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ariwisata\"/>
    </mc:Choice>
  </mc:AlternateContent>
  <bookViews>
    <workbookView xWindow="0" yWindow="0" windowWidth="20490" windowHeight="7530"/>
  </bookViews>
  <sheets>
    <sheet name="JBT" sheetId="1" r:id="rId1"/>
    <sheet name="REKAP (2)" sheetId="3" r:id="rId2"/>
  </sheets>
  <externalReferences>
    <externalReference r:id="rId3"/>
  </externalReferences>
  <definedNames>
    <definedName name="_xlnm.Print_Area" localSheetId="0">JBT!$G$4:$R$932</definedName>
    <definedName name="_xlnm.Print_Area" localSheetId="1">'REKAP (2)'!$B$1:$P$19</definedName>
    <definedName name="_xlnm.Print_Titles" localSheetId="0">JBT!$G:$Q,JBT!$7:$9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3" l="1"/>
  <c r="O9" i="3"/>
  <c r="N9" i="3"/>
  <c r="M9" i="3"/>
  <c r="L9" i="3"/>
  <c r="K9" i="3"/>
  <c r="J9" i="3"/>
  <c r="I9" i="3"/>
  <c r="H9" i="3"/>
  <c r="G9" i="3"/>
  <c r="F9" i="3"/>
  <c r="E9" i="3"/>
  <c r="D9" i="3"/>
  <c r="C9" i="3"/>
  <c r="E1144" i="1"/>
  <c r="E1117" i="1"/>
  <c r="E1078" i="1"/>
  <c r="E1072" i="1"/>
  <c r="E1053" i="1"/>
  <c r="E1011" i="1"/>
  <c r="E1010" i="1"/>
  <c r="E1009" i="1"/>
  <c r="E1008" i="1"/>
  <c r="E1007" i="1"/>
  <c r="E1006" i="1"/>
  <c r="E1005" i="1"/>
  <c r="E1004" i="1"/>
  <c r="E1003" i="1"/>
  <c r="E985" i="1"/>
  <c r="E984" i="1"/>
  <c r="E983" i="1"/>
  <c r="E982" i="1"/>
  <c r="E981" i="1"/>
  <c r="E978" i="1"/>
  <c r="E977" i="1"/>
  <c r="E976" i="1"/>
  <c r="E975" i="1"/>
  <c r="E974" i="1"/>
  <c r="E973" i="1"/>
  <c r="E972" i="1"/>
  <c r="E971" i="1"/>
  <c r="E970" i="1"/>
  <c r="E967" i="1"/>
  <c r="E966" i="1"/>
  <c r="E965" i="1"/>
  <c r="E964" i="1"/>
  <c r="E963" i="1"/>
  <c r="E962" i="1"/>
  <c r="E961" i="1"/>
  <c r="E960" i="1"/>
  <c r="E959" i="1"/>
  <c r="E958" i="1"/>
  <c r="E957" i="1"/>
  <c r="I951" i="1"/>
  <c r="E946" i="1"/>
  <c r="E945" i="1"/>
  <c r="E944" i="1"/>
  <c r="E943" i="1"/>
  <c r="E942" i="1"/>
  <c r="E940" i="1"/>
  <c r="E939" i="1"/>
  <c r="E938" i="1"/>
  <c r="K932" i="1"/>
  <c r="J932" i="1"/>
  <c r="E923" i="1"/>
  <c r="G913" i="1"/>
  <c r="G914" i="1" s="1"/>
  <c r="G915" i="1" s="1"/>
  <c r="G916" i="1" s="1"/>
  <c r="G917" i="1" s="1"/>
  <c r="G918" i="1" s="1"/>
  <c r="G919" i="1" s="1"/>
  <c r="E906" i="1"/>
  <c r="E905" i="1"/>
  <c r="E904" i="1"/>
  <c r="E903" i="1"/>
  <c r="E783" i="1"/>
  <c r="E782" i="1"/>
  <c r="W781" i="1"/>
  <c r="V781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U760" i="1"/>
  <c r="U781" i="1" s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T714" i="1"/>
  <c r="T715" i="1" s="1"/>
  <c r="T781" i="1" s="1"/>
  <c r="E714" i="1"/>
  <c r="E713" i="1"/>
  <c r="E712" i="1"/>
  <c r="E711" i="1"/>
  <c r="E710" i="1"/>
  <c r="E709" i="1"/>
  <c r="E708" i="1"/>
  <c r="E707" i="1"/>
  <c r="E706" i="1"/>
  <c r="E705" i="1"/>
  <c r="E702" i="1"/>
  <c r="E701" i="1"/>
  <c r="E700" i="1"/>
  <c r="E699" i="1"/>
  <c r="E697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543" i="1"/>
  <c r="E542" i="1"/>
  <c r="E541" i="1"/>
  <c r="E540" i="1"/>
  <c r="E536" i="1"/>
  <c r="E534" i="1"/>
  <c r="E532" i="1"/>
  <c r="E531" i="1"/>
  <c r="E530" i="1"/>
  <c r="E529" i="1"/>
  <c r="E527" i="1"/>
  <c r="E526" i="1"/>
  <c r="E525" i="1"/>
  <c r="E523" i="1"/>
  <c r="E522" i="1"/>
  <c r="E521" i="1"/>
  <c r="E520" i="1"/>
  <c r="E519" i="1"/>
  <c r="E518" i="1"/>
  <c r="E515" i="1"/>
  <c r="E514" i="1"/>
  <c r="E513" i="1"/>
  <c r="E511" i="1"/>
  <c r="E500" i="1"/>
  <c r="E499" i="1"/>
  <c r="E1183" i="1" s="1"/>
  <c r="E1185" i="1" s="1"/>
  <c r="E401" i="1"/>
  <c r="E333" i="1"/>
  <c r="E332" i="1"/>
  <c r="E331" i="1"/>
  <c r="E178" i="1"/>
  <c r="E106" i="1"/>
  <c r="E46" i="1"/>
  <c r="V9" i="1"/>
  <c r="U9" i="1"/>
</calcChain>
</file>

<file path=xl/sharedStrings.xml><?xml version="1.0" encoding="utf-8"?>
<sst xmlns="http://schemas.openxmlformats.org/spreadsheetml/2006/main" count="5331" uniqueCount="1766">
  <si>
    <t>kondisi</t>
  </si>
  <si>
    <t>jbt</t>
  </si>
  <si>
    <t>panj (m)</t>
  </si>
  <si>
    <t>KONDISI JEMBATAN PROVINSI NTB</t>
  </si>
  <si>
    <t>STATUS : JUNI 2016</t>
  </si>
  <si>
    <t>No.</t>
  </si>
  <si>
    <t>Nomor &amp; Nama Jembatan</t>
  </si>
  <si>
    <t xml:space="preserve">Panjang </t>
  </si>
  <si>
    <t xml:space="preserve">Lebar </t>
  </si>
  <si>
    <t>Lokasi</t>
  </si>
  <si>
    <t>Kondisi</t>
  </si>
  <si>
    <t>kondisi13</t>
  </si>
  <si>
    <t>Type Bang. Atas</t>
  </si>
  <si>
    <t>Struktur</t>
  </si>
  <si>
    <t>Nama Kabupaten/Kota</t>
  </si>
  <si>
    <t>(M)</t>
  </si>
  <si>
    <t>dari</t>
  </si>
  <si>
    <t>km</t>
  </si>
  <si>
    <t>Cek No Ruas</t>
  </si>
  <si>
    <t>NO</t>
  </si>
  <si>
    <t>NO. JBT.</t>
  </si>
  <si>
    <t>NAMA JEMBATAN</t>
  </si>
  <si>
    <t>PANJANG</t>
  </si>
  <si>
    <t>LEBAR (M)</t>
  </si>
  <si>
    <t>DARI</t>
  </si>
  <si>
    <t>KM</t>
  </si>
  <si>
    <t>KONDISI</t>
  </si>
  <si>
    <t>KONDISI2</t>
  </si>
  <si>
    <t>TYPE</t>
  </si>
  <si>
    <t>STRUKTUR</t>
  </si>
  <si>
    <t>KAB/KOTA</t>
  </si>
  <si>
    <t>047.11.K</t>
  </si>
  <si>
    <t>JALAN DR. SUTOMO (MATARAM)</t>
  </si>
  <si>
    <t>MTR</t>
  </si>
  <si>
    <t>42.047.001.0.11</t>
  </si>
  <si>
    <t>KALI NING</t>
  </si>
  <si>
    <t>GTI</t>
  </si>
  <si>
    <t>Gelagar Beton Bertulang</t>
  </si>
  <si>
    <t>Mataram</t>
  </si>
  <si>
    <t>42.047.002.0.11</t>
  </si>
  <si>
    <t>JANGKOK II</t>
  </si>
  <si>
    <t>42.047.003.0.11</t>
  </si>
  <si>
    <t>TELABAH BAWAK</t>
  </si>
  <si>
    <t>PTI</t>
  </si>
  <si>
    <t>Plat Beton Indonesia</t>
  </si>
  <si>
    <t>046.11.k</t>
  </si>
  <si>
    <t>JALAN DR. WAHIDIN (BTS. KOTA MATARAM)</t>
  </si>
  <si>
    <t>42.048.000.2.11</t>
  </si>
  <si>
    <t>TL. REMBIGA</t>
  </si>
  <si>
    <t>Plat Beton Bertulang</t>
  </si>
  <si>
    <t>42.048.001.0.11</t>
  </si>
  <si>
    <t>MIDANG I</t>
  </si>
  <si>
    <t>048.11.K</t>
  </si>
  <si>
    <t>JALAN YOS SUDARSO (MATARAM)</t>
  </si>
  <si>
    <t>42.053.001.A.11</t>
  </si>
  <si>
    <t>KALI JANGKOK A</t>
  </si>
  <si>
    <t>MBI</t>
  </si>
  <si>
    <t>Gelagar Komposit Baja Indonesia</t>
  </si>
  <si>
    <t>42.053.001.B.11</t>
  </si>
  <si>
    <t>KALI JANGKOK B</t>
  </si>
  <si>
    <t>053.11.K</t>
  </si>
  <si>
    <t>JALAN LANGKO (MATARAM)</t>
  </si>
  <si>
    <t>42.053.000.2.12</t>
  </si>
  <si>
    <t>TL. NING</t>
  </si>
  <si>
    <t>Plat beton bertulang</t>
  </si>
  <si>
    <t>053.12.K</t>
  </si>
  <si>
    <t>JALAN PEJANGGIK (MATARAM)</t>
  </si>
  <si>
    <t>42.054.001.0.11</t>
  </si>
  <si>
    <t xml:space="preserve">KALI ANCAR </t>
  </si>
  <si>
    <t xml:space="preserve">Gelagar Beton Bertulang </t>
  </si>
  <si>
    <t>42.054.002.0.11</t>
  </si>
  <si>
    <t>KARANG JANGKONG</t>
  </si>
  <si>
    <t>Plat Beton Bertuilang</t>
  </si>
  <si>
    <t>054.11.K</t>
  </si>
  <si>
    <t>JALAN UDAYANA (MATARAM)</t>
  </si>
  <si>
    <t>42.056.001.A.11</t>
  </si>
  <si>
    <t>UDAYANA I</t>
  </si>
  <si>
    <t>42.056.001.B.11</t>
  </si>
  <si>
    <t>UDAYANA II</t>
  </si>
  <si>
    <t>056.11.K</t>
  </si>
  <si>
    <t>JALAN ERLANGGA (MATARAM)</t>
  </si>
  <si>
    <t>42.057.001.A.11</t>
  </si>
  <si>
    <t>PUNIA A</t>
  </si>
  <si>
    <t>GBJ</t>
  </si>
  <si>
    <t>Gelagar Baja Jepang</t>
  </si>
  <si>
    <t>42.057.001.B.11</t>
  </si>
  <si>
    <t>PUNIA B</t>
  </si>
  <si>
    <t>057.11.K</t>
  </si>
  <si>
    <t>JALAN GAJAH MADA (MATARAM)</t>
  </si>
  <si>
    <t>42.058.001.0.11</t>
  </si>
  <si>
    <t>BERNYOK A</t>
  </si>
  <si>
    <t>GPI</t>
  </si>
  <si>
    <t>BERNYOK B</t>
  </si>
  <si>
    <t>058.11.K</t>
  </si>
  <si>
    <t>42.058.002.0.11</t>
  </si>
  <si>
    <t>TL. TENGAH A</t>
  </si>
  <si>
    <t>TL. TENGAH B</t>
  </si>
  <si>
    <t>42.058.003.0.11</t>
  </si>
  <si>
    <t>PESONGORAN A</t>
  </si>
  <si>
    <t>PESONGORAN B</t>
  </si>
  <si>
    <t>42.058.004.0.11</t>
  </si>
  <si>
    <t>SERAYE I A</t>
  </si>
  <si>
    <t>SERAYE I B</t>
  </si>
  <si>
    <t>059.11.K</t>
  </si>
  <si>
    <t>JALAN WR. SUPRATMAN (MATARAM)</t>
  </si>
  <si>
    <t>42.059.001.0.11</t>
  </si>
  <si>
    <t>KR. BEDIL</t>
  </si>
  <si>
    <t>Gelagar Beton Prategang</t>
  </si>
  <si>
    <t>062.11.K</t>
  </si>
  <si>
    <t>JALAN BUNG HATTA (MATARAM)</t>
  </si>
  <si>
    <t>42.062.001.0.11</t>
  </si>
  <si>
    <t>BUNG HATTA</t>
  </si>
  <si>
    <t>063.11.K</t>
  </si>
  <si>
    <t>JALAN BUNG KARNO (MATARAM)</t>
  </si>
  <si>
    <t>42.063.001.0.11</t>
  </si>
  <si>
    <t>BUNGKARNO</t>
  </si>
  <si>
    <t>42.063.002.0.11</t>
  </si>
  <si>
    <t>PESONGORAN</t>
  </si>
  <si>
    <t>42.063.003.0.11</t>
  </si>
  <si>
    <t>PAGUTAN I</t>
  </si>
  <si>
    <t>42.063.004.0.11</t>
  </si>
  <si>
    <t>PAGUTAN II</t>
  </si>
  <si>
    <t>065.11.K</t>
  </si>
  <si>
    <t>JALAN PRABU RANGKA SARI</t>
  </si>
  <si>
    <t>42.065.000.4.11</t>
  </si>
  <si>
    <t>Abian Tubuh I</t>
  </si>
  <si>
    <t>42.065.001.0.11</t>
  </si>
  <si>
    <t>Abian Tubuh II</t>
  </si>
  <si>
    <t>42.065.002.0.11</t>
  </si>
  <si>
    <t>Tl. Waker</t>
  </si>
  <si>
    <t>066.11.K</t>
  </si>
  <si>
    <t>JALAN SULTAN HASANUDIN (MATARAM)</t>
  </si>
  <si>
    <t>42.066.001.0.11</t>
  </si>
  <si>
    <t>SINDU</t>
  </si>
  <si>
    <t>RBU</t>
  </si>
  <si>
    <t>Rangka baja Calender Hamilton</t>
  </si>
  <si>
    <t>42.066.002.0.11</t>
  </si>
  <si>
    <t>SAYANG - SAYANG</t>
  </si>
  <si>
    <t>067.11.K</t>
  </si>
  <si>
    <t>JALAN IMAM BONJOL (MATARAM)</t>
  </si>
  <si>
    <t>42.067.001.1.11</t>
  </si>
  <si>
    <t>TL. SINDU</t>
  </si>
  <si>
    <t>068.11.K</t>
  </si>
  <si>
    <t>JALAN DIPONEGORO (BTS. KOTA MATARAM)</t>
  </si>
  <si>
    <t>42.068.001.0.11</t>
  </si>
  <si>
    <t>TL. SAYANG</t>
  </si>
  <si>
    <t>069.11.K</t>
  </si>
  <si>
    <t>JALAN MAJAPAHIT (MATARAM)</t>
  </si>
  <si>
    <t>42.069.001.A.11</t>
  </si>
  <si>
    <t>BATU DAWE A</t>
  </si>
  <si>
    <t>GBA</t>
  </si>
  <si>
    <t>Gelagar Baja Australia</t>
  </si>
  <si>
    <t>42.069.001.B.11</t>
  </si>
  <si>
    <t>BATU DAWE B</t>
  </si>
  <si>
    <t>072.12.K</t>
  </si>
  <si>
    <t>JALAN PANJI TILAR NEGARA (MATARAM)</t>
  </si>
  <si>
    <t>42.072.001.0.12</t>
  </si>
  <si>
    <t>BATU DAWE</t>
  </si>
  <si>
    <t>074.11.K</t>
  </si>
  <si>
    <t>JALAN CATUR WARGA (MATARAM)</t>
  </si>
  <si>
    <t>42.074.001.0.11</t>
  </si>
  <si>
    <t>KARANG SUKUN</t>
  </si>
  <si>
    <t>078.11.K</t>
  </si>
  <si>
    <t>JALAN TGH. BANGKOL (MATARAM)</t>
  </si>
  <si>
    <t>42.078.001.0.11</t>
  </si>
  <si>
    <t>GURU BANGKOL</t>
  </si>
  <si>
    <t>086</t>
  </si>
  <si>
    <t>JALAN TANJUNG KARANG - KEBON AYU - LEMBAR</t>
  </si>
  <si>
    <t>42.086.001.0</t>
  </si>
  <si>
    <t>KEMAKMURAN</t>
  </si>
  <si>
    <t>RBA</t>
  </si>
  <si>
    <t>Rangka Baja Australia</t>
  </si>
  <si>
    <t>Lombok Barat</t>
  </si>
  <si>
    <t>42.086.002.0</t>
  </si>
  <si>
    <t>BONGOR</t>
  </si>
  <si>
    <t>42.086.003.0</t>
  </si>
  <si>
    <t>KESEJAHTERAAN</t>
  </si>
  <si>
    <t>045</t>
  </si>
  <si>
    <t>JALAN REMBIGE (BTS. KOTA MATARAM) - PEMENANG</t>
  </si>
  <si>
    <t>42.048.001.1.1</t>
  </si>
  <si>
    <t>TL. MIDANG</t>
  </si>
  <si>
    <t>42.048.001.6.1</t>
  </si>
  <si>
    <t>TL. BELENCONG</t>
  </si>
  <si>
    <t>ETI</t>
  </si>
  <si>
    <t>pelengkung beton bertulang</t>
  </si>
  <si>
    <t>42.048.002.0.1</t>
  </si>
  <si>
    <t>MENINTING</t>
  </si>
  <si>
    <t>42.048.003.0.1</t>
  </si>
  <si>
    <t>MEDAS</t>
  </si>
  <si>
    <t>42.048.003.4.1</t>
  </si>
  <si>
    <t>TL. WADON</t>
  </si>
  <si>
    <t>42.048.004.0.1</t>
  </si>
  <si>
    <t>EYAT KEPOR</t>
  </si>
  <si>
    <t>GBL</t>
  </si>
  <si>
    <t>gelagar baja lain-lain</t>
  </si>
  <si>
    <t>42.048.004.1.1</t>
  </si>
  <si>
    <t>TL. SIDEMEN</t>
  </si>
  <si>
    <t>ATI</t>
  </si>
  <si>
    <t>gorong-gorong pelengkung</t>
  </si>
  <si>
    <t>42.048.004.2.1</t>
  </si>
  <si>
    <t>TL. BATU PENYU</t>
  </si>
  <si>
    <t>42.048.004.3.1</t>
  </si>
  <si>
    <t>TL. KEDONDONG</t>
  </si>
  <si>
    <t>plat beton bertulang</t>
  </si>
  <si>
    <t>42.048.004.4.1</t>
  </si>
  <si>
    <t>TL. LINGKOK MAS</t>
  </si>
  <si>
    <t>42.048.004.5.1</t>
  </si>
  <si>
    <t>TL. BATU TEPONG</t>
  </si>
  <si>
    <t>42.048.004.6.1</t>
  </si>
  <si>
    <t>EYAT PUNTIK</t>
  </si>
  <si>
    <t>42.048.004.7.1</t>
  </si>
  <si>
    <t>TL. PUSUK</t>
  </si>
  <si>
    <t>42.048.004.8.1</t>
  </si>
  <si>
    <t>TL. SEKEPAT</t>
  </si>
  <si>
    <t>42.048.004.9.1</t>
  </si>
  <si>
    <t>TL. EMBULAN</t>
  </si>
  <si>
    <t>Lombok Utara</t>
  </si>
  <si>
    <t>42.048.005.0.1</t>
  </si>
  <si>
    <t>BENTEK</t>
  </si>
  <si>
    <t>42.048.005.3.1</t>
  </si>
  <si>
    <t>EYAT RATNAGA</t>
  </si>
  <si>
    <t>42.048.006.0.1</t>
  </si>
  <si>
    <t>MENGGALA</t>
  </si>
  <si>
    <t>048.1</t>
  </si>
  <si>
    <t>42.048.006.1.1</t>
  </si>
  <si>
    <t>KOLOH</t>
  </si>
  <si>
    <t>JALAN BENGKEL - KEDIRI</t>
  </si>
  <si>
    <t>42.080.001.5</t>
  </si>
  <si>
    <t>KALI TENGAH II</t>
  </si>
  <si>
    <t>GBI</t>
  </si>
  <si>
    <t>gelagar baja indonesia</t>
  </si>
  <si>
    <t>42.080.001.9</t>
  </si>
  <si>
    <t>BAGINDA</t>
  </si>
  <si>
    <t>42.080.002.0</t>
  </si>
  <si>
    <t>REMENING</t>
  </si>
  <si>
    <t>42.080.003.0</t>
  </si>
  <si>
    <t>DATAR</t>
  </si>
  <si>
    <t>gelagar komposit baja</t>
  </si>
  <si>
    <t>RUAS JALAN KEDIRI - PRAYA</t>
  </si>
  <si>
    <t>42.082.001.0</t>
  </si>
  <si>
    <t>PLOWOK</t>
  </si>
  <si>
    <t>42.082.001.1</t>
  </si>
  <si>
    <t>TELABAH BAWAH</t>
  </si>
  <si>
    <t>42.082.001.4</t>
  </si>
  <si>
    <t>CENIDING</t>
  </si>
  <si>
    <t>42.082.001.7</t>
  </si>
  <si>
    <t>KROYA</t>
  </si>
  <si>
    <t>42.082.002.0</t>
  </si>
  <si>
    <t>PAKU KELING</t>
  </si>
  <si>
    <t>42.082.002.1</t>
  </si>
  <si>
    <t>LAPAN ELEK</t>
  </si>
  <si>
    <t>42.082.002.3</t>
  </si>
  <si>
    <t>TELABAH PELULAN</t>
  </si>
  <si>
    <t>42.082.003.0</t>
  </si>
  <si>
    <t>MENINTING AIK</t>
  </si>
  <si>
    <t>Lombok Tengah</t>
  </si>
  <si>
    <t>42.082.003.1</t>
  </si>
  <si>
    <t>JURANG TEBANGO</t>
  </si>
  <si>
    <t>42.082.003.6</t>
  </si>
  <si>
    <t>AIK ARE</t>
  </si>
  <si>
    <t>42.082.003.7</t>
  </si>
  <si>
    <t>AIK AMPAT</t>
  </si>
  <si>
    <t>42.082.00400</t>
  </si>
  <si>
    <t>EYAT MAYUNG</t>
  </si>
  <si>
    <t>080</t>
  </si>
  <si>
    <t>42.082.004.2</t>
  </si>
  <si>
    <t>JELANTIK I</t>
  </si>
  <si>
    <t>42.082.004.3</t>
  </si>
  <si>
    <t>MONTONG LUMUT</t>
  </si>
  <si>
    <t>42.082.005.0</t>
  </si>
  <si>
    <t>JELANTIK II</t>
  </si>
  <si>
    <t>42.082.005.6</t>
  </si>
  <si>
    <t>NYEROT</t>
  </si>
  <si>
    <t>42.082.006.0</t>
  </si>
  <si>
    <t>PUYUNG</t>
  </si>
  <si>
    <t>082</t>
  </si>
  <si>
    <t>RUAS JALAN LEMBAR - SEKOTONG - PELANGAN</t>
  </si>
  <si>
    <t>42.087.001.0</t>
  </si>
  <si>
    <t>KEBON TALO</t>
  </si>
  <si>
    <t xml:space="preserve">plat beton bertulang </t>
  </si>
  <si>
    <t>42.087.002.B</t>
  </si>
  <si>
    <t>JELATENG B</t>
  </si>
  <si>
    <t>42.087.003.0</t>
  </si>
  <si>
    <t>EMPOL</t>
  </si>
  <si>
    <t>42.087.004.0</t>
  </si>
  <si>
    <t>ELAK JURING</t>
  </si>
  <si>
    <t>42.087.005.0</t>
  </si>
  <si>
    <t>CEPING</t>
  </si>
  <si>
    <t>42.087.005.2</t>
  </si>
  <si>
    <t>GILI NANGU</t>
  </si>
  <si>
    <t>42.087.006.0</t>
  </si>
  <si>
    <t>PANDANAN</t>
  </si>
  <si>
    <t>42.087.006.5</t>
  </si>
  <si>
    <t>LABU PETUNG I</t>
  </si>
  <si>
    <t>42.087.006.6</t>
  </si>
  <si>
    <t>LABU PETUNG II</t>
  </si>
  <si>
    <t>42.087.007.0</t>
  </si>
  <si>
    <t>TEMERANG</t>
  </si>
  <si>
    <t>42.087.008.0</t>
  </si>
  <si>
    <t>TEMBOWONG</t>
  </si>
  <si>
    <t>PELANGAN</t>
  </si>
  <si>
    <t>rangka baja ausralia</t>
  </si>
  <si>
    <t>RUAS JALAN PELANGAN - SP. PENGANTAP</t>
  </si>
  <si>
    <t>42.088.001.0</t>
  </si>
  <si>
    <t>GUBUK BALI</t>
  </si>
  <si>
    <t>42.088.002.0</t>
  </si>
  <si>
    <t>LEMBUT PETUNG</t>
  </si>
  <si>
    <t>42.088.003.0</t>
  </si>
  <si>
    <t>BELONGAS I</t>
  </si>
  <si>
    <t>42.088.004.0</t>
  </si>
  <si>
    <t>BELONGAS II</t>
  </si>
  <si>
    <t>087</t>
  </si>
  <si>
    <t>42.088.005.0</t>
  </si>
  <si>
    <t>SEPI I</t>
  </si>
  <si>
    <t>42.088.006.0</t>
  </si>
  <si>
    <t>SEPI II</t>
  </si>
  <si>
    <t>42.088.007.0</t>
  </si>
  <si>
    <t>KEMANUK I</t>
  </si>
  <si>
    <t>42.088.007.1</t>
  </si>
  <si>
    <t>KEMANUK II</t>
  </si>
  <si>
    <t>42.088.008.0</t>
  </si>
  <si>
    <t>BENGKANG</t>
  </si>
  <si>
    <t>RUAS JALAN PENUJAK - TANAH AWU</t>
  </si>
  <si>
    <t>42.032.001.0</t>
  </si>
  <si>
    <t>PENUJAK I</t>
  </si>
  <si>
    <t>42.032.002.0</t>
  </si>
  <si>
    <t>PENUJAK II</t>
  </si>
  <si>
    <t>rangka baja australia</t>
  </si>
  <si>
    <t>JALAN GAJAH MADA (PRAYA)</t>
  </si>
  <si>
    <t>42.082.007.7.11</t>
  </si>
  <si>
    <t>BATU BUI</t>
  </si>
  <si>
    <t>42.082.008.0.11</t>
  </si>
  <si>
    <t>KOKOK DESA</t>
  </si>
  <si>
    <t>gelagar beton bertulang</t>
  </si>
  <si>
    <t>42.082.009.0.11</t>
  </si>
  <si>
    <t>SURABAYA</t>
  </si>
  <si>
    <t>088</t>
  </si>
  <si>
    <t>RUAS JALAN PRAYA - KRUAK</t>
  </si>
  <si>
    <t>42.083.000.4</t>
  </si>
  <si>
    <t>EYAT SURAK</t>
  </si>
  <si>
    <t>42.083.001.0</t>
  </si>
  <si>
    <t>GERANTUNG</t>
  </si>
  <si>
    <t>42.083.002.0</t>
  </si>
  <si>
    <t>KELEBUH</t>
  </si>
  <si>
    <t>42.083.002.6</t>
  </si>
  <si>
    <t>MUJUR I</t>
  </si>
  <si>
    <t>42.083.003.0</t>
  </si>
  <si>
    <t>MUJUR II</t>
  </si>
  <si>
    <t>42.083.003.5</t>
  </si>
  <si>
    <t>REMPUNG PUNTIK</t>
  </si>
  <si>
    <t>42.083.004.0</t>
  </si>
  <si>
    <t>PAMONDAH</t>
  </si>
  <si>
    <t>42.083.005.0</t>
  </si>
  <si>
    <t>GANTI</t>
  </si>
  <si>
    <t>42.083.005.3</t>
  </si>
  <si>
    <t>BABILE</t>
  </si>
  <si>
    <t>048.2</t>
  </si>
  <si>
    <t>42.083.006.0</t>
  </si>
  <si>
    <t>LONGKANG</t>
  </si>
  <si>
    <t>Lombok Timur</t>
  </si>
  <si>
    <t>42.083.006.8</t>
  </si>
  <si>
    <t>TL. SWANGI</t>
  </si>
  <si>
    <t>42.083.006.9</t>
  </si>
  <si>
    <t>TUNDAK</t>
  </si>
  <si>
    <t>42.083.007.0</t>
  </si>
  <si>
    <t>PEMENDEM</t>
  </si>
  <si>
    <t>42.083.008.0</t>
  </si>
  <si>
    <t>TIBUBELO</t>
  </si>
  <si>
    <t>RUAS JALAN SP. PENGANTAP - MT. AJAN - KUTA</t>
  </si>
  <si>
    <t>42.089.001.0</t>
  </si>
  <si>
    <t>EYAT RUJAK</t>
  </si>
  <si>
    <t>RUAS JALAN KUTA - KRUAK</t>
  </si>
  <si>
    <t>049</t>
  </si>
  <si>
    <t>42.090.001.0</t>
  </si>
  <si>
    <t>KUTA</t>
  </si>
  <si>
    <t>42.090.001.4</t>
  </si>
  <si>
    <t>BALAK</t>
  </si>
  <si>
    <t>42.090.001.5</t>
  </si>
  <si>
    <t>SERNENG</t>
  </si>
  <si>
    <t>42.090.001.6</t>
  </si>
  <si>
    <t>PAKO</t>
  </si>
  <si>
    <t>42.090.002.0</t>
  </si>
  <si>
    <t>AWANG</t>
  </si>
  <si>
    <t>gelagar beton pratekan</t>
  </si>
  <si>
    <t>42.090.003.0</t>
  </si>
  <si>
    <t>PERAS A</t>
  </si>
  <si>
    <t>RBS</t>
  </si>
  <si>
    <t>PERAS B</t>
  </si>
  <si>
    <t>42.090.006.0</t>
  </si>
  <si>
    <t>MENANGA PELEPOK</t>
  </si>
  <si>
    <t>42.090.007.0</t>
  </si>
  <si>
    <t>SAGIK MATENG</t>
  </si>
  <si>
    <t>42.090.008.0</t>
  </si>
  <si>
    <t>SERAPAN</t>
  </si>
  <si>
    <t>RUAS JALAN WAKUL - KETEJER</t>
  </si>
  <si>
    <t>42.095.001.0.11</t>
  </si>
  <si>
    <t>JURING</t>
  </si>
  <si>
    <t>RUAS JALAN KETEJER - JONTLAK</t>
  </si>
  <si>
    <t>42.095.001.0.12</t>
  </si>
  <si>
    <t>SADE</t>
  </si>
  <si>
    <t>42.095.002.0.12</t>
  </si>
  <si>
    <t>BONDER</t>
  </si>
  <si>
    <t>RUAS JALAN MT. AJAN - PENUJAK</t>
  </si>
  <si>
    <t>42.097.001.0</t>
  </si>
  <si>
    <t>42.097.002.0</t>
  </si>
  <si>
    <t>42.097.003.0</t>
  </si>
  <si>
    <t>TL. PEDEK</t>
  </si>
  <si>
    <t>42.097.004.0</t>
  </si>
  <si>
    <t>SETANGGOR I</t>
  </si>
  <si>
    <t>42.097.005.0</t>
  </si>
  <si>
    <t>SETANGGOR II</t>
  </si>
  <si>
    <t>42.097.006.0</t>
  </si>
  <si>
    <t>42.097.007.0</t>
  </si>
  <si>
    <t>MENGKONENG</t>
  </si>
  <si>
    <t>42.097.008.0</t>
  </si>
  <si>
    <t>TEBEK</t>
  </si>
  <si>
    <t>42.097.009.0</t>
  </si>
  <si>
    <t>EMOT</t>
  </si>
  <si>
    <t>42.097.010.0</t>
  </si>
  <si>
    <t>RATI</t>
  </si>
  <si>
    <t>RUAS JALAN SAMBELIA - DS. BILUK</t>
  </si>
  <si>
    <t>42.051.001.0</t>
  </si>
  <si>
    <t>KOKOK SEPANG</t>
  </si>
  <si>
    <t>42.051.002.0</t>
  </si>
  <si>
    <t>NANGKA I</t>
  </si>
  <si>
    <t>42.051.003.0</t>
  </si>
  <si>
    <t>NANGKA II</t>
  </si>
  <si>
    <t>42.051.004.0</t>
  </si>
  <si>
    <t>BELANTING</t>
  </si>
  <si>
    <t>Lintasan Basah</t>
  </si>
  <si>
    <t>42.051.004.8</t>
  </si>
  <si>
    <t>KALI BOKOR I</t>
  </si>
  <si>
    <t>42.051.005.0</t>
  </si>
  <si>
    <t>KALI BOKOR II</t>
  </si>
  <si>
    <t>42.051.006.0</t>
  </si>
  <si>
    <t>KALI PAKENDANGAN</t>
  </si>
  <si>
    <t>Gelagar baja lain-lain</t>
  </si>
  <si>
    <t>42.051.007.0</t>
  </si>
  <si>
    <t>PENENDEM I</t>
  </si>
  <si>
    <t>42.051.008.0</t>
  </si>
  <si>
    <t>PENENDEM II</t>
  </si>
  <si>
    <t>42.051.009.0</t>
  </si>
  <si>
    <t>PENENDEM III</t>
  </si>
  <si>
    <t>42.051.010.0</t>
  </si>
  <si>
    <t>PENENDEM IV</t>
  </si>
  <si>
    <t>gorong2 pelengkung beton</t>
  </si>
  <si>
    <t>42.051.011.0</t>
  </si>
  <si>
    <t>AIR SINTU</t>
  </si>
  <si>
    <t>42.051.012.0</t>
  </si>
  <si>
    <t>TENAU/BUNUT LEMPENG</t>
  </si>
  <si>
    <t>42.051.013.0</t>
  </si>
  <si>
    <t>KALI MELEMPO</t>
  </si>
  <si>
    <t>42.051.014.0</t>
  </si>
  <si>
    <t>LENDANG RE</t>
  </si>
  <si>
    <t>42.051.015.0</t>
  </si>
  <si>
    <t>MENTERENG</t>
  </si>
  <si>
    <t>42.051.016.0</t>
  </si>
  <si>
    <t>MENANGA BAWI</t>
  </si>
  <si>
    <t>42.051.017.0</t>
  </si>
  <si>
    <t>OBEL - OBEL</t>
  </si>
  <si>
    <t>42.051.018.0</t>
  </si>
  <si>
    <t>LOKOK BELEK</t>
  </si>
  <si>
    <t>42.051.019.0</t>
  </si>
  <si>
    <t>KALI SUKUN</t>
  </si>
  <si>
    <t>42.051.020.0</t>
  </si>
  <si>
    <t>DAMB. KL RUNGGANG</t>
  </si>
  <si>
    <t>BTI</t>
  </si>
  <si>
    <t>gorong2 persegi beton</t>
  </si>
  <si>
    <t>42.051.021.0</t>
  </si>
  <si>
    <t>KALI POAK</t>
  </si>
  <si>
    <t>42.051.022.0</t>
  </si>
  <si>
    <t>BEBURUNG I</t>
  </si>
  <si>
    <t>42.051.023.0</t>
  </si>
  <si>
    <t>BEBURUNG II</t>
  </si>
  <si>
    <t>RBB</t>
  </si>
  <si>
    <t>rangka baja belanda</t>
  </si>
  <si>
    <t>42.051.024.0</t>
  </si>
  <si>
    <t>KOKO KEMANGI</t>
  </si>
  <si>
    <t>42.051.025.0</t>
  </si>
  <si>
    <t>JURANG BEBAI</t>
  </si>
  <si>
    <t>RUAS JALAN LAB. LOMBOK - SAMBELIA</t>
  </si>
  <si>
    <t>42.052.001.0</t>
  </si>
  <si>
    <t>GUMBANG</t>
  </si>
  <si>
    <t>42.052.002.0</t>
  </si>
  <si>
    <t>POAK/MENANGA BARIS I</t>
  </si>
  <si>
    <t>42.052.003.0</t>
  </si>
  <si>
    <t>BATU SARUNG/M.BARIS II</t>
  </si>
  <si>
    <t>42.052.003.1</t>
  </si>
  <si>
    <t>MENANGA BARIS III/RAREP</t>
  </si>
  <si>
    <t>42.052.003.2</t>
  </si>
  <si>
    <t>MENANGA BARIS IV/GD. BARU</t>
  </si>
  <si>
    <t>42.052.003.3</t>
  </si>
  <si>
    <t>MENANGA BARIS V</t>
  </si>
  <si>
    <t>42.052.003.8</t>
  </si>
  <si>
    <t>LEPER</t>
  </si>
  <si>
    <t>42.052.004.0</t>
  </si>
  <si>
    <t>KURUBIAN</t>
  </si>
  <si>
    <t>42.052.004.2</t>
  </si>
  <si>
    <t>PANDAK GUAR</t>
  </si>
  <si>
    <t>42.052.004.3</t>
  </si>
  <si>
    <t>SENGKURIK</t>
  </si>
  <si>
    <t>050</t>
  </si>
  <si>
    <t>42.052.004.5</t>
  </si>
  <si>
    <t>TIBU BOROK</t>
  </si>
  <si>
    <t>42.052.004.6</t>
  </si>
  <si>
    <t>LABU PANDAN</t>
  </si>
  <si>
    <t>42.052.005.0</t>
  </si>
  <si>
    <t>SAMBELIA</t>
  </si>
  <si>
    <t>42.052.006.0</t>
  </si>
  <si>
    <t>KALI RAJAK</t>
  </si>
  <si>
    <t>42.052.007.0</t>
  </si>
  <si>
    <t>TIBU BELO</t>
  </si>
  <si>
    <t>42.052.008.0</t>
  </si>
  <si>
    <t>KOKOK ANGET</t>
  </si>
  <si>
    <t>42.052.009.0</t>
  </si>
  <si>
    <t>KOKOK PANSOR</t>
  </si>
  <si>
    <t>42.052.010.0</t>
  </si>
  <si>
    <t>SANDONGAN/KAHWA</t>
  </si>
  <si>
    <t>42.052.011.0</t>
  </si>
  <si>
    <t>DAMB. KL. PASIRAN I</t>
  </si>
  <si>
    <t>42.052.012.0</t>
  </si>
  <si>
    <t>DAMB. KL. PASIRAN II</t>
  </si>
  <si>
    <t>RUAS JALAN KRUAK - LB. HAJI</t>
  </si>
  <si>
    <t>42.084.001.0</t>
  </si>
  <si>
    <t>KEDOME</t>
  </si>
  <si>
    <t>42.084.002.0</t>
  </si>
  <si>
    <t>SELAYAR</t>
  </si>
  <si>
    <t>42.084.003.0</t>
  </si>
  <si>
    <t>KOANG WAI</t>
  </si>
  <si>
    <t>42.084.004.0</t>
  </si>
  <si>
    <t>EYAT BENGKOK</t>
  </si>
  <si>
    <t>42.084.005.0</t>
  </si>
  <si>
    <t>MENANGA PAOK</t>
  </si>
  <si>
    <t>42.084.006.0</t>
  </si>
  <si>
    <t>DS. BARU</t>
  </si>
  <si>
    <t>RUAS JALAN TANJUNG GERES - POH GADING - PRINGGEBAYA</t>
  </si>
  <si>
    <t>031</t>
  </si>
  <si>
    <t>42.085.001.0</t>
  </si>
  <si>
    <t>TIMBE DEWE</t>
  </si>
  <si>
    <t>42.085.002.0</t>
  </si>
  <si>
    <t>DS. GERES</t>
  </si>
  <si>
    <t>42.085.002.A</t>
  </si>
  <si>
    <t>LENEK BARA A</t>
  </si>
  <si>
    <t>42.085.002.B</t>
  </si>
  <si>
    <t>LENEK BARA B</t>
  </si>
  <si>
    <t>032</t>
  </si>
  <si>
    <t>42.085.003.0</t>
  </si>
  <si>
    <t>KORLEKO</t>
  </si>
  <si>
    <t>42.085.004.0</t>
  </si>
  <si>
    <t>POH GADING</t>
  </si>
  <si>
    <t>RUAS JALAN KRUAK - PANCOR</t>
  </si>
  <si>
    <t>42.091.008.4</t>
  </si>
  <si>
    <t>TELABAH SEPIT</t>
  </si>
  <si>
    <t>42.091.009.0</t>
  </si>
  <si>
    <t>PALUNG</t>
  </si>
  <si>
    <t>42.091.010.0</t>
  </si>
  <si>
    <t>RAMBANG</t>
  </si>
  <si>
    <t>034</t>
  </si>
  <si>
    <t>42.091.011.0</t>
  </si>
  <si>
    <t>MOYOT</t>
  </si>
  <si>
    <t>42.091.012.0</t>
  </si>
  <si>
    <t>MARONGGEK</t>
  </si>
  <si>
    <t>42.091.013.0</t>
  </si>
  <si>
    <t>BATU BELEK/NGETAP</t>
  </si>
  <si>
    <t>RUAS JALAN PANCOR - REMPUNG</t>
  </si>
  <si>
    <t>42.092.001.0.1</t>
  </si>
  <si>
    <t>TOJANG</t>
  </si>
  <si>
    <t>082.11.K</t>
  </si>
  <si>
    <t>RUAS JALAN MASBAGIK - PANCOR</t>
  </si>
  <si>
    <t>42.092.001.0.2</t>
  </si>
  <si>
    <t>DASAN LEKONG</t>
  </si>
  <si>
    <t xml:space="preserve">gelagar komposit baja </t>
  </si>
  <si>
    <t>42.092.002.0.2</t>
  </si>
  <si>
    <t>TELABAH SIMBE</t>
  </si>
  <si>
    <t>42.092.003.0.2</t>
  </si>
  <si>
    <t>TELABAH KETUJUR</t>
  </si>
  <si>
    <t>083</t>
  </si>
  <si>
    <t>RUAS JALAN PAHLAWAN (PANCOR - SELONG)</t>
  </si>
  <si>
    <t>42.092.001.0.12</t>
  </si>
  <si>
    <t>TELABAH SANGKON</t>
  </si>
  <si>
    <t>gorong2 pelengkung</t>
  </si>
  <si>
    <t>RUAS JALAN SELONG - LB. HAJI</t>
  </si>
  <si>
    <t>42.093.000.3</t>
  </si>
  <si>
    <t>TELABAH SELONG</t>
  </si>
  <si>
    <t>42.093.000.4</t>
  </si>
  <si>
    <t>TELABAH KELAYU</t>
  </si>
  <si>
    <t>42.093.000.6</t>
  </si>
  <si>
    <t>TELABAH LOANG TUNA</t>
  </si>
  <si>
    <t>42.093.001.0</t>
  </si>
  <si>
    <t>SISIK</t>
  </si>
  <si>
    <t>42.093.002.0</t>
  </si>
  <si>
    <t>PAOK PAMPANG</t>
  </si>
  <si>
    <t>RUAS JALAN AIKMAL - SWELA</t>
  </si>
  <si>
    <t>42.098.009.0</t>
  </si>
  <si>
    <t>DS. BAGIK</t>
  </si>
  <si>
    <t>42.098.010.0</t>
  </si>
  <si>
    <t>SANGGAR</t>
  </si>
  <si>
    <t>42.098.011.0</t>
  </si>
  <si>
    <t>KEDATU</t>
  </si>
  <si>
    <t>42.098.012.0</t>
  </si>
  <si>
    <t>SONGGEN</t>
  </si>
  <si>
    <t>42.098.013.0</t>
  </si>
  <si>
    <t>GRENG</t>
  </si>
  <si>
    <t>089</t>
  </si>
  <si>
    <t>RUAS JALAN PRINGGEBAYA - SEMBALUN BUMBUNG</t>
  </si>
  <si>
    <t>42.099.001.0</t>
  </si>
  <si>
    <t>KEDONDONG</t>
  </si>
  <si>
    <t>090</t>
  </si>
  <si>
    <t>42.099.002.0</t>
  </si>
  <si>
    <t>ORONG SEMAYE</t>
  </si>
  <si>
    <t>42.099.003.0</t>
  </si>
  <si>
    <t>ORONG SEBAU</t>
  </si>
  <si>
    <t>RUAS JALAN BENETE - SEJORONG</t>
  </si>
  <si>
    <t>SBW</t>
  </si>
  <si>
    <t>42.041.005.0</t>
  </si>
  <si>
    <t>BENETE III</t>
  </si>
  <si>
    <t>Sumbawa Barat</t>
  </si>
  <si>
    <t>42.041.006.0</t>
  </si>
  <si>
    <t>MALUK I</t>
  </si>
  <si>
    <t>42.041.007.0</t>
  </si>
  <si>
    <t>MALUK II</t>
  </si>
  <si>
    <t>42.041.008.0</t>
  </si>
  <si>
    <t>SEKONGKANG I</t>
  </si>
  <si>
    <t>42.041.009.0</t>
  </si>
  <si>
    <t>SEKONGKANG II</t>
  </si>
  <si>
    <t>42.041.010.0</t>
  </si>
  <si>
    <t>SEKONGKANG III</t>
  </si>
  <si>
    <t>42.041.011.0</t>
  </si>
  <si>
    <t>SEKONGKANG IV</t>
  </si>
  <si>
    <t>095.11.K</t>
  </si>
  <si>
    <t>42.041.012.0</t>
  </si>
  <si>
    <t>SINYUR I</t>
  </si>
  <si>
    <t>42.041.013.0</t>
  </si>
  <si>
    <t>SINYUR II</t>
  </si>
  <si>
    <t>42.041.014.0</t>
  </si>
  <si>
    <t>SINYUR III</t>
  </si>
  <si>
    <t>095.12.K</t>
  </si>
  <si>
    <t>42.041.015.0</t>
  </si>
  <si>
    <t>SINYUR IV</t>
  </si>
  <si>
    <t>42.041.016.0</t>
  </si>
  <si>
    <t>SINYUR V</t>
  </si>
  <si>
    <t>42.041.017.0</t>
  </si>
  <si>
    <t>SINUR VI/BATU REA</t>
  </si>
  <si>
    <t>42.041.018.0</t>
  </si>
  <si>
    <t>SINYUR VII</t>
  </si>
  <si>
    <t>097</t>
  </si>
  <si>
    <t>42.041.019.0</t>
  </si>
  <si>
    <t>SINYUR VIII</t>
  </si>
  <si>
    <t>42.041.020.0</t>
  </si>
  <si>
    <t>SINYUR IX</t>
  </si>
  <si>
    <t>RUAS JALAN SEJORONG - TETAR</t>
  </si>
  <si>
    <t>42.042.021.0</t>
  </si>
  <si>
    <t>SEJORONG</t>
  </si>
  <si>
    <t>RBR</t>
  </si>
  <si>
    <t>42.042.022.0</t>
  </si>
  <si>
    <t>AIK GOAH I</t>
  </si>
  <si>
    <t>42.042.023.0</t>
  </si>
  <si>
    <t>AIK GOAH II</t>
  </si>
  <si>
    <t>42.042.024.0</t>
  </si>
  <si>
    <t>AIK BETAK I</t>
  </si>
  <si>
    <t>42.042.025.0</t>
  </si>
  <si>
    <t>AIK BETAK II</t>
  </si>
  <si>
    <t>42.042.026.0</t>
  </si>
  <si>
    <t>AIK KANGKUNG</t>
  </si>
  <si>
    <t>42.042.027.0</t>
  </si>
  <si>
    <t>LABUHAN</t>
  </si>
  <si>
    <t>42.042.028.0</t>
  </si>
  <si>
    <t>TABIUNG</t>
  </si>
  <si>
    <t>051</t>
  </si>
  <si>
    <t>42.042.029.0</t>
  </si>
  <si>
    <t>BRUNUT</t>
  </si>
  <si>
    <t>42.042.030.0</t>
  </si>
  <si>
    <t>TANAMAN I</t>
  </si>
  <si>
    <t>42.042.030.4</t>
  </si>
  <si>
    <t>TANAMAN II</t>
  </si>
  <si>
    <t>42.042.030.8</t>
  </si>
  <si>
    <t>TANAMAN III</t>
  </si>
  <si>
    <t>WXX</t>
  </si>
  <si>
    <t>42.042.031.0</t>
  </si>
  <si>
    <t>PUNA I</t>
  </si>
  <si>
    <t>42.042.032.0</t>
  </si>
  <si>
    <t>PUNA II</t>
  </si>
  <si>
    <t>RBL</t>
  </si>
  <si>
    <t>rangka baja lain-lain</t>
  </si>
  <si>
    <t>42.042.032.3</t>
  </si>
  <si>
    <t>PUNA III</t>
  </si>
  <si>
    <t>42.042.033.0</t>
  </si>
  <si>
    <t>TABISU</t>
  </si>
  <si>
    <t>42.042.034.0</t>
  </si>
  <si>
    <t>TABISU II</t>
  </si>
  <si>
    <t>42.042.035.0</t>
  </si>
  <si>
    <t>TABISU III</t>
  </si>
  <si>
    <t>42.042.036.0</t>
  </si>
  <si>
    <t>TABISU IV</t>
  </si>
  <si>
    <t>42.042.037.0</t>
  </si>
  <si>
    <t>TABISU V</t>
  </si>
  <si>
    <t>42.042.038.0</t>
  </si>
  <si>
    <t>TONGO LOKA</t>
  </si>
  <si>
    <t>42.042.039.0</t>
  </si>
  <si>
    <t>AIK KERU I</t>
  </si>
  <si>
    <t>42.042.040.0</t>
  </si>
  <si>
    <t>AIK KERU II</t>
  </si>
  <si>
    <t>42.042.041.0</t>
  </si>
  <si>
    <t>AIK KERU III</t>
  </si>
  <si>
    <t>42.042.042.0</t>
  </si>
  <si>
    <t>NANGENE</t>
  </si>
  <si>
    <t>42.042.043.0</t>
  </si>
  <si>
    <t>TATAR I</t>
  </si>
  <si>
    <t>42.042.044.0</t>
  </si>
  <si>
    <t>TATAR II</t>
  </si>
  <si>
    <t>42.042.045.0</t>
  </si>
  <si>
    <t>TATAR III</t>
  </si>
  <si>
    <t>42.042.046.0</t>
  </si>
  <si>
    <t xml:space="preserve">TATAR LOKA </t>
  </si>
  <si>
    <t>RUAS JALAN TETAR - LUNYUK</t>
  </si>
  <si>
    <t>42.043.047.0</t>
  </si>
  <si>
    <t>TERENG BODO</t>
  </si>
  <si>
    <t>Sumbawa</t>
  </si>
  <si>
    <t>42.043.048.0</t>
  </si>
  <si>
    <t>LABEHE</t>
  </si>
  <si>
    <t>42.043.049.0</t>
  </si>
  <si>
    <t>MONE I</t>
  </si>
  <si>
    <t>42.043.050.0</t>
  </si>
  <si>
    <t>MONE II</t>
  </si>
  <si>
    <t>42.043.051.0</t>
  </si>
  <si>
    <t>TELONANG I</t>
  </si>
  <si>
    <t>052</t>
  </si>
  <si>
    <t>42.043.052.0</t>
  </si>
  <si>
    <t>TELONANG II</t>
  </si>
  <si>
    <t>42.043.052.1</t>
  </si>
  <si>
    <t>TELONANG III</t>
  </si>
  <si>
    <t>42.043.053.0</t>
  </si>
  <si>
    <t>SEPANG</t>
  </si>
  <si>
    <t>42.043.054.0</t>
  </si>
  <si>
    <t>BINTUNG</t>
  </si>
  <si>
    <t>42.043.055.0</t>
  </si>
  <si>
    <t>TATAR</t>
  </si>
  <si>
    <t>42.043.056.0</t>
  </si>
  <si>
    <t>BOIN JATI</t>
  </si>
  <si>
    <t>42.043.057.0</t>
  </si>
  <si>
    <t>BLENGKON/SINGKUK</t>
  </si>
  <si>
    <t>42.043.058.0</t>
  </si>
  <si>
    <t>GRANTA/TEBIL</t>
  </si>
  <si>
    <t>42.043.059.0</t>
  </si>
  <si>
    <t>TEBIL I</t>
  </si>
  <si>
    <t>42.043.060.0</t>
  </si>
  <si>
    <t>TEBIL II</t>
  </si>
  <si>
    <t>42.043.061.0</t>
  </si>
  <si>
    <t>MUMIL I</t>
  </si>
  <si>
    <t>42.043.062.0</t>
  </si>
  <si>
    <t>MUMIL II</t>
  </si>
  <si>
    <t>42.043.063.0</t>
  </si>
  <si>
    <t>MELAP/MENANGA KERIKIT</t>
  </si>
  <si>
    <t>42.043.064.0</t>
  </si>
  <si>
    <t>LAMAR</t>
  </si>
  <si>
    <t>42.043.065.0</t>
  </si>
  <si>
    <t>AIK MAT</t>
  </si>
  <si>
    <t>42.043.066.0</t>
  </si>
  <si>
    <t>TELANG/LIANG BAGIK</t>
  </si>
  <si>
    <t>42.043.067.0</t>
  </si>
  <si>
    <t>PETANI I</t>
  </si>
  <si>
    <t>42.043.068.0</t>
  </si>
  <si>
    <t>PETANI II/LIANG BUK</t>
  </si>
  <si>
    <t>42.043.069.0</t>
  </si>
  <si>
    <t>MOLONG</t>
  </si>
  <si>
    <t>42.043.070.0</t>
  </si>
  <si>
    <t>EMANG</t>
  </si>
  <si>
    <t>42.043.071.0</t>
  </si>
  <si>
    <t>KALBIR</t>
  </si>
  <si>
    <t>42.043.072.0</t>
  </si>
  <si>
    <t>BENDUNGAN</t>
  </si>
  <si>
    <t>084</t>
  </si>
  <si>
    <t>42.043.073.0</t>
  </si>
  <si>
    <t>BRANG BAI</t>
  </si>
  <si>
    <t xml:space="preserve">rangka baja australia </t>
  </si>
  <si>
    <t>JALAN SULTAN KAHARUDIN (SUMBAWA)</t>
  </si>
  <si>
    <t>42.106.001.0.11</t>
  </si>
  <si>
    <t>BRANG BARA</t>
  </si>
  <si>
    <t>RUAS JALAN SUMBAWA BESAR - SEMONGKAT - BATU DULANG</t>
  </si>
  <si>
    <t>42.106.002.0</t>
  </si>
  <si>
    <t>SEMONGKAT I</t>
  </si>
  <si>
    <t>42.106.003.0</t>
  </si>
  <si>
    <t>SEMONGKAT II</t>
  </si>
  <si>
    <t>085</t>
  </si>
  <si>
    <t>42.106.004.0</t>
  </si>
  <si>
    <t>SEMONGKAT III</t>
  </si>
  <si>
    <t>42.106.005.0</t>
  </si>
  <si>
    <t>SEMONGKAT IV</t>
  </si>
  <si>
    <t>42.106.006.0</t>
  </si>
  <si>
    <t>SETANGO</t>
  </si>
  <si>
    <t>42.106.007.0</t>
  </si>
  <si>
    <t>BATU LATEH I</t>
  </si>
  <si>
    <t>42.106.008.0</t>
  </si>
  <si>
    <t>BATU LATEH II</t>
  </si>
  <si>
    <t>RUAS JALAN SUMBAWA - SEBEWE - LUA AIR</t>
  </si>
  <si>
    <t>42.107.001.0</t>
  </si>
  <si>
    <t>RABERAS I</t>
  </si>
  <si>
    <t>091</t>
  </si>
  <si>
    <t>42.107.002.0</t>
  </si>
  <si>
    <t>RABERAS II</t>
  </si>
  <si>
    <t>42.107.003.0</t>
  </si>
  <si>
    <t>TAHAN</t>
  </si>
  <si>
    <t>RUAS JALAN SIMPANG NEGARA - MOYO - LUA AIR</t>
  </si>
  <si>
    <t>42.108.001.0</t>
  </si>
  <si>
    <t>Brang Moyo</t>
  </si>
  <si>
    <t>42.108.002.0</t>
  </si>
  <si>
    <t>Berare I</t>
  </si>
  <si>
    <t>42.108.003.0</t>
  </si>
  <si>
    <t>Berare II</t>
  </si>
  <si>
    <t>092.1</t>
  </si>
  <si>
    <t>RUAS JALAN PAL. IV - LENANGGUAR</t>
  </si>
  <si>
    <t>42.109.001.0.1</t>
  </si>
  <si>
    <t>BRANG BOAK A</t>
  </si>
  <si>
    <t>42.109.001.B.1</t>
  </si>
  <si>
    <t>BRANG BOAK B</t>
  </si>
  <si>
    <t>092.2</t>
  </si>
  <si>
    <t>42.109.002.A.1</t>
  </si>
  <si>
    <t>KOKAR KATOMPO A</t>
  </si>
  <si>
    <t>42.109.002.B.1</t>
  </si>
  <si>
    <t>KOKAR KATOMPO B</t>
  </si>
  <si>
    <t>42.109.003.7.1</t>
  </si>
  <si>
    <t>BATAN JUAT</t>
  </si>
  <si>
    <t>42.109.003.A.1</t>
  </si>
  <si>
    <t>KOKAR LESANG A</t>
  </si>
  <si>
    <t>42.109.003.B.1</t>
  </si>
  <si>
    <t>KOKAR LESANG B</t>
  </si>
  <si>
    <t>092.12.k</t>
  </si>
  <si>
    <t>42.109.004.0.1</t>
  </si>
  <si>
    <t>KOKAR BALAI AIR</t>
  </si>
  <si>
    <t>42.109.005.0.1</t>
  </si>
  <si>
    <t>KOKAR ALING</t>
  </si>
  <si>
    <t>42.109.006.0.1</t>
  </si>
  <si>
    <t>KOKAR NEISA</t>
  </si>
  <si>
    <t>093</t>
  </si>
  <si>
    <t>42.109.007.0.1</t>
  </si>
  <si>
    <t>UMA BELO</t>
  </si>
  <si>
    <t>42.109.008.0.1</t>
  </si>
  <si>
    <t>BATU PASAK</t>
  </si>
  <si>
    <t>42.109.009.0.1</t>
  </si>
  <si>
    <t>UMA LANGKE</t>
  </si>
  <si>
    <t>42.109.010.0.1</t>
  </si>
  <si>
    <t>KOKAR KASIO</t>
  </si>
  <si>
    <t>gelagar baja australia</t>
  </si>
  <si>
    <t>42.109.010.5.1</t>
  </si>
  <si>
    <t>AI LAGI</t>
  </si>
  <si>
    <t>42.109.011.0.1</t>
  </si>
  <si>
    <t>KEMANG KUNING</t>
  </si>
  <si>
    <t>42.109.011.6.1</t>
  </si>
  <si>
    <t>LITOK I</t>
  </si>
  <si>
    <t>098</t>
  </si>
  <si>
    <t>42.109.011.A.1</t>
  </si>
  <si>
    <t>LITOK IIA</t>
  </si>
  <si>
    <t>42.109.011.B.1</t>
  </si>
  <si>
    <t>LITOK IIB</t>
  </si>
  <si>
    <t>42.109.012.0.1</t>
  </si>
  <si>
    <t>LITOK III</t>
  </si>
  <si>
    <t>42.109.012.1.1</t>
  </si>
  <si>
    <t>LITOK IV</t>
  </si>
  <si>
    <t>42.109.012.8.1</t>
  </si>
  <si>
    <t>PEN BONYO</t>
  </si>
  <si>
    <t>42.109.013.0.1</t>
  </si>
  <si>
    <t>LANAK I</t>
  </si>
  <si>
    <t>42.109.014.0.1</t>
  </si>
  <si>
    <t>LANAK II</t>
  </si>
  <si>
    <t>099</t>
  </si>
  <si>
    <t>42.109.015.0.1</t>
  </si>
  <si>
    <t>KOKAR ALI</t>
  </si>
  <si>
    <t>42.109.016.0.1</t>
  </si>
  <si>
    <t>KOKAR BALISU</t>
  </si>
  <si>
    <t>42.109.017.0.1</t>
  </si>
  <si>
    <t>POLA II</t>
  </si>
  <si>
    <t>42.109.018.0.1</t>
  </si>
  <si>
    <t>BRANG PENEMUNG</t>
  </si>
  <si>
    <t>RUAS JALAN LENANGGUAR - LUNYUK</t>
  </si>
  <si>
    <t>42.109.001.0.2</t>
  </si>
  <si>
    <t>LEDANG I (AI NANGKA)</t>
  </si>
  <si>
    <t>42.109.002.0.2</t>
  </si>
  <si>
    <t>LEDANG II (BALEMAN)</t>
  </si>
  <si>
    <t>42.109.003.0.2</t>
  </si>
  <si>
    <t>LEDANG III</t>
  </si>
  <si>
    <t>42.109.004.0.2</t>
  </si>
  <si>
    <t>LEDANG IV</t>
  </si>
  <si>
    <t>42.109.005.0.2</t>
  </si>
  <si>
    <t>LEDANG V</t>
  </si>
  <si>
    <t>42.109.006.0.2</t>
  </si>
  <si>
    <t>LEDANG VI</t>
  </si>
  <si>
    <t>42.109.007.0.2</t>
  </si>
  <si>
    <t>AI TUMANG I</t>
  </si>
  <si>
    <t>42.109.008.0.2</t>
  </si>
  <si>
    <t>AI TUMANG II</t>
  </si>
  <si>
    <t>sumbawa</t>
  </si>
  <si>
    <t>041</t>
  </si>
  <si>
    <t>42.109.010.0.2</t>
  </si>
  <si>
    <t>LEDANG VIII</t>
  </si>
  <si>
    <t>42.109.011.0.2</t>
  </si>
  <si>
    <t>LEDANG IX</t>
  </si>
  <si>
    <t>42.109.012.0.2</t>
  </si>
  <si>
    <t>LEDANG X</t>
  </si>
  <si>
    <t>42.109.012.5.2</t>
  </si>
  <si>
    <t>AIK LEDANG</t>
  </si>
  <si>
    <t>42.109.013.0.2</t>
  </si>
  <si>
    <t>LEDANG XI</t>
  </si>
  <si>
    <t>42.109.014.0.2</t>
  </si>
  <si>
    <t>LEDANG XII</t>
  </si>
  <si>
    <t>42.109.015.0.2</t>
  </si>
  <si>
    <t>LEDANG XIV</t>
  </si>
  <si>
    <t>42.109.016.0.2</t>
  </si>
  <si>
    <t>LEDANG XV</t>
  </si>
  <si>
    <t>42.109.017.0.2</t>
  </si>
  <si>
    <t>LEDANG XVI</t>
  </si>
  <si>
    <t>42.109.018.0.2</t>
  </si>
  <si>
    <t>LEDANG XVII</t>
  </si>
  <si>
    <t>42.109.019.0.2</t>
  </si>
  <si>
    <t>LEDANG XVIII</t>
  </si>
  <si>
    <t>42.109.020.0.2</t>
  </si>
  <si>
    <t>LEDANG XIX</t>
  </si>
  <si>
    <t>42.109.021.0.2</t>
  </si>
  <si>
    <t>LEDANG XX</t>
  </si>
  <si>
    <t>42.109.022.0.2</t>
  </si>
  <si>
    <t>BINONG I</t>
  </si>
  <si>
    <t>42.109.023.0.2</t>
  </si>
  <si>
    <t>BINONG II</t>
  </si>
  <si>
    <t>42.109.024.0.2</t>
  </si>
  <si>
    <t>BINONG III</t>
  </si>
  <si>
    <t>42.109.025.0.2</t>
  </si>
  <si>
    <t>BINONG IV</t>
  </si>
  <si>
    <t>42.109.026.0.2</t>
  </si>
  <si>
    <t>SOGA I</t>
  </si>
  <si>
    <t>042</t>
  </si>
  <si>
    <t>42.109.027.0.2</t>
  </si>
  <si>
    <t>SOGA II</t>
  </si>
  <si>
    <t>42.109.028.0.2</t>
  </si>
  <si>
    <t>PANAN</t>
  </si>
  <si>
    <t>42.109.029.0.2</t>
  </si>
  <si>
    <t>BEAT</t>
  </si>
  <si>
    <t>42.109.029.3.2</t>
  </si>
  <si>
    <t>TAWAR I</t>
  </si>
  <si>
    <t>42.109.030.0.2</t>
  </si>
  <si>
    <t>TAWAR II</t>
  </si>
  <si>
    <t>42.109.031.0.2</t>
  </si>
  <si>
    <t>MELUNG I</t>
  </si>
  <si>
    <t>42.109.032.0.2</t>
  </si>
  <si>
    <t>MELUNG II</t>
  </si>
  <si>
    <t>42.109.033.0.2</t>
  </si>
  <si>
    <t>KOMAS I</t>
  </si>
  <si>
    <t>42.109.034.0.2</t>
  </si>
  <si>
    <t>KOMAS II</t>
  </si>
  <si>
    <t>42.109.035.0.2</t>
  </si>
  <si>
    <t>KOMAS III</t>
  </si>
  <si>
    <t>42.109.036.0.2</t>
  </si>
  <si>
    <t>KOMAS IV</t>
  </si>
  <si>
    <t>42.109.037.0.2</t>
  </si>
  <si>
    <t>KOMAS V</t>
  </si>
  <si>
    <t>42.109.038.0.2</t>
  </si>
  <si>
    <t>KOMAS VI</t>
  </si>
  <si>
    <t>42.109.039.0.2</t>
  </si>
  <si>
    <t>KOMAS VII</t>
  </si>
  <si>
    <t>42.109.040.0.2</t>
  </si>
  <si>
    <t>KOMAS VIII</t>
  </si>
  <si>
    <t>42.109.041.0.2</t>
  </si>
  <si>
    <t>KOMAS IX</t>
  </si>
  <si>
    <t>42.109.042.0.2</t>
  </si>
  <si>
    <t>LIAN (MALAKE)</t>
  </si>
  <si>
    <t>42.109.043.0.2</t>
  </si>
  <si>
    <t>KOKAR LOBONG</t>
  </si>
  <si>
    <t>42.109.044.0.2</t>
  </si>
  <si>
    <t>LIAN I</t>
  </si>
  <si>
    <t>42.109.045.0.2</t>
  </si>
  <si>
    <t>LIAN II</t>
  </si>
  <si>
    <t>42.109.046.0.2</t>
  </si>
  <si>
    <t>KOKAR WENA</t>
  </si>
  <si>
    <t>42.109.047.0.2</t>
  </si>
  <si>
    <t>KENANGAS I</t>
  </si>
  <si>
    <t>42.109.048.0.2</t>
  </si>
  <si>
    <t>AIR TERJUN DARURAT</t>
  </si>
  <si>
    <t>42.109.049.0.2</t>
  </si>
  <si>
    <t>KENANGAS II</t>
  </si>
  <si>
    <t>42.109.050.0.2</t>
  </si>
  <si>
    <t>KENANGAS III</t>
  </si>
  <si>
    <t>42.109.051.0.2</t>
  </si>
  <si>
    <t>KENANGAS IV</t>
  </si>
  <si>
    <t>42.109.052.0.2</t>
  </si>
  <si>
    <t>AIR MIRA</t>
  </si>
  <si>
    <t>42.109.053.0.2</t>
  </si>
  <si>
    <t>SAMPANG II</t>
  </si>
  <si>
    <t>42.109.054.0.2</t>
  </si>
  <si>
    <t>BATU NAMPAR</t>
  </si>
  <si>
    <t>42.109.055.0.2</t>
  </si>
  <si>
    <t>GENTING I</t>
  </si>
  <si>
    <t>42.109.056.0.2</t>
  </si>
  <si>
    <t>SAMPANG I</t>
  </si>
  <si>
    <t>043</t>
  </si>
  <si>
    <t>42.109.057.0.2</t>
  </si>
  <si>
    <t>BERINGIN</t>
  </si>
  <si>
    <t>42.109.058.0.2</t>
  </si>
  <si>
    <t xml:space="preserve">KOKAR PELAS </t>
  </si>
  <si>
    <t>42.109.059.0.2</t>
  </si>
  <si>
    <t>CADAS PISAK</t>
  </si>
  <si>
    <t>42.109.060.0.2</t>
  </si>
  <si>
    <t>SAMPARAU I</t>
  </si>
  <si>
    <t>42.109.061.0.2</t>
  </si>
  <si>
    <t>SAMPARAU II</t>
  </si>
  <si>
    <t>42.109.062.0.2</t>
  </si>
  <si>
    <t>RONTONG I</t>
  </si>
  <si>
    <t>42.109.063.0.2</t>
  </si>
  <si>
    <t>RONTONG II</t>
  </si>
  <si>
    <t>42.109.064.0.2</t>
  </si>
  <si>
    <t>PLARA I</t>
  </si>
  <si>
    <t>42.109.065.0.2</t>
  </si>
  <si>
    <t>PLARA II</t>
  </si>
  <si>
    <t>42.109.066.0.2</t>
  </si>
  <si>
    <t>SEKAMANG I</t>
  </si>
  <si>
    <t>42.109.067.0.2</t>
  </si>
  <si>
    <t>SEKAMANG II</t>
  </si>
  <si>
    <t>42.109.068.0.2</t>
  </si>
  <si>
    <t>SEKAMANG III</t>
  </si>
  <si>
    <t>42.109.069.0.2</t>
  </si>
  <si>
    <t>SEKAMANG IV</t>
  </si>
  <si>
    <t>42.109.070.0.2</t>
  </si>
  <si>
    <t>KUKIN</t>
  </si>
  <si>
    <t>42.109.071.0.2</t>
  </si>
  <si>
    <t>PLAS I</t>
  </si>
  <si>
    <t>42.109.072.0.2</t>
  </si>
  <si>
    <t>PLAS II</t>
  </si>
  <si>
    <t>42.109.073.0.2</t>
  </si>
  <si>
    <t>KESI</t>
  </si>
  <si>
    <t>42.109.074.0.2</t>
  </si>
  <si>
    <t>BRORA</t>
  </si>
  <si>
    <t>42.109.075.0.2</t>
  </si>
  <si>
    <t>42.109.076.0.2</t>
  </si>
  <si>
    <t>BOMONG</t>
  </si>
  <si>
    <t>42.109.077.0.2</t>
  </si>
  <si>
    <t>LUNYUK</t>
  </si>
  <si>
    <t>RUAS JALAN LUNYUK - ROPANG</t>
  </si>
  <si>
    <t>42.110.011.0</t>
  </si>
  <si>
    <t>RANAN</t>
  </si>
  <si>
    <t>42.110.012.0</t>
  </si>
  <si>
    <t>LABANGKAR</t>
  </si>
  <si>
    <t>42.110.013.0</t>
  </si>
  <si>
    <t>LELA MASE</t>
  </si>
  <si>
    <t>42.110.014.0</t>
  </si>
  <si>
    <t>PAMULEN</t>
  </si>
  <si>
    <t>42.110.015.0</t>
  </si>
  <si>
    <t>KELEBE</t>
  </si>
  <si>
    <t>42.110.016.0</t>
  </si>
  <si>
    <t>SELAMPONG</t>
  </si>
  <si>
    <t>106.11.K</t>
  </si>
  <si>
    <t>42.110.017.0</t>
  </si>
  <si>
    <t>JALET BRANG I</t>
  </si>
  <si>
    <t>42.110.018.0</t>
  </si>
  <si>
    <t>JALET BRANG II</t>
  </si>
  <si>
    <t>42.110.019.0</t>
  </si>
  <si>
    <t>JALET SELEBUK I</t>
  </si>
  <si>
    <t>42.110.020.0</t>
  </si>
  <si>
    <t>JALET SELEBUK II</t>
  </si>
  <si>
    <t>42.110.021.0</t>
  </si>
  <si>
    <t>LAMPUI I</t>
  </si>
  <si>
    <t>42.110.022.0</t>
  </si>
  <si>
    <t>TIU BARU</t>
  </si>
  <si>
    <t>RUAS JALAN ROPANG - SEKOKAT</t>
  </si>
  <si>
    <t>42.111.001.0.1</t>
  </si>
  <si>
    <t>LABANGKA III</t>
  </si>
  <si>
    <t>42.111.002.0.1</t>
  </si>
  <si>
    <t>LABANGKA IV</t>
  </si>
  <si>
    <t>42.111.003.0.1</t>
  </si>
  <si>
    <t>LABANGKA V</t>
  </si>
  <si>
    <t>42.111.004.0.1</t>
  </si>
  <si>
    <t>NANGA POLA</t>
  </si>
  <si>
    <t>42.111.005.0.1</t>
  </si>
  <si>
    <t>SEBEKIL</t>
  </si>
  <si>
    <t>42.111.006.0.1</t>
  </si>
  <si>
    <t>BIAU</t>
  </si>
  <si>
    <t>42.111.007.0.1</t>
  </si>
  <si>
    <t>SENDA</t>
  </si>
  <si>
    <t>42.111.008.0.1</t>
  </si>
  <si>
    <t>PARALENG</t>
  </si>
  <si>
    <t>42.111.009.0.1</t>
  </si>
  <si>
    <t>SOSO' BATU</t>
  </si>
  <si>
    <t>42.111.010.0.1</t>
  </si>
  <si>
    <t>NOOK</t>
  </si>
  <si>
    <t>RUAS JALAN SEKOKAT - MBAWI</t>
  </si>
  <si>
    <t>42.111.023.0.2</t>
  </si>
  <si>
    <t>KOKAR LABANGKA 3</t>
  </si>
  <si>
    <t>BRANG LEPU I</t>
  </si>
  <si>
    <t>BRANG LEPU II</t>
  </si>
  <si>
    <t>42.111.026.0.2</t>
  </si>
  <si>
    <t>KOKAR UDANG</t>
  </si>
  <si>
    <t>42.111.027.0.2</t>
  </si>
  <si>
    <t>KOKAR BORANG I</t>
  </si>
  <si>
    <t>42.111.028.0.2</t>
  </si>
  <si>
    <t>BRANG BORANG II</t>
  </si>
  <si>
    <t>42.111.029.0.2</t>
  </si>
  <si>
    <t>KOKAR TAMPAR ODE II</t>
  </si>
  <si>
    <t>42.111.030.0.2</t>
  </si>
  <si>
    <t>42.111.031.0.2</t>
  </si>
  <si>
    <t>KOKAR TAMPAR ODE III</t>
  </si>
  <si>
    <t>42.111.032.0.2</t>
  </si>
  <si>
    <t>KOKAR JORENG I</t>
  </si>
  <si>
    <t>42.111.033.0.2</t>
  </si>
  <si>
    <t>KOKAR JORENG II</t>
  </si>
  <si>
    <t>42.111.034.0.2</t>
  </si>
  <si>
    <t>42.111.035.0.2</t>
  </si>
  <si>
    <t>BRANG BETINGGAL I</t>
  </si>
  <si>
    <t>42.111.036.0.2</t>
  </si>
  <si>
    <t>BRANG BETINGGAL II</t>
  </si>
  <si>
    <t>42.111.037.0.2</t>
  </si>
  <si>
    <t>BRANG BETINGGAL III</t>
  </si>
  <si>
    <t>42.111.038.0.2</t>
  </si>
  <si>
    <t>BRANG BETINGGAL IV</t>
  </si>
  <si>
    <t>42.111.039.0.2</t>
  </si>
  <si>
    <t>BRANG BETINGGAL V</t>
  </si>
  <si>
    <t>42.111.040.0.2</t>
  </si>
  <si>
    <t>BRANG GALUNI</t>
  </si>
  <si>
    <t>42.111.041.0.2</t>
  </si>
  <si>
    <t>BRANG TAMPAR BAGIK I</t>
  </si>
  <si>
    <t>42.111.042.0.2</t>
  </si>
  <si>
    <t>BRANG TAMPAR BAGIK II</t>
  </si>
  <si>
    <t>42.111.043.0.2</t>
  </si>
  <si>
    <t>BRANG AIK MUMIL I</t>
  </si>
  <si>
    <t>42.111.044.0.2</t>
  </si>
  <si>
    <t>KOKAR AIK MUMIL II</t>
  </si>
  <si>
    <t>42.111.045.0.2</t>
  </si>
  <si>
    <t>BRANG MUMIL III</t>
  </si>
  <si>
    <t>42.111.046.0.2</t>
  </si>
  <si>
    <t>BRANG MUMIL IV</t>
  </si>
  <si>
    <t>42.111.047.0.2</t>
  </si>
  <si>
    <t>KOKAR AI PANAN</t>
  </si>
  <si>
    <t>42.111.048.0.2</t>
  </si>
  <si>
    <t>KOKAR JUNG RUSAK I</t>
  </si>
  <si>
    <t>42.111.049.0.2</t>
  </si>
  <si>
    <t>KOKAR JUNG RUSAK II</t>
  </si>
  <si>
    <t>42.111.050.0.2</t>
  </si>
  <si>
    <t>KOKAR BARU I</t>
  </si>
  <si>
    <t>42.111.051.0.2</t>
  </si>
  <si>
    <t>KOKAR BARU II</t>
  </si>
  <si>
    <t>42.111.052.0.2</t>
  </si>
  <si>
    <t>KOKAR TAMPAR PISAK I</t>
  </si>
  <si>
    <t>42.111.053.0.2</t>
  </si>
  <si>
    <t>KOKAR TAMPAR PISAK II</t>
  </si>
  <si>
    <t>42.111.054.0.2</t>
  </si>
  <si>
    <t>KOKAR TAMPAR PISAK III</t>
  </si>
  <si>
    <t>42.111.055.0.2</t>
  </si>
  <si>
    <t>BRANG BATU ANAR I</t>
  </si>
  <si>
    <t>42.111.056.0.2</t>
  </si>
  <si>
    <t>KOKAR BATU ANAR II</t>
  </si>
  <si>
    <t>42.111.057.0.2</t>
  </si>
  <si>
    <t>BRANG BATU ANAR III</t>
  </si>
  <si>
    <t>42.111.058.0.2</t>
  </si>
  <si>
    <t>KOKAR BURUK</t>
  </si>
  <si>
    <t>42.111.059.0.2</t>
  </si>
  <si>
    <t>KOKAR TAKAT REAK I</t>
  </si>
  <si>
    <t>42.111.060.0.2</t>
  </si>
  <si>
    <t>BRANG TAKAT REAK II</t>
  </si>
  <si>
    <t>42.111.061.0.2</t>
  </si>
  <si>
    <t>BRANG TAMPAR DALAM I</t>
  </si>
  <si>
    <t>42.111.062.0.2</t>
  </si>
  <si>
    <t>BRANG TAMPAR DALAM II</t>
  </si>
  <si>
    <t>42.111.063.0.2</t>
  </si>
  <si>
    <t>BRANG TAMPAR DALAM III</t>
  </si>
  <si>
    <t>42.111.064.0.2</t>
  </si>
  <si>
    <t>BRANG TAMPAR DALAM IV</t>
  </si>
  <si>
    <t>42.111.065.0.2</t>
  </si>
  <si>
    <t>BRANG KELIMUTU I</t>
  </si>
  <si>
    <t>42.111.066.0.2</t>
  </si>
  <si>
    <t>BRANG KELIMUTU II</t>
  </si>
  <si>
    <t>42.111.067.0.2</t>
  </si>
  <si>
    <t>BRANG KELIMUTU III</t>
  </si>
  <si>
    <t>42.111.068.0.2</t>
  </si>
  <si>
    <t>BRANG KELIMUTU IV</t>
  </si>
  <si>
    <t>42.111.069.0.2</t>
  </si>
  <si>
    <t>BRANG TRENG I</t>
  </si>
  <si>
    <t>42.111.070.0.2</t>
  </si>
  <si>
    <t>BRANG TRENG II</t>
  </si>
  <si>
    <t>42.111.071.0.2</t>
  </si>
  <si>
    <t>KOKAR ODE I</t>
  </si>
  <si>
    <t>42.111.072.0.2</t>
  </si>
  <si>
    <t>BRANG ODE II</t>
  </si>
  <si>
    <t>42.111.073.0.2</t>
  </si>
  <si>
    <t>BRANG ODE III</t>
  </si>
  <si>
    <t>42.111.074.0.2</t>
  </si>
  <si>
    <t>KOKAR ODE IV</t>
  </si>
  <si>
    <t>42.111.075.0.2</t>
  </si>
  <si>
    <t>KOKAR ODE V</t>
  </si>
  <si>
    <t>42.111.076.0.2</t>
  </si>
  <si>
    <t>BRANG BATU BULAN I</t>
  </si>
  <si>
    <t>42.111.077.0.2</t>
  </si>
  <si>
    <t>BRANG BATU BULAN II</t>
  </si>
  <si>
    <t>42.111.078.0.2</t>
  </si>
  <si>
    <t>KOKAR BATU BOLONG I</t>
  </si>
  <si>
    <t>42.111.079.0.2</t>
  </si>
  <si>
    <t>KOKAR BATU BOLONG II</t>
  </si>
  <si>
    <t>42.111.080.0.2</t>
  </si>
  <si>
    <t>KOKAR BATU BOLONG III</t>
  </si>
  <si>
    <t>42.111.081.0.2</t>
  </si>
  <si>
    <t>KOKAR BATU BOLONG IV</t>
  </si>
  <si>
    <t>42.111.082.0.2</t>
  </si>
  <si>
    <t>BRANG ODEK I</t>
  </si>
  <si>
    <t>42.111.083.0.2</t>
  </si>
  <si>
    <t>KOKAR ODEK II</t>
  </si>
  <si>
    <t>42.111.084.0.2</t>
  </si>
  <si>
    <t>KOKAR ODEK III</t>
  </si>
  <si>
    <t>42.111.085.0.2</t>
  </si>
  <si>
    <t>KOKAR ODEK IV</t>
  </si>
  <si>
    <t>42.111.086.0.2</t>
  </si>
  <si>
    <t>KOKAR RUKU</t>
  </si>
  <si>
    <t>42.111.087.0.2</t>
  </si>
  <si>
    <t>KOKAR KAJAH I</t>
  </si>
  <si>
    <t>42.111.088.0.2</t>
  </si>
  <si>
    <t>KOKAR KAJAH II</t>
  </si>
  <si>
    <t>42.111.089.0.2</t>
  </si>
  <si>
    <t>KOKAR KAJAH III</t>
  </si>
  <si>
    <t>42.111.090.0.2</t>
  </si>
  <si>
    <t>KOKAR IPIL</t>
  </si>
  <si>
    <t>42.111.091.0.2</t>
  </si>
  <si>
    <t>BRANG BUA</t>
  </si>
  <si>
    <t>42.111.092.0.2</t>
  </si>
  <si>
    <t>BRANG KAJAH IV</t>
  </si>
  <si>
    <t>42.111.093.0.2</t>
  </si>
  <si>
    <t>KOKAR SEKADUNG I</t>
  </si>
  <si>
    <t>42.111.094.0.2</t>
  </si>
  <si>
    <t>KOKAR SEKADUNG II</t>
  </si>
  <si>
    <t>42.111.095.0.2</t>
  </si>
  <si>
    <t>BRANG GELUMPANG I</t>
  </si>
  <si>
    <t>42.111.096.0.2</t>
  </si>
  <si>
    <t>BRANG GELUMPANG II</t>
  </si>
  <si>
    <t>42.111.097.0.2</t>
  </si>
  <si>
    <t>KOKAR TERO I</t>
  </si>
  <si>
    <t>42.111.098.0.2</t>
  </si>
  <si>
    <t>KOKAR TERO II</t>
  </si>
  <si>
    <t>42.111.099.0.2</t>
  </si>
  <si>
    <t>KOKAR MEJO</t>
  </si>
  <si>
    <t>42.111.100.0.2</t>
  </si>
  <si>
    <t>KOKAR TERO III</t>
  </si>
  <si>
    <t>42.111.101.0.2</t>
  </si>
  <si>
    <t>KOKAR IMO</t>
  </si>
  <si>
    <t>RUAS JALAN PLAMPANG - SEKOKAT</t>
  </si>
  <si>
    <t>42.112.001.0</t>
  </si>
  <si>
    <t>SELANTE I</t>
  </si>
  <si>
    <t>42.112.002.0</t>
  </si>
  <si>
    <t>SELANTE II</t>
  </si>
  <si>
    <t>42.112.003.0</t>
  </si>
  <si>
    <t>PRUAK NELOKA</t>
  </si>
  <si>
    <t>42.112.004.0</t>
  </si>
  <si>
    <t>UNTIR RENGA</t>
  </si>
  <si>
    <t>42.112.005.0</t>
  </si>
  <si>
    <t>BRANG BARU</t>
  </si>
  <si>
    <t>42.112.006.0</t>
  </si>
  <si>
    <t>LABANGKA I</t>
  </si>
  <si>
    <t>42.112.007.0</t>
  </si>
  <si>
    <t>MATA GELUNING</t>
  </si>
  <si>
    <t>42.112.007.1</t>
  </si>
  <si>
    <t>KOKAR LABANGKA</t>
  </si>
  <si>
    <t>42.112.008.0</t>
  </si>
  <si>
    <t>LABANGKA II</t>
  </si>
  <si>
    <t>42.112.009.0</t>
  </si>
  <si>
    <t>SEKOKAT</t>
  </si>
  <si>
    <t>JALAN BAYANGKARA (DOMPU)</t>
  </si>
  <si>
    <t>42.044.000.5.11</t>
  </si>
  <si>
    <t>LAJU</t>
  </si>
  <si>
    <t>Dompu</t>
  </si>
  <si>
    <t>42.044.000.6.11</t>
  </si>
  <si>
    <t>KAREKE I</t>
  </si>
  <si>
    <t>42.044.000.7.11</t>
  </si>
  <si>
    <t>KAREKE II</t>
  </si>
  <si>
    <t>RUAS JALAN SIMPANG KEMPO - SIMPANG KORE</t>
  </si>
  <si>
    <t>42.117.001.0</t>
  </si>
  <si>
    <t>SORI SANTE</t>
  </si>
  <si>
    <t>42.117.002.0</t>
  </si>
  <si>
    <t>LANCI</t>
  </si>
  <si>
    <t>42.117.003.0</t>
  </si>
  <si>
    <t>KENU</t>
  </si>
  <si>
    <t>42.117.004.0</t>
  </si>
  <si>
    <t>WADU NAE</t>
  </si>
  <si>
    <t>42.117.005.0</t>
  </si>
  <si>
    <t>MPOLO</t>
  </si>
  <si>
    <t>42.117.006.0</t>
  </si>
  <si>
    <t>NISA I</t>
  </si>
  <si>
    <t>42.117.007.0</t>
  </si>
  <si>
    <t>NISA II</t>
  </si>
  <si>
    <t>RUAS JALAN SIMPANG KORE - KIWU</t>
  </si>
  <si>
    <t>42.118.001.0.1</t>
  </si>
  <si>
    <t>KAMBU</t>
  </si>
  <si>
    <t>42.118.002.0.1</t>
  </si>
  <si>
    <t>MBUJU</t>
  </si>
  <si>
    <t>42.118.003.0.1</t>
  </si>
  <si>
    <t>SORI LO</t>
  </si>
  <si>
    <t>42.118.004.0.1</t>
  </si>
  <si>
    <t>ENCA I</t>
  </si>
  <si>
    <t>42.118.005.0.1</t>
  </si>
  <si>
    <t>ENCA II</t>
  </si>
  <si>
    <t>42.118.006.0.1</t>
  </si>
  <si>
    <t>ENCA III</t>
  </si>
  <si>
    <t>42.118.007.0.1</t>
  </si>
  <si>
    <t>PATULA</t>
  </si>
  <si>
    <t>RUAS JALAN HU'U - PARADO</t>
  </si>
  <si>
    <t>42.123.000.2</t>
  </si>
  <si>
    <t>OI TOSI</t>
  </si>
  <si>
    <t>BIMA</t>
  </si>
  <si>
    <t>42.123.001.1</t>
  </si>
  <si>
    <t>LAKEY I</t>
  </si>
  <si>
    <t>42.123.002.1</t>
  </si>
  <si>
    <t>LAKEY II</t>
  </si>
  <si>
    <t>42.123.003.0</t>
  </si>
  <si>
    <t>NCANGA</t>
  </si>
  <si>
    <t>42.123.004.0</t>
  </si>
  <si>
    <t>42.123.005.0</t>
  </si>
  <si>
    <t>SUPA</t>
  </si>
  <si>
    <t>42.123.006.0</t>
  </si>
  <si>
    <t>TANTE'E</t>
  </si>
  <si>
    <t>42.123.007.0</t>
  </si>
  <si>
    <t>NANGA DORO I</t>
  </si>
  <si>
    <t>42.123.008.0</t>
  </si>
  <si>
    <t>NANGA DORO II</t>
  </si>
  <si>
    <t>42.123.009.0</t>
  </si>
  <si>
    <t>NANGA DORO III</t>
  </si>
  <si>
    <t>42.123.010.0</t>
  </si>
  <si>
    <t>MATITI</t>
  </si>
  <si>
    <t>42.123.011.0</t>
  </si>
  <si>
    <t>CEKUNGAN DALAM</t>
  </si>
  <si>
    <t>42.123.012.0</t>
  </si>
  <si>
    <t>TEROLULU I</t>
  </si>
  <si>
    <t>42.123.013.0</t>
  </si>
  <si>
    <t>TEROLULU II</t>
  </si>
  <si>
    <t>42.123.014.0</t>
  </si>
  <si>
    <t>TEROLULU III</t>
  </si>
  <si>
    <t>42.123.015.0</t>
  </si>
  <si>
    <t xml:space="preserve">L A M E A </t>
  </si>
  <si>
    <t>42.123.016.0</t>
  </si>
  <si>
    <t>S A M A I</t>
  </si>
  <si>
    <t>42.123.017.0</t>
  </si>
  <si>
    <t>S A M A II</t>
  </si>
  <si>
    <t>42.123.018.0</t>
  </si>
  <si>
    <t>SADIDI RANGGE I</t>
  </si>
  <si>
    <t>42.123.019.0</t>
  </si>
  <si>
    <t>SADIDI RANGGE II</t>
  </si>
  <si>
    <t>RUAS JALAN KAWINDA TO'I - LB. KENANGA (BTS. KOTA DOMPU)</t>
  </si>
  <si>
    <t>42.115.064.0.1</t>
  </si>
  <si>
    <t>LB. KENANGA</t>
  </si>
  <si>
    <t>Bima</t>
  </si>
  <si>
    <t>42.115.065.0.1</t>
  </si>
  <si>
    <t>SORI JATI I</t>
  </si>
  <si>
    <t>gelagar beton berulang</t>
  </si>
  <si>
    <t>42.115.066.0.1</t>
  </si>
  <si>
    <t>SORI JATI II</t>
  </si>
  <si>
    <t>42.115.067.0.1</t>
  </si>
  <si>
    <t xml:space="preserve">SORI BURA </t>
  </si>
  <si>
    <t>42.115.068.0.1</t>
  </si>
  <si>
    <t>KAWINDA NAE</t>
  </si>
  <si>
    <t>42.115.069.0.1</t>
  </si>
  <si>
    <t>SORI PANIHI</t>
  </si>
  <si>
    <t>42.115.070.0.1</t>
  </si>
  <si>
    <t>LABU BILI</t>
  </si>
  <si>
    <t>42.115.071.0.1</t>
  </si>
  <si>
    <t>DOROMBOLO</t>
  </si>
  <si>
    <t>42.115.072.0.1</t>
  </si>
  <si>
    <t>DOROMBOLO I/KAWINDA</t>
  </si>
  <si>
    <t>42.115.073.0.1</t>
  </si>
  <si>
    <t>DOROMBOLO II/KAWINDA V</t>
  </si>
  <si>
    <t>42.115.074.0.1</t>
  </si>
  <si>
    <t>DOROMBOLO III/KAWINDA</t>
  </si>
  <si>
    <t>42.115.075.0.1</t>
  </si>
  <si>
    <t>DOROMBOLO IV/KAWINDA X</t>
  </si>
  <si>
    <t>42.115.076.0.1</t>
  </si>
  <si>
    <t>DOROMBOLO V/KAWINDA</t>
  </si>
  <si>
    <t>42.115.077.0.1</t>
  </si>
  <si>
    <t>DOROMBOLO VI/KAWINDA</t>
  </si>
  <si>
    <t>42.115.078.0.1</t>
  </si>
  <si>
    <t>DOROMBOLO VII/KAWINDA</t>
  </si>
  <si>
    <t>42.115.079.0.1</t>
  </si>
  <si>
    <t>OI MORI I</t>
  </si>
  <si>
    <t>42.115.080.0.1</t>
  </si>
  <si>
    <t>OI MORI II</t>
  </si>
  <si>
    <t>42.115.081.0.1</t>
  </si>
  <si>
    <t>OI MORI III</t>
  </si>
  <si>
    <t>42.115.082.0.1</t>
  </si>
  <si>
    <t>KAWINDA</t>
  </si>
  <si>
    <t>RUAS JALAN PIONG - KAWINDA TO'I</t>
  </si>
  <si>
    <t>42.115.083.0.2</t>
  </si>
  <si>
    <t>OI KETUPA</t>
  </si>
  <si>
    <t>42.115.084.0.2</t>
  </si>
  <si>
    <t>PIONG I/PIONG VI</t>
  </si>
  <si>
    <t>42.115.085.0.2</t>
  </si>
  <si>
    <t>PIONG II/PIONG V</t>
  </si>
  <si>
    <t>42.115.086.0.2</t>
  </si>
  <si>
    <t>PIONG III/PIONG IV</t>
  </si>
  <si>
    <t>42.115.087.0.2</t>
  </si>
  <si>
    <t>PIONG IV/PIONG III</t>
  </si>
  <si>
    <t>42.115.088.0.2</t>
  </si>
  <si>
    <t>PIONG V/PIONG II</t>
  </si>
  <si>
    <t>42.115.089.0.2</t>
  </si>
  <si>
    <t>PONG VI/PIONG I</t>
  </si>
  <si>
    <t>42.115.090.0.2</t>
  </si>
  <si>
    <t>PIONG VII/PIONG IB</t>
  </si>
  <si>
    <t>42.115.091.0.2</t>
  </si>
  <si>
    <t>PIONG VIII/PIONG IA</t>
  </si>
  <si>
    <t>RUAS JALAN KIWU - SAMPUNGU</t>
  </si>
  <si>
    <t>42.118.008.0.2</t>
  </si>
  <si>
    <t>SORI LUMBA</t>
  </si>
  <si>
    <t>42.118.009.0.2</t>
  </si>
  <si>
    <t>SORI LAMPIUL</t>
  </si>
  <si>
    <t>42.118.010.0.2</t>
  </si>
  <si>
    <t>SORI KENANGA</t>
  </si>
  <si>
    <t>42.118.011.0.2</t>
  </si>
  <si>
    <t>SAMPUNGU I</t>
  </si>
  <si>
    <t>42.118.012.0.2</t>
  </si>
  <si>
    <t>SAMPUNGU II</t>
  </si>
  <si>
    <t>RUAS JALAN BAJO - SAMPUNGU</t>
  </si>
  <si>
    <t>42.118.013.0.3</t>
  </si>
  <si>
    <t>LAPA BAJO</t>
  </si>
  <si>
    <t>42.118.014.0.3</t>
  </si>
  <si>
    <t>SARITA I</t>
  </si>
  <si>
    <t>42.118.015.0.3</t>
  </si>
  <si>
    <t>SARITA II</t>
  </si>
  <si>
    <t>42.118.016.0.3</t>
  </si>
  <si>
    <t>SARITA III</t>
  </si>
  <si>
    <t>42.118.017.0.3</t>
  </si>
  <si>
    <t>SORI KOMBA I</t>
  </si>
  <si>
    <t>42.118.017.2.3</t>
  </si>
  <si>
    <t>SORI KOMBA II</t>
  </si>
  <si>
    <t>42.118.018.0.3</t>
  </si>
  <si>
    <t>SORI PUNTI</t>
  </si>
  <si>
    <t>42.118.019.0.3</t>
  </si>
  <si>
    <t>NOTI I</t>
  </si>
  <si>
    <t>42.118.020.0.3</t>
  </si>
  <si>
    <t>NOTI II</t>
  </si>
  <si>
    <t>42.118.021.0.3</t>
  </si>
  <si>
    <t>SORI LIA</t>
  </si>
  <si>
    <t>42.118.022.0.3</t>
  </si>
  <si>
    <t>MORI</t>
  </si>
  <si>
    <t>42.118.023.0.3</t>
  </si>
  <si>
    <t>LAPA MORI</t>
  </si>
  <si>
    <t>42.118.024.0.3</t>
  </si>
  <si>
    <t>DIWU JARA</t>
  </si>
  <si>
    <t>42.118.025.0.3</t>
  </si>
  <si>
    <t>SORI SOWA</t>
  </si>
  <si>
    <t>42.118.026.0.3</t>
  </si>
  <si>
    <t>SORI WONTU I</t>
  </si>
  <si>
    <t>42.118.027.0.3</t>
  </si>
  <si>
    <t>SORI WONTU II</t>
  </si>
  <si>
    <t>42.118.028.0.3</t>
  </si>
  <si>
    <t>SORI WONTU III</t>
  </si>
  <si>
    <t>42.118.029.0.3</t>
  </si>
  <si>
    <t>SORI WONTU IV</t>
  </si>
  <si>
    <t>42.118.030.0.3</t>
  </si>
  <si>
    <t>SORI WONTU V</t>
  </si>
  <si>
    <t>42.118.031.0.3</t>
  </si>
  <si>
    <t>SORI SAI BESAR</t>
  </si>
  <si>
    <t>42.118.032.0.3</t>
  </si>
  <si>
    <t>SORI LAMBE</t>
  </si>
  <si>
    <t>42.118.033.0.3</t>
  </si>
  <si>
    <t>SORI LUPUS</t>
  </si>
  <si>
    <t>42.118.034.0.3</t>
  </si>
  <si>
    <t>SORI ENGGOSE</t>
  </si>
  <si>
    <t>42.118.035.0.3</t>
  </si>
  <si>
    <t>SORI PONTE</t>
  </si>
  <si>
    <t>RUAS JALAN SILA - BAJO</t>
  </si>
  <si>
    <t>42.119.001.0</t>
  </si>
  <si>
    <t>KENANGA I</t>
  </si>
  <si>
    <t>42.119.001.1</t>
  </si>
  <si>
    <t>KENANGA II</t>
  </si>
  <si>
    <t>42.119.001.3</t>
  </si>
  <si>
    <t>TOMPU</t>
  </si>
  <si>
    <t>42.119.001.7</t>
  </si>
  <si>
    <t>RADA</t>
  </si>
  <si>
    <t>42.119.002.0</t>
  </si>
  <si>
    <t>NGGEMBE</t>
  </si>
  <si>
    <t>42.119.003.0</t>
  </si>
  <si>
    <t>OIWONTU</t>
  </si>
  <si>
    <t>42.119.003.1</t>
  </si>
  <si>
    <t>LEWI DEWA</t>
  </si>
  <si>
    <t>42.119.003.6</t>
  </si>
  <si>
    <t>LEWI NTANA</t>
  </si>
  <si>
    <t>42.119.004.0</t>
  </si>
  <si>
    <t>BAJO</t>
  </si>
  <si>
    <t>JALAN DATUK DIBANTA - BTS. KOTA BIMA</t>
  </si>
  <si>
    <t>42.127.001.0.11</t>
  </si>
  <si>
    <t>RANGGO  I</t>
  </si>
  <si>
    <t>42.127.001.2.11</t>
  </si>
  <si>
    <t>RANGGO  II</t>
  </si>
  <si>
    <t>42.127.002.0.11</t>
  </si>
  <si>
    <t>JATIWANGI</t>
  </si>
  <si>
    <t>42.127.003.0.11</t>
  </si>
  <si>
    <t>LELA</t>
  </si>
  <si>
    <t>42.127.003.1.11</t>
  </si>
  <si>
    <t>DESA I</t>
  </si>
  <si>
    <t>42.127.003.2.11</t>
  </si>
  <si>
    <t>DESA II</t>
  </si>
  <si>
    <t>RUAS JALAN BIMA - TAWALI</t>
  </si>
  <si>
    <t>42.120.001.0</t>
  </si>
  <si>
    <t>SORI KALELI</t>
  </si>
  <si>
    <t>42.120.002.0</t>
  </si>
  <si>
    <t>SORI KELI</t>
  </si>
  <si>
    <t>42.120.002.3</t>
  </si>
  <si>
    <t>42.120.003.0</t>
  </si>
  <si>
    <t>AMADAREHO</t>
  </si>
  <si>
    <t>42.120.004.0</t>
  </si>
  <si>
    <t>NIPA I</t>
  </si>
  <si>
    <t>42.120.005.0</t>
  </si>
  <si>
    <t>NIPA II</t>
  </si>
  <si>
    <t>42.120.005.5</t>
  </si>
  <si>
    <t>SANOSO</t>
  </si>
  <si>
    <t>42.120.005.6</t>
  </si>
  <si>
    <t>DUNDU HEA</t>
  </si>
  <si>
    <t>044.11.K</t>
  </si>
  <si>
    <t>42.120.006.0</t>
  </si>
  <si>
    <t>TOLOLAI</t>
  </si>
  <si>
    <t>42.120.006.1</t>
  </si>
  <si>
    <t>LALUNE</t>
  </si>
  <si>
    <t>42.120.007.0</t>
  </si>
  <si>
    <t>AMBALAWI</t>
  </si>
  <si>
    <t>42.120.007.4</t>
  </si>
  <si>
    <t>AMA TETO</t>
  </si>
  <si>
    <t>42.120.008.0</t>
  </si>
  <si>
    <t>SORI MAWU</t>
  </si>
  <si>
    <t>044</t>
  </si>
  <si>
    <t>42.120.008.6</t>
  </si>
  <si>
    <t>LAWESI</t>
  </si>
  <si>
    <t>42.120.009.0</t>
  </si>
  <si>
    <t>NANGA NDAWA</t>
  </si>
  <si>
    <t>42.120.009.4</t>
  </si>
  <si>
    <t>OI MPONU I</t>
  </si>
  <si>
    <t>42.120.009.7</t>
  </si>
  <si>
    <t>DINDI TELI</t>
  </si>
  <si>
    <t>42.120.010.0</t>
  </si>
  <si>
    <t>KAMOSO</t>
  </si>
  <si>
    <t>42.120.011.0</t>
  </si>
  <si>
    <t>SORI APU</t>
  </si>
  <si>
    <t>42.120.011.1</t>
  </si>
  <si>
    <t>MENTAU/MASA</t>
  </si>
  <si>
    <t>42.120.011.6</t>
  </si>
  <si>
    <t xml:space="preserve">NTUNDU/TUNDON </t>
  </si>
  <si>
    <t>42.120.011.8</t>
  </si>
  <si>
    <t xml:space="preserve">RAJU </t>
  </si>
  <si>
    <t>42.120.012.0</t>
  </si>
  <si>
    <t>SORI BANTA I</t>
  </si>
  <si>
    <t>42.120.012.1</t>
  </si>
  <si>
    <t>SORI BANTA II</t>
  </si>
  <si>
    <t>42.120.012.3</t>
  </si>
  <si>
    <t>SORI PATO</t>
  </si>
  <si>
    <t>42.120.012.9</t>
  </si>
  <si>
    <t>RO'O MALI</t>
  </si>
  <si>
    <t>42.120.013.0</t>
  </si>
  <si>
    <t>SORI BOTE</t>
  </si>
  <si>
    <t>42.120.013.1</t>
  </si>
  <si>
    <t>OI JEKE</t>
  </si>
  <si>
    <t>42.120.013.2</t>
  </si>
  <si>
    <t>MANGGO MAWU</t>
  </si>
  <si>
    <t>42.120.014.0</t>
  </si>
  <si>
    <t>SORI SANCARA</t>
  </si>
  <si>
    <t>42.120.015.0</t>
  </si>
  <si>
    <t>SORI TAWALI</t>
  </si>
  <si>
    <t>42.120.016.0</t>
  </si>
  <si>
    <t>KALAMPA</t>
  </si>
  <si>
    <t>RUAS JALAN TAWALI - SAPE</t>
  </si>
  <si>
    <t>42.121.001.0</t>
  </si>
  <si>
    <t>SORI NDOLO</t>
  </si>
  <si>
    <t>42.121.002.0</t>
  </si>
  <si>
    <t>AMA TAMI</t>
  </si>
  <si>
    <t>42.121.003.0</t>
  </si>
  <si>
    <t>MALI</t>
  </si>
  <si>
    <t>42.121.004.0</t>
  </si>
  <si>
    <t>SORI KANAHI</t>
  </si>
  <si>
    <t>42.121.005.0</t>
  </si>
  <si>
    <t>TALAGA</t>
  </si>
  <si>
    <t>42.121.006.0</t>
  </si>
  <si>
    <t>SORI WUWU</t>
  </si>
  <si>
    <t>42.121.007.0</t>
  </si>
  <si>
    <t>SORI PETO</t>
  </si>
  <si>
    <t>42.121.008.0</t>
  </si>
  <si>
    <t>OI POU</t>
  </si>
  <si>
    <t>42.121.009.0</t>
  </si>
  <si>
    <t>OI MORO</t>
  </si>
  <si>
    <t>42.121.010.0</t>
  </si>
  <si>
    <t>OI BOMBU</t>
  </si>
  <si>
    <t>42.121.011.0</t>
  </si>
  <si>
    <t>SAMIA</t>
  </si>
  <si>
    <t>42.121.012.0</t>
  </si>
  <si>
    <t>SORI MANGO</t>
  </si>
  <si>
    <t>42.121.013.0</t>
  </si>
  <si>
    <t>SORI TENGGE</t>
  </si>
  <si>
    <t>42.121.014.0</t>
  </si>
  <si>
    <t>SORI NANGA NAE</t>
  </si>
  <si>
    <t>42.121.015.0</t>
  </si>
  <si>
    <t>TOLO MILA</t>
  </si>
  <si>
    <t>42.121.016.0</t>
  </si>
  <si>
    <t>KAMBOI</t>
  </si>
  <si>
    <t>42.121.017.0</t>
  </si>
  <si>
    <t>RABA WONTU</t>
  </si>
  <si>
    <t>42.121.018.0</t>
  </si>
  <si>
    <t>KAPILO I</t>
  </si>
  <si>
    <t>42.121.019.0</t>
  </si>
  <si>
    <t>KAPILO II</t>
  </si>
  <si>
    <t>42.121.020.0</t>
  </si>
  <si>
    <t>NCIRI</t>
  </si>
  <si>
    <t>42.121.021.0</t>
  </si>
  <si>
    <t>POJA</t>
  </si>
  <si>
    <t>42.121.022.0</t>
  </si>
  <si>
    <t>42.121.023.0</t>
  </si>
  <si>
    <t>SORI NDAO</t>
  </si>
  <si>
    <t>42.121.024.0</t>
  </si>
  <si>
    <t>SORI NTIMU</t>
  </si>
  <si>
    <t>42.121.025.0</t>
  </si>
  <si>
    <t>SORI KOWO</t>
  </si>
  <si>
    <t>42.121.026.0</t>
  </si>
  <si>
    <t>SORI NAE</t>
  </si>
  <si>
    <t>RUAS JALAN TALABIU - SIMPASAI</t>
  </si>
  <si>
    <t>42.122.001.0.1</t>
  </si>
  <si>
    <t>TENTE I</t>
  </si>
  <si>
    <t>42.122.001.2.1</t>
  </si>
  <si>
    <t>TENTE II</t>
  </si>
  <si>
    <t>42.122.002.0.1</t>
  </si>
  <si>
    <t>SAKURU</t>
  </si>
  <si>
    <t>42.122.002.4.1</t>
  </si>
  <si>
    <t>TANGGA</t>
  </si>
  <si>
    <t>42.122.002.6.1</t>
  </si>
  <si>
    <t>SORI LEU</t>
  </si>
  <si>
    <t>42.122.002.7.1</t>
  </si>
  <si>
    <t>WADU LECO</t>
  </si>
  <si>
    <t>42.122.002.8.1</t>
  </si>
  <si>
    <t>SORI RIDA</t>
  </si>
  <si>
    <t>42.122.002.9.1</t>
  </si>
  <si>
    <t>WADU LAWA</t>
  </si>
  <si>
    <t>42.122.003.0.1</t>
  </si>
  <si>
    <t>SORI UMA</t>
  </si>
  <si>
    <t>42.122.004.0.1</t>
  </si>
  <si>
    <t>NGGERU/DUNDU HEA</t>
  </si>
  <si>
    <t>42.122.005.0.1</t>
  </si>
  <si>
    <t>PELA</t>
  </si>
  <si>
    <t>42.122.006.0.1</t>
  </si>
  <si>
    <t>DAE LAWARU</t>
  </si>
  <si>
    <t>RUAS JALAN SIMPASAI - PARADO</t>
  </si>
  <si>
    <t>42.122.007.0.2</t>
  </si>
  <si>
    <t xml:space="preserve">SORI KARA </t>
  </si>
  <si>
    <t>42.122.007.5.2</t>
  </si>
  <si>
    <t>PO'O TANDANDA</t>
  </si>
  <si>
    <t>42.122.008.0.2</t>
  </si>
  <si>
    <t>DANA ME'E</t>
  </si>
  <si>
    <t>42.122.009.0.2</t>
  </si>
  <si>
    <t>PARADO</t>
  </si>
  <si>
    <t>42.123.020.0</t>
  </si>
  <si>
    <t>LERE I</t>
  </si>
  <si>
    <t>42.123.021.0</t>
  </si>
  <si>
    <t>LERE II</t>
  </si>
  <si>
    <t>42.123.022.0</t>
  </si>
  <si>
    <t>LERE III</t>
  </si>
  <si>
    <t>42.123.023.0</t>
  </si>
  <si>
    <t>LERE IV</t>
  </si>
  <si>
    <t>42.123.024.0</t>
  </si>
  <si>
    <t>LERE V</t>
  </si>
  <si>
    <t>42.123.025.0</t>
  </si>
  <si>
    <t>TAHINAE I</t>
  </si>
  <si>
    <t>42.123.026.0</t>
  </si>
  <si>
    <t>TAHINAE II</t>
  </si>
  <si>
    <t>42.123.027.0</t>
  </si>
  <si>
    <t>TAHINAE III</t>
  </si>
  <si>
    <t>42.123.028.0</t>
  </si>
  <si>
    <t>TANAH AWU I</t>
  </si>
  <si>
    <t>42.123.029.0</t>
  </si>
  <si>
    <t>TANAH AWU II</t>
  </si>
  <si>
    <t>42.123.030.0</t>
  </si>
  <si>
    <t>TANAH AWU III</t>
  </si>
  <si>
    <t>RUAS JALAN SIMPASAI - WILAMACI</t>
  </si>
  <si>
    <t>42.124.001.0.1</t>
  </si>
  <si>
    <t>SIMPASAI</t>
  </si>
  <si>
    <t xml:space="preserve">gelagar beton bertulang </t>
  </si>
  <si>
    <t>42.124.002.0.1</t>
  </si>
  <si>
    <t>RUAS JALAN WILAMACI - KARUMBU</t>
  </si>
  <si>
    <t>42.124.003.0.2</t>
  </si>
  <si>
    <t>DORO O'O I</t>
  </si>
  <si>
    <t>42.124.004.0.2</t>
  </si>
  <si>
    <t>DORO O'O II</t>
  </si>
  <si>
    <t>42.124.005.0.2</t>
  </si>
  <si>
    <t>DORO O'O III</t>
  </si>
  <si>
    <t>42.124.006.0.2</t>
  </si>
  <si>
    <t>DORO O'O IV</t>
  </si>
  <si>
    <t>42.124.007.0.2</t>
  </si>
  <si>
    <t>NAWA LAPA</t>
  </si>
  <si>
    <t>42.124.008.0.2</t>
  </si>
  <si>
    <t>KONCA</t>
  </si>
  <si>
    <t>42.124.009.0.2</t>
  </si>
  <si>
    <t>SORI NGONCO</t>
  </si>
  <si>
    <t>42.124.010.0.2</t>
  </si>
  <si>
    <t>RIMBA</t>
  </si>
  <si>
    <t>42.124.011.0.2</t>
  </si>
  <si>
    <t>RABA BUSI I</t>
  </si>
  <si>
    <t>RUAS JALAN KARUMBU - SAPE</t>
  </si>
  <si>
    <t>42.124.011.2.3</t>
  </si>
  <si>
    <t>RABA BUSI II</t>
  </si>
  <si>
    <t>42.124.012.0.3</t>
  </si>
  <si>
    <t>42.124.013.0.3</t>
  </si>
  <si>
    <t>RUPE</t>
  </si>
  <si>
    <t>42.124.014.0.3</t>
  </si>
  <si>
    <t>SAMBANE</t>
  </si>
  <si>
    <t>42.124.015.0.3</t>
  </si>
  <si>
    <t>RORE</t>
  </si>
  <si>
    <t>42.124.016.0.3</t>
  </si>
  <si>
    <t>DUMU I</t>
  </si>
  <si>
    <t>42.124.016.4.3</t>
  </si>
  <si>
    <t>SORI DUMU III</t>
  </si>
  <si>
    <t>42.124.017.0.3</t>
  </si>
  <si>
    <t>DUMU II</t>
  </si>
  <si>
    <t>42.124.018.0.3</t>
  </si>
  <si>
    <t>MANGGE I</t>
  </si>
  <si>
    <t>42.124.019.0.3</t>
  </si>
  <si>
    <t>MANGGE II</t>
  </si>
  <si>
    <t>42.124.020.0.3</t>
  </si>
  <si>
    <t>MANGGE III</t>
  </si>
  <si>
    <t>42.124.021.0.3</t>
  </si>
  <si>
    <t>MANGGE IV</t>
  </si>
  <si>
    <t>42.124.022.0.3</t>
  </si>
  <si>
    <t>MANGGE V</t>
  </si>
  <si>
    <t>42.124.023.0.3</t>
  </si>
  <si>
    <t>MANGGE VI</t>
  </si>
  <si>
    <t>MANGGE VI.1</t>
  </si>
  <si>
    <t>42.124.024.0.3</t>
  </si>
  <si>
    <t>MANGGE VII</t>
  </si>
  <si>
    <t>42.124.025.0.3</t>
  </si>
  <si>
    <t>SUMI</t>
  </si>
  <si>
    <t>42.124.026.0.3</t>
  </si>
  <si>
    <t>42.124.027.0.3</t>
  </si>
  <si>
    <t>SORO II</t>
  </si>
  <si>
    <t>42.124.028.0.3</t>
  </si>
  <si>
    <t>BUGIS</t>
  </si>
  <si>
    <t>JALAN GAJAH MADA (KOTA BIMA)</t>
  </si>
  <si>
    <t>42.126.001.0.11</t>
  </si>
  <si>
    <t>Kota Bima</t>
  </si>
  <si>
    <t>42.126.002.0.11</t>
  </si>
  <si>
    <t>SALO</t>
  </si>
  <si>
    <t>42.126.003.0.11</t>
  </si>
  <si>
    <t>DANA MBARI</t>
  </si>
  <si>
    <t>42.126.004.0.11</t>
  </si>
  <si>
    <t>NA'E</t>
  </si>
  <si>
    <t>JALAN GATOT SUBROTO (KOTA BIMA)</t>
  </si>
  <si>
    <t>42.128.001.0.11</t>
  </si>
  <si>
    <t>SANTI</t>
  </si>
  <si>
    <t>42.128.002.0.11</t>
  </si>
  <si>
    <t>SADIA</t>
  </si>
  <si>
    <t>42.128.003.0.11</t>
  </si>
  <si>
    <t>SAMBI NAE</t>
  </si>
  <si>
    <t>Total</t>
  </si>
  <si>
    <t>127.11.K</t>
  </si>
  <si>
    <t>126.11.K</t>
  </si>
  <si>
    <t>128.11.K</t>
  </si>
  <si>
    <t>lombok</t>
  </si>
  <si>
    <t>036</t>
  </si>
  <si>
    <t>JUMLAH</t>
  </si>
  <si>
    <t>PANJANG JALAN DAN KONDISI JALAN PROPINSI</t>
  </si>
  <si>
    <t>STATUS JUNI 2016</t>
  </si>
  <si>
    <t>STATUS</t>
  </si>
  <si>
    <t>(UNIT)</t>
  </si>
  <si>
    <t>(M')</t>
  </si>
  <si>
    <t>JEMBATAN PROPINSI</t>
  </si>
  <si>
    <t>Unit</t>
  </si>
  <si>
    <t>Keterangam :</t>
  </si>
  <si>
    <t>0 =</t>
  </si>
  <si>
    <t>1 =</t>
  </si>
  <si>
    <t>2 =</t>
  </si>
  <si>
    <t>3 =</t>
  </si>
  <si>
    <t>4 =</t>
  </si>
  <si>
    <t>5 =</t>
  </si>
  <si>
    <t>Kondisi Baik</t>
  </si>
  <si>
    <t>Rusak Ringan</t>
  </si>
  <si>
    <t>Rusak Sedang</t>
  </si>
  <si>
    <t>Rusak Berat</t>
  </si>
  <si>
    <t>Kritis</t>
  </si>
  <si>
    <t>Runtuh atau Belum Ada Jembatan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</si>
</sst>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3"/>
      <name val="SWISS"/>
    </font>
    <font>
      <sz val="12"/>
      <name val="Cambria"/>
      <family val="1"/>
    </font>
    <font>
      <b/>
      <sz val="12"/>
      <color indexed="12"/>
      <name val="Cambria"/>
      <family val="1"/>
    </font>
    <font>
      <b/>
      <sz val="12"/>
      <name val="Cambria"/>
      <family val="1"/>
    </font>
    <font>
      <i/>
      <sz val="12"/>
      <name val="Cambria"/>
      <family val="1"/>
    </font>
    <font>
      <b/>
      <u/>
      <sz val="12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22"/>
      </patternFill>
    </fill>
  </fills>
  <borders count="6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7"/>
      </top>
      <bottom style="hair">
        <color indexed="64"/>
      </bottom>
      <diagonal/>
    </border>
    <border>
      <left style="thin">
        <color indexed="64"/>
      </left>
      <right/>
      <top style="thin">
        <color theme="7"/>
      </top>
      <bottom style="hair">
        <color indexed="64"/>
      </bottom>
      <diagonal/>
    </border>
    <border>
      <left/>
      <right style="thin">
        <color indexed="64"/>
      </right>
      <top style="thin">
        <color theme="7"/>
      </top>
      <bottom style="hair">
        <color indexed="64"/>
      </bottom>
      <diagonal/>
    </border>
    <border>
      <left/>
      <right/>
      <top style="thin">
        <color theme="7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7"/>
      </top>
      <bottom style="hair">
        <color indexed="64"/>
      </bottom>
      <diagonal/>
    </border>
    <border>
      <left/>
      <right style="medium">
        <color auto="1"/>
      </right>
      <top style="thin">
        <color theme="7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auto="1"/>
      </right>
      <top style="hair">
        <color indexed="64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65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2" fillId="0" borderId="33" xfId="0" applyFont="1" applyFill="1" applyBorder="1" applyAlignment="1">
      <alignment horizontal="center" vertical="center"/>
    </xf>
    <xf numFmtId="1" fontId="2" fillId="0" borderId="33" xfId="0" applyNumberFormat="1" applyFont="1" applyFill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0" fillId="3" borderId="0" xfId="0" quotePrefix="1" applyFont="1" applyFill="1" applyAlignment="1">
      <alignment vertical="center"/>
    </xf>
    <xf numFmtId="0" fontId="0" fillId="4" borderId="37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vertical="center"/>
    </xf>
    <xf numFmtId="0" fontId="0" fillId="4" borderId="39" xfId="0" applyFont="1" applyFill="1" applyBorder="1" applyAlignment="1">
      <alignment vertical="center"/>
    </xf>
    <xf numFmtId="165" fontId="0" fillId="4" borderId="39" xfId="1" applyNumberFormat="1" applyFont="1" applyFill="1" applyBorder="1" applyAlignment="1">
      <alignment vertical="center"/>
    </xf>
    <xf numFmtId="165" fontId="0" fillId="4" borderId="39" xfId="1" applyNumberFormat="1" applyFont="1" applyFill="1" applyBorder="1" applyAlignment="1">
      <alignment horizontal="center" vertical="center"/>
    </xf>
    <xf numFmtId="165" fontId="0" fillId="4" borderId="40" xfId="1" applyNumberFormat="1" applyFont="1" applyFill="1" applyBorder="1" applyAlignment="1">
      <alignment horizontal="center" vertical="center"/>
    </xf>
    <xf numFmtId="165" fontId="0" fillId="4" borderId="41" xfId="1" applyNumberFormat="1" applyFont="1" applyFill="1" applyBorder="1" applyAlignment="1">
      <alignment horizontal="center" vertical="center"/>
    </xf>
    <xf numFmtId="0" fontId="0" fillId="4" borderId="42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165" fontId="0" fillId="0" borderId="39" xfId="1" applyNumberFormat="1" applyFont="1" applyFill="1" applyBorder="1" applyAlignment="1">
      <alignment vertical="center"/>
    </xf>
    <xf numFmtId="165" fontId="0" fillId="0" borderId="39" xfId="1" applyNumberFormat="1" applyFont="1" applyFill="1" applyBorder="1" applyAlignment="1">
      <alignment horizontal="center" vertical="center"/>
    </xf>
    <xf numFmtId="1" fontId="0" fillId="0" borderId="39" xfId="1" applyNumberFormat="1" applyFont="1" applyFill="1" applyBorder="1" applyAlignment="1">
      <alignment horizontal="center" vertical="center"/>
    </xf>
    <xf numFmtId="1" fontId="0" fillId="0" borderId="40" xfId="1" applyNumberFormat="1" applyFont="1" applyFill="1" applyBorder="1" applyAlignment="1">
      <alignment horizontal="center" vertical="center"/>
    </xf>
    <xf numFmtId="165" fontId="0" fillId="0" borderId="41" xfId="1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37" xfId="0" applyFont="1" applyFill="1" applyBorder="1" applyAlignment="1">
      <alignment vertical="center"/>
    </xf>
    <xf numFmtId="0" fontId="0" fillId="0" borderId="39" xfId="0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1" fontId="0" fillId="0" borderId="40" xfId="0" applyNumberFormat="1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5" fillId="3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39" xfId="0" applyFill="1" applyBorder="1" applyAlignment="1">
      <alignment vertical="center"/>
    </xf>
    <xf numFmtId="0" fontId="1" fillId="0" borderId="39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37" xfId="0" applyFont="1" applyFill="1" applyBorder="1" applyAlignment="1">
      <alignment vertical="center"/>
    </xf>
    <xf numFmtId="0" fontId="5" fillId="0" borderId="38" xfId="0" applyFont="1" applyFill="1" applyBorder="1" applyAlignment="1">
      <alignment vertical="center"/>
    </xf>
    <xf numFmtId="0" fontId="5" fillId="0" borderId="39" xfId="0" applyFont="1" applyFill="1" applyBorder="1" applyAlignment="1">
      <alignment vertical="center"/>
    </xf>
    <xf numFmtId="0" fontId="5" fillId="0" borderId="39" xfId="0" applyFont="1" applyFill="1" applyBorder="1" applyAlignment="1">
      <alignment horizontal="center" vertical="center"/>
    </xf>
    <xf numFmtId="1" fontId="5" fillId="0" borderId="39" xfId="0" applyNumberFormat="1" applyFont="1" applyFill="1" applyBorder="1" applyAlignment="1">
      <alignment horizontal="center" vertical="center"/>
    </xf>
    <xf numFmtId="1" fontId="5" fillId="0" borderId="40" xfId="0" applyNumberFormat="1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165" fontId="0" fillId="0" borderId="43" xfId="1" applyNumberFormat="1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vertical="center"/>
    </xf>
    <xf numFmtId="0" fontId="6" fillId="3" borderId="0" xfId="0" quotePrefix="1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44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vertical="center"/>
    </xf>
    <xf numFmtId="0" fontId="0" fillId="0" borderId="46" xfId="0" applyFont="1" applyFill="1" applyBorder="1" applyAlignment="1">
      <alignment vertical="center"/>
    </xf>
    <xf numFmtId="165" fontId="0" fillId="0" borderId="46" xfId="1" applyNumberFormat="1" applyFont="1" applyFill="1" applyBorder="1" applyAlignment="1">
      <alignment vertical="center"/>
    </xf>
    <xf numFmtId="165" fontId="0" fillId="0" borderId="46" xfId="1" applyNumberFormat="1" applyFont="1" applyFill="1" applyBorder="1" applyAlignment="1">
      <alignment horizontal="center" vertical="center"/>
    </xf>
    <xf numFmtId="1" fontId="0" fillId="0" borderId="46" xfId="1" applyNumberFormat="1" applyFont="1" applyFill="1" applyBorder="1" applyAlignment="1">
      <alignment horizontal="center" vertical="center"/>
    </xf>
    <xf numFmtId="1" fontId="0" fillId="0" borderId="47" xfId="1" applyNumberFormat="1" applyFont="1" applyFill="1" applyBorder="1" applyAlignment="1">
      <alignment horizontal="center" vertical="center"/>
    </xf>
    <xf numFmtId="165" fontId="0" fillId="0" borderId="48" xfId="1" applyNumberFormat="1" applyFont="1" applyFill="1" applyBorder="1" applyAlignment="1">
      <alignment horizontal="center" vertical="center"/>
    </xf>
    <xf numFmtId="0" fontId="0" fillId="0" borderId="49" xfId="0" applyFont="1" applyFill="1" applyBorder="1" applyAlignment="1">
      <alignment horizontal="center" vertical="center"/>
    </xf>
    <xf numFmtId="0" fontId="0" fillId="0" borderId="50" xfId="0" applyFont="1" applyFill="1" applyBorder="1" applyAlignment="1">
      <alignment horizontal="center" vertical="center"/>
    </xf>
    <xf numFmtId="0" fontId="0" fillId="0" borderId="51" xfId="0" applyFont="1" applyFill="1" applyBorder="1" applyAlignment="1">
      <alignment vertical="center"/>
    </xf>
    <xf numFmtId="0" fontId="0" fillId="0" borderId="50" xfId="0" applyFont="1" applyFill="1" applyBorder="1" applyAlignment="1">
      <alignment vertical="center"/>
    </xf>
    <xf numFmtId="165" fontId="0" fillId="0" borderId="52" xfId="1" applyNumberFormat="1" applyFont="1" applyFill="1" applyBorder="1" applyAlignment="1">
      <alignment vertical="center"/>
    </xf>
    <xf numFmtId="165" fontId="0" fillId="0" borderId="52" xfId="1" applyNumberFormat="1" applyFont="1" applyFill="1" applyBorder="1" applyAlignment="1">
      <alignment horizontal="center" vertical="center"/>
    </xf>
    <xf numFmtId="1" fontId="0" fillId="0" borderId="52" xfId="1" applyNumberFormat="1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vertical="center"/>
    </xf>
    <xf numFmtId="0" fontId="0" fillId="0" borderId="51" xfId="0" applyFont="1" applyFill="1" applyBorder="1" applyAlignment="1">
      <alignment horizontal="center" vertical="center"/>
    </xf>
    <xf numFmtId="0" fontId="0" fillId="5" borderId="0" xfId="0" quotePrefix="1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5" borderId="0" xfId="0" applyFont="1" applyFill="1" applyAlignment="1">
      <alignment horizontal="left" vertical="center"/>
    </xf>
    <xf numFmtId="0" fontId="5" fillId="5" borderId="0" xfId="0" quotePrefix="1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/>
    </xf>
    <xf numFmtId="0" fontId="3" fillId="0" borderId="5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54" xfId="0" applyNumberFormat="1" applyFont="1" applyFill="1" applyBorder="1" applyAlignment="1">
      <alignment vertical="center"/>
    </xf>
    <xf numFmtId="0" fontId="0" fillId="0" borderId="54" xfId="0" applyFont="1" applyFill="1" applyBorder="1" applyAlignment="1">
      <alignment vertical="center"/>
    </xf>
    <xf numFmtId="0" fontId="0" fillId="0" borderId="54" xfId="0" applyFont="1" applyFill="1" applyBorder="1" applyAlignment="1">
      <alignment horizontal="center" vertical="center"/>
    </xf>
    <xf numFmtId="1" fontId="0" fillId="0" borderId="54" xfId="0" applyNumberFormat="1" applyFont="1" applyFill="1" applyBorder="1" applyAlignment="1">
      <alignment horizontal="center" vertical="center"/>
    </xf>
    <xf numFmtId="0" fontId="0" fillId="0" borderId="5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3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vertical="center"/>
    </xf>
    <xf numFmtId="0" fontId="3" fillId="2" borderId="57" xfId="0" applyFont="1" applyFill="1" applyBorder="1" applyAlignment="1">
      <alignment vertical="center"/>
    </xf>
    <xf numFmtId="165" fontId="3" fillId="2" borderId="57" xfId="1" applyFont="1" applyFill="1" applyBorder="1" applyAlignment="1">
      <alignment vertical="center"/>
    </xf>
    <xf numFmtId="0" fontId="3" fillId="2" borderId="57" xfId="0" applyNumberFormat="1" applyFont="1" applyFill="1" applyBorder="1" applyAlignment="1">
      <alignment vertical="center"/>
    </xf>
    <xf numFmtId="0" fontId="3" fillId="2" borderId="57" xfId="0" applyNumberFormat="1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10" fillId="6" borderId="59" xfId="2" applyFont="1" applyFill="1" applyBorder="1" applyAlignment="1">
      <alignment horizontal="centerContinuous" vertical="center"/>
    </xf>
    <xf numFmtId="0" fontId="10" fillId="6" borderId="61" xfId="2" applyFont="1" applyFill="1" applyBorder="1" applyAlignment="1">
      <alignment horizontal="center" vertical="center"/>
    </xf>
    <xf numFmtId="0" fontId="10" fillId="6" borderId="61" xfId="2" applyFont="1" applyFill="1" applyBorder="1" applyAlignment="1">
      <alignment horizontal="centerContinuous" vertical="center"/>
    </xf>
    <xf numFmtId="0" fontId="10" fillId="6" borderId="59" xfId="2" applyFont="1" applyFill="1" applyBorder="1" applyAlignment="1">
      <alignment horizontal="center" vertical="center"/>
    </xf>
    <xf numFmtId="0" fontId="8" fillId="0" borderId="0" xfId="2" applyFont="1" applyAlignment="1">
      <alignment horizontal="centerContinuous" vertical="center"/>
    </xf>
    <xf numFmtId="0" fontId="8" fillId="0" borderId="28" xfId="2" applyFont="1" applyBorder="1" applyAlignment="1">
      <alignment horizontal="centerContinuous" vertical="center"/>
    </xf>
    <xf numFmtId="0" fontId="8" fillId="0" borderId="0" xfId="2" applyFont="1" applyBorder="1" applyAlignment="1">
      <alignment vertical="center"/>
    </xf>
    <xf numFmtId="39" fontId="8" fillId="0" borderId="0" xfId="2" applyNumberFormat="1" applyFont="1" applyBorder="1" applyAlignment="1" applyProtection="1">
      <alignment vertical="center"/>
    </xf>
    <xf numFmtId="39" fontId="8" fillId="0" borderId="28" xfId="2" applyNumberFormat="1" applyFont="1" applyBorder="1" applyAlignment="1" applyProtection="1">
      <alignment vertical="center"/>
    </xf>
    <xf numFmtId="0" fontId="10" fillId="0" borderId="59" xfId="2" applyFont="1" applyBorder="1" applyAlignment="1">
      <alignment horizontal="center" vertical="center" wrapText="1"/>
    </xf>
    <xf numFmtId="0" fontId="10" fillId="0" borderId="59" xfId="2" applyFont="1" applyBorder="1" applyAlignment="1">
      <alignment horizontal="centerContinuous" vertical="center"/>
    </xf>
    <xf numFmtId="39" fontId="10" fillId="0" borderId="59" xfId="2" applyNumberFormat="1" applyFont="1" applyBorder="1" applyAlignment="1" applyProtection="1">
      <alignment vertical="center"/>
    </xf>
    <xf numFmtId="0" fontId="8" fillId="0" borderId="0" xfId="2" applyFont="1" applyAlignment="1">
      <alignment vertical="center"/>
    </xf>
    <xf numFmtId="39" fontId="8" fillId="0" borderId="0" xfId="2" applyNumberFormat="1" applyFont="1" applyAlignment="1">
      <alignment vertical="center"/>
    </xf>
    <xf numFmtId="165" fontId="8" fillId="0" borderId="0" xfId="2" applyNumberFormat="1" applyFont="1" applyAlignment="1">
      <alignment vertical="center"/>
    </xf>
    <xf numFmtId="39" fontId="8" fillId="0" borderId="0" xfId="2" applyNumberFormat="1" applyFont="1" applyAlignment="1" applyProtection="1">
      <alignment vertical="center"/>
    </xf>
    <xf numFmtId="165" fontId="8" fillId="0" borderId="0" xfId="1" applyFont="1" applyAlignment="1" applyProtection="1">
      <alignment vertical="center"/>
    </xf>
    <xf numFmtId="39" fontId="11" fillId="0" borderId="0" xfId="2" applyNumberFormat="1" applyFont="1" applyAlignment="1" applyProtection="1">
      <alignment horizontal="left" vertical="center"/>
    </xf>
    <xf numFmtId="0" fontId="8" fillId="0" borderId="0" xfId="2" quotePrefix="1" applyFont="1" applyAlignment="1">
      <alignment horizontal="center" vertical="center"/>
    </xf>
    <xf numFmtId="39" fontId="8" fillId="0" borderId="0" xfId="2" applyNumberFormat="1" applyFont="1" applyAlignment="1" applyProtection="1">
      <alignment horizontal="centerContinuous" vertical="center"/>
    </xf>
    <xf numFmtId="39" fontId="8" fillId="0" borderId="0" xfId="2" applyNumberFormat="1" applyFont="1" applyAlignment="1" applyProtection="1">
      <alignment horizontal="left" vertical="center"/>
    </xf>
    <xf numFmtId="39" fontId="12" fillId="0" borderId="0" xfId="2" applyNumberFormat="1" applyFont="1" applyAlignment="1" applyProtection="1">
      <alignment horizontal="centerContinuous" vertical="center"/>
    </xf>
    <xf numFmtId="39" fontId="10" fillId="0" borderId="0" xfId="2" applyNumberFormat="1" applyFont="1" applyAlignment="1" applyProtection="1">
      <alignment horizontal="centerContinuous" vertical="center"/>
    </xf>
    <xf numFmtId="0" fontId="8" fillId="0" borderId="0" xfId="2" applyFont="1" applyAlignment="1">
      <alignment horizontal="left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0" fillId="6" borderId="60" xfId="2" applyFont="1" applyFill="1" applyBorder="1" applyAlignment="1">
      <alignment horizontal="center" vertical="center"/>
    </xf>
    <xf numFmtId="0" fontId="10" fillId="6" borderId="29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0" fillId="6" borderId="59" xfId="2" applyFont="1" applyFill="1" applyBorder="1" applyAlignment="1">
      <alignment horizontal="center" vertical="center"/>
    </xf>
    <xf numFmtId="0" fontId="10" fillId="6" borderId="62" xfId="2" applyFont="1" applyFill="1" applyBorder="1" applyAlignment="1">
      <alignment horizontal="center" vertical="center"/>
    </xf>
    <xf numFmtId="0" fontId="10" fillId="6" borderId="63" xfId="2" applyFont="1" applyFill="1" applyBorder="1" applyAlignment="1">
      <alignment horizontal="center" vertical="center"/>
    </xf>
  </cellXfs>
  <cellStyles count="4">
    <cellStyle name="Comma" xfId="1" builtinId="3"/>
    <cellStyle name="Comma [0] 2" xfId="3"/>
    <cellStyle name="Normal" xfId="0" builtinId="0"/>
    <cellStyle name="Normal 2" xfId="2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_);_(* \(#,##0.00\);_(* &quot;-&quot;??_);_(@_)"/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thin">
          <color theme="7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3TProp/P3TProp/Data%20Kondisi%20Des%202016/Jembatan-Juni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S"/>
      <sheetName val="PROP_10 (SK)"/>
      <sheetName val="MEI 2015"/>
      <sheetName val="REKAP (2)"/>
      <sheetName val="Sheet2"/>
      <sheetName val="RESUME"/>
      <sheetName val="Sheet1"/>
    </sheetNames>
    <sheetDataSet>
      <sheetData sheetId="0"/>
      <sheetData sheetId="1"/>
      <sheetData sheetId="2"/>
      <sheetData sheetId="3"/>
      <sheetData sheetId="4">
        <row r="10">
          <cell r="C10">
            <v>765</v>
          </cell>
          <cell r="D10">
            <v>13744.8</v>
          </cell>
        </row>
      </sheetData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e3" displayName="Table3" ref="F11:F1183" totalsRowShown="0" headerRowDxfId="17" dataDxfId="16">
  <autoFilter ref="F11:F1183"/>
  <tableColumns count="1">
    <tableColumn id="1" name="Cek No Rua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1:R931" totalsRowShown="0" headerRowDxfId="14" dataDxfId="13" tableBorderDxfId="12" dataCellStyle="Comma">
  <autoFilter ref="G11:R931"/>
  <tableColumns count="12">
    <tableColumn id="1" name="NO" dataDxfId="11"/>
    <tableColumn id="2" name="NO. JBT." dataDxfId="10"/>
    <tableColumn id="3" name="NAMA JEMBATAN" dataDxfId="9"/>
    <tableColumn id="4" name="PANJANG" dataDxfId="8" dataCellStyle="Comma"/>
    <tableColumn id="5" name="LEBAR (M)" dataDxfId="7" dataCellStyle="Comma"/>
    <tableColumn id="6" name="DARI" dataDxfId="6" dataCellStyle="Comma"/>
    <tableColumn id="7" name="KM" dataDxfId="5" dataCellStyle="Comma"/>
    <tableColumn id="8" name="KONDISI" dataDxfId="4" dataCellStyle="Comma"/>
    <tableColumn id="9" name="KONDISI2" dataDxfId="3" dataCellStyle="Comma"/>
    <tableColumn id="10" name="TYPE" dataDxfId="2" dataCellStyle="Comma"/>
    <tableColumn id="11" name="STRUKTUR" dataDxfId="1"/>
    <tableColumn id="12" name="KAB/KOT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E1:W1187"/>
  <sheetViews>
    <sheetView tabSelected="1" view="pageBreakPreview" topLeftCell="G7" zoomScaleNormal="90" zoomScaleSheetLayoutView="100" workbookViewId="0">
      <selection activeCell="I340" sqref="I340"/>
    </sheetView>
  </sheetViews>
  <sheetFormatPr defaultColWidth="9.1796875" defaultRowHeight="14.5"/>
  <cols>
    <col min="1" max="5" width="9.1796875" style="1"/>
    <col min="6" max="6" width="13.26953125" style="1" customWidth="1"/>
    <col min="7" max="7" width="6.26953125" style="1" customWidth="1"/>
    <col min="8" max="8" width="15.26953125" style="1" customWidth="1"/>
    <col min="9" max="9" width="28.1796875" style="1" customWidth="1"/>
    <col min="10" max="11" width="11" style="1" customWidth="1"/>
    <col min="12" max="12" width="9.81640625" style="2" customWidth="1"/>
    <col min="13" max="13" width="8.54296875" style="2" customWidth="1"/>
    <col min="14" max="14" width="9.81640625" style="2" customWidth="1"/>
    <col min="15" max="15" width="14.26953125" style="2" hidden="1" customWidth="1"/>
    <col min="16" max="16" width="12.453125" style="2" customWidth="1"/>
    <col min="17" max="17" width="35.54296875" style="1" hidden="1" customWidth="1"/>
    <col min="18" max="18" width="18.26953125" style="2" customWidth="1"/>
    <col min="19" max="21" width="9.1796875" style="1"/>
    <col min="22" max="22" width="10.54296875" style="1" customWidth="1"/>
    <col min="23" max="16384" width="9.1796875" style="1"/>
  </cols>
  <sheetData>
    <row r="1" spans="6:22">
      <c r="T1" s="1" t="s">
        <v>0</v>
      </c>
      <c r="U1" s="1" t="s">
        <v>1</v>
      </c>
      <c r="V1" s="1" t="s">
        <v>2</v>
      </c>
    </row>
    <row r="2" spans="6:22">
      <c r="T2" s="1">
        <v>0</v>
      </c>
      <c r="U2" s="1">
        <v>197</v>
      </c>
      <c r="V2" s="3">
        <v>3361.4000000000005</v>
      </c>
    </row>
    <row r="3" spans="6:22">
      <c r="T3" s="1">
        <v>1</v>
      </c>
      <c r="U3" s="1">
        <v>167</v>
      </c>
      <c r="V3" s="3">
        <v>1698.2000000000005</v>
      </c>
    </row>
    <row r="4" spans="6:22" ht="28.5">
      <c r="G4" s="139" t="s">
        <v>3</v>
      </c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T4" s="1">
        <v>2</v>
      </c>
      <c r="U4" s="1">
        <v>153</v>
      </c>
      <c r="V4" s="3">
        <v>2184.2999999999993</v>
      </c>
    </row>
    <row r="5" spans="6:22">
      <c r="P5" s="140" t="s">
        <v>4</v>
      </c>
      <c r="Q5" s="141"/>
      <c r="R5" s="142"/>
      <c r="T5" s="1">
        <v>3</v>
      </c>
      <c r="U5" s="1">
        <v>76</v>
      </c>
      <c r="V5" s="3">
        <v>1185.3000000000002</v>
      </c>
    </row>
    <row r="6" spans="6:22" ht="2.25" customHeight="1" thickBot="1">
      <c r="G6" s="4"/>
      <c r="V6" s="3"/>
    </row>
    <row r="7" spans="6:22" ht="15" customHeight="1">
      <c r="G7" s="143" t="s">
        <v>5</v>
      </c>
      <c r="H7" s="145" t="s">
        <v>6</v>
      </c>
      <c r="I7" s="146"/>
      <c r="J7" s="5" t="s">
        <v>7</v>
      </c>
      <c r="K7" s="5" t="s">
        <v>8</v>
      </c>
      <c r="L7" s="149" t="s">
        <v>9</v>
      </c>
      <c r="M7" s="150"/>
      <c r="N7" s="150" t="s">
        <v>10</v>
      </c>
      <c r="O7" s="150" t="s">
        <v>11</v>
      </c>
      <c r="P7" s="152" t="s">
        <v>12</v>
      </c>
      <c r="Q7" s="145" t="s">
        <v>13</v>
      </c>
      <c r="R7" s="154" t="s">
        <v>14</v>
      </c>
      <c r="T7" s="1">
        <v>4</v>
      </c>
      <c r="U7" s="1">
        <v>8</v>
      </c>
      <c r="V7" s="3">
        <v>198.39999999999998</v>
      </c>
    </row>
    <row r="8" spans="6:22">
      <c r="G8" s="144"/>
      <c r="H8" s="147"/>
      <c r="I8" s="148"/>
      <c r="J8" s="6" t="s">
        <v>15</v>
      </c>
      <c r="K8" s="6" t="s">
        <v>15</v>
      </c>
      <c r="L8" s="7" t="s">
        <v>16</v>
      </c>
      <c r="M8" s="8" t="s">
        <v>17</v>
      </c>
      <c r="N8" s="151"/>
      <c r="O8" s="151"/>
      <c r="P8" s="153"/>
      <c r="Q8" s="147"/>
      <c r="R8" s="155"/>
      <c r="T8" s="1">
        <v>5</v>
      </c>
      <c r="U8" s="1">
        <v>161</v>
      </c>
      <c r="V8" s="3">
        <v>5027.2</v>
      </c>
    </row>
    <row r="9" spans="6:22" ht="15" thickBot="1">
      <c r="G9" s="9">
        <v>1</v>
      </c>
      <c r="H9" s="137">
        <v>2</v>
      </c>
      <c r="I9" s="138"/>
      <c r="J9" s="10"/>
      <c r="K9" s="10">
        <v>4</v>
      </c>
      <c r="L9" s="10"/>
      <c r="M9" s="11"/>
      <c r="N9" s="10"/>
      <c r="O9" s="10"/>
      <c r="P9" s="12"/>
      <c r="Q9" s="10">
        <v>5</v>
      </c>
      <c r="R9" s="12">
        <v>6</v>
      </c>
      <c r="U9" s="1">
        <f>SUM(U2:U8)</f>
        <v>762</v>
      </c>
      <c r="V9" s="3">
        <f>SUM(V2:V8)</f>
        <v>13654.8</v>
      </c>
    </row>
    <row r="10" spans="6:22" ht="4.5" customHeight="1" thickTop="1">
      <c r="G10" s="13"/>
      <c r="H10" s="14"/>
      <c r="I10" s="15"/>
      <c r="J10" s="15"/>
      <c r="K10" s="15"/>
      <c r="L10" s="16"/>
      <c r="M10" s="17"/>
      <c r="N10" s="16"/>
      <c r="O10" s="16"/>
      <c r="P10" s="18"/>
      <c r="Q10" s="15"/>
      <c r="R10" s="18"/>
    </row>
    <row r="11" spans="6:22" ht="18" customHeight="1">
      <c r="F11" s="1" t="s">
        <v>18</v>
      </c>
      <c r="G11" s="19" t="s">
        <v>19</v>
      </c>
      <c r="H11" s="20" t="s">
        <v>20</v>
      </c>
      <c r="I11" s="21" t="s">
        <v>21</v>
      </c>
      <c r="J11" s="21" t="s">
        <v>22</v>
      </c>
      <c r="K11" s="21" t="s">
        <v>23</v>
      </c>
      <c r="L11" s="22" t="s">
        <v>24</v>
      </c>
      <c r="M11" s="23" t="s">
        <v>25</v>
      </c>
      <c r="N11" s="22" t="s">
        <v>26</v>
      </c>
      <c r="O11" s="22" t="s">
        <v>27</v>
      </c>
      <c r="P11" s="24" t="s">
        <v>28</v>
      </c>
      <c r="Q11" s="21" t="s">
        <v>29</v>
      </c>
      <c r="R11" s="24" t="s">
        <v>30</v>
      </c>
    </row>
    <row r="12" spans="6:22" ht="15" customHeight="1">
      <c r="G12" s="25"/>
      <c r="H12" s="26"/>
      <c r="I12" s="27"/>
      <c r="J12" s="27"/>
      <c r="K12" s="27"/>
      <c r="L12" s="28"/>
      <c r="M12" s="28"/>
      <c r="N12" s="29"/>
      <c r="O12" s="30"/>
      <c r="P12" s="31"/>
      <c r="Q12" s="27"/>
      <c r="R12" s="32"/>
    </row>
    <row r="13" spans="6:22" ht="15" customHeight="1">
      <c r="F13" s="33" t="s">
        <v>31</v>
      </c>
      <c r="G13" s="34"/>
      <c r="H13" s="35" t="s">
        <v>32</v>
      </c>
      <c r="I13" s="36"/>
      <c r="J13" s="37"/>
      <c r="K13" s="37"/>
      <c r="L13" s="38" t="s">
        <v>33</v>
      </c>
      <c r="M13" s="38"/>
      <c r="N13" s="38"/>
      <c r="O13" s="39"/>
      <c r="P13" s="40"/>
      <c r="Q13" s="36"/>
      <c r="R13" s="41"/>
    </row>
    <row r="14" spans="6:22" ht="15" customHeight="1">
      <c r="F14" s="33" t="s">
        <v>31</v>
      </c>
      <c r="G14" s="42">
        <v>1</v>
      </c>
      <c r="H14" s="43" t="s">
        <v>34</v>
      </c>
      <c r="I14" s="44" t="s">
        <v>35</v>
      </c>
      <c r="J14" s="45">
        <v>8.8000000000000007</v>
      </c>
      <c r="K14" s="45">
        <v>7.7</v>
      </c>
      <c r="L14" s="46" t="s">
        <v>33</v>
      </c>
      <c r="M14" s="46">
        <v>0.5</v>
      </c>
      <c r="N14" s="47">
        <v>0</v>
      </c>
      <c r="O14" s="48">
        <v>0</v>
      </c>
      <c r="P14" s="49" t="s">
        <v>36</v>
      </c>
      <c r="Q14" s="44" t="s">
        <v>37</v>
      </c>
      <c r="R14" s="50" t="s">
        <v>38</v>
      </c>
    </row>
    <row r="15" spans="6:22" ht="15" customHeight="1">
      <c r="F15" s="33" t="s">
        <v>31</v>
      </c>
      <c r="G15" s="42">
        <v>2</v>
      </c>
      <c r="H15" s="43" t="s">
        <v>39</v>
      </c>
      <c r="I15" s="44" t="s">
        <v>40</v>
      </c>
      <c r="J15" s="45">
        <v>60.6</v>
      </c>
      <c r="K15" s="45">
        <v>6.2</v>
      </c>
      <c r="L15" s="46" t="s">
        <v>33</v>
      </c>
      <c r="M15" s="46">
        <v>1.3</v>
      </c>
      <c r="N15" s="47">
        <v>0</v>
      </c>
      <c r="O15" s="48">
        <v>0</v>
      </c>
      <c r="P15" s="49" t="s">
        <v>36</v>
      </c>
      <c r="Q15" s="44" t="s">
        <v>37</v>
      </c>
      <c r="R15" s="50" t="s">
        <v>38</v>
      </c>
      <c r="S15" s="51"/>
    </row>
    <row r="16" spans="6:22" ht="15" customHeight="1">
      <c r="F16" s="33" t="s">
        <v>31</v>
      </c>
      <c r="G16" s="42">
        <v>3</v>
      </c>
      <c r="H16" s="43" t="s">
        <v>41</v>
      </c>
      <c r="I16" s="44" t="s">
        <v>42</v>
      </c>
      <c r="J16" s="45">
        <v>3.6</v>
      </c>
      <c r="K16" s="45">
        <v>6</v>
      </c>
      <c r="L16" s="46" t="s">
        <v>33</v>
      </c>
      <c r="M16" s="46">
        <v>2.2999999999999998</v>
      </c>
      <c r="N16" s="47">
        <v>1</v>
      </c>
      <c r="O16" s="48">
        <v>1</v>
      </c>
      <c r="P16" s="49" t="s">
        <v>43</v>
      </c>
      <c r="Q16" s="44" t="s">
        <v>44</v>
      </c>
      <c r="R16" s="50" t="s">
        <v>38</v>
      </c>
    </row>
    <row r="17" spans="6:18" ht="15" customHeight="1">
      <c r="F17" s="52"/>
      <c r="G17" s="53"/>
      <c r="H17" s="43"/>
      <c r="I17" s="44"/>
      <c r="J17" s="44"/>
      <c r="K17" s="44"/>
      <c r="L17" s="54"/>
      <c r="M17" s="54"/>
      <c r="N17" s="55"/>
      <c r="O17" s="56"/>
      <c r="P17" s="57"/>
      <c r="Q17" s="44"/>
      <c r="R17" s="50"/>
    </row>
    <row r="18" spans="6:18" s="59" customFormat="1" ht="15" customHeight="1">
      <c r="F18" s="58" t="s">
        <v>45</v>
      </c>
      <c r="G18" s="34"/>
      <c r="H18" s="35" t="s">
        <v>46</v>
      </c>
      <c r="I18" s="36"/>
      <c r="J18" s="37"/>
      <c r="K18" s="37"/>
      <c r="L18" s="38" t="s">
        <v>33</v>
      </c>
      <c r="M18" s="38"/>
      <c r="N18" s="38"/>
      <c r="O18" s="39"/>
      <c r="P18" s="40"/>
      <c r="Q18" s="36"/>
      <c r="R18" s="41"/>
    </row>
    <row r="19" spans="6:18" s="59" customFormat="1" ht="15" customHeight="1">
      <c r="F19" s="58" t="s">
        <v>45</v>
      </c>
      <c r="G19" s="42">
        <v>1</v>
      </c>
      <c r="H19" s="43" t="s">
        <v>47</v>
      </c>
      <c r="I19" s="60" t="s">
        <v>48</v>
      </c>
      <c r="J19" s="45">
        <v>3.6</v>
      </c>
      <c r="K19" s="45">
        <v>6.8</v>
      </c>
      <c r="L19" s="46" t="s">
        <v>33</v>
      </c>
      <c r="M19" s="46">
        <v>2.9</v>
      </c>
      <c r="N19" s="47">
        <v>1</v>
      </c>
      <c r="O19" s="48">
        <v>1</v>
      </c>
      <c r="P19" s="49" t="s">
        <v>43</v>
      </c>
      <c r="Q19" s="44" t="s">
        <v>49</v>
      </c>
      <c r="R19" s="50" t="s">
        <v>38</v>
      </c>
    </row>
    <row r="20" spans="6:18" ht="15" customHeight="1">
      <c r="F20" s="52"/>
      <c r="G20" s="42">
        <v>2</v>
      </c>
      <c r="H20" s="43" t="s">
        <v>50</v>
      </c>
      <c r="I20" s="60" t="s">
        <v>51</v>
      </c>
      <c r="J20" s="45">
        <v>31.6</v>
      </c>
      <c r="K20" s="45">
        <v>7.5</v>
      </c>
      <c r="L20" s="46" t="s">
        <v>33</v>
      </c>
      <c r="M20" s="46">
        <v>3.4</v>
      </c>
      <c r="N20" s="47">
        <v>3</v>
      </c>
      <c r="O20" s="48">
        <v>3</v>
      </c>
      <c r="P20" s="49" t="s">
        <v>36</v>
      </c>
      <c r="Q20" s="44" t="s">
        <v>37</v>
      </c>
      <c r="R20" s="50" t="s">
        <v>38</v>
      </c>
    </row>
    <row r="21" spans="6:18" ht="15" customHeight="1">
      <c r="F21" s="33" t="s">
        <v>52</v>
      </c>
      <c r="G21" s="53"/>
      <c r="H21" s="43"/>
      <c r="I21" s="44"/>
      <c r="J21" s="44"/>
      <c r="K21" s="44"/>
      <c r="L21" s="54"/>
      <c r="M21" s="54"/>
      <c r="N21" s="55"/>
      <c r="O21" s="56"/>
      <c r="P21" s="57"/>
      <c r="Q21" s="44"/>
      <c r="R21" s="50"/>
    </row>
    <row r="22" spans="6:18" ht="15" customHeight="1">
      <c r="F22" s="33" t="s">
        <v>52</v>
      </c>
      <c r="G22" s="34"/>
      <c r="H22" s="35" t="s">
        <v>53</v>
      </c>
      <c r="I22" s="36"/>
      <c r="J22" s="37"/>
      <c r="K22" s="37"/>
      <c r="L22" s="38" t="s">
        <v>33</v>
      </c>
      <c r="M22" s="38"/>
      <c r="N22" s="38"/>
      <c r="O22" s="39"/>
      <c r="P22" s="40"/>
      <c r="Q22" s="36"/>
      <c r="R22" s="41"/>
    </row>
    <row r="23" spans="6:18" ht="15" customHeight="1">
      <c r="F23" s="33" t="s">
        <v>52</v>
      </c>
      <c r="G23" s="42">
        <v>1</v>
      </c>
      <c r="H23" s="43" t="s">
        <v>54</v>
      </c>
      <c r="I23" s="44" t="s">
        <v>55</v>
      </c>
      <c r="J23" s="45">
        <v>60.5</v>
      </c>
      <c r="K23" s="45">
        <v>7.4</v>
      </c>
      <c r="L23" s="46" t="s">
        <v>33</v>
      </c>
      <c r="M23" s="46">
        <v>3.4</v>
      </c>
      <c r="N23" s="47">
        <v>0</v>
      </c>
      <c r="O23" s="48">
        <v>0</v>
      </c>
      <c r="P23" s="49" t="s">
        <v>56</v>
      </c>
      <c r="Q23" s="44" t="s">
        <v>57</v>
      </c>
      <c r="R23" s="50" t="s">
        <v>38</v>
      </c>
    </row>
    <row r="24" spans="6:18" ht="15" customHeight="1">
      <c r="F24" s="52"/>
      <c r="G24" s="42">
        <v>2</v>
      </c>
      <c r="H24" s="43" t="s">
        <v>58</v>
      </c>
      <c r="I24" s="44" t="s">
        <v>59</v>
      </c>
      <c r="J24" s="45">
        <v>61</v>
      </c>
      <c r="K24" s="45">
        <v>7.4</v>
      </c>
      <c r="L24" s="46" t="s">
        <v>33</v>
      </c>
      <c r="M24" s="46">
        <v>3.4</v>
      </c>
      <c r="N24" s="47">
        <v>0</v>
      </c>
      <c r="O24" s="48">
        <v>0</v>
      </c>
      <c r="P24" s="49" t="s">
        <v>56</v>
      </c>
      <c r="Q24" s="44" t="s">
        <v>57</v>
      </c>
      <c r="R24" s="50" t="s">
        <v>38</v>
      </c>
    </row>
    <row r="25" spans="6:18" ht="15" customHeight="1">
      <c r="F25" s="33" t="s">
        <v>60</v>
      </c>
      <c r="G25" s="53"/>
      <c r="H25" s="43"/>
      <c r="I25" s="44"/>
      <c r="J25" s="44"/>
      <c r="K25" s="44"/>
      <c r="L25" s="54"/>
      <c r="M25" s="54"/>
      <c r="N25" s="55"/>
      <c r="O25" s="56"/>
      <c r="P25" s="57"/>
      <c r="Q25" s="44"/>
      <c r="R25" s="50"/>
    </row>
    <row r="26" spans="6:18" ht="15" customHeight="1">
      <c r="F26" s="33" t="s">
        <v>60</v>
      </c>
      <c r="G26" s="34"/>
      <c r="H26" s="35" t="s">
        <v>61</v>
      </c>
      <c r="I26" s="36"/>
      <c r="J26" s="37"/>
      <c r="K26" s="37"/>
      <c r="L26" s="38" t="s">
        <v>33</v>
      </c>
      <c r="M26" s="38"/>
      <c r="N26" s="38"/>
      <c r="O26" s="39"/>
      <c r="P26" s="40"/>
      <c r="Q26" s="36"/>
      <c r="R26" s="41"/>
    </row>
    <row r="27" spans="6:18" ht="15" customHeight="1">
      <c r="F27" s="33" t="s">
        <v>60</v>
      </c>
      <c r="G27" s="42">
        <v>1</v>
      </c>
      <c r="H27" s="43" t="s">
        <v>62</v>
      </c>
      <c r="I27" s="44" t="s">
        <v>63</v>
      </c>
      <c r="J27" s="45">
        <v>4</v>
      </c>
      <c r="K27" s="45">
        <v>7.5</v>
      </c>
      <c r="L27" s="46" t="s">
        <v>33</v>
      </c>
      <c r="M27" s="46">
        <v>1.5</v>
      </c>
      <c r="N27" s="47">
        <v>1</v>
      </c>
      <c r="O27" s="48">
        <v>1</v>
      </c>
      <c r="P27" s="49" t="s">
        <v>43</v>
      </c>
      <c r="Q27" s="44" t="s">
        <v>64</v>
      </c>
      <c r="R27" s="50" t="s">
        <v>38</v>
      </c>
    </row>
    <row r="28" spans="6:18" ht="15" customHeight="1">
      <c r="F28" s="52"/>
      <c r="G28" s="53"/>
      <c r="H28" s="43"/>
      <c r="I28" s="44"/>
      <c r="J28" s="44"/>
      <c r="K28" s="44"/>
      <c r="L28" s="54"/>
      <c r="M28" s="54"/>
      <c r="N28" s="55"/>
      <c r="O28" s="56"/>
      <c r="P28" s="57"/>
      <c r="Q28" s="44"/>
      <c r="R28" s="50"/>
    </row>
    <row r="29" spans="6:18" ht="15" customHeight="1">
      <c r="F29" s="33" t="s">
        <v>65</v>
      </c>
      <c r="G29" s="34"/>
      <c r="H29" s="35" t="s">
        <v>66</v>
      </c>
      <c r="I29" s="36"/>
      <c r="J29" s="37"/>
      <c r="K29" s="37"/>
      <c r="L29" s="38" t="s">
        <v>33</v>
      </c>
      <c r="M29" s="38"/>
      <c r="N29" s="38"/>
      <c r="O29" s="39"/>
      <c r="P29" s="40"/>
      <c r="Q29" s="36"/>
      <c r="R29" s="41"/>
    </row>
    <row r="30" spans="6:18" ht="15" customHeight="1">
      <c r="F30" s="33" t="s">
        <v>65</v>
      </c>
      <c r="G30" s="42">
        <v>1</v>
      </c>
      <c r="H30" s="43" t="s">
        <v>67</v>
      </c>
      <c r="I30" s="44" t="s">
        <v>68</v>
      </c>
      <c r="J30" s="45">
        <v>34.200000000000003</v>
      </c>
      <c r="K30" s="45">
        <v>7.7</v>
      </c>
      <c r="L30" s="46" t="s">
        <v>33</v>
      </c>
      <c r="M30" s="46">
        <v>0.5</v>
      </c>
      <c r="N30" s="47">
        <v>0</v>
      </c>
      <c r="O30" s="48">
        <v>0</v>
      </c>
      <c r="P30" s="49" t="s">
        <v>36</v>
      </c>
      <c r="Q30" s="44" t="s">
        <v>69</v>
      </c>
      <c r="R30" s="50" t="s">
        <v>38</v>
      </c>
    </row>
    <row r="31" spans="6:18" ht="15" customHeight="1">
      <c r="F31" s="52"/>
      <c r="G31" s="42">
        <v>2</v>
      </c>
      <c r="H31" s="43" t="s">
        <v>70</v>
      </c>
      <c r="I31" s="44" t="s">
        <v>71</v>
      </c>
      <c r="J31" s="45">
        <v>3</v>
      </c>
      <c r="K31" s="45">
        <v>10</v>
      </c>
      <c r="L31" s="46" t="s">
        <v>33</v>
      </c>
      <c r="M31" s="46">
        <v>0.85</v>
      </c>
      <c r="N31" s="47">
        <v>1</v>
      </c>
      <c r="O31" s="48">
        <v>1</v>
      </c>
      <c r="P31" s="49" t="s">
        <v>43</v>
      </c>
      <c r="Q31" s="44" t="s">
        <v>72</v>
      </c>
      <c r="R31" s="50" t="s">
        <v>38</v>
      </c>
    </row>
    <row r="32" spans="6:18" ht="15" customHeight="1">
      <c r="F32" s="33" t="s">
        <v>73</v>
      </c>
      <c r="G32" s="53"/>
      <c r="H32" s="43"/>
      <c r="I32" s="44"/>
      <c r="J32" s="44"/>
      <c r="K32" s="44"/>
      <c r="L32" s="54"/>
      <c r="M32" s="54"/>
      <c r="N32" s="55"/>
      <c r="O32" s="56"/>
      <c r="P32" s="57"/>
      <c r="Q32" s="44"/>
      <c r="R32" s="50"/>
    </row>
    <row r="33" spans="5:18" ht="15" customHeight="1">
      <c r="F33" s="33" t="s">
        <v>73</v>
      </c>
      <c r="G33" s="34"/>
      <c r="H33" s="35" t="s">
        <v>74</v>
      </c>
      <c r="I33" s="36"/>
      <c r="J33" s="37"/>
      <c r="K33" s="37"/>
      <c r="L33" s="38" t="s">
        <v>33</v>
      </c>
      <c r="M33" s="38"/>
      <c r="N33" s="38"/>
      <c r="O33" s="39"/>
      <c r="P33" s="40"/>
      <c r="Q33" s="36"/>
      <c r="R33" s="41"/>
    </row>
    <row r="34" spans="5:18" ht="15" customHeight="1">
      <c r="F34" s="33" t="s">
        <v>73</v>
      </c>
      <c r="G34" s="42">
        <v>1</v>
      </c>
      <c r="H34" s="43" t="s">
        <v>75</v>
      </c>
      <c r="I34" s="44" t="s">
        <v>76</v>
      </c>
      <c r="J34" s="45">
        <v>45.2</v>
      </c>
      <c r="K34" s="45">
        <v>6</v>
      </c>
      <c r="L34" s="46" t="s">
        <v>33</v>
      </c>
      <c r="M34" s="46">
        <v>1.7</v>
      </c>
      <c r="N34" s="47">
        <v>1</v>
      </c>
      <c r="O34" s="48">
        <v>1</v>
      </c>
      <c r="P34" s="49" t="s">
        <v>36</v>
      </c>
      <c r="Q34" s="44" t="s">
        <v>37</v>
      </c>
      <c r="R34" s="50" t="s">
        <v>38</v>
      </c>
    </row>
    <row r="35" spans="5:18" ht="15" customHeight="1">
      <c r="F35" s="52"/>
      <c r="G35" s="42">
        <v>2</v>
      </c>
      <c r="H35" s="43" t="s">
        <v>77</v>
      </c>
      <c r="I35" s="44" t="s">
        <v>78</v>
      </c>
      <c r="J35" s="45">
        <v>45</v>
      </c>
      <c r="K35" s="45">
        <v>6</v>
      </c>
      <c r="L35" s="46" t="s">
        <v>33</v>
      </c>
      <c r="M35" s="46">
        <v>1.7</v>
      </c>
      <c r="N35" s="47">
        <v>0</v>
      </c>
      <c r="O35" s="48">
        <v>0</v>
      </c>
      <c r="P35" s="49" t="s">
        <v>36</v>
      </c>
      <c r="Q35" s="44" t="s">
        <v>37</v>
      </c>
      <c r="R35" s="50" t="s">
        <v>38</v>
      </c>
    </row>
    <row r="36" spans="5:18" ht="15" customHeight="1">
      <c r="F36" s="33" t="s">
        <v>79</v>
      </c>
      <c r="G36" s="53"/>
      <c r="H36" s="43"/>
      <c r="I36" s="44"/>
      <c r="J36" s="44"/>
      <c r="K36" s="44"/>
      <c r="L36" s="54"/>
      <c r="M36" s="54"/>
      <c r="N36" s="55"/>
      <c r="O36" s="56"/>
      <c r="P36" s="57"/>
      <c r="Q36" s="44"/>
      <c r="R36" s="50"/>
    </row>
    <row r="37" spans="5:18" ht="15" customHeight="1">
      <c r="F37" s="33" t="s">
        <v>79</v>
      </c>
      <c r="G37" s="34"/>
      <c r="H37" s="35" t="s">
        <v>80</v>
      </c>
      <c r="I37" s="36"/>
      <c r="J37" s="37"/>
      <c r="K37" s="37"/>
      <c r="L37" s="38" t="s">
        <v>33</v>
      </c>
      <c r="M37" s="38"/>
      <c r="N37" s="38"/>
      <c r="O37" s="39"/>
      <c r="P37" s="40"/>
      <c r="Q37" s="36"/>
      <c r="R37" s="41"/>
    </row>
    <row r="38" spans="5:18" ht="15" customHeight="1">
      <c r="F38" s="33" t="s">
        <v>79</v>
      </c>
      <c r="G38" s="42">
        <v>1</v>
      </c>
      <c r="H38" s="43" t="s">
        <v>81</v>
      </c>
      <c r="I38" s="44" t="s">
        <v>82</v>
      </c>
      <c r="J38" s="45">
        <v>31</v>
      </c>
      <c r="K38" s="45">
        <v>6</v>
      </c>
      <c r="L38" s="46" t="s">
        <v>33</v>
      </c>
      <c r="M38" s="46">
        <v>1.8</v>
      </c>
      <c r="N38" s="47">
        <v>0</v>
      </c>
      <c r="O38" s="48">
        <v>0</v>
      </c>
      <c r="P38" s="49" t="s">
        <v>83</v>
      </c>
      <c r="Q38" s="44" t="s">
        <v>84</v>
      </c>
      <c r="R38" s="50" t="s">
        <v>38</v>
      </c>
    </row>
    <row r="39" spans="5:18" ht="15" customHeight="1">
      <c r="F39" s="52"/>
      <c r="G39" s="42">
        <v>2</v>
      </c>
      <c r="H39" s="43" t="s">
        <v>85</v>
      </c>
      <c r="I39" s="44" t="s">
        <v>86</v>
      </c>
      <c r="J39" s="45">
        <v>27</v>
      </c>
      <c r="K39" s="45">
        <v>4.5999999999999996</v>
      </c>
      <c r="L39" s="46" t="s">
        <v>33</v>
      </c>
      <c r="M39" s="46">
        <v>1.8</v>
      </c>
      <c r="N39" s="47">
        <v>2</v>
      </c>
      <c r="O39" s="48">
        <v>2</v>
      </c>
      <c r="P39" s="49" t="s">
        <v>36</v>
      </c>
      <c r="Q39" s="44" t="s">
        <v>37</v>
      </c>
      <c r="R39" s="50" t="s">
        <v>38</v>
      </c>
    </row>
    <row r="40" spans="5:18" ht="13" customHeight="1">
      <c r="F40" s="33" t="s">
        <v>87</v>
      </c>
      <c r="G40" s="53"/>
      <c r="H40" s="43"/>
      <c r="I40" s="44"/>
      <c r="J40" s="44"/>
      <c r="K40" s="44"/>
      <c r="L40" s="54"/>
      <c r="M40" s="54"/>
      <c r="N40" s="55"/>
      <c r="O40" s="56"/>
      <c r="P40" s="54"/>
      <c r="Q40" s="44"/>
      <c r="R40" s="50"/>
    </row>
    <row r="41" spans="5:18" ht="13" customHeight="1">
      <c r="F41" s="33" t="s">
        <v>87</v>
      </c>
      <c r="G41" s="34"/>
      <c r="H41" s="35" t="s">
        <v>88</v>
      </c>
      <c r="I41" s="36"/>
      <c r="J41" s="37"/>
      <c r="K41" s="37"/>
      <c r="L41" s="38" t="s">
        <v>33</v>
      </c>
      <c r="M41" s="38"/>
      <c r="N41" s="38"/>
      <c r="O41" s="39"/>
      <c r="P41" s="40"/>
      <c r="Q41" s="36"/>
      <c r="R41" s="41"/>
    </row>
    <row r="42" spans="5:18" ht="13" customHeight="1">
      <c r="F42" s="33" t="s">
        <v>87</v>
      </c>
      <c r="G42" s="42">
        <v>1</v>
      </c>
      <c r="H42" s="43" t="s">
        <v>89</v>
      </c>
      <c r="I42" s="60" t="s">
        <v>90</v>
      </c>
      <c r="J42" s="45">
        <v>14</v>
      </c>
      <c r="K42" s="45">
        <v>7</v>
      </c>
      <c r="L42" s="46" t="s">
        <v>33</v>
      </c>
      <c r="M42" s="46">
        <v>3</v>
      </c>
      <c r="N42" s="47">
        <v>0</v>
      </c>
      <c r="O42" s="48">
        <v>0</v>
      </c>
      <c r="P42" s="49" t="s">
        <v>91</v>
      </c>
      <c r="Q42" s="44" t="s">
        <v>37</v>
      </c>
      <c r="R42" s="50" t="s">
        <v>38</v>
      </c>
    </row>
    <row r="43" spans="5:18" ht="13" customHeight="1">
      <c r="F43" s="52"/>
      <c r="G43" s="61">
        <v>2</v>
      </c>
      <c r="H43" s="43" t="s">
        <v>89</v>
      </c>
      <c r="I43" s="60" t="s">
        <v>92</v>
      </c>
      <c r="J43" s="45">
        <v>14</v>
      </c>
      <c r="K43" s="45">
        <v>7</v>
      </c>
      <c r="L43" s="46" t="s">
        <v>33</v>
      </c>
      <c r="M43" s="46">
        <v>3</v>
      </c>
      <c r="N43" s="47">
        <v>0</v>
      </c>
      <c r="O43" s="48">
        <v>0</v>
      </c>
      <c r="P43" s="49" t="s">
        <v>91</v>
      </c>
      <c r="Q43" s="44" t="s">
        <v>37</v>
      </c>
      <c r="R43" s="50" t="s">
        <v>38</v>
      </c>
    </row>
    <row r="44" spans="5:18" ht="13" customHeight="1">
      <c r="F44" s="33" t="s">
        <v>93</v>
      </c>
      <c r="G44" s="42">
        <v>3</v>
      </c>
      <c r="H44" s="43" t="s">
        <v>94</v>
      </c>
      <c r="I44" s="60" t="s">
        <v>95</v>
      </c>
      <c r="J44" s="45">
        <v>20.6</v>
      </c>
      <c r="K44" s="45">
        <v>7</v>
      </c>
      <c r="L44" s="46" t="s">
        <v>33</v>
      </c>
      <c r="M44" s="46">
        <v>3.4</v>
      </c>
      <c r="N44" s="47">
        <v>0</v>
      </c>
      <c r="O44" s="48">
        <v>4</v>
      </c>
      <c r="P44" s="49" t="s">
        <v>91</v>
      </c>
      <c r="Q44" s="44" t="s">
        <v>37</v>
      </c>
      <c r="R44" s="50" t="s">
        <v>38</v>
      </c>
    </row>
    <row r="45" spans="5:18" ht="13" customHeight="1">
      <c r="F45" s="33" t="s">
        <v>93</v>
      </c>
      <c r="G45" s="61">
        <v>4</v>
      </c>
      <c r="H45" s="43" t="s">
        <v>94</v>
      </c>
      <c r="I45" s="60" t="s">
        <v>96</v>
      </c>
      <c r="J45" s="45">
        <v>20.6</v>
      </c>
      <c r="K45" s="45">
        <v>7</v>
      </c>
      <c r="L45" s="46" t="s">
        <v>33</v>
      </c>
      <c r="M45" s="46">
        <v>3.4</v>
      </c>
      <c r="N45" s="47">
        <v>0</v>
      </c>
      <c r="O45" s="48">
        <v>4</v>
      </c>
      <c r="P45" s="49" t="s">
        <v>91</v>
      </c>
      <c r="Q45" s="44" t="s">
        <v>37</v>
      </c>
      <c r="R45" s="50" t="s">
        <v>38</v>
      </c>
    </row>
    <row r="46" spans="5:18" ht="13" customHeight="1">
      <c r="E46" s="1">
        <f>Table2[[#This Row],[PANJANG]]</f>
        <v>10</v>
      </c>
      <c r="F46" s="33" t="s">
        <v>93</v>
      </c>
      <c r="G46" s="42">
        <v>5</v>
      </c>
      <c r="H46" s="43" t="s">
        <v>97</v>
      </c>
      <c r="I46" s="60" t="s">
        <v>98</v>
      </c>
      <c r="J46" s="45">
        <v>10</v>
      </c>
      <c r="K46" s="45">
        <v>7</v>
      </c>
      <c r="L46" s="46" t="s">
        <v>33</v>
      </c>
      <c r="M46" s="46">
        <v>3.8</v>
      </c>
      <c r="N46" s="47">
        <v>0</v>
      </c>
      <c r="O46" s="48">
        <v>0</v>
      </c>
      <c r="P46" s="49" t="s">
        <v>91</v>
      </c>
      <c r="Q46" s="44" t="s">
        <v>37</v>
      </c>
      <c r="R46" s="50" t="s">
        <v>38</v>
      </c>
    </row>
    <row r="47" spans="5:18" ht="13" customHeight="1">
      <c r="F47" s="33" t="s">
        <v>93</v>
      </c>
      <c r="G47" s="61">
        <v>6</v>
      </c>
      <c r="H47" s="43" t="s">
        <v>97</v>
      </c>
      <c r="I47" s="60" t="s">
        <v>99</v>
      </c>
      <c r="J47" s="45">
        <v>10</v>
      </c>
      <c r="K47" s="45">
        <v>7</v>
      </c>
      <c r="L47" s="46" t="s">
        <v>33</v>
      </c>
      <c r="M47" s="46">
        <v>3.8</v>
      </c>
      <c r="N47" s="47">
        <v>0</v>
      </c>
      <c r="O47" s="48">
        <v>0</v>
      </c>
      <c r="P47" s="49" t="s">
        <v>91</v>
      </c>
      <c r="Q47" s="44" t="s">
        <v>37</v>
      </c>
      <c r="R47" s="50" t="s">
        <v>38</v>
      </c>
    </row>
    <row r="48" spans="5:18" ht="13" customHeight="1">
      <c r="F48" s="33" t="s">
        <v>93</v>
      </c>
      <c r="G48" s="42">
        <v>7</v>
      </c>
      <c r="H48" s="43" t="s">
        <v>100</v>
      </c>
      <c r="I48" s="60" t="s">
        <v>101</v>
      </c>
      <c r="J48" s="45">
        <v>10</v>
      </c>
      <c r="K48" s="45">
        <v>7</v>
      </c>
      <c r="L48" s="46" t="s">
        <v>33</v>
      </c>
      <c r="M48" s="46">
        <v>4.95</v>
      </c>
      <c r="N48" s="47">
        <v>0</v>
      </c>
      <c r="O48" s="48">
        <v>0</v>
      </c>
      <c r="P48" s="49" t="s">
        <v>91</v>
      </c>
      <c r="Q48" s="44" t="s">
        <v>37</v>
      </c>
      <c r="R48" s="50" t="s">
        <v>38</v>
      </c>
    </row>
    <row r="49" spans="6:18" ht="13" customHeight="1">
      <c r="F49" s="52"/>
      <c r="G49" s="61">
        <v>8</v>
      </c>
      <c r="H49" s="43" t="s">
        <v>100</v>
      </c>
      <c r="I49" s="60" t="s">
        <v>102</v>
      </c>
      <c r="J49" s="45">
        <v>10</v>
      </c>
      <c r="K49" s="45">
        <v>7</v>
      </c>
      <c r="L49" s="46" t="s">
        <v>33</v>
      </c>
      <c r="M49" s="46">
        <v>4.95</v>
      </c>
      <c r="N49" s="47">
        <v>0</v>
      </c>
      <c r="O49" s="48">
        <v>0</v>
      </c>
      <c r="P49" s="49" t="s">
        <v>91</v>
      </c>
      <c r="Q49" s="44" t="s">
        <v>37</v>
      </c>
      <c r="R49" s="50" t="s">
        <v>38</v>
      </c>
    </row>
    <row r="50" spans="6:18" ht="13" customHeight="1">
      <c r="F50" s="33" t="s">
        <v>103</v>
      </c>
      <c r="G50" s="53"/>
      <c r="H50" s="43"/>
      <c r="I50" s="44"/>
      <c r="J50" s="44"/>
      <c r="K50" s="44"/>
      <c r="L50" s="54"/>
      <c r="M50" s="54"/>
      <c r="N50" s="55"/>
      <c r="O50" s="56"/>
      <c r="P50" s="54"/>
      <c r="Q50" s="44"/>
      <c r="R50" s="50"/>
    </row>
    <row r="51" spans="6:18" ht="13" customHeight="1">
      <c r="F51" s="33" t="s">
        <v>103</v>
      </c>
      <c r="G51" s="34"/>
      <c r="H51" s="35" t="s">
        <v>104</v>
      </c>
      <c r="I51" s="36"/>
      <c r="J51" s="37"/>
      <c r="K51" s="37"/>
      <c r="L51" s="38" t="s">
        <v>33</v>
      </c>
      <c r="M51" s="38"/>
      <c r="N51" s="38"/>
      <c r="O51" s="39"/>
      <c r="P51" s="40"/>
      <c r="Q51" s="36"/>
      <c r="R51" s="41"/>
    </row>
    <row r="52" spans="6:18" ht="13" customHeight="1">
      <c r="F52" s="52"/>
      <c r="G52" s="42">
        <v>1</v>
      </c>
      <c r="H52" s="43" t="s">
        <v>105</v>
      </c>
      <c r="I52" s="44" t="s">
        <v>106</v>
      </c>
      <c r="J52" s="45">
        <v>35.299999999999997</v>
      </c>
      <c r="K52" s="45">
        <v>7</v>
      </c>
      <c r="L52" s="46" t="s">
        <v>33</v>
      </c>
      <c r="M52" s="46">
        <v>1.3</v>
      </c>
      <c r="N52" s="47">
        <v>0</v>
      </c>
      <c r="O52" s="48">
        <v>0</v>
      </c>
      <c r="P52" s="49" t="s">
        <v>91</v>
      </c>
      <c r="Q52" s="44" t="s">
        <v>107</v>
      </c>
      <c r="R52" s="50" t="s">
        <v>38</v>
      </c>
    </row>
    <row r="53" spans="6:18" ht="13" customHeight="1">
      <c r="F53" s="33" t="s">
        <v>108</v>
      </c>
      <c r="G53" s="42"/>
      <c r="H53" s="43"/>
      <c r="I53" s="44"/>
      <c r="J53" s="45"/>
      <c r="K53" s="45"/>
      <c r="L53" s="46"/>
      <c r="M53" s="46"/>
      <c r="N53" s="47"/>
      <c r="O53" s="48"/>
      <c r="P53" s="49"/>
      <c r="Q53" s="44"/>
      <c r="R53" s="50"/>
    </row>
    <row r="54" spans="6:18" ht="13" customHeight="1">
      <c r="F54" s="33" t="s">
        <v>108</v>
      </c>
      <c r="G54" s="34"/>
      <c r="H54" s="35" t="s">
        <v>109</v>
      </c>
      <c r="I54" s="36"/>
      <c r="J54" s="37"/>
      <c r="K54" s="37"/>
      <c r="L54" s="38" t="s">
        <v>33</v>
      </c>
      <c r="M54" s="38"/>
      <c r="N54" s="38"/>
      <c r="O54" s="39"/>
      <c r="P54" s="40"/>
      <c r="Q54" s="36"/>
      <c r="R54" s="41"/>
    </row>
    <row r="55" spans="6:18" ht="13" customHeight="1">
      <c r="F55" s="52"/>
      <c r="G55" s="42">
        <v>1</v>
      </c>
      <c r="H55" s="43" t="s">
        <v>110</v>
      </c>
      <c r="I55" s="44" t="s">
        <v>111</v>
      </c>
      <c r="J55" s="45">
        <v>36</v>
      </c>
      <c r="K55" s="45">
        <v>7.3</v>
      </c>
      <c r="L55" s="46" t="s">
        <v>33</v>
      </c>
      <c r="M55" s="46">
        <v>1.6</v>
      </c>
      <c r="N55" s="47">
        <v>0</v>
      </c>
      <c r="O55" s="48">
        <v>0</v>
      </c>
      <c r="P55" s="49" t="s">
        <v>36</v>
      </c>
      <c r="Q55" s="44" t="s">
        <v>37</v>
      </c>
      <c r="R55" s="50" t="s">
        <v>38</v>
      </c>
    </row>
    <row r="56" spans="6:18" ht="13" customHeight="1">
      <c r="F56" s="33" t="s">
        <v>112</v>
      </c>
      <c r="G56" s="53"/>
      <c r="H56" s="43"/>
      <c r="I56" s="44"/>
      <c r="J56" s="44"/>
      <c r="K56" s="44"/>
      <c r="L56" s="54"/>
      <c r="M56" s="54"/>
      <c r="N56" s="55"/>
      <c r="O56" s="56"/>
      <c r="P56" s="54"/>
      <c r="Q56" s="44"/>
      <c r="R56" s="50"/>
    </row>
    <row r="57" spans="6:18" ht="13" customHeight="1">
      <c r="F57" s="33" t="s">
        <v>112</v>
      </c>
      <c r="G57" s="34"/>
      <c r="H57" s="35" t="s">
        <v>113</v>
      </c>
      <c r="I57" s="36"/>
      <c r="J57" s="37"/>
      <c r="K57" s="37"/>
      <c r="L57" s="38" t="s">
        <v>33</v>
      </c>
      <c r="M57" s="38"/>
      <c r="N57" s="38"/>
      <c r="O57" s="39"/>
      <c r="P57" s="40"/>
      <c r="Q57" s="36"/>
      <c r="R57" s="41"/>
    </row>
    <row r="58" spans="6:18" ht="13" customHeight="1">
      <c r="F58" s="33" t="s">
        <v>112</v>
      </c>
      <c r="G58" s="42">
        <v>1</v>
      </c>
      <c r="H58" s="43" t="s">
        <v>114</v>
      </c>
      <c r="I58" s="44" t="s">
        <v>115</v>
      </c>
      <c r="J58" s="45">
        <v>14.2</v>
      </c>
      <c r="K58" s="45">
        <v>14.5</v>
      </c>
      <c r="L58" s="46" t="s">
        <v>33</v>
      </c>
      <c r="M58" s="46">
        <v>3</v>
      </c>
      <c r="N58" s="47">
        <v>0</v>
      </c>
      <c r="O58" s="48">
        <v>0</v>
      </c>
      <c r="P58" s="49" t="s">
        <v>36</v>
      </c>
      <c r="Q58" s="44" t="s">
        <v>37</v>
      </c>
      <c r="R58" s="50" t="s">
        <v>38</v>
      </c>
    </row>
    <row r="59" spans="6:18" ht="13" customHeight="1">
      <c r="F59" s="33" t="s">
        <v>112</v>
      </c>
      <c r="G59" s="42">
        <v>2</v>
      </c>
      <c r="H59" s="43" t="s">
        <v>116</v>
      </c>
      <c r="I59" s="44" t="s">
        <v>117</v>
      </c>
      <c r="J59" s="45">
        <v>11.8</v>
      </c>
      <c r="K59" s="45">
        <v>8.5</v>
      </c>
      <c r="L59" s="46" t="s">
        <v>33</v>
      </c>
      <c r="M59" s="46">
        <v>3.5</v>
      </c>
      <c r="N59" s="47">
        <v>0</v>
      </c>
      <c r="O59" s="48">
        <v>0</v>
      </c>
      <c r="P59" s="49" t="s">
        <v>36</v>
      </c>
      <c r="Q59" s="44" t="s">
        <v>37</v>
      </c>
      <c r="R59" s="50" t="s">
        <v>38</v>
      </c>
    </row>
    <row r="60" spans="6:18" ht="13" customHeight="1">
      <c r="F60" s="33" t="s">
        <v>112</v>
      </c>
      <c r="G60" s="42">
        <v>3</v>
      </c>
      <c r="H60" s="43" t="s">
        <v>118</v>
      </c>
      <c r="I60" s="44" t="s">
        <v>119</v>
      </c>
      <c r="J60" s="45">
        <v>7</v>
      </c>
      <c r="K60" s="45">
        <v>9</v>
      </c>
      <c r="L60" s="46" t="s">
        <v>33</v>
      </c>
      <c r="M60" s="46">
        <v>5</v>
      </c>
      <c r="N60" s="47">
        <v>0</v>
      </c>
      <c r="O60" s="48">
        <v>0</v>
      </c>
      <c r="P60" s="49" t="s">
        <v>36</v>
      </c>
      <c r="Q60" s="44" t="s">
        <v>37</v>
      </c>
      <c r="R60" s="50" t="s">
        <v>38</v>
      </c>
    </row>
    <row r="61" spans="6:18" ht="13" customHeight="1">
      <c r="F61" s="52"/>
      <c r="G61" s="42">
        <v>4</v>
      </c>
      <c r="H61" s="43" t="s">
        <v>120</v>
      </c>
      <c r="I61" s="44" t="s">
        <v>121</v>
      </c>
      <c r="J61" s="45">
        <v>7</v>
      </c>
      <c r="K61" s="45">
        <v>9</v>
      </c>
      <c r="L61" s="46" t="s">
        <v>33</v>
      </c>
      <c r="M61" s="46">
        <v>5.2</v>
      </c>
      <c r="N61" s="47">
        <v>0</v>
      </c>
      <c r="O61" s="48">
        <v>0</v>
      </c>
      <c r="P61" s="49" t="s">
        <v>36</v>
      </c>
      <c r="Q61" s="44" t="s">
        <v>37</v>
      </c>
      <c r="R61" s="50" t="s">
        <v>38</v>
      </c>
    </row>
    <row r="62" spans="6:18" ht="13" customHeight="1">
      <c r="F62" s="33" t="s">
        <v>122</v>
      </c>
      <c r="G62" s="42"/>
      <c r="H62" s="43"/>
      <c r="I62" s="44"/>
      <c r="J62" s="45"/>
      <c r="K62" s="45"/>
      <c r="L62" s="46"/>
      <c r="M62" s="46"/>
      <c r="N62" s="47"/>
      <c r="O62" s="48"/>
      <c r="P62" s="49"/>
      <c r="Q62" s="44"/>
      <c r="R62" s="50"/>
    </row>
    <row r="63" spans="6:18" ht="13" customHeight="1">
      <c r="F63" s="33" t="s">
        <v>122</v>
      </c>
      <c r="G63" s="34"/>
      <c r="H63" s="35" t="s">
        <v>123</v>
      </c>
      <c r="I63" s="36"/>
      <c r="J63" s="37"/>
      <c r="K63" s="37"/>
      <c r="L63" s="38" t="s">
        <v>33</v>
      </c>
      <c r="M63" s="38"/>
      <c r="N63" s="38"/>
      <c r="O63" s="39"/>
      <c r="P63" s="40"/>
      <c r="Q63" s="36"/>
      <c r="R63" s="41"/>
    </row>
    <row r="64" spans="6:18" ht="13" customHeight="1">
      <c r="F64" s="33" t="s">
        <v>122</v>
      </c>
      <c r="G64" s="42">
        <v>1</v>
      </c>
      <c r="H64" s="43" t="s">
        <v>124</v>
      </c>
      <c r="I64" s="44" t="s">
        <v>125</v>
      </c>
      <c r="J64" s="45">
        <v>3.7</v>
      </c>
      <c r="K64" s="45">
        <v>13</v>
      </c>
      <c r="L64" s="46" t="s">
        <v>33</v>
      </c>
      <c r="M64" s="46">
        <v>4</v>
      </c>
      <c r="N64" s="47">
        <v>1</v>
      </c>
      <c r="O64" s="48">
        <v>1</v>
      </c>
      <c r="P64" s="49" t="s">
        <v>43</v>
      </c>
      <c r="Q64" s="44" t="s">
        <v>49</v>
      </c>
      <c r="R64" s="50" t="s">
        <v>38</v>
      </c>
    </row>
    <row r="65" spans="6:18" ht="13" customHeight="1">
      <c r="F65" s="33" t="s">
        <v>122</v>
      </c>
      <c r="G65" s="42">
        <v>2</v>
      </c>
      <c r="H65" s="43" t="s">
        <v>126</v>
      </c>
      <c r="I65" s="44" t="s">
        <v>127</v>
      </c>
      <c r="J65" s="45">
        <v>14.7</v>
      </c>
      <c r="K65" s="45">
        <v>13.7</v>
      </c>
      <c r="L65" s="46" t="s">
        <v>33</v>
      </c>
      <c r="M65" s="46">
        <v>4.3</v>
      </c>
      <c r="N65" s="47">
        <v>0</v>
      </c>
      <c r="O65" s="48">
        <v>0</v>
      </c>
      <c r="P65" s="49" t="s">
        <v>36</v>
      </c>
      <c r="Q65" s="44" t="s">
        <v>37</v>
      </c>
      <c r="R65" s="50" t="s">
        <v>38</v>
      </c>
    </row>
    <row r="66" spans="6:18" ht="13" customHeight="1">
      <c r="F66" s="52"/>
      <c r="G66" s="42">
        <v>3</v>
      </c>
      <c r="H66" s="43" t="s">
        <v>128</v>
      </c>
      <c r="I66" s="44" t="s">
        <v>129</v>
      </c>
      <c r="J66" s="45">
        <v>3</v>
      </c>
      <c r="K66" s="45">
        <v>8</v>
      </c>
      <c r="L66" s="46" t="s">
        <v>33</v>
      </c>
      <c r="M66" s="46">
        <v>4.3499999999999996</v>
      </c>
      <c r="N66" s="47">
        <v>1</v>
      </c>
      <c r="O66" s="48">
        <v>1</v>
      </c>
      <c r="P66" s="49" t="s">
        <v>43</v>
      </c>
      <c r="Q66" s="44" t="s">
        <v>44</v>
      </c>
      <c r="R66" s="50" t="s">
        <v>38</v>
      </c>
    </row>
    <row r="67" spans="6:18" ht="13" customHeight="1">
      <c r="F67" s="33" t="s">
        <v>130</v>
      </c>
      <c r="G67" s="42"/>
      <c r="H67" s="43"/>
      <c r="I67" s="44"/>
      <c r="J67" s="45"/>
      <c r="K67" s="45"/>
      <c r="L67" s="46"/>
      <c r="M67" s="46"/>
      <c r="N67" s="47"/>
      <c r="O67" s="48"/>
      <c r="P67" s="46"/>
      <c r="Q67" s="44"/>
      <c r="R67" s="50"/>
    </row>
    <row r="68" spans="6:18" ht="13" customHeight="1">
      <c r="F68" s="33" t="s">
        <v>130</v>
      </c>
      <c r="G68" s="34"/>
      <c r="H68" s="35" t="s">
        <v>131</v>
      </c>
      <c r="I68" s="36"/>
      <c r="J68" s="37"/>
      <c r="K68" s="37"/>
      <c r="L68" s="38" t="s">
        <v>33</v>
      </c>
      <c r="M68" s="38"/>
      <c r="N68" s="38"/>
      <c r="O68" s="39"/>
      <c r="P68" s="40"/>
      <c r="Q68" s="36"/>
      <c r="R68" s="41"/>
    </row>
    <row r="69" spans="6:18" ht="13" customHeight="1">
      <c r="F69" s="33" t="s">
        <v>130</v>
      </c>
      <c r="G69" s="42">
        <v>1</v>
      </c>
      <c r="H69" s="43" t="s">
        <v>132</v>
      </c>
      <c r="I69" s="44" t="s">
        <v>133</v>
      </c>
      <c r="J69" s="45">
        <v>32</v>
      </c>
      <c r="K69" s="45">
        <v>7</v>
      </c>
      <c r="L69" s="46" t="s">
        <v>33</v>
      </c>
      <c r="M69" s="46">
        <v>0.25</v>
      </c>
      <c r="N69" s="47">
        <v>2</v>
      </c>
      <c r="O69" s="48">
        <v>2</v>
      </c>
      <c r="P69" s="49" t="s">
        <v>134</v>
      </c>
      <c r="Q69" s="60" t="s">
        <v>135</v>
      </c>
      <c r="R69" s="50" t="s">
        <v>38</v>
      </c>
    </row>
    <row r="70" spans="6:18" ht="13" customHeight="1">
      <c r="F70" s="52"/>
      <c r="G70" s="42">
        <v>2</v>
      </c>
      <c r="H70" s="43" t="s">
        <v>136</v>
      </c>
      <c r="I70" s="44" t="s">
        <v>137</v>
      </c>
      <c r="J70" s="45">
        <v>19.600000000000001</v>
      </c>
      <c r="K70" s="45">
        <v>6.5</v>
      </c>
      <c r="L70" s="46" t="s">
        <v>33</v>
      </c>
      <c r="M70" s="46">
        <v>0.27</v>
      </c>
      <c r="N70" s="47">
        <v>0</v>
      </c>
      <c r="O70" s="48">
        <v>0</v>
      </c>
      <c r="P70" s="49" t="s">
        <v>36</v>
      </c>
      <c r="Q70" s="44" t="s">
        <v>37</v>
      </c>
      <c r="R70" s="50" t="s">
        <v>38</v>
      </c>
    </row>
    <row r="71" spans="6:18" ht="13" customHeight="1">
      <c r="F71" s="33" t="s">
        <v>138</v>
      </c>
      <c r="G71" s="42"/>
      <c r="H71" s="43"/>
      <c r="I71" s="44"/>
      <c r="J71" s="45"/>
      <c r="K71" s="45"/>
      <c r="L71" s="46"/>
      <c r="M71" s="46"/>
      <c r="N71" s="47"/>
      <c r="O71" s="48"/>
      <c r="P71" s="46"/>
      <c r="Q71" s="44"/>
      <c r="R71" s="50"/>
    </row>
    <row r="72" spans="6:18" ht="13" customHeight="1">
      <c r="F72" s="33" t="s">
        <v>138</v>
      </c>
      <c r="G72" s="34"/>
      <c r="H72" s="35" t="s">
        <v>139</v>
      </c>
      <c r="I72" s="36"/>
      <c r="J72" s="37"/>
      <c r="K72" s="37"/>
      <c r="L72" s="38" t="s">
        <v>33</v>
      </c>
      <c r="M72" s="38"/>
      <c r="N72" s="38"/>
      <c r="O72" s="39"/>
      <c r="P72" s="40"/>
      <c r="Q72" s="36"/>
      <c r="R72" s="41"/>
    </row>
    <row r="73" spans="6:18" ht="13" customHeight="1">
      <c r="F73" s="52"/>
      <c r="G73" s="42">
        <v>1</v>
      </c>
      <c r="H73" s="43" t="s">
        <v>140</v>
      </c>
      <c r="I73" s="44" t="s">
        <v>141</v>
      </c>
      <c r="J73" s="45">
        <v>6.2</v>
      </c>
      <c r="K73" s="45">
        <v>6.3</v>
      </c>
      <c r="L73" s="46" t="s">
        <v>33</v>
      </c>
      <c r="M73" s="46">
        <v>2.6</v>
      </c>
      <c r="N73" s="47">
        <v>0</v>
      </c>
      <c r="O73" s="48">
        <v>0</v>
      </c>
      <c r="P73" s="49" t="s">
        <v>43</v>
      </c>
      <c r="Q73" s="44" t="s">
        <v>64</v>
      </c>
      <c r="R73" s="50" t="s">
        <v>38</v>
      </c>
    </row>
    <row r="74" spans="6:18" ht="15" customHeight="1">
      <c r="F74" s="33" t="s">
        <v>142</v>
      </c>
      <c r="G74" s="42"/>
      <c r="H74" s="43"/>
      <c r="I74" s="44"/>
      <c r="J74" s="45"/>
      <c r="K74" s="45"/>
      <c r="L74" s="46"/>
      <c r="M74" s="46"/>
      <c r="N74" s="47"/>
      <c r="O74" s="48"/>
      <c r="P74" s="46"/>
      <c r="Q74" s="44"/>
      <c r="R74" s="50"/>
    </row>
    <row r="75" spans="6:18" ht="15" customHeight="1">
      <c r="F75" s="33" t="s">
        <v>142</v>
      </c>
      <c r="G75" s="34"/>
      <c r="H75" s="35" t="s">
        <v>143</v>
      </c>
      <c r="I75" s="36"/>
      <c r="J75" s="37"/>
      <c r="K75" s="37"/>
      <c r="L75" s="38" t="s">
        <v>33</v>
      </c>
      <c r="M75" s="38"/>
      <c r="N75" s="38"/>
      <c r="O75" s="39"/>
      <c r="P75" s="40"/>
      <c r="Q75" s="36"/>
      <c r="R75" s="41"/>
    </row>
    <row r="76" spans="6:18" ht="15" customHeight="1">
      <c r="F76" s="52"/>
      <c r="G76" s="42">
        <v>1</v>
      </c>
      <c r="H76" s="43" t="s">
        <v>144</v>
      </c>
      <c r="I76" s="44" t="s">
        <v>145</v>
      </c>
      <c r="J76" s="45">
        <v>7.7</v>
      </c>
      <c r="K76" s="45">
        <v>6.3</v>
      </c>
      <c r="L76" s="46" t="s">
        <v>33</v>
      </c>
      <c r="M76" s="46">
        <v>4.3</v>
      </c>
      <c r="N76" s="47">
        <v>0</v>
      </c>
      <c r="O76" s="48">
        <v>0</v>
      </c>
      <c r="P76" s="49" t="s">
        <v>36</v>
      </c>
      <c r="Q76" s="44" t="s">
        <v>37</v>
      </c>
      <c r="R76" s="50" t="s">
        <v>38</v>
      </c>
    </row>
    <row r="77" spans="6:18" ht="15" customHeight="1">
      <c r="F77" s="33" t="s">
        <v>146</v>
      </c>
      <c r="G77" s="42"/>
      <c r="H77" s="43"/>
      <c r="I77" s="44"/>
      <c r="J77" s="45"/>
      <c r="K77" s="45"/>
      <c r="L77" s="46"/>
      <c r="M77" s="46"/>
      <c r="N77" s="47"/>
      <c r="O77" s="48"/>
      <c r="P77" s="46"/>
      <c r="Q77" s="44"/>
      <c r="R77" s="50"/>
    </row>
    <row r="78" spans="6:18" ht="15" customHeight="1">
      <c r="F78" s="33" t="s">
        <v>146</v>
      </c>
      <c r="G78" s="34"/>
      <c r="H78" s="35" t="s">
        <v>147</v>
      </c>
      <c r="I78" s="36"/>
      <c r="J78" s="37"/>
      <c r="K78" s="37"/>
      <c r="L78" s="38" t="s">
        <v>33</v>
      </c>
      <c r="M78" s="38"/>
      <c r="N78" s="38"/>
      <c r="O78" s="39"/>
      <c r="P78" s="40"/>
      <c r="Q78" s="36"/>
      <c r="R78" s="41"/>
    </row>
    <row r="79" spans="6:18" ht="15" customHeight="1">
      <c r="F79" s="33" t="s">
        <v>146</v>
      </c>
      <c r="G79" s="42">
        <v>1</v>
      </c>
      <c r="H79" s="43" t="s">
        <v>148</v>
      </c>
      <c r="I79" s="44" t="s">
        <v>149</v>
      </c>
      <c r="J79" s="45">
        <v>21</v>
      </c>
      <c r="K79" s="45">
        <v>6</v>
      </c>
      <c r="L79" s="46" t="s">
        <v>33</v>
      </c>
      <c r="M79" s="46">
        <v>4.3</v>
      </c>
      <c r="N79" s="47">
        <v>0</v>
      </c>
      <c r="O79" s="48">
        <v>0</v>
      </c>
      <c r="P79" s="49" t="s">
        <v>150</v>
      </c>
      <c r="Q79" s="44" t="s">
        <v>151</v>
      </c>
      <c r="R79" s="50" t="s">
        <v>38</v>
      </c>
    </row>
    <row r="80" spans="6:18" ht="15" customHeight="1">
      <c r="F80" s="52"/>
      <c r="G80" s="42">
        <v>2</v>
      </c>
      <c r="H80" s="43" t="s">
        <v>152</v>
      </c>
      <c r="I80" s="44" t="s">
        <v>153</v>
      </c>
      <c r="J80" s="45">
        <v>17.399999999999999</v>
      </c>
      <c r="K80" s="45">
        <v>6</v>
      </c>
      <c r="L80" s="46" t="s">
        <v>33</v>
      </c>
      <c r="M80" s="46">
        <v>4.3</v>
      </c>
      <c r="N80" s="47">
        <v>0</v>
      </c>
      <c r="O80" s="48">
        <v>0</v>
      </c>
      <c r="P80" s="49" t="s">
        <v>36</v>
      </c>
      <c r="Q80" s="44" t="s">
        <v>37</v>
      </c>
      <c r="R80" s="50" t="s">
        <v>38</v>
      </c>
    </row>
    <row r="81" spans="6:18" ht="15" customHeight="1">
      <c r="F81" s="33" t="s">
        <v>154</v>
      </c>
      <c r="G81" s="53"/>
      <c r="H81" s="43"/>
      <c r="I81" s="44"/>
      <c r="J81" s="44"/>
      <c r="K81" s="44"/>
      <c r="L81" s="54"/>
      <c r="M81" s="54"/>
      <c r="N81" s="55"/>
      <c r="O81" s="56"/>
      <c r="P81" s="54"/>
      <c r="Q81" s="44"/>
      <c r="R81" s="50"/>
    </row>
    <row r="82" spans="6:18" ht="15" customHeight="1">
      <c r="F82" s="33" t="s">
        <v>154</v>
      </c>
      <c r="G82" s="34"/>
      <c r="H82" s="35" t="s">
        <v>155</v>
      </c>
      <c r="I82" s="36"/>
      <c r="J82" s="37"/>
      <c r="K82" s="37"/>
      <c r="L82" s="38" t="s">
        <v>33</v>
      </c>
      <c r="M82" s="38"/>
      <c r="N82" s="38"/>
      <c r="O82" s="39"/>
      <c r="P82" s="40"/>
      <c r="Q82" s="36"/>
      <c r="R82" s="41"/>
    </row>
    <row r="83" spans="6:18" ht="15" customHeight="1">
      <c r="F83" s="52"/>
      <c r="G83" s="42">
        <v>1</v>
      </c>
      <c r="H83" s="43" t="s">
        <v>156</v>
      </c>
      <c r="I83" s="44" t="s">
        <v>157</v>
      </c>
      <c r="J83" s="45">
        <v>24</v>
      </c>
      <c r="K83" s="45">
        <v>7.2</v>
      </c>
      <c r="L83" s="46" t="s">
        <v>33</v>
      </c>
      <c r="M83" s="46">
        <v>4.3</v>
      </c>
      <c r="N83" s="47">
        <v>0</v>
      </c>
      <c r="O83" s="48">
        <v>0</v>
      </c>
      <c r="P83" s="49" t="s">
        <v>36</v>
      </c>
      <c r="Q83" s="44" t="s">
        <v>37</v>
      </c>
      <c r="R83" s="50" t="s">
        <v>38</v>
      </c>
    </row>
    <row r="84" spans="6:18" ht="15" customHeight="1">
      <c r="F84" s="33" t="s">
        <v>158</v>
      </c>
      <c r="G84" s="53"/>
      <c r="H84" s="43"/>
      <c r="I84" s="44"/>
      <c r="J84" s="44"/>
      <c r="K84" s="44"/>
      <c r="L84" s="54"/>
      <c r="M84" s="54"/>
      <c r="N84" s="55"/>
      <c r="O84" s="56"/>
      <c r="P84" s="54"/>
      <c r="Q84" s="44"/>
      <c r="R84" s="50"/>
    </row>
    <row r="85" spans="6:18" ht="15" customHeight="1">
      <c r="F85" s="33" t="s">
        <v>158</v>
      </c>
      <c r="G85" s="34"/>
      <c r="H85" s="35" t="s">
        <v>159</v>
      </c>
      <c r="I85" s="36"/>
      <c r="J85" s="37"/>
      <c r="K85" s="37"/>
      <c r="L85" s="38" t="s">
        <v>33</v>
      </c>
      <c r="M85" s="38"/>
      <c r="N85" s="38"/>
      <c r="O85" s="39"/>
      <c r="P85" s="40"/>
      <c r="Q85" s="36"/>
      <c r="R85" s="41"/>
    </row>
    <row r="86" spans="6:18" ht="15" customHeight="1">
      <c r="F86" s="52"/>
      <c r="G86" s="42">
        <v>1</v>
      </c>
      <c r="H86" s="43" t="s">
        <v>160</v>
      </c>
      <c r="I86" s="44" t="s">
        <v>161</v>
      </c>
      <c r="J86" s="45">
        <v>25</v>
      </c>
      <c r="K86" s="45">
        <v>7</v>
      </c>
      <c r="L86" s="46" t="s">
        <v>33</v>
      </c>
      <c r="M86" s="46">
        <v>1.5</v>
      </c>
      <c r="N86" s="47">
        <v>0</v>
      </c>
      <c r="O86" s="48">
        <v>0</v>
      </c>
      <c r="P86" s="49" t="s">
        <v>150</v>
      </c>
      <c r="Q86" s="44" t="s">
        <v>151</v>
      </c>
      <c r="R86" s="50" t="s">
        <v>38</v>
      </c>
    </row>
    <row r="87" spans="6:18" ht="15" customHeight="1">
      <c r="F87" s="33" t="s">
        <v>162</v>
      </c>
      <c r="G87" s="53"/>
      <c r="H87" s="43"/>
      <c r="I87" s="44"/>
      <c r="J87" s="44"/>
      <c r="K87" s="44"/>
      <c r="L87" s="54"/>
      <c r="M87" s="54"/>
      <c r="N87" s="55"/>
      <c r="O87" s="56"/>
      <c r="P87" s="54"/>
      <c r="Q87" s="44"/>
      <c r="R87" s="50"/>
    </row>
    <row r="88" spans="6:18" ht="15" customHeight="1">
      <c r="F88" s="33" t="s">
        <v>162</v>
      </c>
      <c r="G88" s="34"/>
      <c r="H88" s="35" t="s">
        <v>163</v>
      </c>
      <c r="I88" s="36"/>
      <c r="J88" s="37"/>
      <c r="K88" s="37"/>
      <c r="L88" s="38" t="s">
        <v>33</v>
      </c>
      <c r="M88" s="38"/>
      <c r="N88" s="38"/>
      <c r="O88" s="39"/>
      <c r="P88" s="40"/>
      <c r="Q88" s="36"/>
      <c r="R88" s="41"/>
    </row>
    <row r="89" spans="6:18" ht="15" customHeight="1">
      <c r="F89" s="52"/>
      <c r="G89" s="42">
        <v>1</v>
      </c>
      <c r="H89" s="43" t="s">
        <v>164</v>
      </c>
      <c r="I89" s="44" t="s">
        <v>165</v>
      </c>
      <c r="J89" s="45">
        <v>7.1</v>
      </c>
      <c r="K89" s="45">
        <v>7.7</v>
      </c>
      <c r="L89" s="46" t="s">
        <v>33</v>
      </c>
      <c r="M89" s="46">
        <v>4.3</v>
      </c>
      <c r="N89" s="47">
        <v>0</v>
      </c>
      <c r="O89" s="48">
        <v>0</v>
      </c>
      <c r="P89" s="49" t="s">
        <v>36</v>
      </c>
      <c r="Q89" s="44" t="s">
        <v>37</v>
      </c>
      <c r="R89" s="50" t="s">
        <v>38</v>
      </c>
    </row>
    <row r="90" spans="6:18" ht="15" customHeight="1">
      <c r="F90" s="33" t="s">
        <v>166</v>
      </c>
      <c r="G90" s="53"/>
      <c r="H90" s="43"/>
      <c r="I90" s="44"/>
      <c r="J90" s="44"/>
      <c r="K90" s="44"/>
      <c r="L90" s="54"/>
      <c r="M90" s="54"/>
      <c r="N90" s="55"/>
      <c r="O90" s="56"/>
      <c r="P90" s="54"/>
      <c r="Q90" s="44"/>
      <c r="R90" s="50"/>
    </row>
    <row r="91" spans="6:18" ht="15" customHeight="1">
      <c r="F91" s="33" t="s">
        <v>166</v>
      </c>
      <c r="G91" s="34"/>
      <c r="H91" s="35" t="s">
        <v>167</v>
      </c>
      <c r="I91" s="36"/>
      <c r="J91" s="37"/>
      <c r="K91" s="37"/>
      <c r="L91" s="38" t="s">
        <v>33</v>
      </c>
      <c r="M91" s="38"/>
      <c r="N91" s="38"/>
      <c r="O91" s="39"/>
      <c r="P91" s="40"/>
      <c r="Q91" s="36"/>
      <c r="R91" s="41"/>
    </row>
    <row r="92" spans="6:18" ht="15" customHeight="1">
      <c r="F92" s="33" t="s">
        <v>166</v>
      </c>
      <c r="G92" s="42">
        <v>1</v>
      </c>
      <c r="H92" s="43" t="s">
        <v>168</v>
      </c>
      <c r="I92" s="44" t="s">
        <v>169</v>
      </c>
      <c r="J92" s="45">
        <v>87</v>
      </c>
      <c r="K92" s="45">
        <v>7.1</v>
      </c>
      <c r="L92" s="46" t="s">
        <v>33</v>
      </c>
      <c r="M92" s="46">
        <v>13.8</v>
      </c>
      <c r="N92" s="47">
        <v>3</v>
      </c>
      <c r="O92" s="48">
        <v>3</v>
      </c>
      <c r="P92" s="49" t="s">
        <v>170</v>
      </c>
      <c r="Q92" s="44" t="s">
        <v>171</v>
      </c>
      <c r="R92" s="50" t="s">
        <v>172</v>
      </c>
    </row>
    <row r="93" spans="6:18" ht="15" customHeight="1">
      <c r="F93" s="33" t="s">
        <v>166</v>
      </c>
      <c r="G93" s="42">
        <v>2</v>
      </c>
      <c r="H93" s="43" t="s">
        <v>173</v>
      </c>
      <c r="I93" s="44" t="s">
        <v>174</v>
      </c>
      <c r="J93" s="45">
        <v>8.1</v>
      </c>
      <c r="K93" s="45">
        <v>4</v>
      </c>
      <c r="L93" s="46" t="s">
        <v>33</v>
      </c>
      <c r="M93" s="46">
        <v>12</v>
      </c>
      <c r="N93" s="47">
        <v>0</v>
      </c>
      <c r="O93" s="48">
        <v>0</v>
      </c>
      <c r="P93" s="49" t="s">
        <v>36</v>
      </c>
      <c r="Q93" s="44" t="s">
        <v>37</v>
      </c>
      <c r="R93" s="50" t="s">
        <v>172</v>
      </c>
    </row>
    <row r="94" spans="6:18" ht="15" customHeight="1">
      <c r="F94" s="52"/>
      <c r="G94" s="42">
        <v>3</v>
      </c>
      <c r="H94" s="43" t="s">
        <v>175</v>
      </c>
      <c r="I94" s="44" t="s">
        <v>176</v>
      </c>
      <c r="J94" s="45">
        <v>70.8</v>
      </c>
      <c r="K94" s="45">
        <v>4.9000000000000004</v>
      </c>
      <c r="L94" s="46" t="s">
        <v>33</v>
      </c>
      <c r="M94" s="46">
        <v>9.1</v>
      </c>
      <c r="N94" s="47">
        <v>4</v>
      </c>
      <c r="O94" s="48">
        <v>3</v>
      </c>
      <c r="P94" s="49" t="s">
        <v>36</v>
      </c>
      <c r="Q94" s="44" t="s">
        <v>37</v>
      </c>
      <c r="R94" s="50" t="s">
        <v>172</v>
      </c>
    </row>
    <row r="95" spans="6:18" ht="15" customHeight="1">
      <c r="F95" s="33" t="s">
        <v>177</v>
      </c>
      <c r="G95" s="42"/>
      <c r="H95" s="43"/>
      <c r="I95" s="44"/>
      <c r="J95" s="45"/>
      <c r="K95" s="45"/>
      <c r="L95" s="46"/>
      <c r="M95" s="46"/>
      <c r="N95" s="47"/>
      <c r="O95" s="48"/>
      <c r="P95" s="49"/>
      <c r="Q95" s="44"/>
      <c r="R95" s="50"/>
    </row>
    <row r="96" spans="6:18" ht="15" customHeight="1">
      <c r="F96" s="33" t="s">
        <v>177</v>
      </c>
      <c r="G96" s="34"/>
      <c r="H96" s="35" t="s">
        <v>178</v>
      </c>
      <c r="I96" s="36"/>
      <c r="J96" s="37"/>
      <c r="K96" s="37"/>
      <c r="L96" s="38" t="s">
        <v>33</v>
      </c>
      <c r="M96" s="38"/>
      <c r="N96" s="38"/>
      <c r="O96" s="39"/>
      <c r="P96" s="40"/>
      <c r="Q96" s="36"/>
      <c r="R96" s="41"/>
    </row>
    <row r="97" spans="5:18" ht="15" customHeight="1">
      <c r="F97" s="33" t="s">
        <v>177</v>
      </c>
      <c r="G97" s="42">
        <v>1</v>
      </c>
      <c r="H97" s="43" t="s">
        <v>179</v>
      </c>
      <c r="I97" s="44" t="s">
        <v>180</v>
      </c>
      <c r="J97" s="45">
        <v>3.3</v>
      </c>
      <c r="K97" s="45">
        <v>9</v>
      </c>
      <c r="L97" s="46" t="s">
        <v>33</v>
      </c>
      <c r="M97" s="46">
        <v>3.45</v>
      </c>
      <c r="N97" s="47">
        <v>0</v>
      </c>
      <c r="O97" s="48">
        <v>0</v>
      </c>
      <c r="P97" s="49" t="s">
        <v>43</v>
      </c>
      <c r="Q97" s="44" t="s">
        <v>37</v>
      </c>
      <c r="R97" s="50" t="s">
        <v>172</v>
      </c>
    </row>
    <row r="98" spans="5:18" ht="15" customHeight="1">
      <c r="F98" s="33" t="s">
        <v>177</v>
      </c>
      <c r="G98" s="42">
        <v>2</v>
      </c>
      <c r="H98" s="43" t="s">
        <v>181</v>
      </c>
      <c r="I98" s="44" t="s">
        <v>182</v>
      </c>
      <c r="J98" s="45">
        <v>3.8</v>
      </c>
      <c r="K98" s="45">
        <v>6.7</v>
      </c>
      <c r="L98" s="46" t="s">
        <v>33</v>
      </c>
      <c r="M98" s="46">
        <v>3.8</v>
      </c>
      <c r="N98" s="47">
        <v>2</v>
      </c>
      <c r="O98" s="48">
        <v>2</v>
      </c>
      <c r="P98" s="49" t="s">
        <v>183</v>
      </c>
      <c r="Q98" s="44" t="s">
        <v>184</v>
      </c>
      <c r="R98" s="50" t="s">
        <v>172</v>
      </c>
    </row>
    <row r="99" spans="5:18" s="59" customFormat="1" ht="15" customHeight="1">
      <c r="F99" s="58" t="s">
        <v>177</v>
      </c>
      <c r="G99" s="42">
        <v>3</v>
      </c>
      <c r="H99" s="43" t="s">
        <v>185</v>
      </c>
      <c r="I99" s="44" t="s">
        <v>186</v>
      </c>
      <c r="J99" s="45">
        <v>43.9</v>
      </c>
      <c r="K99" s="45">
        <v>7.4</v>
      </c>
      <c r="L99" s="46" t="s">
        <v>33</v>
      </c>
      <c r="M99" s="46">
        <v>4.0999999999999996</v>
      </c>
      <c r="N99" s="47">
        <v>0</v>
      </c>
      <c r="O99" s="48">
        <v>0</v>
      </c>
      <c r="P99" s="49" t="s">
        <v>36</v>
      </c>
      <c r="Q99" s="44" t="s">
        <v>37</v>
      </c>
      <c r="R99" s="50" t="s">
        <v>172</v>
      </c>
    </row>
    <row r="100" spans="5:18" s="59" customFormat="1" ht="15" customHeight="1">
      <c r="F100" s="58" t="s">
        <v>177</v>
      </c>
      <c r="G100" s="42">
        <v>4</v>
      </c>
      <c r="H100" s="43" t="s">
        <v>187</v>
      </c>
      <c r="I100" s="44" t="s">
        <v>188</v>
      </c>
      <c r="J100" s="45">
        <v>13.2</v>
      </c>
      <c r="K100" s="45">
        <v>6.7</v>
      </c>
      <c r="L100" s="46" t="s">
        <v>33</v>
      </c>
      <c r="M100" s="46">
        <v>6.1</v>
      </c>
      <c r="N100" s="47">
        <v>2</v>
      </c>
      <c r="O100" s="48">
        <v>2</v>
      </c>
      <c r="P100" s="49" t="s">
        <v>36</v>
      </c>
      <c r="Q100" s="44" t="s">
        <v>37</v>
      </c>
      <c r="R100" s="50" t="s">
        <v>172</v>
      </c>
    </row>
    <row r="101" spans="5:18" s="59" customFormat="1" ht="15" customHeight="1">
      <c r="F101" s="58" t="s">
        <v>177</v>
      </c>
      <c r="G101" s="42">
        <v>5</v>
      </c>
      <c r="H101" s="43" t="s">
        <v>189</v>
      </c>
      <c r="I101" s="44" t="s">
        <v>190</v>
      </c>
      <c r="J101" s="45">
        <v>4.2</v>
      </c>
      <c r="K101" s="45">
        <v>5.9</v>
      </c>
      <c r="L101" s="46" t="s">
        <v>33</v>
      </c>
      <c r="M101" s="46">
        <v>7.3</v>
      </c>
      <c r="N101" s="47">
        <v>2</v>
      </c>
      <c r="O101" s="48">
        <v>2</v>
      </c>
      <c r="P101" s="49" t="s">
        <v>183</v>
      </c>
      <c r="Q101" s="44" t="s">
        <v>184</v>
      </c>
      <c r="R101" s="50" t="s">
        <v>172</v>
      </c>
    </row>
    <row r="102" spans="5:18" s="59" customFormat="1" ht="15" customHeight="1">
      <c r="F102" s="58" t="s">
        <v>177</v>
      </c>
      <c r="G102" s="42">
        <v>6</v>
      </c>
      <c r="H102" s="43" t="s">
        <v>191</v>
      </c>
      <c r="I102" s="44" t="s">
        <v>192</v>
      </c>
      <c r="J102" s="45">
        <v>30</v>
      </c>
      <c r="K102" s="45">
        <v>6</v>
      </c>
      <c r="L102" s="46" t="s">
        <v>33</v>
      </c>
      <c r="M102" s="46">
        <v>9</v>
      </c>
      <c r="N102" s="47">
        <v>0</v>
      </c>
      <c r="O102" s="48">
        <v>0</v>
      </c>
      <c r="P102" s="49" t="s">
        <v>193</v>
      </c>
      <c r="Q102" s="44" t="s">
        <v>194</v>
      </c>
      <c r="R102" s="50" t="s">
        <v>172</v>
      </c>
    </row>
    <row r="103" spans="5:18" s="59" customFormat="1" ht="15" customHeight="1">
      <c r="F103" s="58" t="s">
        <v>177</v>
      </c>
      <c r="G103" s="42">
        <v>7</v>
      </c>
      <c r="H103" s="43" t="s">
        <v>195</v>
      </c>
      <c r="I103" s="44" t="s">
        <v>196</v>
      </c>
      <c r="J103" s="45">
        <v>3</v>
      </c>
      <c r="K103" s="45">
        <v>8.4</v>
      </c>
      <c r="L103" s="46" t="s">
        <v>33</v>
      </c>
      <c r="M103" s="46">
        <v>9.4</v>
      </c>
      <c r="N103" s="47">
        <v>1</v>
      </c>
      <c r="O103" s="48">
        <v>1</v>
      </c>
      <c r="P103" s="49" t="s">
        <v>197</v>
      </c>
      <c r="Q103" s="44" t="s">
        <v>198</v>
      </c>
      <c r="R103" s="50" t="s">
        <v>172</v>
      </c>
    </row>
    <row r="104" spans="5:18" s="59" customFormat="1" ht="15" customHeight="1">
      <c r="F104" s="58" t="s">
        <v>177</v>
      </c>
      <c r="G104" s="42">
        <v>8</v>
      </c>
      <c r="H104" s="43" t="s">
        <v>199</v>
      </c>
      <c r="I104" s="44" t="s">
        <v>200</v>
      </c>
      <c r="J104" s="45">
        <v>4</v>
      </c>
      <c r="K104" s="45">
        <v>5.9</v>
      </c>
      <c r="L104" s="46" t="s">
        <v>33</v>
      </c>
      <c r="M104" s="46">
        <v>11.1</v>
      </c>
      <c r="N104" s="47">
        <v>1</v>
      </c>
      <c r="O104" s="48">
        <v>1</v>
      </c>
      <c r="P104" s="49" t="s">
        <v>183</v>
      </c>
      <c r="Q104" s="44" t="s">
        <v>184</v>
      </c>
      <c r="R104" s="50" t="s">
        <v>172</v>
      </c>
    </row>
    <row r="105" spans="5:18" s="59" customFormat="1" ht="15" customHeight="1">
      <c r="F105" s="58" t="s">
        <v>177</v>
      </c>
      <c r="G105" s="42">
        <v>9</v>
      </c>
      <c r="H105" s="43" t="s">
        <v>201</v>
      </c>
      <c r="I105" s="44" t="s">
        <v>202</v>
      </c>
      <c r="J105" s="45">
        <v>3.8</v>
      </c>
      <c r="K105" s="45">
        <v>6.6</v>
      </c>
      <c r="L105" s="46" t="s">
        <v>33</v>
      </c>
      <c r="M105" s="46">
        <v>11.85</v>
      </c>
      <c r="N105" s="47">
        <v>1</v>
      </c>
      <c r="O105" s="48">
        <v>1</v>
      </c>
      <c r="P105" s="49" t="s">
        <v>43</v>
      </c>
      <c r="Q105" s="44" t="s">
        <v>203</v>
      </c>
      <c r="R105" s="50" t="s">
        <v>172</v>
      </c>
    </row>
    <row r="106" spans="5:18" s="59" customFormat="1" ht="15" customHeight="1">
      <c r="E106" s="59">
        <f>Table2[[#This Row],[PANJANG]]</f>
        <v>2.8</v>
      </c>
      <c r="F106" s="58" t="s">
        <v>177</v>
      </c>
      <c r="G106" s="42">
        <v>10</v>
      </c>
      <c r="H106" s="43" t="s">
        <v>204</v>
      </c>
      <c r="I106" s="44" t="s">
        <v>205</v>
      </c>
      <c r="J106" s="45">
        <v>2.8</v>
      </c>
      <c r="K106" s="45">
        <v>5.0999999999999996</v>
      </c>
      <c r="L106" s="46" t="s">
        <v>33</v>
      </c>
      <c r="M106" s="46">
        <v>12.9</v>
      </c>
      <c r="N106" s="47">
        <v>1</v>
      </c>
      <c r="O106" s="48">
        <v>1</v>
      </c>
      <c r="P106" s="49" t="s">
        <v>43</v>
      </c>
      <c r="Q106" s="44" t="s">
        <v>203</v>
      </c>
      <c r="R106" s="50" t="s">
        <v>172</v>
      </c>
    </row>
    <row r="107" spans="5:18" s="59" customFormat="1" ht="15" customHeight="1">
      <c r="F107" s="58" t="s">
        <v>177</v>
      </c>
      <c r="G107" s="42">
        <v>11</v>
      </c>
      <c r="H107" s="43" t="s">
        <v>206</v>
      </c>
      <c r="I107" s="44" t="s">
        <v>207</v>
      </c>
      <c r="J107" s="45">
        <v>3.5</v>
      </c>
      <c r="K107" s="45">
        <v>7.5</v>
      </c>
      <c r="L107" s="46" t="s">
        <v>33</v>
      </c>
      <c r="M107" s="46">
        <v>13.4</v>
      </c>
      <c r="N107" s="47">
        <v>1</v>
      </c>
      <c r="O107" s="48">
        <v>1</v>
      </c>
      <c r="P107" s="49" t="s">
        <v>43</v>
      </c>
      <c r="Q107" s="44" t="s">
        <v>203</v>
      </c>
      <c r="R107" s="50" t="s">
        <v>172</v>
      </c>
    </row>
    <row r="108" spans="5:18" s="59" customFormat="1" ht="15" customHeight="1">
      <c r="F108" s="58" t="s">
        <v>177</v>
      </c>
      <c r="G108" s="42">
        <v>12</v>
      </c>
      <c r="H108" s="43" t="s">
        <v>208</v>
      </c>
      <c r="I108" s="44" t="s">
        <v>209</v>
      </c>
      <c r="J108" s="45">
        <v>2.8</v>
      </c>
      <c r="K108" s="45">
        <v>6.9</v>
      </c>
      <c r="L108" s="46" t="s">
        <v>33</v>
      </c>
      <c r="M108" s="46">
        <v>14.3</v>
      </c>
      <c r="N108" s="47">
        <v>1</v>
      </c>
      <c r="O108" s="48">
        <v>1</v>
      </c>
      <c r="P108" s="49" t="s">
        <v>43</v>
      </c>
      <c r="Q108" s="44" t="s">
        <v>203</v>
      </c>
      <c r="R108" s="50" t="s">
        <v>172</v>
      </c>
    </row>
    <row r="109" spans="5:18" s="59" customFormat="1" ht="15" customHeight="1">
      <c r="F109" s="58" t="s">
        <v>177</v>
      </c>
      <c r="G109" s="42">
        <v>13</v>
      </c>
      <c r="H109" s="43" t="s">
        <v>210</v>
      </c>
      <c r="I109" s="44" t="s">
        <v>211</v>
      </c>
      <c r="J109" s="45">
        <v>3</v>
      </c>
      <c r="K109" s="45">
        <v>7.5</v>
      </c>
      <c r="L109" s="46" t="s">
        <v>33</v>
      </c>
      <c r="M109" s="46">
        <v>14.55</v>
      </c>
      <c r="N109" s="47">
        <v>1</v>
      </c>
      <c r="O109" s="48">
        <v>1</v>
      </c>
      <c r="P109" s="49" t="s">
        <v>43</v>
      </c>
      <c r="Q109" s="44" t="s">
        <v>203</v>
      </c>
      <c r="R109" s="50" t="s">
        <v>172</v>
      </c>
    </row>
    <row r="110" spans="5:18" s="59" customFormat="1" ht="15" customHeight="1">
      <c r="F110" s="58" t="s">
        <v>177</v>
      </c>
      <c r="G110" s="42">
        <v>14</v>
      </c>
      <c r="H110" s="43" t="s">
        <v>212</v>
      </c>
      <c r="I110" s="44" t="s">
        <v>213</v>
      </c>
      <c r="J110" s="45">
        <v>5</v>
      </c>
      <c r="K110" s="45">
        <v>6.2</v>
      </c>
      <c r="L110" s="46" t="s">
        <v>33</v>
      </c>
      <c r="M110" s="46">
        <v>14.8</v>
      </c>
      <c r="N110" s="47">
        <v>1</v>
      </c>
      <c r="O110" s="48">
        <v>1</v>
      </c>
      <c r="P110" s="49" t="s">
        <v>183</v>
      </c>
      <c r="Q110" s="44" t="s">
        <v>184</v>
      </c>
      <c r="R110" s="50" t="s">
        <v>172</v>
      </c>
    </row>
    <row r="111" spans="5:18" s="59" customFormat="1" ht="15" customHeight="1">
      <c r="F111" s="58" t="s">
        <v>177</v>
      </c>
      <c r="G111" s="42">
        <v>15</v>
      </c>
      <c r="H111" s="43" t="s">
        <v>214</v>
      </c>
      <c r="I111" s="44" t="s">
        <v>215</v>
      </c>
      <c r="J111" s="45">
        <v>3</v>
      </c>
      <c r="K111" s="45">
        <v>7.3</v>
      </c>
      <c r="L111" s="46" t="s">
        <v>33</v>
      </c>
      <c r="M111" s="46">
        <v>15.9</v>
      </c>
      <c r="N111" s="47">
        <v>1</v>
      </c>
      <c r="O111" s="48">
        <v>1</v>
      </c>
      <c r="P111" s="49" t="s">
        <v>43</v>
      </c>
      <c r="Q111" s="44" t="s">
        <v>203</v>
      </c>
      <c r="R111" s="50" t="s">
        <v>216</v>
      </c>
    </row>
    <row r="112" spans="5:18" s="59" customFormat="1" ht="15" customHeight="1">
      <c r="F112" s="58" t="s">
        <v>177</v>
      </c>
      <c r="G112" s="42">
        <v>16</v>
      </c>
      <c r="H112" s="43" t="s">
        <v>217</v>
      </c>
      <c r="I112" s="44" t="s">
        <v>218</v>
      </c>
      <c r="J112" s="45">
        <v>16.7</v>
      </c>
      <c r="K112" s="45">
        <v>7.6</v>
      </c>
      <c r="L112" s="46" t="s">
        <v>33</v>
      </c>
      <c r="M112" s="46">
        <v>19.8</v>
      </c>
      <c r="N112" s="47">
        <v>0</v>
      </c>
      <c r="O112" s="48">
        <v>0</v>
      </c>
      <c r="P112" s="49" t="s">
        <v>36</v>
      </c>
      <c r="Q112" s="44" t="s">
        <v>37</v>
      </c>
      <c r="R112" s="50" t="s">
        <v>216</v>
      </c>
    </row>
    <row r="113" spans="6:18" s="59" customFormat="1" ht="15" customHeight="1">
      <c r="F113" s="62"/>
      <c r="G113" s="42">
        <v>17</v>
      </c>
      <c r="H113" s="43" t="s">
        <v>219</v>
      </c>
      <c r="I113" s="44" t="s">
        <v>220</v>
      </c>
      <c r="J113" s="45">
        <v>3.1</v>
      </c>
      <c r="K113" s="45">
        <v>7.2</v>
      </c>
      <c r="L113" s="46" t="s">
        <v>33</v>
      </c>
      <c r="M113" s="46">
        <v>16.600000000000001</v>
      </c>
      <c r="N113" s="47">
        <v>1</v>
      </c>
      <c r="O113" s="48">
        <v>1</v>
      </c>
      <c r="P113" s="49" t="s">
        <v>43</v>
      </c>
      <c r="Q113" s="44" t="s">
        <v>203</v>
      </c>
      <c r="R113" s="50" t="s">
        <v>216</v>
      </c>
    </row>
    <row r="114" spans="6:18" s="59" customFormat="1" ht="15" customHeight="1">
      <c r="F114" s="62"/>
      <c r="G114" s="42">
        <v>18</v>
      </c>
      <c r="H114" s="43" t="s">
        <v>221</v>
      </c>
      <c r="I114" s="44" t="s">
        <v>222</v>
      </c>
      <c r="J114" s="45">
        <v>27.5</v>
      </c>
      <c r="K114" s="45">
        <v>6</v>
      </c>
      <c r="L114" s="46" t="s">
        <v>33</v>
      </c>
      <c r="M114" s="46">
        <v>21.8</v>
      </c>
      <c r="N114" s="47">
        <v>2</v>
      </c>
      <c r="O114" s="48">
        <v>2</v>
      </c>
      <c r="P114" s="49" t="s">
        <v>36</v>
      </c>
      <c r="Q114" s="44" t="s">
        <v>37</v>
      </c>
      <c r="R114" s="50" t="s">
        <v>216</v>
      </c>
    </row>
    <row r="115" spans="6:18" s="59" customFormat="1" ht="15" customHeight="1">
      <c r="F115" s="58" t="s">
        <v>223</v>
      </c>
      <c r="G115" s="42">
        <v>19</v>
      </c>
      <c r="H115" s="43" t="s">
        <v>224</v>
      </c>
      <c r="I115" s="44" t="s">
        <v>225</v>
      </c>
      <c r="J115" s="45">
        <v>6.7</v>
      </c>
      <c r="K115" s="45">
        <v>6</v>
      </c>
      <c r="L115" s="46" t="s">
        <v>33</v>
      </c>
      <c r="M115" s="46">
        <v>22.3</v>
      </c>
      <c r="N115" s="47">
        <v>0</v>
      </c>
      <c r="O115" s="48">
        <v>0</v>
      </c>
      <c r="P115" s="49" t="s">
        <v>43</v>
      </c>
      <c r="Q115" s="44" t="s">
        <v>203</v>
      </c>
      <c r="R115" s="50" t="s">
        <v>216</v>
      </c>
    </row>
    <row r="116" spans="6:18" s="59" customFormat="1" ht="15" customHeight="1">
      <c r="F116" s="58" t="s">
        <v>223</v>
      </c>
      <c r="G116" s="53"/>
      <c r="H116" s="43"/>
      <c r="I116" s="44"/>
      <c r="J116" s="44"/>
      <c r="K116" s="44"/>
      <c r="L116" s="54"/>
      <c r="M116" s="54"/>
      <c r="N116" s="55"/>
      <c r="O116" s="56"/>
      <c r="P116" s="54"/>
      <c r="Q116" s="44"/>
      <c r="R116" s="50"/>
    </row>
    <row r="117" spans="6:18" ht="15" customHeight="1">
      <c r="F117" s="33" t="s">
        <v>223</v>
      </c>
      <c r="G117" s="34"/>
      <c r="H117" s="35" t="s">
        <v>226</v>
      </c>
      <c r="I117" s="36"/>
      <c r="J117" s="37"/>
      <c r="K117" s="37"/>
      <c r="L117" s="38" t="s">
        <v>33</v>
      </c>
      <c r="M117" s="38"/>
      <c r="N117" s="38"/>
      <c r="O117" s="39"/>
      <c r="P117" s="40"/>
      <c r="Q117" s="36"/>
      <c r="R117" s="41"/>
    </row>
    <row r="118" spans="6:18" ht="15" customHeight="1">
      <c r="F118" s="33" t="s">
        <v>223</v>
      </c>
      <c r="G118" s="42">
        <v>1</v>
      </c>
      <c r="H118" s="43" t="s">
        <v>227</v>
      </c>
      <c r="I118" s="44" t="s">
        <v>228</v>
      </c>
      <c r="J118" s="45">
        <v>7</v>
      </c>
      <c r="K118" s="45">
        <v>10</v>
      </c>
      <c r="L118" s="46" t="s">
        <v>33</v>
      </c>
      <c r="M118" s="46">
        <v>7.7</v>
      </c>
      <c r="N118" s="47">
        <v>0</v>
      </c>
      <c r="O118" s="48">
        <v>0</v>
      </c>
      <c r="P118" s="49" t="s">
        <v>229</v>
      </c>
      <c r="Q118" s="44" t="s">
        <v>230</v>
      </c>
      <c r="R118" s="50" t="s">
        <v>172</v>
      </c>
    </row>
    <row r="119" spans="6:18" ht="15" customHeight="1">
      <c r="F119" s="33" t="s">
        <v>223</v>
      </c>
      <c r="G119" s="42">
        <v>2</v>
      </c>
      <c r="H119" s="43" t="s">
        <v>231</v>
      </c>
      <c r="I119" s="44" t="s">
        <v>232</v>
      </c>
      <c r="J119" s="45">
        <v>3.4</v>
      </c>
      <c r="K119" s="45">
        <v>7.5</v>
      </c>
      <c r="L119" s="46" t="s">
        <v>33</v>
      </c>
      <c r="M119" s="46">
        <v>8.66</v>
      </c>
      <c r="N119" s="47">
        <v>1</v>
      </c>
      <c r="O119" s="48">
        <v>1</v>
      </c>
      <c r="P119" s="49" t="s">
        <v>43</v>
      </c>
      <c r="Q119" s="44" t="s">
        <v>203</v>
      </c>
      <c r="R119" s="50" t="s">
        <v>172</v>
      </c>
    </row>
    <row r="120" spans="6:18" ht="15" customHeight="1">
      <c r="F120" s="33" t="s">
        <v>223</v>
      </c>
      <c r="G120" s="42">
        <v>3</v>
      </c>
      <c r="H120" s="43" t="s">
        <v>233</v>
      </c>
      <c r="I120" s="44" t="s">
        <v>234</v>
      </c>
      <c r="J120" s="45">
        <v>7</v>
      </c>
      <c r="K120" s="45">
        <v>8.9</v>
      </c>
      <c r="L120" s="46" t="s">
        <v>33</v>
      </c>
      <c r="M120" s="46">
        <v>8.8000000000000007</v>
      </c>
      <c r="N120" s="47">
        <v>2</v>
      </c>
      <c r="O120" s="48">
        <v>2</v>
      </c>
      <c r="P120" s="49" t="s">
        <v>183</v>
      </c>
      <c r="Q120" s="44" t="s">
        <v>184</v>
      </c>
      <c r="R120" s="50" t="s">
        <v>172</v>
      </c>
    </row>
    <row r="121" spans="6:18" ht="15" customHeight="1">
      <c r="F121" s="33" t="s">
        <v>223</v>
      </c>
      <c r="G121" s="42">
        <v>4</v>
      </c>
      <c r="H121" s="43" t="s">
        <v>235</v>
      </c>
      <c r="I121" s="44" t="s">
        <v>236</v>
      </c>
      <c r="J121" s="45">
        <v>14.5</v>
      </c>
      <c r="K121" s="45">
        <v>10.5</v>
      </c>
      <c r="L121" s="46" t="s">
        <v>33</v>
      </c>
      <c r="M121" s="46">
        <v>9.3000000000000007</v>
      </c>
      <c r="N121" s="47">
        <v>0</v>
      </c>
      <c r="O121" s="48">
        <v>0</v>
      </c>
      <c r="P121" s="49" t="s">
        <v>56</v>
      </c>
      <c r="Q121" s="44" t="s">
        <v>237</v>
      </c>
      <c r="R121" s="50" t="s">
        <v>172</v>
      </c>
    </row>
    <row r="122" spans="6:18" ht="15" customHeight="1">
      <c r="F122" s="33" t="s">
        <v>223</v>
      </c>
      <c r="G122" s="53"/>
      <c r="H122" s="43"/>
      <c r="I122" s="44"/>
      <c r="J122" s="44"/>
      <c r="K122" s="44"/>
      <c r="L122" s="54"/>
      <c r="M122" s="54"/>
      <c r="N122" s="55"/>
      <c r="O122" s="56"/>
      <c r="P122" s="54"/>
      <c r="Q122" s="44"/>
      <c r="R122" s="50"/>
    </row>
    <row r="123" spans="6:18" ht="15" customHeight="1">
      <c r="F123" s="33" t="s">
        <v>223</v>
      </c>
      <c r="G123" s="34"/>
      <c r="H123" s="35" t="s">
        <v>238</v>
      </c>
      <c r="I123" s="36"/>
      <c r="J123" s="37"/>
      <c r="K123" s="37"/>
      <c r="L123" s="38" t="s">
        <v>33</v>
      </c>
      <c r="M123" s="38"/>
      <c r="N123" s="38"/>
      <c r="O123" s="39"/>
      <c r="P123" s="40"/>
      <c r="Q123" s="36"/>
      <c r="R123" s="41"/>
    </row>
    <row r="124" spans="6:18" ht="15" customHeight="1">
      <c r="F124" s="33" t="s">
        <v>223</v>
      </c>
      <c r="G124" s="42">
        <v>1</v>
      </c>
      <c r="H124" s="43" t="s">
        <v>239</v>
      </c>
      <c r="I124" s="44" t="s">
        <v>240</v>
      </c>
      <c r="J124" s="45">
        <v>16.7</v>
      </c>
      <c r="K124" s="45">
        <v>8.4</v>
      </c>
      <c r="L124" s="46" t="s">
        <v>33</v>
      </c>
      <c r="M124" s="46">
        <v>11</v>
      </c>
      <c r="N124" s="47">
        <v>0</v>
      </c>
      <c r="O124" s="48">
        <v>0</v>
      </c>
      <c r="P124" s="49" t="s">
        <v>36</v>
      </c>
      <c r="Q124" s="44" t="s">
        <v>37</v>
      </c>
      <c r="R124" s="50" t="s">
        <v>172</v>
      </c>
    </row>
    <row r="125" spans="6:18" ht="15" customHeight="1">
      <c r="F125" s="33" t="s">
        <v>223</v>
      </c>
      <c r="G125" s="42">
        <v>2</v>
      </c>
      <c r="H125" s="43" t="s">
        <v>241</v>
      </c>
      <c r="I125" s="44" t="s">
        <v>242</v>
      </c>
      <c r="J125" s="45">
        <v>2.4</v>
      </c>
      <c r="K125" s="45">
        <v>7</v>
      </c>
      <c r="L125" s="46" t="s">
        <v>33</v>
      </c>
      <c r="M125" s="46">
        <v>11.32</v>
      </c>
      <c r="N125" s="47">
        <v>0</v>
      </c>
      <c r="O125" s="48">
        <v>0</v>
      </c>
      <c r="P125" s="49" t="s">
        <v>43</v>
      </c>
      <c r="Q125" s="44" t="s">
        <v>203</v>
      </c>
      <c r="R125" s="50" t="s">
        <v>172</v>
      </c>
    </row>
    <row r="126" spans="6:18" ht="15" customHeight="1">
      <c r="F126" s="33" t="s">
        <v>223</v>
      </c>
      <c r="G126" s="42">
        <v>3</v>
      </c>
      <c r="H126" s="43" t="s">
        <v>243</v>
      </c>
      <c r="I126" s="44" t="s">
        <v>244</v>
      </c>
      <c r="J126" s="45">
        <v>4.8</v>
      </c>
      <c r="K126" s="45">
        <v>7</v>
      </c>
      <c r="L126" s="46" t="s">
        <v>33</v>
      </c>
      <c r="M126" s="46">
        <v>11.95</v>
      </c>
      <c r="N126" s="47">
        <v>0</v>
      </c>
      <c r="O126" s="48">
        <v>0</v>
      </c>
      <c r="P126" s="49" t="s">
        <v>43</v>
      </c>
      <c r="Q126" s="44" t="s">
        <v>203</v>
      </c>
      <c r="R126" s="50" t="s">
        <v>172</v>
      </c>
    </row>
    <row r="127" spans="6:18" ht="15" customHeight="1">
      <c r="F127" s="33" t="s">
        <v>223</v>
      </c>
      <c r="G127" s="42">
        <v>4</v>
      </c>
      <c r="H127" s="43" t="s">
        <v>245</v>
      </c>
      <c r="I127" s="44" t="s">
        <v>246</v>
      </c>
      <c r="J127" s="45">
        <v>4.7</v>
      </c>
      <c r="K127" s="45">
        <v>6</v>
      </c>
      <c r="L127" s="46" t="s">
        <v>33</v>
      </c>
      <c r="M127" s="46">
        <v>12.68</v>
      </c>
      <c r="N127" s="47">
        <v>0</v>
      </c>
      <c r="O127" s="48">
        <v>0</v>
      </c>
      <c r="P127" s="49" t="s">
        <v>43</v>
      </c>
      <c r="Q127" s="44" t="s">
        <v>203</v>
      </c>
      <c r="R127" s="50" t="s">
        <v>172</v>
      </c>
    </row>
    <row r="128" spans="6:18" ht="15" customHeight="1">
      <c r="F128" s="33" t="s">
        <v>223</v>
      </c>
      <c r="G128" s="42">
        <v>5</v>
      </c>
      <c r="H128" s="43" t="s">
        <v>247</v>
      </c>
      <c r="I128" s="44" t="s">
        <v>248</v>
      </c>
      <c r="J128" s="45">
        <v>13</v>
      </c>
      <c r="K128" s="45">
        <v>13.5</v>
      </c>
      <c r="L128" s="46" t="s">
        <v>33</v>
      </c>
      <c r="M128" s="46">
        <v>13.5</v>
      </c>
      <c r="N128" s="47">
        <v>0</v>
      </c>
      <c r="O128" s="48">
        <v>0</v>
      </c>
      <c r="P128" s="49" t="s">
        <v>36</v>
      </c>
      <c r="Q128" s="44" t="s">
        <v>37</v>
      </c>
      <c r="R128" s="50" t="s">
        <v>172</v>
      </c>
    </row>
    <row r="129" spans="6:18" ht="15" customHeight="1">
      <c r="F129" s="33" t="s">
        <v>223</v>
      </c>
      <c r="G129" s="42">
        <v>6</v>
      </c>
      <c r="H129" s="43" t="s">
        <v>249</v>
      </c>
      <c r="I129" s="44" t="s">
        <v>250</v>
      </c>
      <c r="J129" s="45">
        <v>3.3</v>
      </c>
      <c r="K129" s="45">
        <v>7</v>
      </c>
      <c r="L129" s="46" t="s">
        <v>33</v>
      </c>
      <c r="M129" s="46">
        <v>13.63</v>
      </c>
      <c r="N129" s="47">
        <v>0</v>
      </c>
      <c r="O129" s="48">
        <v>0</v>
      </c>
      <c r="P129" s="49" t="s">
        <v>43</v>
      </c>
      <c r="Q129" s="44" t="s">
        <v>203</v>
      </c>
      <c r="R129" s="50" t="s">
        <v>172</v>
      </c>
    </row>
    <row r="130" spans="6:18" ht="15" customHeight="1">
      <c r="F130" s="33" t="s">
        <v>223</v>
      </c>
      <c r="G130" s="42">
        <v>7</v>
      </c>
      <c r="H130" s="43" t="s">
        <v>251</v>
      </c>
      <c r="I130" s="44" t="s">
        <v>252</v>
      </c>
      <c r="J130" s="45">
        <v>3.4</v>
      </c>
      <c r="K130" s="45">
        <v>7</v>
      </c>
      <c r="L130" s="46" t="s">
        <v>33</v>
      </c>
      <c r="M130" s="46">
        <v>13.8</v>
      </c>
      <c r="N130" s="47">
        <v>1</v>
      </c>
      <c r="O130" s="48">
        <v>1</v>
      </c>
      <c r="P130" s="49" t="s">
        <v>229</v>
      </c>
      <c r="Q130" s="44" t="s">
        <v>230</v>
      </c>
      <c r="R130" s="50" t="s">
        <v>172</v>
      </c>
    </row>
    <row r="131" spans="6:18" ht="15" customHeight="1">
      <c r="F131" s="33" t="s">
        <v>223</v>
      </c>
      <c r="G131" s="42">
        <v>8</v>
      </c>
      <c r="H131" s="43" t="s">
        <v>253</v>
      </c>
      <c r="I131" s="44" t="s">
        <v>254</v>
      </c>
      <c r="J131" s="45">
        <v>28.9</v>
      </c>
      <c r="K131" s="45">
        <v>12.1</v>
      </c>
      <c r="L131" s="46" t="s">
        <v>33</v>
      </c>
      <c r="M131" s="46">
        <v>14.4</v>
      </c>
      <c r="N131" s="47">
        <v>0</v>
      </c>
      <c r="O131" s="48">
        <v>0</v>
      </c>
      <c r="P131" s="49" t="s">
        <v>150</v>
      </c>
      <c r="Q131" s="44" t="s">
        <v>230</v>
      </c>
      <c r="R131" s="50" t="s">
        <v>255</v>
      </c>
    </row>
    <row r="132" spans="6:18" ht="15" customHeight="1">
      <c r="F132" s="33" t="s">
        <v>223</v>
      </c>
      <c r="G132" s="42">
        <v>9</v>
      </c>
      <c r="H132" s="43" t="s">
        <v>256</v>
      </c>
      <c r="I132" s="44" t="s">
        <v>257</v>
      </c>
      <c r="J132" s="45">
        <v>4</v>
      </c>
      <c r="K132" s="45">
        <v>7</v>
      </c>
      <c r="L132" s="46" t="s">
        <v>33</v>
      </c>
      <c r="M132" s="46">
        <v>14.9</v>
      </c>
      <c r="N132" s="47">
        <v>0</v>
      </c>
      <c r="O132" s="48">
        <v>0</v>
      </c>
      <c r="P132" s="49" t="s">
        <v>43</v>
      </c>
      <c r="Q132" s="44" t="s">
        <v>203</v>
      </c>
      <c r="R132" s="50" t="s">
        <v>255</v>
      </c>
    </row>
    <row r="133" spans="6:18" ht="15" customHeight="1">
      <c r="F133" s="33" t="s">
        <v>223</v>
      </c>
      <c r="G133" s="42">
        <v>10</v>
      </c>
      <c r="H133" s="43" t="s">
        <v>258</v>
      </c>
      <c r="I133" s="44" t="s">
        <v>259</v>
      </c>
      <c r="J133" s="45">
        <v>4.5999999999999996</v>
      </c>
      <c r="K133" s="45">
        <v>7</v>
      </c>
      <c r="L133" s="46" t="s">
        <v>33</v>
      </c>
      <c r="M133" s="46">
        <v>16.7</v>
      </c>
      <c r="N133" s="47">
        <v>0</v>
      </c>
      <c r="O133" s="48">
        <v>0</v>
      </c>
      <c r="P133" s="49" t="s">
        <v>43</v>
      </c>
      <c r="Q133" s="44" t="s">
        <v>203</v>
      </c>
      <c r="R133" s="50" t="s">
        <v>255</v>
      </c>
    </row>
    <row r="134" spans="6:18" ht="15" customHeight="1">
      <c r="F134" s="33" t="s">
        <v>223</v>
      </c>
      <c r="G134" s="42">
        <v>11</v>
      </c>
      <c r="H134" s="43" t="s">
        <v>260</v>
      </c>
      <c r="I134" s="44" t="s">
        <v>261</v>
      </c>
      <c r="J134" s="45">
        <v>3.3</v>
      </c>
      <c r="K134" s="45">
        <v>7</v>
      </c>
      <c r="L134" s="46" t="s">
        <v>33</v>
      </c>
      <c r="M134" s="46">
        <v>17.2</v>
      </c>
      <c r="N134" s="47">
        <v>0</v>
      </c>
      <c r="O134" s="48">
        <v>0</v>
      </c>
      <c r="P134" s="49" t="s">
        <v>43</v>
      </c>
      <c r="Q134" s="44" t="s">
        <v>203</v>
      </c>
      <c r="R134" s="50" t="s">
        <v>255</v>
      </c>
    </row>
    <row r="135" spans="6:18" ht="15" customHeight="1">
      <c r="F135" s="52"/>
      <c r="G135" s="42">
        <v>12</v>
      </c>
      <c r="H135" s="43" t="s">
        <v>262</v>
      </c>
      <c r="I135" s="44" t="s">
        <v>263</v>
      </c>
      <c r="J135" s="45">
        <v>10</v>
      </c>
      <c r="K135" s="45">
        <v>10</v>
      </c>
      <c r="L135" s="46" t="s">
        <v>33</v>
      </c>
      <c r="M135" s="46">
        <v>18.399999999999999</v>
      </c>
      <c r="N135" s="47">
        <v>2</v>
      </c>
      <c r="O135" s="48">
        <v>2</v>
      </c>
      <c r="P135" s="49" t="s">
        <v>36</v>
      </c>
      <c r="Q135" s="44" t="s">
        <v>37</v>
      </c>
      <c r="R135" s="50" t="s">
        <v>255</v>
      </c>
    </row>
    <row r="136" spans="6:18" ht="15" customHeight="1">
      <c r="F136" s="33" t="s">
        <v>264</v>
      </c>
      <c r="G136" s="42">
        <v>13</v>
      </c>
      <c r="H136" s="43" t="s">
        <v>265</v>
      </c>
      <c r="I136" s="44" t="s">
        <v>266</v>
      </c>
      <c r="J136" s="45">
        <v>4.5</v>
      </c>
      <c r="K136" s="45">
        <v>7</v>
      </c>
      <c r="L136" s="46" t="s">
        <v>33</v>
      </c>
      <c r="M136" s="46">
        <v>18.649999999999999</v>
      </c>
      <c r="N136" s="47">
        <v>0</v>
      </c>
      <c r="O136" s="48">
        <v>0</v>
      </c>
      <c r="P136" s="49" t="s">
        <v>43</v>
      </c>
      <c r="Q136" s="44" t="s">
        <v>203</v>
      </c>
      <c r="R136" s="50" t="s">
        <v>255</v>
      </c>
    </row>
    <row r="137" spans="6:18" ht="15" customHeight="1">
      <c r="F137" s="33" t="s">
        <v>264</v>
      </c>
      <c r="G137" s="42">
        <v>14</v>
      </c>
      <c r="H137" s="43" t="s">
        <v>267</v>
      </c>
      <c r="I137" s="44" t="s">
        <v>268</v>
      </c>
      <c r="J137" s="45">
        <v>3.4</v>
      </c>
      <c r="K137" s="45">
        <v>8.6</v>
      </c>
      <c r="L137" s="46" t="s">
        <v>33</v>
      </c>
      <c r="M137" s="46">
        <v>18.649999999999999</v>
      </c>
      <c r="N137" s="47">
        <v>1</v>
      </c>
      <c r="O137" s="48">
        <v>1</v>
      </c>
      <c r="P137" s="49" t="s">
        <v>43</v>
      </c>
      <c r="Q137" s="44" t="s">
        <v>203</v>
      </c>
      <c r="R137" s="50" t="s">
        <v>255</v>
      </c>
    </row>
    <row r="138" spans="6:18" ht="15" customHeight="1">
      <c r="F138" s="33" t="s">
        <v>264</v>
      </c>
      <c r="G138" s="42">
        <v>15</v>
      </c>
      <c r="H138" s="43" t="s">
        <v>269</v>
      </c>
      <c r="I138" s="44" t="s">
        <v>270</v>
      </c>
      <c r="J138" s="45">
        <v>11</v>
      </c>
      <c r="K138" s="45">
        <v>8.1999999999999993</v>
      </c>
      <c r="L138" s="46" t="s">
        <v>33</v>
      </c>
      <c r="M138" s="46">
        <v>19.5</v>
      </c>
      <c r="N138" s="47">
        <v>0</v>
      </c>
      <c r="O138" s="48">
        <v>0</v>
      </c>
      <c r="P138" s="49" t="s">
        <v>36</v>
      </c>
      <c r="Q138" s="44" t="s">
        <v>37</v>
      </c>
      <c r="R138" s="50" t="s">
        <v>255</v>
      </c>
    </row>
    <row r="139" spans="6:18" ht="15" customHeight="1">
      <c r="F139" s="33" t="s">
        <v>264</v>
      </c>
      <c r="G139" s="42">
        <v>16</v>
      </c>
      <c r="H139" s="43" t="s">
        <v>271</v>
      </c>
      <c r="I139" s="44" t="s">
        <v>272</v>
      </c>
      <c r="J139" s="45">
        <v>4</v>
      </c>
      <c r="K139" s="45">
        <v>7</v>
      </c>
      <c r="L139" s="46" t="s">
        <v>33</v>
      </c>
      <c r="M139" s="46">
        <v>20.7</v>
      </c>
      <c r="N139" s="47">
        <v>0</v>
      </c>
      <c r="O139" s="48">
        <v>0</v>
      </c>
      <c r="P139" s="49" t="s">
        <v>43</v>
      </c>
      <c r="Q139" s="44" t="s">
        <v>203</v>
      </c>
      <c r="R139" s="50" t="s">
        <v>255</v>
      </c>
    </row>
    <row r="140" spans="6:18" ht="15" customHeight="1">
      <c r="F140" s="33" t="s">
        <v>264</v>
      </c>
      <c r="G140" s="42">
        <v>17</v>
      </c>
      <c r="H140" s="43" t="s">
        <v>273</v>
      </c>
      <c r="I140" s="44" t="s">
        <v>274</v>
      </c>
      <c r="J140" s="45">
        <v>12.1</v>
      </c>
      <c r="K140" s="45">
        <v>7.6</v>
      </c>
      <c r="L140" s="46" t="s">
        <v>33</v>
      </c>
      <c r="M140" s="46">
        <v>21.7</v>
      </c>
      <c r="N140" s="47">
        <v>0</v>
      </c>
      <c r="O140" s="48">
        <v>0</v>
      </c>
      <c r="P140" s="49" t="s">
        <v>36</v>
      </c>
      <c r="Q140" s="44" t="s">
        <v>37</v>
      </c>
      <c r="R140" s="50" t="s">
        <v>255</v>
      </c>
    </row>
    <row r="141" spans="6:18" ht="15" customHeight="1">
      <c r="F141" s="52"/>
      <c r="G141" s="53"/>
      <c r="H141" s="43"/>
      <c r="I141" s="44"/>
      <c r="J141" s="44"/>
      <c r="K141" s="44"/>
      <c r="L141" s="54"/>
      <c r="M141" s="54"/>
      <c r="N141" s="55"/>
      <c r="O141" s="56"/>
      <c r="P141" s="54"/>
      <c r="Q141" s="44"/>
      <c r="R141" s="50"/>
    </row>
    <row r="142" spans="6:18" ht="15" customHeight="1">
      <c r="F142" s="33" t="s">
        <v>275</v>
      </c>
      <c r="G142" s="34"/>
      <c r="H142" s="35" t="s">
        <v>276</v>
      </c>
      <c r="I142" s="36"/>
      <c r="J142" s="37"/>
      <c r="K142" s="37"/>
      <c r="L142" s="38" t="s">
        <v>33</v>
      </c>
      <c r="M142" s="38"/>
      <c r="N142" s="38"/>
      <c r="O142" s="39"/>
      <c r="P142" s="40"/>
      <c r="Q142" s="36"/>
      <c r="R142" s="41"/>
    </row>
    <row r="143" spans="6:18" ht="15" customHeight="1">
      <c r="F143" s="33" t="s">
        <v>275</v>
      </c>
      <c r="G143" s="42">
        <v>1</v>
      </c>
      <c r="H143" s="43" t="s">
        <v>277</v>
      </c>
      <c r="I143" s="44" t="s">
        <v>278</v>
      </c>
      <c r="J143" s="45">
        <v>5.4</v>
      </c>
      <c r="K143" s="45">
        <v>5.5</v>
      </c>
      <c r="L143" s="46" t="s">
        <v>33</v>
      </c>
      <c r="M143" s="46">
        <v>24</v>
      </c>
      <c r="N143" s="47">
        <v>1</v>
      </c>
      <c r="O143" s="48">
        <v>1</v>
      </c>
      <c r="P143" s="49" t="s">
        <v>43</v>
      </c>
      <c r="Q143" s="44" t="s">
        <v>279</v>
      </c>
      <c r="R143" s="50" t="s">
        <v>172</v>
      </c>
    </row>
    <row r="144" spans="6:18" ht="15" customHeight="1">
      <c r="F144" s="33" t="s">
        <v>275</v>
      </c>
      <c r="G144" s="42">
        <v>2</v>
      </c>
      <c r="H144" s="43" t="s">
        <v>280</v>
      </c>
      <c r="I144" s="44" t="s">
        <v>281</v>
      </c>
      <c r="J144" s="45">
        <v>12</v>
      </c>
      <c r="K144" s="45">
        <v>6</v>
      </c>
      <c r="L144" s="46" t="s">
        <v>33</v>
      </c>
      <c r="M144" s="46">
        <v>28.5</v>
      </c>
      <c r="N144" s="47">
        <v>2</v>
      </c>
      <c r="O144" s="48">
        <v>2</v>
      </c>
      <c r="P144" s="49" t="s">
        <v>36</v>
      </c>
      <c r="Q144" s="44" t="s">
        <v>37</v>
      </c>
      <c r="R144" s="50" t="s">
        <v>172</v>
      </c>
    </row>
    <row r="145" spans="6:18" ht="15" customHeight="1">
      <c r="F145" s="33" t="s">
        <v>275</v>
      </c>
      <c r="G145" s="42">
        <v>3</v>
      </c>
      <c r="H145" s="43" t="s">
        <v>282</v>
      </c>
      <c r="I145" s="44" t="s">
        <v>283</v>
      </c>
      <c r="J145" s="45">
        <v>36.4</v>
      </c>
      <c r="K145" s="45">
        <v>3.6</v>
      </c>
      <c r="L145" s="46" t="s">
        <v>33</v>
      </c>
      <c r="M145" s="46">
        <v>38.700000000000003</v>
      </c>
      <c r="N145" s="47">
        <v>0</v>
      </c>
      <c r="O145" s="48">
        <v>0</v>
      </c>
      <c r="P145" s="49" t="s">
        <v>36</v>
      </c>
      <c r="Q145" s="44" t="s">
        <v>37</v>
      </c>
      <c r="R145" s="50" t="s">
        <v>172</v>
      </c>
    </row>
    <row r="146" spans="6:18" ht="15" customHeight="1">
      <c r="F146" s="33" t="s">
        <v>275</v>
      </c>
      <c r="G146" s="42">
        <v>4</v>
      </c>
      <c r="H146" s="43" t="s">
        <v>284</v>
      </c>
      <c r="I146" s="44" t="s">
        <v>285</v>
      </c>
      <c r="J146" s="45">
        <v>14</v>
      </c>
      <c r="K146" s="45">
        <v>6.5</v>
      </c>
      <c r="L146" s="46" t="s">
        <v>33</v>
      </c>
      <c r="M146" s="46">
        <v>40</v>
      </c>
      <c r="N146" s="47">
        <v>0</v>
      </c>
      <c r="O146" s="48">
        <v>0</v>
      </c>
      <c r="P146" s="49" t="s">
        <v>36</v>
      </c>
      <c r="Q146" s="44" t="s">
        <v>37</v>
      </c>
      <c r="R146" s="50" t="s">
        <v>172</v>
      </c>
    </row>
    <row r="147" spans="6:18" ht="15" customHeight="1">
      <c r="F147" s="33" t="s">
        <v>275</v>
      </c>
      <c r="G147" s="42">
        <v>5</v>
      </c>
      <c r="H147" s="43" t="s">
        <v>286</v>
      </c>
      <c r="I147" s="44" t="s">
        <v>287</v>
      </c>
      <c r="J147" s="45">
        <v>12.5</v>
      </c>
      <c r="K147" s="45">
        <v>6.2</v>
      </c>
      <c r="L147" s="46" t="s">
        <v>33</v>
      </c>
      <c r="M147" s="46">
        <v>49.5</v>
      </c>
      <c r="N147" s="47">
        <v>0</v>
      </c>
      <c r="O147" s="48">
        <v>0</v>
      </c>
      <c r="P147" s="49" t="s">
        <v>36</v>
      </c>
      <c r="Q147" s="44" t="s">
        <v>37</v>
      </c>
      <c r="R147" s="50" t="s">
        <v>172</v>
      </c>
    </row>
    <row r="148" spans="6:18" ht="15" customHeight="1">
      <c r="F148" s="33" t="s">
        <v>275</v>
      </c>
      <c r="G148" s="42">
        <v>6</v>
      </c>
      <c r="H148" s="43" t="s">
        <v>288</v>
      </c>
      <c r="I148" s="44" t="s">
        <v>289</v>
      </c>
      <c r="J148" s="45">
        <v>11.1</v>
      </c>
      <c r="K148" s="45">
        <v>6.6</v>
      </c>
      <c r="L148" s="46" t="s">
        <v>33</v>
      </c>
      <c r="M148" s="46">
        <v>50</v>
      </c>
      <c r="N148" s="47">
        <v>0</v>
      </c>
      <c r="O148" s="48">
        <v>0</v>
      </c>
      <c r="P148" s="49" t="s">
        <v>43</v>
      </c>
      <c r="Q148" s="44" t="s">
        <v>279</v>
      </c>
      <c r="R148" s="50" t="s">
        <v>172</v>
      </c>
    </row>
    <row r="149" spans="6:18" ht="15" customHeight="1">
      <c r="F149" s="33" t="s">
        <v>275</v>
      </c>
      <c r="G149" s="42">
        <v>7</v>
      </c>
      <c r="H149" s="43" t="s">
        <v>290</v>
      </c>
      <c r="I149" s="44" t="s">
        <v>291</v>
      </c>
      <c r="J149" s="45">
        <v>6.5</v>
      </c>
      <c r="K149" s="45">
        <v>3.5</v>
      </c>
      <c r="L149" s="46" t="s">
        <v>33</v>
      </c>
      <c r="M149" s="46">
        <v>53.1</v>
      </c>
      <c r="N149" s="47">
        <v>0</v>
      </c>
      <c r="O149" s="48">
        <v>0</v>
      </c>
      <c r="P149" s="49" t="s">
        <v>43</v>
      </c>
      <c r="Q149" s="44" t="s">
        <v>279</v>
      </c>
      <c r="R149" s="50" t="s">
        <v>172</v>
      </c>
    </row>
    <row r="150" spans="6:18" ht="15" customHeight="1">
      <c r="F150" s="33" t="s">
        <v>275</v>
      </c>
      <c r="G150" s="42">
        <v>8</v>
      </c>
      <c r="H150" s="43" t="s">
        <v>292</v>
      </c>
      <c r="I150" s="44" t="s">
        <v>293</v>
      </c>
      <c r="J150" s="45">
        <v>10</v>
      </c>
      <c r="K150" s="45">
        <v>6</v>
      </c>
      <c r="L150" s="46" t="s">
        <v>33</v>
      </c>
      <c r="M150" s="46">
        <v>56</v>
      </c>
      <c r="N150" s="47">
        <v>1</v>
      </c>
      <c r="O150" s="48">
        <v>1</v>
      </c>
      <c r="P150" s="49" t="s">
        <v>183</v>
      </c>
      <c r="Q150" s="44" t="s">
        <v>184</v>
      </c>
      <c r="R150" s="50" t="s">
        <v>172</v>
      </c>
    </row>
    <row r="151" spans="6:18" ht="15" customHeight="1">
      <c r="F151" s="33" t="s">
        <v>275</v>
      </c>
      <c r="G151" s="42">
        <v>9</v>
      </c>
      <c r="H151" s="43" t="s">
        <v>294</v>
      </c>
      <c r="I151" s="44" t="s">
        <v>295</v>
      </c>
      <c r="J151" s="45">
        <v>4.2</v>
      </c>
      <c r="K151" s="45">
        <v>6.8</v>
      </c>
      <c r="L151" s="46" t="s">
        <v>33</v>
      </c>
      <c r="M151" s="46">
        <v>56.1</v>
      </c>
      <c r="N151" s="47">
        <v>2</v>
      </c>
      <c r="O151" s="48">
        <v>2</v>
      </c>
      <c r="P151" s="49" t="s">
        <v>183</v>
      </c>
      <c r="Q151" s="44" t="s">
        <v>184</v>
      </c>
      <c r="R151" s="50" t="s">
        <v>172</v>
      </c>
    </row>
    <row r="152" spans="6:18" ht="15" customHeight="1">
      <c r="F152" s="33" t="s">
        <v>275</v>
      </c>
      <c r="G152" s="42">
        <v>10</v>
      </c>
      <c r="H152" s="43" t="s">
        <v>296</v>
      </c>
      <c r="I152" s="44" t="s">
        <v>297</v>
      </c>
      <c r="J152" s="45">
        <v>6.5</v>
      </c>
      <c r="K152" s="45">
        <v>7.1</v>
      </c>
      <c r="L152" s="46" t="s">
        <v>33</v>
      </c>
      <c r="M152" s="46">
        <v>57.4</v>
      </c>
      <c r="N152" s="47">
        <v>2</v>
      </c>
      <c r="O152" s="48">
        <v>2</v>
      </c>
      <c r="P152" s="49" t="s">
        <v>43</v>
      </c>
      <c r="Q152" s="44" t="s">
        <v>279</v>
      </c>
      <c r="R152" s="50" t="s">
        <v>172</v>
      </c>
    </row>
    <row r="153" spans="6:18" ht="15" customHeight="1">
      <c r="F153" s="33" t="s">
        <v>275</v>
      </c>
      <c r="G153" s="42">
        <v>11</v>
      </c>
      <c r="H153" s="43" t="s">
        <v>298</v>
      </c>
      <c r="I153" s="44" t="s">
        <v>299</v>
      </c>
      <c r="J153" s="45">
        <v>12.5</v>
      </c>
      <c r="K153" s="45">
        <v>4.0999999999999996</v>
      </c>
      <c r="L153" s="46" t="s">
        <v>33</v>
      </c>
      <c r="M153" s="46">
        <v>55</v>
      </c>
      <c r="N153" s="47">
        <v>2</v>
      </c>
      <c r="O153" s="48">
        <v>2</v>
      </c>
      <c r="P153" s="49" t="s">
        <v>36</v>
      </c>
      <c r="Q153" s="44" t="s">
        <v>37</v>
      </c>
      <c r="R153" s="50" t="s">
        <v>172</v>
      </c>
    </row>
    <row r="154" spans="6:18" ht="15" customHeight="1">
      <c r="F154" s="33" t="s">
        <v>275</v>
      </c>
      <c r="G154" s="42">
        <v>12</v>
      </c>
      <c r="H154" s="43" t="s">
        <v>298</v>
      </c>
      <c r="I154" s="44" t="s">
        <v>300</v>
      </c>
      <c r="J154" s="45">
        <v>46.5</v>
      </c>
      <c r="K154" s="45">
        <v>6.5</v>
      </c>
      <c r="L154" s="46" t="s">
        <v>33</v>
      </c>
      <c r="M154" s="46">
        <v>61.5</v>
      </c>
      <c r="N154" s="47">
        <v>3</v>
      </c>
      <c r="O154" s="48">
        <v>3</v>
      </c>
      <c r="P154" s="49" t="s">
        <v>170</v>
      </c>
      <c r="Q154" s="44" t="s">
        <v>301</v>
      </c>
      <c r="R154" s="50" t="s">
        <v>172</v>
      </c>
    </row>
    <row r="155" spans="6:18" ht="15" customHeight="1">
      <c r="F155" s="33" t="s">
        <v>275</v>
      </c>
      <c r="G155" s="53"/>
      <c r="H155" s="43"/>
      <c r="I155" s="44"/>
      <c r="J155" s="44"/>
      <c r="K155" s="44"/>
      <c r="L155" s="54"/>
      <c r="M155" s="54"/>
      <c r="N155" s="55"/>
      <c r="O155" s="56"/>
      <c r="P155" s="54"/>
      <c r="Q155" s="44"/>
      <c r="R155" s="50"/>
    </row>
    <row r="156" spans="6:18" ht="15" customHeight="1">
      <c r="F156" s="33" t="s">
        <v>275</v>
      </c>
      <c r="G156" s="34"/>
      <c r="H156" s="35" t="s">
        <v>302</v>
      </c>
      <c r="I156" s="36"/>
      <c r="J156" s="37"/>
      <c r="K156" s="37"/>
      <c r="L156" s="38" t="s">
        <v>33</v>
      </c>
      <c r="M156" s="38"/>
      <c r="N156" s="38"/>
      <c r="O156" s="39"/>
      <c r="P156" s="40"/>
      <c r="Q156" s="36"/>
      <c r="R156" s="41"/>
    </row>
    <row r="157" spans="6:18" ht="15" customHeight="1">
      <c r="F157" s="33" t="s">
        <v>275</v>
      </c>
      <c r="G157" s="42">
        <v>1</v>
      </c>
      <c r="H157" s="43" t="s">
        <v>303</v>
      </c>
      <c r="I157" s="44" t="s">
        <v>304</v>
      </c>
      <c r="J157" s="45">
        <v>8.4</v>
      </c>
      <c r="K157" s="45">
        <v>6</v>
      </c>
      <c r="L157" s="46" t="s">
        <v>33</v>
      </c>
      <c r="M157" s="46">
        <v>62.1</v>
      </c>
      <c r="N157" s="47">
        <v>2</v>
      </c>
      <c r="O157" s="48">
        <v>2</v>
      </c>
      <c r="P157" s="49" t="s">
        <v>36</v>
      </c>
      <c r="Q157" s="44" t="s">
        <v>37</v>
      </c>
      <c r="R157" s="50" t="s">
        <v>172</v>
      </c>
    </row>
    <row r="158" spans="6:18" ht="15" customHeight="1">
      <c r="F158" s="33" t="s">
        <v>275</v>
      </c>
      <c r="G158" s="42">
        <v>2</v>
      </c>
      <c r="H158" s="43" t="s">
        <v>305</v>
      </c>
      <c r="I158" s="44" t="s">
        <v>306</v>
      </c>
      <c r="J158" s="45">
        <v>6.1</v>
      </c>
      <c r="K158" s="45">
        <v>4.9000000000000004</v>
      </c>
      <c r="L158" s="46" t="s">
        <v>33</v>
      </c>
      <c r="M158" s="46">
        <v>62.5</v>
      </c>
      <c r="N158" s="47">
        <v>0</v>
      </c>
      <c r="O158" s="48">
        <v>0</v>
      </c>
      <c r="P158" s="49" t="s">
        <v>36</v>
      </c>
      <c r="Q158" s="44" t="s">
        <v>37</v>
      </c>
      <c r="R158" s="50" t="s">
        <v>172</v>
      </c>
    </row>
    <row r="159" spans="6:18" ht="15" customHeight="1">
      <c r="F159" s="33" t="s">
        <v>275</v>
      </c>
      <c r="G159" s="42">
        <v>3</v>
      </c>
      <c r="H159" s="43" t="s">
        <v>307</v>
      </c>
      <c r="I159" s="44" t="s">
        <v>308</v>
      </c>
      <c r="J159" s="45">
        <v>13.2</v>
      </c>
      <c r="K159" s="45">
        <v>6.3</v>
      </c>
      <c r="L159" s="46" t="s">
        <v>33</v>
      </c>
      <c r="M159" s="46">
        <v>60.2</v>
      </c>
      <c r="N159" s="47">
        <v>1</v>
      </c>
      <c r="O159" s="48">
        <v>1</v>
      </c>
      <c r="P159" s="49" t="s">
        <v>229</v>
      </c>
      <c r="Q159" s="44" t="s">
        <v>230</v>
      </c>
      <c r="R159" s="50" t="s">
        <v>172</v>
      </c>
    </row>
    <row r="160" spans="6:18" ht="15" customHeight="1">
      <c r="F160" s="52"/>
      <c r="G160" s="42">
        <v>4</v>
      </c>
      <c r="H160" s="43" t="s">
        <v>309</v>
      </c>
      <c r="I160" s="44" t="s">
        <v>310</v>
      </c>
      <c r="J160" s="45">
        <v>7.1</v>
      </c>
      <c r="K160" s="45">
        <v>5.7</v>
      </c>
      <c r="L160" s="46" t="s">
        <v>33</v>
      </c>
      <c r="M160" s="46">
        <v>60.3</v>
      </c>
      <c r="N160" s="47">
        <v>4</v>
      </c>
      <c r="O160" s="48">
        <v>4</v>
      </c>
      <c r="P160" s="49" t="s">
        <v>36</v>
      </c>
      <c r="Q160" s="44" t="s">
        <v>37</v>
      </c>
      <c r="R160" s="50" t="s">
        <v>172</v>
      </c>
    </row>
    <row r="161" spans="6:18" ht="15" customHeight="1">
      <c r="F161" s="33" t="s">
        <v>311</v>
      </c>
      <c r="G161" s="42">
        <v>5</v>
      </c>
      <c r="H161" s="43" t="s">
        <v>312</v>
      </c>
      <c r="I161" s="44" t="s">
        <v>313</v>
      </c>
      <c r="J161" s="45">
        <v>6</v>
      </c>
      <c r="K161" s="45">
        <v>4</v>
      </c>
      <c r="L161" s="46" t="s">
        <v>33</v>
      </c>
      <c r="M161" s="46">
        <v>50.2</v>
      </c>
      <c r="N161" s="47">
        <v>3</v>
      </c>
      <c r="O161" s="48">
        <v>3</v>
      </c>
      <c r="P161" s="49" t="s">
        <v>43</v>
      </c>
      <c r="Q161" s="44" t="s">
        <v>203</v>
      </c>
      <c r="R161" s="50" t="s">
        <v>172</v>
      </c>
    </row>
    <row r="162" spans="6:18" ht="15" customHeight="1">
      <c r="F162" s="33" t="s">
        <v>311</v>
      </c>
      <c r="G162" s="42">
        <v>6</v>
      </c>
      <c r="H162" s="43" t="s">
        <v>314</v>
      </c>
      <c r="I162" s="44" t="s">
        <v>315</v>
      </c>
      <c r="J162" s="45">
        <v>6</v>
      </c>
      <c r="K162" s="45">
        <v>6</v>
      </c>
      <c r="L162" s="46" t="s">
        <v>33</v>
      </c>
      <c r="M162" s="46">
        <v>50.25</v>
      </c>
      <c r="N162" s="47">
        <v>2</v>
      </c>
      <c r="O162" s="48">
        <v>2</v>
      </c>
      <c r="P162" s="49" t="s">
        <v>36</v>
      </c>
      <c r="Q162" s="44" t="s">
        <v>37</v>
      </c>
      <c r="R162" s="50" t="s">
        <v>172</v>
      </c>
    </row>
    <row r="163" spans="6:18" ht="15" customHeight="1">
      <c r="F163" s="33" t="s">
        <v>311</v>
      </c>
      <c r="G163" s="42">
        <v>7</v>
      </c>
      <c r="H163" s="43" t="s">
        <v>316</v>
      </c>
      <c r="I163" s="44" t="s">
        <v>317</v>
      </c>
      <c r="J163" s="45">
        <v>6</v>
      </c>
      <c r="K163" s="45">
        <v>4</v>
      </c>
      <c r="L163" s="46" t="s">
        <v>33</v>
      </c>
      <c r="M163" s="46">
        <v>52.1</v>
      </c>
      <c r="N163" s="47">
        <v>3</v>
      </c>
      <c r="O163" s="48">
        <v>3</v>
      </c>
      <c r="P163" s="49" t="s">
        <v>43</v>
      </c>
      <c r="Q163" s="44" t="s">
        <v>203</v>
      </c>
      <c r="R163" s="50" t="s">
        <v>172</v>
      </c>
    </row>
    <row r="164" spans="6:18" ht="15" customHeight="1">
      <c r="F164" s="33" t="s">
        <v>311</v>
      </c>
      <c r="G164" s="42">
        <v>8</v>
      </c>
      <c r="H164" s="43" t="s">
        <v>318</v>
      </c>
      <c r="I164" s="44" t="s">
        <v>319</v>
      </c>
      <c r="J164" s="45">
        <v>3</v>
      </c>
      <c r="K164" s="45">
        <v>4</v>
      </c>
      <c r="L164" s="46" t="s">
        <v>33</v>
      </c>
      <c r="M164" s="46">
        <v>52.1</v>
      </c>
      <c r="N164" s="47">
        <v>1</v>
      </c>
      <c r="O164" s="48">
        <v>1</v>
      </c>
      <c r="P164" s="49" t="s">
        <v>43</v>
      </c>
      <c r="Q164" s="44" t="s">
        <v>203</v>
      </c>
      <c r="R164" s="50" t="s">
        <v>172</v>
      </c>
    </row>
    <row r="165" spans="6:18" ht="15" customHeight="1">
      <c r="F165" s="33" t="s">
        <v>311</v>
      </c>
      <c r="G165" s="42">
        <v>9</v>
      </c>
      <c r="H165" s="43" t="s">
        <v>320</v>
      </c>
      <c r="I165" s="44" t="s">
        <v>321</v>
      </c>
      <c r="J165" s="45">
        <v>13</v>
      </c>
      <c r="K165" s="45">
        <v>4.0999999999999996</v>
      </c>
      <c r="L165" s="46" t="s">
        <v>33</v>
      </c>
      <c r="M165" s="46">
        <v>53.3</v>
      </c>
      <c r="N165" s="47">
        <v>3</v>
      </c>
      <c r="O165" s="48">
        <v>3</v>
      </c>
      <c r="P165" s="49" t="s">
        <v>36</v>
      </c>
      <c r="Q165" s="44" t="s">
        <v>37</v>
      </c>
      <c r="R165" s="50" t="s">
        <v>172</v>
      </c>
    </row>
    <row r="166" spans="6:18" ht="15" customHeight="1">
      <c r="F166" s="33" t="s">
        <v>311</v>
      </c>
      <c r="G166" s="53"/>
      <c r="H166" s="43"/>
      <c r="I166" s="44"/>
      <c r="J166" s="44"/>
      <c r="K166" s="44"/>
      <c r="L166" s="54"/>
      <c r="M166" s="54"/>
      <c r="N166" s="55"/>
      <c r="O166" s="56"/>
      <c r="P166" s="54"/>
      <c r="Q166" s="44"/>
      <c r="R166" s="50"/>
    </row>
    <row r="167" spans="6:18" ht="15" customHeight="1">
      <c r="F167" s="33" t="s">
        <v>311</v>
      </c>
      <c r="G167" s="34"/>
      <c r="H167" s="35" t="s">
        <v>322</v>
      </c>
      <c r="I167" s="36"/>
      <c r="J167" s="37"/>
      <c r="K167" s="37"/>
      <c r="L167" s="38" t="s">
        <v>33</v>
      </c>
      <c r="M167" s="38"/>
      <c r="N167" s="38"/>
      <c r="O167" s="39"/>
      <c r="P167" s="40"/>
      <c r="Q167" s="36"/>
      <c r="R167" s="41"/>
    </row>
    <row r="168" spans="6:18" ht="15" customHeight="1">
      <c r="F168" s="33" t="s">
        <v>311</v>
      </c>
      <c r="G168" s="42">
        <v>1</v>
      </c>
      <c r="H168" s="43" t="s">
        <v>323</v>
      </c>
      <c r="I168" s="44" t="s">
        <v>324</v>
      </c>
      <c r="J168" s="45">
        <v>6</v>
      </c>
      <c r="K168" s="45">
        <v>6.1</v>
      </c>
      <c r="L168" s="46" t="s">
        <v>33</v>
      </c>
      <c r="M168" s="46">
        <v>32.6</v>
      </c>
      <c r="N168" s="47">
        <v>0</v>
      </c>
      <c r="O168" s="48">
        <v>0</v>
      </c>
      <c r="P168" s="49" t="s">
        <v>43</v>
      </c>
      <c r="Q168" s="44" t="s">
        <v>203</v>
      </c>
      <c r="R168" s="50" t="s">
        <v>255</v>
      </c>
    </row>
    <row r="169" spans="6:18" ht="15" customHeight="1">
      <c r="F169" s="33" t="s">
        <v>311</v>
      </c>
      <c r="G169" s="42">
        <v>2</v>
      </c>
      <c r="H169" s="43" t="s">
        <v>325</v>
      </c>
      <c r="I169" s="44" t="s">
        <v>326</v>
      </c>
      <c r="J169" s="45">
        <v>50.5</v>
      </c>
      <c r="K169" s="45">
        <v>6</v>
      </c>
      <c r="L169" s="46" t="s">
        <v>33</v>
      </c>
      <c r="M169" s="46">
        <v>32.799999999999997</v>
      </c>
      <c r="N169" s="47">
        <v>1</v>
      </c>
      <c r="O169" s="48">
        <v>1</v>
      </c>
      <c r="P169" s="49" t="s">
        <v>170</v>
      </c>
      <c r="Q169" s="44" t="s">
        <v>327</v>
      </c>
      <c r="R169" s="50" t="s">
        <v>255</v>
      </c>
    </row>
    <row r="170" spans="6:18" ht="15" customHeight="1">
      <c r="F170" s="33" t="s">
        <v>311</v>
      </c>
      <c r="G170" s="63"/>
      <c r="H170" s="64"/>
      <c r="I170" s="65"/>
      <c r="J170" s="65"/>
      <c r="K170" s="65"/>
      <c r="L170" s="66"/>
      <c r="M170" s="66"/>
      <c r="N170" s="67"/>
      <c r="O170" s="68"/>
      <c r="P170" s="66"/>
      <c r="Q170" s="65"/>
      <c r="R170" s="69"/>
    </row>
    <row r="171" spans="6:18" ht="15" customHeight="1">
      <c r="F171" s="33" t="s">
        <v>311</v>
      </c>
      <c r="G171" s="34"/>
      <c r="H171" s="35" t="s">
        <v>328</v>
      </c>
      <c r="I171" s="36"/>
      <c r="J171" s="37"/>
      <c r="K171" s="37"/>
      <c r="L171" s="38" t="s">
        <v>33</v>
      </c>
      <c r="M171" s="38"/>
      <c r="N171" s="38"/>
      <c r="O171" s="39"/>
      <c r="P171" s="40"/>
      <c r="Q171" s="36"/>
      <c r="R171" s="41"/>
    </row>
    <row r="172" spans="6:18" ht="15" customHeight="1">
      <c r="F172" s="33" t="s">
        <v>311</v>
      </c>
      <c r="G172" s="42">
        <v>1</v>
      </c>
      <c r="H172" s="43" t="s">
        <v>329</v>
      </c>
      <c r="I172" s="44" t="s">
        <v>330</v>
      </c>
      <c r="J172" s="45">
        <v>3.6</v>
      </c>
      <c r="K172" s="45">
        <v>11</v>
      </c>
      <c r="L172" s="46" t="s">
        <v>33</v>
      </c>
      <c r="M172" s="46">
        <v>26.7</v>
      </c>
      <c r="N172" s="47">
        <v>0</v>
      </c>
      <c r="O172" s="48">
        <v>0</v>
      </c>
      <c r="P172" s="49" t="s">
        <v>43</v>
      </c>
      <c r="Q172" s="44" t="s">
        <v>203</v>
      </c>
      <c r="R172" s="50" t="s">
        <v>255</v>
      </c>
    </row>
    <row r="173" spans="6:18" ht="15" customHeight="1">
      <c r="F173" s="33" t="s">
        <v>311</v>
      </c>
      <c r="G173" s="42">
        <v>2</v>
      </c>
      <c r="H173" s="43" t="s">
        <v>331</v>
      </c>
      <c r="I173" s="44" t="s">
        <v>332</v>
      </c>
      <c r="J173" s="45">
        <v>17.7</v>
      </c>
      <c r="K173" s="45">
        <v>7.2</v>
      </c>
      <c r="L173" s="46" t="s">
        <v>33</v>
      </c>
      <c r="M173" s="46">
        <v>27.3</v>
      </c>
      <c r="N173" s="47">
        <v>1</v>
      </c>
      <c r="O173" s="48">
        <v>1</v>
      </c>
      <c r="P173" s="49" t="s">
        <v>36</v>
      </c>
      <c r="Q173" s="44" t="s">
        <v>333</v>
      </c>
      <c r="R173" s="50" t="s">
        <v>255</v>
      </c>
    </row>
    <row r="174" spans="6:18" ht="15" customHeight="1">
      <c r="F174" s="52"/>
      <c r="G174" s="42">
        <v>3</v>
      </c>
      <c r="H174" s="43" t="s">
        <v>334</v>
      </c>
      <c r="I174" s="44" t="s">
        <v>335</v>
      </c>
      <c r="J174" s="45">
        <v>25</v>
      </c>
      <c r="K174" s="45">
        <v>6.3</v>
      </c>
      <c r="L174" s="46" t="s">
        <v>33</v>
      </c>
      <c r="M174" s="46">
        <v>27.8</v>
      </c>
      <c r="N174" s="47">
        <v>0</v>
      </c>
      <c r="O174" s="48">
        <v>0</v>
      </c>
      <c r="P174" s="49" t="s">
        <v>229</v>
      </c>
      <c r="Q174" s="44" t="s">
        <v>230</v>
      </c>
      <c r="R174" s="50" t="s">
        <v>255</v>
      </c>
    </row>
    <row r="175" spans="6:18" ht="15" customHeight="1">
      <c r="F175" s="33" t="s">
        <v>336</v>
      </c>
      <c r="G175" s="53"/>
      <c r="H175" s="43"/>
      <c r="I175" s="44"/>
      <c r="J175" s="44"/>
      <c r="K175" s="44"/>
      <c r="L175" s="54"/>
      <c r="M175" s="54"/>
      <c r="N175" s="55"/>
      <c r="O175" s="56"/>
      <c r="P175" s="54"/>
      <c r="Q175" s="44"/>
      <c r="R175" s="50"/>
    </row>
    <row r="176" spans="6:18" ht="15" customHeight="1">
      <c r="F176" s="33" t="s">
        <v>336</v>
      </c>
      <c r="G176" s="34"/>
      <c r="H176" s="35" t="s">
        <v>337</v>
      </c>
      <c r="I176" s="36"/>
      <c r="J176" s="37"/>
      <c r="K176" s="37"/>
      <c r="L176" s="38" t="s">
        <v>33</v>
      </c>
      <c r="M176" s="38"/>
      <c r="N176" s="38"/>
      <c r="O176" s="39"/>
      <c r="P176" s="40"/>
      <c r="Q176" s="36"/>
      <c r="R176" s="41"/>
    </row>
    <row r="177" spans="5:18" ht="15" customHeight="1">
      <c r="F177" s="33" t="s">
        <v>336</v>
      </c>
      <c r="G177" s="42">
        <v>1</v>
      </c>
      <c r="H177" s="43" t="s">
        <v>338</v>
      </c>
      <c r="I177" s="44" t="s">
        <v>339</v>
      </c>
      <c r="J177" s="45">
        <v>4.5</v>
      </c>
      <c r="K177" s="45">
        <v>7</v>
      </c>
      <c r="L177" s="46" t="s">
        <v>33</v>
      </c>
      <c r="M177" s="46">
        <v>28.9</v>
      </c>
      <c r="N177" s="47">
        <v>0</v>
      </c>
      <c r="O177" s="48">
        <v>0</v>
      </c>
      <c r="P177" s="49" t="s">
        <v>43</v>
      </c>
      <c r="Q177" s="44" t="s">
        <v>203</v>
      </c>
      <c r="R177" s="50" t="s">
        <v>255</v>
      </c>
    </row>
    <row r="178" spans="5:18" ht="15" customHeight="1">
      <c r="E178" s="1">
        <f>Table2[[#This Row],[PANJANG]]</f>
        <v>16</v>
      </c>
      <c r="F178" s="33" t="s">
        <v>336</v>
      </c>
      <c r="G178" s="42">
        <v>2</v>
      </c>
      <c r="H178" s="43" t="s">
        <v>340</v>
      </c>
      <c r="I178" s="44" t="s">
        <v>341</v>
      </c>
      <c r="J178" s="45">
        <v>16</v>
      </c>
      <c r="K178" s="45">
        <v>7.8</v>
      </c>
      <c r="L178" s="46" t="s">
        <v>33</v>
      </c>
      <c r="M178" s="46">
        <v>30</v>
      </c>
      <c r="N178" s="47">
        <v>2</v>
      </c>
      <c r="O178" s="48">
        <v>2</v>
      </c>
      <c r="P178" s="49" t="s">
        <v>183</v>
      </c>
      <c r="Q178" s="44" t="s">
        <v>184</v>
      </c>
      <c r="R178" s="50" t="s">
        <v>255</v>
      </c>
    </row>
    <row r="179" spans="5:18" ht="15" customHeight="1">
      <c r="F179" s="33" t="s">
        <v>336</v>
      </c>
      <c r="G179" s="42">
        <v>3</v>
      </c>
      <c r="H179" s="43" t="s">
        <v>342</v>
      </c>
      <c r="I179" s="44" t="s">
        <v>343</v>
      </c>
      <c r="J179" s="45">
        <v>12.2</v>
      </c>
      <c r="K179" s="45">
        <v>6</v>
      </c>
      <c r="L179" s="46" t="s">
        <v>33</v>
      </c>
      <c r="M179" s="46">
        <v>33.700000000000003</v>
      </c>
      <c r="N179" s="47">
        <v>0</v>
      </c>
      <c r="O179" s="48">
        <v>0</v>
      </c>
      <c r="P179" s="49" t="s">
        <v>36</v>
      </c>
      <c r="Q179" s="44" t="s">
        <v>333</v>
      </c>
      <c r="R179" s="50" t="s">
        <v>255</v>
      </c>
    </row>
    <row r="180" spans="5:18" ht="15" customHeight="1">
      <c r="F180" s="33" t="s">
        <v>336</v>
      </c>
      <c r="G180" s="42">
        <v>4</v>
      </c>
      <c r="H180" s="43" t="s">
        <v>344</v>
      </c>
      <c r="I180" s="44" t="s">
        <v>345</v>
      </c>
      <c r="J180" s="45">
        <v>4.5</v>
      </c>
      <c r="K180" s="45">
        <v>5</v>
      </c>
      <c r="L180" s="46" t="s">
        <v>33</v>
      </c>
      <c r="M180" s="46">
        <v>37.700000000000003</v>
      </c>
      <c r="N180" s="47">
        <v>0</v>
      </c>
      <c r="O180" s="48">
        <v>0</v>
      </c>
      <c r="P180" s="49" t="s">
        <v>43</v>
      </c>
      <c r="Q180" s="44" t="s">
        <v>203</v>
      </c>
      <c r="R180" s="50" t="s">
        <v>255</v>
      </c>
    </row>
    <row r="181" spans="5:18" ht="15" customHeight="1">
      <c r="F181" s="33" t="s">
        <v>336</v>
      </c>
      <c r="G181" s="42">
        <v>5</v>
      </c>
      <c r="H181" s="43" t="s">
        <v>346</v>
      </c>
      <c r="I181" s="44" t="s">
        <v>347</v>
      </c>
      <c r="J181" s="45">
        <v>25.5</v>
      </c>
      <c r="K181" s="45">
        <v>7</v>
      </c>
      <c r="L181" s="46" t="s">
        <v>33</v>
      </c>
      <c r="M181" s="46">
        <v>37.4</v>
      </c>
      <c r="N181" s="47">
        <v>0</v>
      </c>
      <c r="O181" s="48">
        <v>0</v>
      </c>
      <c r="P181" s="49" t="s">
        <v>36</v>
      </c>
      <c r="Q181" s="44" t="s">
        <v>333</v>
      </c>
      <c r="R181" s="50" t="s">
        <v>255</v>
      </c>
    </row>
    <row r="182" spans="5:18" ht="15" customHeight="1">
      <c r="F182" s="33" t="s">
        <v>336</v>
      </c>
      <c r="G182" s="42">
        <v>6</v>
      </c>
      <c r="H182" s="43" t="s">
        <v>348</v>
      </c>
      <c r="I182" s="44" t="s">
        <v>349</v>
      </c>
      <c r="J182" s="45">
        <v>4</v>
      </c>
      <c r="K182" s="45">
        <v>7</v>
      </c>
      <c r="L182" s="46" t="s">
        <v>33</v>
      </c>
      <c r="M182" s="46">
        <v>41.5</v>
      </c>
      <c r="N182" s="47">
        <v>0</v>
      </c>
      <c r="O182" s="48">
        <v>0</v>
      </c>
      <c r="P182" s="49" t="s">
        <v>43</v>
      </c>
      <c r="Q182" s="44" t="s">
        <v>203</v>
      </c>
      <c r="R182" s="50" t="s">
        <v>255</v>
      </c>
    </row>
    <row r="183" spans="5:18" ht="15" customHeight="1">
      <c r="F183" s="33" t="s">
        <v>336</v>
      </c>
      <c r="G183" s="42">
        <v>7</v>
      </c>
      <c r="H183" s="43" t="s">
        <v>350</v>
      </c>
      <c r="I183" s="44" t="s">
        <v>351</v>
      </c>
      <c r="J183" s="45">
        <v>6</v>
      </c>
      <c r="K183" s="45">
        <v>6.5</v>
      </c>
      <c r="L183" s="46" t="s">
        <v>33</v>
      </c>
      <c r="M183" s="46">
        <v>40.9</v>
      </c>
      <c r="N183" s="47">
        <v>0</v>
      </c>
      <c r="O183" s="48">
        <v>0</v>
      </c>
      <c r="P183" s="49" t="s">
        <v>43</v>
      </c>
      <c r="Q183" s="44" t="s">
        <v>203</v>
      </c>
      <c r="R183" s="50" t="s">
        <v>255</v>
      </c>
    </row>
    <row r="184" spans="5:18" ht="15" customHeight="1">
      <c r="F184" s="33" t="s">
        <v>336</v>
      </c>
      <c r="G184" s="42">
        <v>8</v>
      </c>
      <c r="H184" s="43" t="s">
        <v>352</v>
      </c>
      <c r="I184" s="44" t="s">
        <v>353</v>
      </c>
      <c r="J184" s="45">
        <v>23.4</v>
      </c>
      <c r="K184" s="45">
        <v>7.5</v>
      </c>
      <c r="L184" s="46" t="s">
        <v>33</v>
      </c>
      <c r="M184" s="46">
        <v>41.75</v>
      </c>
      <c r="N184" s="47">
        <v>0</v>
      </c>
      <c r="O184" s="48">
        <v>0</v>
      </c>
      <c r="P184" s="49" t="s">
        <v>36</v>
      </c>
      <c r="Q184" s="44" t="s">
        <v>333</v>
      </c>
      <c r="R184" s="50" t="s">
        <v>255</v>
      </c>
    </row>
    <row r="185" spans="5:18" ht="15" customHeight="1">
      <c r="F185" s="52"/>
      <c r="G185" s="42">
        <v>9</v>
      </c>
      <c r="H185" s="43" t="s">
        <v>354</v>
      </c>
      <c r="I185" s="44" t="s">
        <v>355</v>
      </c>
      <c r="J185" s="45">
        <v>7.7</v>
      </c>
      <c r="K185" s="45">
        <v>6.8</v>
      </c>
      <c r="L185" s="46" t="s">
        <v>33</v>
      </c>
      <c r="M185" s="46">
        <v>43.3</v>
      </c>
      <c r="N185" s="47">
        <v>0</v>
      </c>
      <c r="O185" s="48">
        <v>0</v>
      </c>
      <c r="P185" s="49" t="s">
        <v>36</v>
      </c>
      <c r="Q185" s="44" t="s">
        <v>333</v>
      </c>
      <c r="R185" s="50" t="s">
        <v>255</v>
      </c>
    </row>
    <row r="186" spans="5:18" ht="15" customHeight="1">
      <c r="F186" s="33" t="s">
        <v>356</v>
      </c>
      <c r="G186" s="42">
        <v>10</v>
      </c>
      <c r="H186" s="43" t="s">
        <v>357</v>
      </c>
      <c r="I186" s="44" t="s">
        <v>358</v>
      </c>
      <c r="J186" s="45">
        <v>8</v>
      </c>
      <c r="K186" s="45">
        <v>4.7</v>
      </c>
      <c r="L186" s="46" t="s">
        <v>33</v>
      </c>
      <c r="M186" s="46">
        <v>45.5</v>
      </c>
      <c r="N186" s="47">
        <v>0</v>
      </c>
      <c r="O186" s="48">
        <v>0</v>
      </c>
      <c r="P186" s="49" t="s">
        <v>36</v>
      </c>
      <c r="Q186" s="44" t="s">
        <v>333</v>
      </c>
      <c r="R186" s="50" t="s">
        <v>359</v>
      </c>
    </row>
    <row r="187" spans="5:18" ht="15" customHeight="1">
      <c r="F187" s="33" t="s">
        <v>356</v>
      </c>
      <c r="G187" s="42">
        <v>11</v>
      </c>
      <c r="H187" s="43" t="s">
        <v>360</v>
      </c>
      <c r="I187" s="44" t="s">
        <v>361</v>
      </c>
      <c r="J187" s="45">
        <v>3</v>
      </c>
      <c r="K187" s="45">
        <v>7</v>
      </c>
      <c r="L187" s="46" t="s">
        <v>33</v>
      </c>
      <c r="M187" s="46">
        <v>60.4</v>
      </c>
      <c r="N187" s="47">
        <v>1</v>
      </c>
      <c r="O187" s="48">
        <v>1</v>
      </c>
      <c r="P187" s="49" t="s">
        <v>183</v>
      </c>
      <c r="Q187" s="44" t="s">
        <v>184</v>
      </c>
      <c r="R187" s="50" t="s">
        <v>359</v>
      </c>
    </row>
    <row r="188" spans="5:18" ht="15" customHeight="1">
      <c r="F188" s="33" t="s">
        <v>356</v>
      </c>
      <c r="G188" s="42">
        <v>12</v>
      </c>
      <c r="H188" s="43" t="s">
        <v>362</v>
      </c>
      <c r="I188" s="44" t="s">
        <v>363</v>
      </c>
      <c r="J188" s="45">
        <v>5.8</v>
      </c>
      <c r="K188" s="45">
        <v>6.2</v>
      </c>
      <c r="L188" s="46" t="s">
        <v>33</v>
      </c>
      <c r="M188" s="46">
        <v>49.15</v>
      </c>
      <c r="N188" s="47">
        <v>1</v>
      </c>
      <c r="O188" s="48">
        <v>1</v>
      </c>
      <c r="P188" s="49" t="s">
        <v>43</v>
      </c>
      <c r="Q188" s="44" t="s">
        <v>203</v>
      </c>
      <c r="R188" s="50" t="s">
        <v>359</v>
      </c>
    </row>
    <row r="189" spans="5:18" s="59" customFormat="1" ht="15" customHeight="1">
      <c r="F189" s="58" t="s">
        <v>356</v>
      </c>
      <c r="G189" s="42">
        <v>13</v>
      </c>
      <c r="H189" s="43" t="s">
        <v>364</v>
      </c>
      <c r="I189" s="44" t="s">
        <v>365</v>
      </c>
      <c r="J189" s="45">
        <v>27.4</v>
      </c>
      <c r="K189" s="45">
        <v>6.3</v>
      </c>
      <c r="L189" s="46" t="s">
        <v>33</v>
      </c>
      <c r="M189" s="46">
        <v>49.2</v>
      </c>
      <c r="N189" s="47">
        <v>0</v>
      </c>
      <c r="O189" s="48">
        <v>0</v>
      </c>
      <c r="P189" s="49" t="s">
        <v>36</v>
      </c>
      <c r="Q189" s="44" t="s">
        <v>333</v>
      </c>
      <c r="R189" s="50" t="s">
        <v>359</v>
      </c>
    </row>
    <row r="190" spans="5:18" s="59" customFormat="1" ht="15" customHeight="1">
      <c r="F190" s="58" t="s">
        <v>356</v>
      </c>
      <c r="G190" s="42">
        <v>14</v>
      </c>
      <c r="H190" s="43" t="s">
        <v>366</v>
      </c>
      <c r="I190" s="44" t="s">
        <v>367</v>
      </c>
      <c r="J190" s="45">
        <v>13.2</v>
      </c>
      <c r="K190" s="45">
        <v>7.6</v>
      </c>
      <c r="L190" s="46" t="s">
        <v>33</v>
      </c>
      <c r="M190" s="46">
        <v>51.6</v>
      </c>
      <c r="N190" s="47">
        <v>0</v>
      </c>
      <c r="O190" s="48">
        <v>0</v>
      </c>
      <c r="P190" s="49" t="s">
        <v>36</v>
      </c>
      <c r="Q190" s="44" t="s">
        <v>333</v>
      </c>
      <c r="R190" s="50" t="s">
        <v>359</v>
      </c>
    </row>
    <row r="191" spans="5:18" s="59" customFormat="1" ht="15" customHeight="1">
      <c r="F191" s="58" t="s">
        <v>356</v>
      </c>
      <c r="G191" s="53"/>
      <c r="H191" s="43"/>
      <c r="I191" s="44"/>
      <c r="J191" s="44"/>
      <c r="K191" s="44"/>
      <c r="L191" s="54"/>
      <c r="M191" s="54"/>
      <c r="N191" s="55"/>
      <c r="O191" s="56"/>
      <c r="P191" s="54"/>
      <c r="Q191" s="44"/>
      <c r="R191" s="50"/>
    </row>
    <row r="192" spans="5:18" s="59" customFormat="1" ht="15" customHeight="1">
      <c r="F192" s="58" t="s">
        <v>356</v>
      </c>
      <c r="G192" s="34"/>
      <c r="H192" s="35" t="s">
        <v>368</v>
      </c>
      <c r="I192" s="36"/>
      <c r="J192" s="37"/>
      <c r="K192" s="37"/>
      <c r="L192" s="38" t="s">
        <v>33</v>
      </c>
      <c r="M192" s="38"/>
      <c r="N192" s="38"/>
      <c r="O192" s="39"/>
      <c r="P192" s="40"/>
      <c r="Q192" s="36"/>
      <c r="R192" s="41"/>
    </row>
    <row r="193" spans="5:18" s="59" customFormat="1" ht="15" customHeight="1">
      <c r="F193" s="58" t="s">
        <v>356</v>
      </c>
      <c r="G193" s="42">
        <v>1</v>
      </c>
      <c r="H193" s="43" t="s">
        <v>369</v>
      </c>
      <c r="I193" s="44" t="s">
        <v>370</v>
      </c>
      <c r="J193" s="45">
        <v>10</v>
      </c>
      <c r="K193" s="45">
        <v>6</v>
      </c>
      <c r="L193" s="46" t="s">
        <v>33</v>
      </c>
      <c r="M193" s="46">
        <v>52.5</v>
      </c>
      <c r="N193" s="47">
        <v>2</v>
      </c>
      <c r="O193" s="48">
        <v>2</v>
      </c>
      <c r="P193" s="49" t="s">
        <v>36</v>
      </c>
      <c r="Q193" s="44" t="s">
        <v>333</v>
      </c>
      <c r="R193" s="50" t="s">
        <v>255</v>
      </c>
    </row>
    <row r="194" spans="5:18" s="59" customFormat="1" ht="15" customHeight="1">
      <c r="F194" s="58" t="s">
        <v>356</v>
      </c>
      <c r="G194" s="53"/>
      <c r="H194" s="43"/>
      <c r="I194" s="44"/>
      <c r="J194" s="44"/>
      <c r="K194" s="44"/>
      <c r="L194" s="54"/>
      <c r="M194" s="54"/>
      <c r="N194" s="55"/>
      <c r="O194" s="56"/>
      <c r="P194" s="54"/>
      <c r="Q194" s="44"/>
      <c r="R194" s="50"/>
    </row>
    <row r="195" spans="5:18" s="59" customFormat="1" ht="15" customHeight="1">
      <c r="F195" s="62"/>
      <c r="G195" s="34"/>
      <c r="H195" s="35" t="s">
        <v>371</v>
      </c>
      <c r="I195" s="36"/>
      <c r="J195" s="37"/>
      <c r="K195" s="37"/>
      <c r="L195" s="38" t="s">
        <v>33</v>
      </c>
      <c r="M195" s="38"/>
      <c r="N195" s="38"/>
      <c r="O195" s="39"/>
      <c r="P195" s="40"/>
      <c r="Q195" s="36"/>
      <c r="R195" s="41"/>
    </row>
    <row r="196" spans="5:18" s="59" customFormat="1" ht="15" customHeight="1">
      <c r="F196" s="58" t="s">
        <v>372</v>
      </c>
      <c r="G196" s="42">
        <v>1</v>
      </c>
      <c r="H196" s="43" t="s">
        <v>373</v>
      </c>
      <c r="I196" s="44" t="s">
        <v>374</v>
      </c>
      <c r="J196" s="45">
        <v>3</v>
      </c>
      <c r="K196" s="45">
        <v>5</v>
      </c>
      <c r="L196" s="46" t="s">
        <v>33</v>
      </c>
      <c r="M196" s="46">
        <v>50.1</v>
      </c>
      <c r="N196" s="47">
        <v>1</v>
      </c>
      <c r="O196" s="48">
        <v>1</v>
      </c>
      <c r="P196" s="49" t="s">
        <v>43</v>
      </c>
      <c r="Q196" s="44" t="s">
        <v>203</v>
      </c>
      <c r="R196" s="50" t="s">
        <v>255</v>
      </c>
    </row>
    <row r="197" spans="5:18" s="59" customFormat="1" ht="15" customHeight="1">
      <c r="F197" s="58" t="s">
        <v>372</v>
      </c>
      <c r="G197" s="42">
        <v>2</v>
      </c>
      <c r="H197" s="43" t="s">
        <v>375</v>
      </c>
      <c r="I197" s="44" t="s">
        <v>376</v>
      </c>
      <c r="J197" s="45">
        <v>4</v>
      </c>
      <c r="K197" s="45">
        <v>6.4</v>
      </c>
      <c r="L197" s="46" t="s">
        <v>33</v>
      </c>
      <c r="M197" s="46">
        <v>59</v>
      </c>
      <c r="N197" s="47">
        <v>1</v>
      </c>
      <c r="O197" s="48">
        <v>1</v>
      </c>
      <c r="P197" s="49" t="s">
        <v>43</v>
      </c>
      <c r="Q197" s="44" t="s">
        <v>203</v>
      </c>
      <c r="R197" s="50" t="s">
        <v>255</v>
      </c>
    </row>
    <row r="198" spans="5:18" s="59" customFormat="1" ht="15" customHeight="1">
      <c r="F198" s="58" t="s">
        <v>372</v>
      </c>
      <c r="G198" s="42">
        <v>3</v>
      </c>
      <c r="H198" s="43" t="s">
        <v>377</v>
      </c>
      <c r="I198" s="44" t="s">
        <v>378</v>
      </c>
      <c r="J198" s="45">
        <v>5</v>
      </c>
      <c r="K198" s="45">
        <v>6.4</v>
      </c>
      <c r="L198" s="46" t="s">
        <v>33</v>
      </c>
      <c r="M198" s="46">
        <v>59.4</v>
      </c>
      <c r="N198" s="47">
        <v>1</v>
      </c>
      <c r="O198" s="48">
        <v>1</v>
      </c>
      <c r="P198" s="49" t="s">
        <v>43</v>
      </c>
      <c r="Q198" s="44" t="s">
        <v>203</v>
      </c>
      <c r="R198" s="50" t="s">
        <v>255</v>
      </c>
    </row>
    <row r="199" spans="5:18" s="59" customFormat="1" ht="15" customHeight="1">
      <c r="F199" s="58" t="s">
        <v>372</v>
      </c>
      <c r="G199" s="42">
        <v>4</v>
      </c>
      <c r="H199" s="43" t="s">
        <v>379</v>
      </c>
      <c r="I199" s="44" t="s">
        <v>380</v>
      </c>
      <c r="J199" s="45">
        <v>5</v>
      </c>
      <c r="K199" s="45">
        <v>4.5999999999999996</v>
      </c>
      <c r="L199" s="46" t="s">
        <v>33</v>
      </c>
      <c r="M199" s="46">
        <v>61.8</v>
      </c>
      <c r="N199" s="47">
        <v>1</v>
      </c>
      <c r="O199" s="48">
        <v>1</v>
      </c>
      <c r="P199" s="49" t="s">
        <v>43</v>
      </c>
      <c r="Q199" s="44" t="s">
        <v>203</v>
      </c>
      <c r="R199" s="50" t="s">
        <v>255</v>
      </c>
    </row>
    <row r="200" spans="5:18" s="59" customFormat="1" ht="15" customHeight="1">
      <c r="F200" s="58" t="s">
        <v>372</v>
      </c>
      <c r="G200" s="42">
        <v>5</v>
      </c>
      <c r="H200" s="43" t="s">
        <v>381</v>
      </c>
      <c r="I200" s="44" t="s">
        <v>382</v>
      </c>
      <c r="J200" s="45">
        <v>50</v>
      </c>
      <c r="K200" s="45">
        <v>7</v>
      </c>
      <c r="L200" s="46" t="s">
        <v>33</v>
      </c>
      <c r="M200" s="46">
        <v>68.099999999999994</v>
      </c>
      <c r="N200" s="47">
        <v>0</v>
      </c>
      <c r="O200" s="48">
        <v>4</v>
      </c>
      <c r="P200" s="70" t="s">
        <v>170</v>
      </c>
      <c r="Q200" s="71" t="s">
        <v>383</v>
      </c>
      <c r="R200" s="50" t="s">
        <v>255</v>
      </c>
    </row>
    <row r="201" spans="5:18" s="59" customFormat="1" ht="15" customHeight="1">
      <c r="F201" s="58" t="s">
        <v>372</v>
      </c>
      <c r="G201" s="42">
        <v>6</v>
      </c>
      <c r="H201" s="43" t="s">
        <v>384</v>
      </c>
      <c r="I201" s="60" t="s">
        <v>385</v>
      </c>
      <c r="J201" s="45">
        <v>50</v>
      </c>
      <c r="K201" s="45">
        <v>7</v>
      </c>
      <c r="L201" s="46" t="s">
        <v>33</v>
      </c>
      <c r="M201" s="46">
        <v>69.599999999999994</v>
      </c>
      <c r="N201" s="47">
        <v>0</v>
      </c>
      <c r="O201" s="48">
        <v>4</v>
      </c>
      <c r="P201" s="70" t="s">
        <v>386</v>
      </c>
      <c r="Q201" s="71" t="s">
        <v>383</v>
      </c>
      <c r="R201" s="50" t="s">
        <v>255</v>
      </c>
    </row>
    <row r="202" spans="5:18" s="59" customFormat="1" ht="15" customHeight="1">
      <c r="F202" s="58" t="s">
        <v>372</v>
      </c>
      <c r="G202" s="42">
        <v>7</v>
      </c>
      <c r="H202" s="43" t="s">
        <v>384</v>
      </c>
      <c r="I202" s="60" t="s">
        <v>387</v>
      </c>
      <c r="J202" s="45">
        <v>50</v>
      </c>
      <c r="K202" s="45">
        <v>7</v>
      </c>
      <c r="L202" s="46" t="s">
        <v>33</v>
      </c>
      <c r="M202" s="46">
        <v>69.599999999999994</v>
      </c>
      <c r="N202" s="47">
        <v>0</v>
      </c>
      <c r="O202" s="48">
        <v>4</v>
      </c>
      <c r="P202" s="70" t="s">
        <v>386</v>
      </c>
      <c r="Q202" s="71" t="s">
        <v>383</v>
      </c>
      <c r="R202" s="50" t="s">
        <v>255</v>
      </c>
    </row>
    <row r="203" spans="5:18" s="59" customFormat="1" ht="15" customHeight="1">
      <c r="F203" s="58" t="s">
        <v>372</v>
      </c>
      <c r="G203" s="42">
        <v>8</v>
      </c>
      <c r="H203" s="43" t="s">
        <v>388</v>
      </c>
      <c r="I203" s="44" t="s">
        <v>389</v>
      </c>
      <c r="J203" s="45">
        <v>50</v>
      </c>
      <c r="K203" s="45">
        <v>7</v>
      </c>
      <c r="L203" s="46" t="s">
        <v>33</v>
      </c>
      <c r="M203" s="46">
        <v>52.1</v>
      </c>
      <c r="N203" s="47">
        <v>0</v>
      </c>
      <c r="O203" s="48">
        <v>4</v>
      </c>
      <c r="P203" s="70" t="s">
        <v>170</v>
      </c>
      <c r="Q203" s="71" t="s">
        <v>383</v>
      </c>
      <c r="R203" s="50" t="s">
        <v>255</v>
      </c>
    </row>
    <row r="204" spans="5:18" s="59" customFormat="1" ht="15" customHeight="1">
      <c r="F204" s="58" t="s">
        <v>372</v>
      </c>
      <c r="G204" s="42">
        <v>9</v>
      </c>
      <c r="H204" s="43" t="s">
        <v>390</v>
      </c>
      <c r="I204" s="44" t="s">
        <v>391</v>
      </c>
      <c r="J204" s="45">
        <v>22.3</v>
      </c>
      <c r="K204" s="45">
        <v>3</v>
      </c>
      <c r="L204" s="46" t="s">
        <v>33</v>
      </c>
      <c r="M204" s="46">
        <v>51.1</v>
      </c>
      <c r="N204" s="47">
        <v>0</v>
      </c>
      <c r="O204" s="48">
        <v>0</v>
      </c>
      <c r="P204" s="49" t="s">
        <v>183</v>
      </c>
      <c r="Q204" s="44" t="s">
        <v>184</v>
      </c>
      <c r="R204" s="50" t="s">
        <v>359</v>
      </c>
    </row>
    <row r="205" spans="5:18" s="59" customFormat="1" ht="15" customHeight="1">
      <c r="F205" s="58" t="s">
        <v>372</v>
      </c>
      <c r="G205" s="42">
        <v>10</v>
      </c>
      <c r="H205" s="43" t="s">
        <v>392</v>
      </c>
      <c r="I205" s="44" t="s">
        <v>393</v>
      </c>
      <c r="J205" s="45">
        <v>11.6</v>
      </c>
      <c r="K205" s="45">
        <v>4.4000000000000004</v>
      </c>
      <c r="L205" s="46" t="s">
        <v>33</v>
      </c>
      <c r="M205" s="46">
        <v>51.2</v>
      </c>
      <c r="N205" s="47">
        <v>0</v>
      </c>
      <c r="O205" s="48">
        <v>0</v>
      </c>
      <c r="P205" s="49" t="s">
        <v>183</v>
      </c>
      <c r="Q205" s="44" t="s">
        <v>184</v>
      </c>
      <c r="R205" s="50" t="s">
        <v>359</v>
      </c>
    </row>
    <row r="206" spans="5:18" s="59" customFormat="1" ht="15" customHeight="1">
      <c r="F206" s="58" t="s">
        <v>372</v>
      </c>
      <c r="G206" s="53"/>
      <c r="H206" s="43"/>
      <c r="I206" s="44"/>
      <c r="J206" s="44"/>
      <c r="K206" s="44"/>
      <c r="L206" s="54"/>
      <c r="M206" s="54"/>
      <c r="N206" s="55"/>
      <c r="O206" s="56"/>
      <c r="P206" s="54"/>
      <c r="Q206" s="44"/>
      <c r="R206" s="50"/>
    </row>
    <row r="207" spans="5:18" s="59" customFormat="1" ht="15" customHeight="1">
      <c r="E207" s="59">
        <v>1</v>
      </c>
      <c r="F207" s="58" t="s">
        <v>372</v>
      </c>
      <c r="G207" s="34"/>
      <c r="H207" s="35" t="s">
        <v>394</v>
      </c>
      <c r="I207" s="36"/>
      <c r="J207" s="37"/>
      <c r="K207" s="37"/>
      <c r="L207" s="38" t="s">
        <v>33</v>
      </c>
      <c r="M207" s="38"/>
      <c r="N207" s="38"/>
      <c r="O207" s="39"/>
      <c r="P207" s="40"/>
      <c r="Q207" s="36"/>
      <c r="R207" s="41"/>
    </row>
    <row r="208" spans="5:18" s="59" customFormat="1" ht="15" customHeight="1">
      <c r="E208" s="59">
        <v>1</v>
      </c>
      <c r="F208" s="58" t="s">
        <v>372</v>
      </c>
      <c r="G208" s="42">
        <v>1</v>
      </c>
      <c r="H208" s="43" t="s">
        <v>395</v>
      </c>
      <c r="I208" s="44" t="s">
        <v>396</v>
      </c>
      <c r="J208" s="45">
        <v>12.4</v>
      </c>
      <c r="K208" s="45">
        <v>7.4</v>
      </c>
      <c r="L208" s="46" t="s">
        <v>33</v>
      </c>
      <c r="M208" s="46">
        <v>24.7</v>
      </c>
      <c r="N208" s="47">
        <v>0</v>
      </c>
      <c r="O208" s="48">
        <v>0</v>
      </c>
      <c r="P208" s="49" t="s">
        <v>36</v>
      </c>
      <c r="Q208" s="44" t="s">
        <v>333</v>
      </c>
      <c r="R208" s="50" t="s">
        <v>255</v>
      </c>
    </row>
    <row r="209" spans="5:18" s="59" customFormat="1" ht="15" customHeight="1">
      <c r="E209" s="59">
        <v>1</v>
      </c>
      <c r="F209" s="58" t="s">
        <v>372</v>
      </c>
      <c r="G209" s="42"/>
      <c r="H209" s="43"/>
      <c r="I209" s="44"/>
      <c r="J209" s="45"/>
      <c r="K209" s="45"/>
      <c r="L209" s="46"/>
      <c r="M209" s="46"/>
      <c r="N209" s="47"/>
      <c r="O209" s="48"/>
      <c r="P209" s="49"/>
      <c r="Q209" s="44"/>
      <c r="R209" s="50"/>
    </row>
    <row r="210" spans="5:18" s="59" customFormat="1" ht="15" customHeight="1">
      <c r="E210" s="59">
        <v>1</v>
      </c>
      <c r="F210" s="58" t="s">
        <v>372</v>
      </c>
      <c r="G210" s="34"/>
      <c r="H210" s="35" t="s">
        <v>397</v>
      </c>
      <c r="I210" s="36"/>
      <c r="J210" s="37"/>
      <c r="K210" s="37"/>
      <c r="L210" s="38" t="s">
        <v>33</v>
      </c>
      <c r="M210" s="38"/>
      <c r="N210" s="38"/>
      <c r="O210" s="39"/>
      <c r="P210" s="40"/>
      <c r="Q210" s="36"/>
      <c r="R210" s="41"/>
    </row>
    <row r="211" spans="5:18" s="59" customFormat="1" ht="15" customHeight="1">
      <c r="E211" s="59">
        <v>1</v>
      </c>
      <c r="F211" s="58" t="s">
        <v>372</v>
      </c>
      <c r="G211" s="42">
        <v>1</v>
      </c>
      <c r="H211" s="43" t="s">
        <v>398</v>
      </c>
      <c r="I211" s="44" t="s">
        <v>399</v>
      </c>
      <c r="J211" s="45">
        <v>19.600000000000001</v>
      </c>
      <c r="K211" s="45">
        <v>7.6</v>
      </c>
      <c r="L211" s="46" t="s">
        <v>33</v>
      </c>
      <c r="M211" s="46">
        <v>27.7</v>
      </c>
      <c r="N211" s="47">
        <v>0</v>
      </c>
      <c r="O211" s="48">
        <v>0</v>
      </c>
      <c r="P211" s="49" t="s">
        <v>36</v>
      </c>
      <c r="Q211" s="44" t="s">
        <v>333</v>
      </c>
      <c r="R211" s="50" t="s">
        <v>255</v>
      </c>
    </row>
    <row r="212" spans="5:18" s="59" customFormat="1" ht="15" customHeight="1">
      <c r="E212" s="59">
        <v>1</v>
      </c>
      <c r="F212" s="58" t="s">
        <v>372</v>
      </c>
      <c r="G212" s="42">
        <v>2</v>
      </c>
      <c r="H212" s="43" t="s">
        <v>400</v>
      </c>
      <c r="I212" s="44" t="s">
        <v>401</v>
      </c>
      <c r="J212" s="45">
        <v>17.899999999999999</v>
      </c>
      <c r="K212" s="45">
        <v>5.9</v>
      </c>
      <c r="L212" s="46" t="s">
        <v>33</v>
      </c>
      <c r="M212" s="46">
        <v>29.2</v>
      </c>
      <c r="N212" s="47">
        <v>0</v>
      </c>
      <c r="O212" s="48">
        <v>0</v>
      </c>
      <c r="P212" s="49" t="s">
        <v>36</v>
      </c>
      <c r="Q212" s="44" t="s">
        <v>333</v>
      </c>
      <c r="R212" s="50" t="s">
        <v>255</v>
      </c>
    </row>
    <row r="213" spans="5:18" s="59" customFormat="1" ht="15" customHeight="1">
      <c r="F213" s="58" t="s">
        <v>372</v>
      </c>
      <c r="G213" s="53"/>
      <c r="H213" s="43"/>
      <c r="I213" s="44"/>
      <c r="J213" s="44"/>
      <c r="K213" s="44"/>
      <c r="L213" s="54"/>
      <c r="M213" s="54"/>
      <c r="N213" s="55"/>
      <c r="O213" s="56"/>
      <c r="P213" s="54"/>
      <c r="Q213" s="44"/>
      <c r="R213" s="50"/>
    </row>
    <row r="214" spans="5:18" s="59" customFormat="1" ht="15" customHeight="1">
      <c r="F214" s="58" t="s">
        <v>372</v>
      </c>
      <c r="G214" s="34"/>
      <c r="H214" s="35" t="s">
        <v>402</v>
      </c>
      <c r="I214" s="36"/>
      <c r="J214" s="37"/>
      <c r="K214" s="37"/>
      <c r="L214" s="38" t="s">
        <v>33</v>
      </c>
      <c r="M214" s="38"/>
      <c r="N214" s="38"/>
      <c r="O214" s="39"/>
      <c r="P214" s="40"/>
      <c r="Q214" s="36"/>
      <c r="R214" s="41"/>
    </row>
    <row r="215" spans="5:18" s="59" customFormat="1" ht="15" customHeight="1">
      <c r="F215" s="58" t="s">
        <v>372</v>
      </c>
      <c r="G215" s="42">
        <v>1</v>
      </c>
      <c r="H215" s="43" t="s">
        <v>403</v>
      </c>
      <c r="I215" s="44" t="s">
        <v>324</v>
      </c>
      <c r="J215" s="45">
        <v>6</v>
      </c>
      <c r="K215" s="45">
        <v>3.8</v>
      </c>
      <c r="L215" s="46" t="s">
        <v>33</v>
      </c>
      <c r="M215" s="46">
        <v>31.2</v>
      </c>
      <c r="N215" s="47">
        <v>0</v>
      </c>
      <c r="O215" s="48">
        <v>0</v>
      </c>
      <c r="P215" s="49" t="s">
        <v>43</v>
      </c>
      <c r="Q215" s="44" t="s">
        <v>203</v>
      </c>
      <c r="R215" s="50" t="s">
        <v>255</v>
      </c>
    </row>
    <row r="216" spans="5:18" s="59" customFormat="1" ht="15" customHeight="1">
      <c r="F216" s="58" t="s">
        <v>372</v>
      </c>
      <c r="G216" s="42">
        <v>2</v>
      </c>
      <c r="H216" s="43" t="s">
        <v>404</v>
      </c>
      <c r="I216" s="44" t="s">
        <v>326</v>
      </c>
      <c r="J216" s="45">
        <v>6.1</v>
      </c>
      <c r="K216" s="45">
        <v>3.7</v>
      </c>
      <c r="L216" s="46" t="s">
        <v>33</v>
      </c>
      <c r="M216" s="46">
        <v>32.200000000000003</v>
      </c>
      <c r="N216" s="47">
        <v>0</v>
      </c>
      <c r="O216" s="48">
        <v>0</v>
      </c>
      <c r="P216" s="49" t="s">
        <v>43</v>
      </c>
      <c r="Q216" s="44" t="s">
        <v>203</v>
      </c>
      <c r="R216" s="50" t="s">
        <v>255</v>
      </c>
    </row>
    <row r="217" spans="5:18" s="59" customFormat="1" ht="15" customHeight="1">
      <c r="F217" s="58" t="s">
        <v>372</v>
      </c>
      <c r="G217" s="42">
        <v>3</v>
      </c>
      <c r="H217" s="43" t="s">
        <v>405</v>
      </c>
      <c r="I217" s="44" t="s">
        <v>406</v>
      </c>
      <c r="J217" s="45">
        <v>6</v>
      </c>
      <c r="K217" s="45">
        <v>3.6</v>
      </c>
      <c r="L217" s="46" t="s">
        <v>33</v>
      </c>
      <c r="M217" s="46">
        <v>32.9</v>
      </c>
      <c r="N217" s="47">
        <v>0</v>
      </c>
      <c r="O217" s="48">
        <v>0</v>
      </c>
      <c r="P217" s="49" t="s">
        <v>43</v>
      </c>
      <c r="Q217" s="44" t="s">
        <v>203</v>
      </c>
      <c r="R217" s="50" t="s">
        <v>255</v>
      </c>
    </row>
    <row r="218" spans="5:18" s="59" customFormat="1" ht="15" customHeight="1">
      <c r="F218" s="58" t="s">
        <v>372</v>
      </c>
      <c r="G218" s="42">
        <v>4</v>
      </c>
      <c r="H218" s="43" t="s">
        <v>407</v>
      </c>
      <c r="I218" s="44" t="s">
        <v>408</v>
      </c>
      <c r="J218" s="45">
        <v>7.4</v>
      </c>
      <c r="K218" s="45">
        <v>3.5</v>
      </c>
      <c r="L218" s="46" t="s">
        <v>33</v>
      </c>
      <c r="M218" s="46">
        <v>33.9</v>
      </c>
      <c r="N218" s="47">
        <v>0</v>
      </c>
      <c r="O218" s="48">
        <v>0</v>
      </c>
      <c r="P218" s="49" t="s">
        <v>43</v>
      </c>
      <c r="Q218" s="44" t="s">
        <v>203</v>
      </c>
      <c r="R218" s="50" t="s">
        <v>255</v>
      </c>
    </row>
    <row r="219" spans="5:18" s="59" customFormat="1" ht="15" customHeight="1">
      <c r="F219" s="58" t="s">
        <v>372</v>
      </c>
      <c r="G219" s="42">
        <v>5</v>
      </c>
      <c r="H219" s="43" t="s">
        <v>409</v>
      </c>
      <c r="I219" s="44" t="s">
        <v>410</v>
      </c>
      <c r="J219" s="45">
        <v>4.8</v>
      </c>
      <c r="K219" s="45">
        <v>3.5</v>
      </c>
      <c r="L219" s="46" t="s">
        <v>33</v>
      </c>
      <c r="M219" s="46">
        <v>34.5</v>
      </c>
      <c r="N219" s="47">
        <v>1</v>
      </c>
      <c r="O219" s="48">
        <v>1</v>
      </c>
      <c r="P219" s="49" t="s">
        <v>43</v>
      </c>
      <c r="Q219" s="44" t="s">
        <v>203</v>
      </c>
      <c r="R219" s="50" t="s">
        <v>255</v>
      </c>
    </row>
    <row r="220" spans="5:18" s="59" customFormat="1" ht="15" customHeight="1">
      <c r="F220" s="58" t="s">
        <v>372</v>
      </c>
      <c r="G220" s="42">
        <v>6</v>
      </c>
      <c r="H220" s="43" t="s">
        <v>411</v>
      </c>
      <c r="I220" s="44" t="s">
        <v>343</v>
      </c>
      <c r="J220" s="45">
        <v>42</v>
      </c>
      <c r="K220" s="45">
        <v>6.1</v>
      </c>
      <c r="L220" s="46" t="s">
        <v>33</v>
      </c>
      <c r="M220" s="46">
        <v>37.799999999999997</v>
      </c>
      <c r="N220" s="47">
        <v>2</v>
      </c>
      <c r="O220" s="48">
        <v>2</v>
      </c>
      <c r="P220" s="49" t="s">
        <v>36</v>
      </c>
      <c r="Q220" s="44" t="s">
        <v>333</v>
      </c>
      <c r="R220" s="50" t="s">
        <v>255</v>
      </c>
    </row>
    <row r="221" spans="5:18" s="59" customFormat="1" ht="15" customHeight="1">
      <c r="F221" s="58" t="s">
        <v>372</v>
      </c>
      <c r="G221" s="42">
        <v>7</v>
      </c>
      <c r="H221" s="43" t="s">
        <v>412</v>
      </c>
      <c r="I221" s="44" t="s">
        <v>413</v>
      </c>
      <c r="J221" s="45">
        <v>10.7</v>
      </c>
      <c r="K221" s="45">
        <v>6.2</v>
      </c>
      <c r="L221" s="46" t="s">
        <v>33</v>
      </c>
      <c r="M221" s="46">
        <v>41.8</v>
      </c>
      <c r="N221" s="47">
        <v>0</v>
      </c>
      <c r="O221" s="48">
        <v>0</v>
      </c>
      <c r="P221" s="49" t="s">
        <v>36</v>
      </c>
      <c r="Q221" s="44" t="s">
        <v>333</v>
      </c>
      <c r="R221" s="50" t="s">
        <v>255</v>
      </c>
    </row>
    <row r="222" spans="5:18" s="59" customFormat="1" ht="15" customHeight="1">
      <c r="F222" s="58" t="s">
        <v>372</v>
      </c>
      <c r="G222" s="42">
        <v>8</v>
      </c>
      <c r="H222" s="43" t="s">
        <v>414</v>
      </c>
      <c r="I222" s="44" t="s">
        <v>415</v>
      </c>
      <c r="J222" s="45">
        <v>12.9</v>
      </c>
      <c r="K222" s="45">
        <v>6.1</v>
      </c>
      <c r="L222" s="46" t="s">
        <v>33</v>
      </c>
      <c r="M222" s="46">
        <v>43.2</v>
      </c>
      <c r="N222" s="47">
        <v>2</v>
      </c>
      <c r="O222" s="48">
        <v>2</v>
      </c>
      <c r="P222" s="49" t="s">
        <v>36</v>
      </c>
      <c r="Q222" s="44" t="s">
        <v>333</v>
      </c>
      <c r="R222" s="50" t="s">
        <v>255</v>
      </c>
    </row>
    <row r="223" spans="5:18" s="59" customFormat="1" ht="15" customHeight="1">
      <c r="F223" s="58" t="s">
        <v>372</v>
      </c>
      <c r="G223" s="42">
        <v>9</v>
      </c>
      <c r="H223" s="43" t="s">
        <v>416</v>
      </c>
      <c r="I223" s="44" t="s">
        <v>417</v>
      </c>
      <c r="J223" s="45">
        <v>8.9</v>
      </c>
      <c r="K223" s="45">
        <v>6</v>
      </c>
      <c r="L223" s="46" t="s">
        <v>33</v>
      </c>
      <c r="M223" s="46">
        <v>45.2</v>
      </c>
      <c r="N223" s="47">
        <v>1</v>
      </c>
      <c r="O223" s="48">
        <v>1</v>
      </c>
      <c r="P223" s="49" t="s">
        <v>36</v>
      </c>
      <c r="Q223" s="44" t="s">
        <v>333</v>
      </c>
      <c r="R223" s="50" t="s">
        <v>255</v>
      </c>
    </row>
    <row r="224" spans="5:18" s="59" customFormat="1" ht="15" customHeight="1">
      <c r="F224" s="58" t="s">
        <v>372</v>
      </c>
      <c r="G224" s="42">
        <v>10</v>
      </c>
      <c r="H224" s="43" t="s">
        <v>418</v>
      </c>
      <c r="I224" s="44" t="s">
        <v>419</v>
      </c>
      <c r="J224" s="45">
        <v>15.8</v>
      </c>
      <c r="K224" s="45">
        <v>4.0999999999999996</v>
      </c>
      <c r="L224" s="46" t="s">
        <v>33</v>
      </c>
      <c r="M224" s="46">
        <v>46.3</v>
      </c>
      <c r="N224" s="47">
        <v>0</v>
      </c>
      <c r="O224" s="48">
        <v>0</v>
      </c>
      <c r="P224" s="49" t="s">
        <v>36</v>
      </c>
      <c r="Q224" s="44" t="s">
        <v>333</v>
      </c>
      <c r="R224" s="50" t="s">
        <v>255</v>
      </c>
    </row>
    <row r="225" spans="6:18" s="59" customFormat="1" ht="15" customHeight="1">
      <c r="F225" s="58" t="s">
        <v>372</v>
      </c>
      <c r="G225" s="53"/>
      <c r="H225" s="43"/>
      <c r="I225" s="44"/>
      <c r="J225" s="44"/>
      <c r="K225" s="44"/>
      <c r="L225" s="54"/>
      <c r="M225" s="54"/>
      <c r="N225" s="55"/>
      <c r="O225" s="56"/>
      <c r="P225" s="54"/>
      <c r="Q225" s="44"/>
      <c r="R225" s="50"/>
    </row>
    <row r="226" spans="6:18" s="59" customFormat="1" ht="15" customHeight="1">
      <c r="F226" s="58" t="s">
        <v>372</v>
      </c>
      <c r="G226" s="34"/>
      <c r="H226" s="35" t="s">
        <v>420</v>
      </c>
      <c r="I226" s="36"/>
      <c r="J226" s="37"/>
      <c r="K226" s="37"/>
      <c r="L226" s="38" t="s">
        <v>33</v>
      </c>
      <c r="M226" s="38"/>
      <c r="N226" s="38"/>
      <c r="O226" s="39"/>
      <c r="P226" s="40"/>
      <c r="Q226" s="36"/>
      <c r="R226" s="41"/>
    </row>
    <row r="227" spans="6:18" s="59" customFormat="1" ht="15" customHeight="1">
      <c r="F227" s="58" t="s">
        <v>372</v>
      </c>
      <c r="G227" s="42">
        <v>1</v>
      </c>
      <c r="H227" s="43" t="s">
        <v>421</v>
      </c>
      <c r="I227" s="44" t="s">
        <v>422</v>
      </c>
      <c r="J227" s="45">
        <v>8</v>
      </c>
      <c r="K227" s="45">
        <v>6</v>
      </c>
      <c r="L227" s="46" t="s">
        <v>33</v>
      </c>
      <c r="M227" s="46">
        <v>104.6</v>
      </c>
      <c r="N227" s="47">
        <v>0</v>
      </c>
      <c r="O227" s="48">
        <v>0</v>
      </c>
      <c r="P227" s="49" t="s">
        <v>36</v>
      </c>
      <c r="Q227" s="44" t="s">
        <v>333</v>
      </c>
      <c r="R227" s="50" t="s">
        <v>359</v>
      </c>
    </row>
    <row r="228" spans="6:18" s="59" customFormat="1" ht="15" customHeight="1">
      <c r="F228" s="58" t="s">
        <v>372</v>
      </c>
      <c r="G228" s="42">
        <v>2</v>
      </c>
      <c r="H228" s="43" t="s">
        <v>423</v>
      </c>
      <c r="I228" s="44" t="s">
        <v>424</v>
      </c>
      <c r="J228" s="45">
        <v>11.5</v>
      </c>
      <c r="K228" s="45">
        <v>6</v>
      </c>
      <c r="L228" s="46" t="s">
        <v>33</v>
      </c>
      <c r="M228" s="46">
        <v>105.75</v>
      </c>
      <c r="N228" s="47">
        <v>0</v>
      </c>
      <c r="O228" s="48">
        <v>0</v>
      </c>
      <c r="P228" s="49" t="s">
        <v>36</v>
      </c>
      <c r="Q228" s="44" t="s">
        <v>333</v>
      </c>
      <c r="R228" s="50" t="s">
        <v>359</v>
      </c>
    </row>
    <row r="229" spans="6:18" s="59" customFormat="1" ht="15" customHeight="1">
      <c r="F229" s="58" t="s">
        <v>372</v>
      </c>
      <c r="G229" s="42">
        <v>3</v>
      </c>
      <c r="H229" s="43" t="s">
        <v>425</v>
      </c>
      <c r="I229" s="44" t="s">
        <v>426</v>
      </c>
      <c r="J229" s="45">
        <v>11.5</v>
      </c>
      <c r="K229" s="45">
        <v>6</v>
      </c>
      <c r="L229" s="46" t="s">
        <v>33</v>
      </c>
      <c r="M229" s="46">
        <v>106.9</v>
      </c>
      <c r="N229" s="47">
        <v>0</v>
      </c>
      <c r="O229" s="48">
        <v>0</v>
      </c>
      <c r="P229" s="49" t="s">
        <v>36</v>
      </c>
      <c r="Q229" s="44" t="s">
        <v>333</v>
      </c>
      <c r="R229" s="50" t="s">
        <v>359</v>
      </c>
    </row>
    <row r="230" spans="6:18" s="59" customFormat="1" ht="15" customHeight="1">
      <c r="F230" s="58" t="s">
        <v>372</v>
      </c>
      <c r="G230" s="42">
        <v>6</v>
      </c>
      <c r="H230" s="43" t="s">
        <v>427</v>
      </c>
      <c r="I230" s="44" t="s">
        <v>428</v>
      </c>
      <c r="J230" s="45">
        <v>120</v>
      </c>
      <c r="K230" s="45">
        <v>7</v>
      </c>
      <c r="L230" s="46" t="s">
        <v>33</v>
      </c>
      <c r="M230" s="46">
        <v>108.85</v>
      </c>
      <c r="N230" s="47">
        <v>0</v>
      </c>
      <c r="O230" s="48">
        <v>5</v>
      </c>
      <c r="P230" s="49" t="s">
        <v>170</v>
      </c>
      <c r="Q230" s="44" t="s">
        <v>429</v>
      </c>
      <c r="R230" s="50" t="s">
        <v>359</v>
      </c>
    </row>
    <row r="231" spans="6:18" s="59" customFormat="1" ht="15" customHeight="1">
      <c r="F231" s="58" t="s">
        <v>372</v>
      </c>
      <c r="G231" s="42">
        <v>7</v>
      </c>
      <c r="H231" s="43" t="s">
        <v>430</v>
      </c>
      <c r="I231" s="44" t="s">
        <v>431</v>
      </c>
      <c r="J231" s="45">
        <v>9.3000000000000007</v>
      </c>
      <c r="K231" s="45">
        <v>6.4</v>
      </c>
      <c r="L231" s="46" t="s">
        <v>33</v>
      </c>
      <c r="M231" s="46">
        <v>109</v>
      </c>
      <c r="N231" s="47">
        <v>0</v>
      </c>
      <c r="O231" s="48">
        <v>0</v>
      </c>
      <c r="P231" s="49" t="s">
        <v>36</v>
      </c>
      <c r="Q231" s="44" t="s">
        <v>333</v>
      </c>
      <c r="R231" s="50" t="s">
        <v>359</v>
      </c>
    </row>
    <row r="232" spans="6:18" s="59" customFormat="1" ht="15" customHeight="1">
      <c r="F232" s="58" t="s">
        <v>372</v>
      </c>
      <c r="G232" s="42">
        <v>8</v>
      </c>
      <c r="H232" s="43" t="s">
        <v>432</v>
      </c>
      <c r="I232" s="44" t="s">
        <v>433</v>
      </c>
      <c r="J232" s="45">
        <v>15.7</v>
      </c>
      <c r="K232" s="45">
        <v>6.3</v>
      </c>
      <c r="L232" s="46" t="s">
        <v>33</v>
      </c>
      <c r="M232" s="46">
        <v>109.1</v>
      </c>
      <c r="N232" s="47">
        <v>0</v>
      </c>
      <c r="O232" s="48">
        <v>0</v>
      </c>
      <c r="P232" s="49" t="s">
        <v>36</v>
      </c>
      <c r="Q232" s="44" t="s">
        <v>333</v>
      </c>
      <c r="R232" s="50" t="s">
        <v>359</v>
      </c>
    </row>
    <row r="233" spans="6:18" s="59" customFormat="1" ht="15" customHeight="1">
      <c r="F233" s="58" t="s">
        <v>372</v>
      </c>
      <c r="G233" s="42">
        <v>9</v>
      </c>
      <c r="H233" s="43" t="s">
        <v>434</v>
      </c>
      <c r="I233" s="44" t="s">
        <v>435</v>
      </c>
      <c r="J233" s="45">
        <v>30</v>
      </c>
      <c r="K233" s="45">
        <v>6</v>
      </c>
      <c r="L233" s="46" t="s">
        <v>33</v>
      </c>
      <c r="M233" s="46">
        <v>110.8</v>
      </c>
      <c r="N233" s="47">
        <v>0</v>
      </c>
      <c r="O233" s="48">
        <v>0</v>
      </c>
      <c r="P233" s="49" t="s">
        <v>193</v>
      </c>
      <c r="Q233" s="44" t="s">
        <v>436</v>
      </c>
      <c r="R233" s="50" t="s">
        <v>359</v>
      </c>
    </row>
    <row r="234" spans="6:18" s="59" customFormat="1" ht="15" customHeight="1">
      <c r="F234" s="58" t="s">
        <v>372</v>
      </c>
      <c r="G234" s="42">
        <v>10</v>
      </c>
      <c r="H234" s="43" t="s">
        <v>437</v>
      </c>
      <c r="I234" s="44" t="s">
        <v>438</v>
      </c>
      <c r="J234" s="45">
        <v>4</v>
      </c>
      <c r="K234" s="45">
        <v>5.4</v>
      </c>
      <c r="L234" s="46" t="s">
        <v>33</v>
      </c>
      <c r="M234" s="46">
        <v>112.65</v>
      </c>
      <c r="N234" s="47">
        <v>2</v>
      </c>
      <c r="O234" s="48">
        <v>2</v>
      </c>
      <c r="P234" s="49" t="s">
        <v>43</v>
      </c>
      <c r="Q234" s="44" t="s">
        <v>203</v>
      </c>
      <c r="R234" s="50" t="s">
        <v>359</v>
      </c>
    </row>
    <row r="235" spans="6:18" s="59" customFormat="1" ht="15" customHeight="1">
      <c r="F235" s="58" t="s">
        <v>372</v>
      </c>
      <c r="G235" s="42">
        <v>11</v>
      </c>
      <c r="H235" s="43" t="s">
        <v>439</v>
      </c>
      <c r="I235" s="44" t="s">
        <v>440</v>
      </c>
      <c r="J235" s="45">
        <v>5.8</v>
      </c>
      <c r="K235" s="45">
        <v>3.2</v>
      </c>
      <c r="L235" s="46" t="s">
        <v>33</v>
      </c>
      <c r="M235" s="46">
        <v>112.9</v>
      </c>
      <c r="N235" s="47">
        <v>3</v>
      </c>
      <c r="O235" s="48">
        <v>3</v>
      </c>
      <c r="P235" s="49" t="s">
        <v>43</v>
      </c>
      <c r="Q235" s="44" t="s">
        <v>203</v>
      </c>
      <c r="R235" s="50" t="s">
        <v>359</v>
      </c>
    </row>
    <row r="236" spans="6:18" s="59" customFormat="1" ht="15" customHeight="1">
      <c r="F236" s="58" t="s">
        <v>372</v>
      </c>
      <c r="G236" s="42">
        <v>12</v>
      </c>
      <c r="H236" s="43" t="s">
        <v>441</v>
      </c>
      <c r="I236" s="44" t="s">
        <v>442</v>
      </c>
      <c r="J236" s="45">
        <v>5</v>
      </c>
      <c r="K236" s="45">
        <v>3.2</v>
      </c>
      <c r="L236" s="46" t="s">
        <v>33</v>
      </c>
      <c r="M236" s="46">
        <v>113.1</v>
      </c>
      <c r="N236" s="47">
        <v>2</v>
      </c>
      <c r="O236" s="48">
        <v>2</v>
      </c>
      <c r="P236" s="49" t="s">
        <v>43</v>
      </c>
      <c r="Q236" s="44" t="s">
        <v>203</v>
      </c>
      <c r="R236" s="50" t="s">
        <v>359</v>
      </c>
    </row>
    <row r="237" spans="6:18" s="59" customFormat="1" ht="15" customHeight="1">
      <c r="F237" s="58" t="s">
        <v>372</v>
      </c>
      <c r="G237" s="42">
        <v>13</v>
      </c>
      <c r="H237" s="43" t="s">
        <v>443</v>
      </c>
      <c r="I237" s="44" t="s">
        <v>444</v>
      </c>
      <c r="J237" s="45">
        <v>2</v>
      </c>
      <c r="K237" s="45">
        <v>6.2</v>
      </c>
      <c r="L237" s="46" t="s">
        <v>33</v>
      </c>
      <c r="M237" s="46">
        <v>113.45</v>
      </c>
      <c r="N237" s="47">
        <v>1</v>
      </c>
      <c r="O237" s="48">
        <v>1</v>
      </c>
      <c r="P237" s="49" t="s">
        <v>197</v>
      </c>
      <c r="Q237" s="44" t="s">
        <v>445</v>
      </c>
      <c r="R237" s="50" t="s">
        <v>359</v>
      </c>
    </row>
    <row r="238" spans="6:18" s="59" customFormat="1" ht="15" customHeight="1">
      <c r="F238" s="58" t="s">
        <v>372</v>
      </c>
      <c r="G238" s="42">
        <v>14</v>
      </c>
      <c r="H238" s="43" t="s">
        <v>446</v>
      </c>
      <c r="I238" s="44" t="s">
        <v>447</v>
      </c>
      <c r="J238" s="45">
        <v>15.1</v>
      </c>
      <c r="K238" s="45">
        <v>6.3</v>
      </c>
      <c r="L238" s="46" t="s">
        <v>33</v>
      </c>
      <c r="M238" s="46">
        <v>113.8</v>
      </c>
      <c r="N238" s="47">
        <v>2</v>
      </c>
      <c r="O238" s="48">
        <v>2</v>
      </c>
      <c r="P238" s="49" t="s">
        <v>36</v>
      </c>
      <c r="Q238" s="44" t="s">
        <v>333</v>
      </c>
      <c r="R238" s="50" t="s">
        <v>359</v>
      </c>
    </row>
    <row r="239" spans="6:18" s="59" customFormat="1" ht="15" customHeight="1">
      <c r="F239" s="58" t="s">
        <v>372</v>
      </c>
      <c r="G239" s="42">
        <v>15</v>
      </c>
      <c r="H239" s="43" t="s">
        <v>448</v>
      </c>
      <c r="I239" s="44" t="s">
        <v>449</v>
      </c>
      <c r="J239" s="45">
        <v>10</v>
      </c>
      <c r="K239" s="45">
        <v>6</v>
      </c>
      <c r="L239" s="46" t="s">
        <v>33</v>
      </c>
      <c r="M239" s="46">
        <v>114.75</v>
      </c>
      <c r="N239" s="47">
        <v>0</v>
      </c>
      <c r="O239" s="48">
        <v>0</v>
      </c>
      <c r="P239" s="49" t="s">
        <v>36</v>
      </c>
      <c r="Q239" s="44" t="s">
        <v>333</v>
      </c>
      <c r="R239" s="50" t="s">
        <v>359</v>
      </c>
    </row>
    <row r="240" spans="6:18" s="59" customFormat="1" ht="15" customHeight="1">
      <c r="F240" s="58" t="s">
        <v>372</v>
      </c>
      <c r="G240" s="42">
        <v>16</v>
      </c>
      <c r="H240" s="43" t="s">
        <v>450</v>
      </c>
      <c r="I240" s="44" t="s">
        <v>451</v>
      </c>
      <c r="J240" s="45">
        <v>15.8</v>
      </c>
      <c r="K240" s="45">
        <v>6.5</v>
      </c>
      <c r="L240" s="46" t="s">
        <v>33</v>
      </c>
      <c r="M240" s="46">
        <v>115.2</v>
      </c>
      <c r="N240" s="47">
        <v>0</v>
      </c>
      <c r="O240" s="48">
        <v>0</v>
      </c>
      <c r="P240" s="49" t="s">
        <v>36</v>
      </c>
      <c r="Q240" s="44" t="s">
        <v>333</v>
      </c>
      <c r="R240" s="50" t="s">
        <v>359</v>
      </c>
    </row>
    <row r="241" spans="6:18" s="59" customFormat="1" ht="15" customHeight="1">
      <c r="F241" s="58" t="s">
        <v>372</v>
      </c>
      <c r="G241" s="42">
        <v>17</v>
      </c>
      <c r="H241" s="43" t="s">
        <v>452</v>
      </c>
      <c r="I241" s="44" t="s">
        <v>453</v>
      </c>
      <c r="J241" s="45">
        <v>5.4</v>
      </c>
      <c r="K241" s="45">
        <v>4.3</v>
      </c>
      <c r="L241" s="46" t="s">
        <v>33</v>
      </c>
      <c r="M241" s="46">
        <v>116.1</v>
      </c>
      <c r="N241" s="47">
        <v>2</v>
      </c>
      <c r="O241" s="48">
        <v>2</v>
      </c>
      <c r="P241" s="49" t="s">
        <v>43</v>
      </c>
      <c r="Q241" s="44" t="s">
        <v>203</v>
      </c>
      <c r="R241" s="50" t="s">
        <v>359</v>
      </c>
    </row>
    <row r="242" spans="6:18" s="59" customFormat="1" ht="15" customHeight="1">
      <c r="F242" s="58" t="s">
        <v>372</v>
      </c>
      <c r="G242" s="42">
        <v>18</v>
      </c>
      <c r="H242" s="43" t="s">
        <v>454</v>
      </c>
      <c r="I242" s="44" t="s">
        <v>455</v>
      </c>
      <c r="J242" s="45">
        <v>23.4</v>
      </c>
      <c r="K242" s="45">
        <v>6.3</v>
      </c>
      <c r="L242" s="46" t="s">
        <v>33</v>
      </c>
      <c r="M242" s="46">
        <v>117</v>
      </c>
      <c r="N242" s="47">
        <v>2</v>
      </c>
      <c r="O242" s="48">
        <v>2</v>
      </c>
      <c r="P242" s="49" t="s">
        <v>36</v>
      </c>
      <c r="Q242" s="44" t="s">
        <v>333</v>
      </c>
      <c r="R242" s="50" t="s">
        <v>359</v>
      </c>
    </row>
    <row r="243" spans="6:18" s="59" customFormat="1" ht="15" customHeight="1">
      <c r="F243" s="58" t="s">
        <v>372</v>
      </c>
      <c r="G243" s="42">
        <v>19</v>
      </c>
      <c r="H243" s="43" t="s">
        <v>456</v>
      </c>
      <c r="I243" s="44" t="s">
        <v>457</v>
      </c>
      <c r="J243" s="45">
        <v>5.3</v>
      </c>
      <c r="K243" s="45">
        <v>3.1</v>
      </c>
      <c r="L243" s="46" t="s">
        <v>33</v>
      </c>
      <c r="M243" s="46">
        <v>117.75</v>
      </c>
      <c r="N243" s="47">
        <v>1</v>
      </c>
      <c r="O243" s="48">
        <v>1</v>
      </c>
      <c r="P243" s="49" t="s">
        <v>43</v>
      </c>
      <c r="Q243" s="44" t="s">
        <v>203</v>
      </c>
      <c r="R243" s="50" t="s">
        <v>359</v>
      </c>
    </row>
    <row r="244" spans="6:18" s="59" customFormat="1" ht="15" customHeight="1">
      <c r="F244" s="58" t="s">
        <v>372</v>
      </c>
      <c r="G244" s="42">
        <v>20</v>
      </c>
      <c r="H244" s="43" t="s">
        <v>458</v>
      </c>
      <c r="I244" s="44" t="s">
        <v>459</v>
      </c>
      <c r="J244" s="45">
        <v>10.8</v>
      </c>
      <c r="K244" s="45">
        <v>6.3</v>
      </c>
      <c r="L244" s="46" t="s">
        <v>33</v>
      </c>
      <c r="M244" s="46">
        <v>118.9</v>
      </c>
      <c r="N244" s="47">
        <v>0</v>
      </c>
      <c r="O244" s="48">
        <v>0</v>
      </c>
      <c r="P244" s="49" t="s">
        <v>36</v>
      </c>
      <c r="Q244" s="44" t="s">
        <v>333</v>
      </c>
      <c r="R244" s="50" t="s">
        <v>359</v>
      </c>
    </row>
    <row r="245" spans="6:18" s="59" customFormat="1" ht="15" customHeight="1">
      <c r="F245" s="58" t="s">
        <v>372</v>
      </c>
      <c r="G245" s="42">
        <v>21</v>
      </c>
      <c r="H245" s="43" t="s">
        <v>460</v>
      </c>
      <c r="I245" s="44" t="s">
        <v>461</v>
      </c>
      <c r="J245" s="45">
        <v>11.3</v>
      </c>
      <c r="K245" s="45">
        <v>6.4</v>
      </c>
      <c r="L245" s="46" t="s">
        <v>33</v>
      </c>
      <c r="M245" s="46">
        <v>119.9</v>
      </c>
      <c r="N245" s="47">
        <v>2</v>
      </c>
      <c r="O245" s="48">
        <v>2</v>
      </c>
      <c r="P245" s="49" t="s">
        <v>36</v>
      </c>
      <c r="Q245" s="44" t="s">
        <v>333</v>
      </c>
      <c r="R245" s="50" t="s">
        <v>359</v>
      </c>
    </row>
    <row r="246" spans="6:18" s="59" customFormat="1" ht="15" customHeight="1">
      <c r="F246" s="58" t="s">
        <v>372</v>
      </c>
      <c r="G246" s="42">
        <v>22</v>
      </c>
      <c r="H246" s="43" t="s">
        <v>462</v>
      </c>
      <c r="I246" s="44" t="s">
        <v>463</v>
      </c>
      <c r="J246" s="45">
        <v>3.4</v>
      </c>
      <c r="K246" s="45">
        <v>3.5</v>
      </c>
      <c r="L246" s="46" t="s">
        <v>33</v>
      </c>
      <c r="M246" s="46">
        <v>121.55</v>
      </c>
      <c r="N246" s="47">
        <v>2</v>
      </c>
      <c r="O246" s="48">
        <v>2</v>
      </c>
      <c r="P246" s="49" t="s">
        <v>43</v>
      </c>
      <c r="Q246" s="44" t="s">
        <v>203</v>
      </c>
      <c r="R246" s="50" t="s">
        <v>359</v>
      </c>
    </row>
    <row r="247" spans="6:18" s="59" customFormat="1" ht="15" customHeight="1">
      <c r="F247" s="58" t="s">
        <v>372</v>
      </c>
      <c r="G247" s="42">
        <v>23</v>
      </c>
      <c r="H247" s="43" t="s">
        <v>464</v>
      </c>
      <c r="I247" s="44" t="s">
        <v>465</v>
      </c>
      <c r="J247" s="45">
        <v>32.5</v>
      </c>
      <c r="K247" s="45">
        <v>6</v>
      </c>
      <c r="L247" s="46" t="s">
        <v>33</v>
      </c>
      <c r="M247" s="46">
        <v>120.7</v>
      </c>
      <c r="N247" s="47">
        <v>0</v>
      </c>
      <c r="O247" s="48">
        <v>0</v>
      </c>
      <c r="P247" s="49" t="s">
        <v>466</v>
      </c>
      <c r="Q247" s="44" t="s">
        <v>467</v>
      </c>
      <c r="R247" s="50" t="s">
        <v>359</v>
      </c>
    </row>
    <row r="248" spans="6:18" s="59" customFormat="1" ht="15" customHeight="1">
      <c r="F248" s="58" t="s">
        <v>372</v>
      </c>
      <c r="G248" s="42">
        <v>24</v>
      </c>
      <c r="H248" s="43" t="s">
        <v>468</v>
      </c>
      <c r="I248" s="44" t="s">
        <v>469</v>
      </c>
      <c r="J248" s="45">
        <v>15</v>
      </c>
      <c r="K248" s="45">
        <v>6.2</v>
      </c>
      <c r="L248" s="46" t="s">
        <v>33</v>
      </c>
      <c r="M248" s="46">
        <v>123</v>
      </c>
      <c r="N248" s="47">
        <v>2</v>
      </c>
      <c r="O248" s="48">
        <v>2</v>
      </c>
      <c r="P248" s="49" t="s">
        <v>36</v>
      </c>
      <c r="Q248" s="44" t="s">
        <v>333</v>
      </c>
      <c r="R248" s="50" t="s">
        <v>359</v>
      </c>
    </row>
    <row r="249" spans="6:18" s="59" customFormat="1" ht="15" customHeight="1">
      <c r="F249" s="58" t="s">
        <v>372</v>
      </c>
      <c r="G249" s="42">
        <v>25</v>
      </c>
      <c r="H249" s="43" t="s">
        <v>470</v>
      </c>
      <c r="I249" s="44" t="s">
        <v>471</v>
      </c>
      <c r="J249" s="45">
        <v>101.8</v>
      </c>
      <c r="K249" s="45">
        <v>6.5</v>
      </c>
      <c r="L249" s="46" t="s">
        <v>33</v>
      </c>
      <c r="M249" s="46">
        <v>123.7</v>
      </c>
      <c r="N249" s="47">
        <v>2</v>
      </c>
      <c r="O249" s="48">
        <v>2</v>
      </c>
      <c r="P249" s="49" t="s">
        <v>170</v>
      </c>
      <c r="Q249" s="44" t="s">
        <v>327</v>
      </c>
      <c r="R249" s="50" t="s">
        <v>359</v>
      </c>
    </row>
    <row r="250" spans="6:18" s="59" customFormat="1" ht="15" customHeight="1">
      <c r="F250" s="58" t="s">
        <v>372</v>
      </c>
      <c r="G250" s="42">
        <v>26</v>
      </c>
      <c r="H250" s="43" t="s">
        <v>472</v>
      </c>
      <c r="I250" s="44" t="s">
        <v>473</v>
      </c>
      <c r="J250" s="45">
        <v>154</v>
      </c>
      <c r="K250" s="45">
        <v>6.1</v>
      </c>
      <c r="L250" s="46" t="s">
        <v>33</v>
      </c>
      <c r="M250" s="46">
        <v>124</v>
      </c>
      <c r="N250" s="47">
        <v>2</v>
      </c>
      <c r="O250" s="48">
        <v>2</v>
      </c>
      <c r="P250" s="49" t="s">
        <v>474</v>
      </c>
      <c r="Q250" s="44" t="s">
        <v>475</v>
      </c>
      <c r="R250" s="50" t="s">
        <v>359</v>
      </c>
    </row>
    <row r="251" spans="6:18" s="59" customFormat="1" ht="15" customHeight="1">
      <c r="F251" s="58" t="s">
        <v>372</v>
      </c>
      <c r="G251" s="42">
        <v>27</v>
      </c>
      <c r="H251" s="43" t="s">
        <v>476</v>
      </c>
      <c r="I251" s="44" t="s">
        <v>477</v>
      </c>
      <c r="J251" s="45">
        <v>10.3</v>
      </c>
      <c r="K251" s="45">
        <v>6.5</v>
      </c>
      <c r="L251" s="46" t="s">
        <v>33</v>
      </c>
      <c r="M251" s="46">
        <v>126.1</v>
      </c>
      <c r="N251" s="47">
        <v>0</v>
      </c>
      <c r="O251" s="48">
        <v>0</v>
      </c>
      <c r="P251" s="49" t="s">
        <v>36</v>
      </c>
      <c r="Q251" s="44" t="s">
        <v>333</v>
      </c>
      <c r="R251" s="50" t="s">
        <v>359</v>
      </c>
    </row>
    <row r="252" spans="6:18" s="59" customFormat="1" ht="15" customHeight="1">
      <c r="F252" s="58" t="s">
        <v>372</v>
      </c>
      <c r="G252" s="42">
        <v>28</v>
      </c>
      <c r="H252" s="43" t="s">
        <v>478</v>
      </c>
      <c r="I252" s="44" t="s">
        <v>479</v>
      </c>
      <c r="J252" s="45">
        <v>3</v>
      </c>
      <c r="K252" s="45">
        <v>6.4</v>
      </c>
      <c r="L252" s="46" t="s">
        <v>33</v>
      </c>
      <c r="M252" s="46">
        <v>127</v>
      </c>
      <c r="N252" s="47">
        <v>1</v>
      </c>
      <c r="O252" s="48">
        <v>1</v>
      </c>
      <c r="P252" s="49" t="s">
        <v>43</v>
      </c>
      <c r="Q252" s="44" t="s">
        <v>203</v>
      </c>
      <c r="R252" s="50" t="s">
        <v>359</v>
      </c>
    </row>
    <row r="253" spans="6:18" s="59" customFormat="1" ht="15" customHeight="1">
      <c r="F253" s="58" t="s">
        <v>372</v>
      </c>
      <c r="G253" s="53"/>
      <c r="H253" s="43"/>
      <c r="I253" s="44"/>
      <c r="J253" s="44"/>
      <c r="K253" s="44"/>
      <c r="L253" s="54"/>
      <c r="M253" s="54"/>
      <c r="N253" s="55"/>
      <c r="O253" s="56"/>
      <c r="P253" s="54"/>
      <c r="Q253" s="44"/>
      <c r="R253" s="50"/>
    </row>
    <row r="254" spans="6:18" s="59" customFormat="1" ht="15" customHeight="1">
      <c r="F254" s="58" t="s">
        <v>372</v>
      </c>
      <c r="G254" s="34"/>
      <c r="H254" s="35" t="s">
        <v>480</v>
      </c>
      <c r="I254" s="36"/>
      <c r="J254" s="37"/>
      <c r="K254" s="37"/>
      <c r="L254" s="38" t="s">
        <v>33</v>
      </c>
      <c r="M254" s="38"/>
      <c r="N254" s="38"/>
      <c r="O254" s="39"/>
      <c r="P254" s="40"/>
      <c r="Q254" s="36"/>
      <c r="R254" s="41"/>
    </row>
    <row r="255" spans="6:18" s="59" customFormat="1" ht="15" customHeight="1">
      <c r="F255" s="58" t="s">
        <v>372</v>
      </c>
      <c r="G255" s="42">
        <v>1</v>
      </c>
      <c r="H255" s="43" t="s">
        <v>481</v>
      </c>
      <c r="I255" s="44" t="s">
        <v>482</v>
      </c>
      <c r="J255" s="45">
        <v>16.600000000000001</v>
      </c>
      <c r="K255" s="45">
        <v>7.9</v>
      </c>
      <c r="L255" s="46" t="s">
        <v>33</v>
      </c>
      <c r="M255" s="46">
        <v>74.7</v>
      </c>
      <c r="N255" s="47">
        <v>1</v>
      </c>
      <c r="O255" s="48">
        <v>1</v>
      </c>
      <c r="P255" s="49" t="s">
        <v>36</v>
      </c>
      <c r="Q255" s="44" t="s">
        <v>333</v>
      </c>
      <c r="R255" s="50" t="s">
        <v>359</v>
      </c>
    </row>
    <row r="256" spans="6:18" s="59" customFormat="1" ht="15" customHeight="1">
      <c r="F256" s="58" t="s">
        <v>372</v>
      </c>
      <c r="G256" s="42">
        <v>2</v>
      </c>
      <c r="H256" s="43" t="s">
        <v>483</v>
      </c>
      <c r="I256" s="44" t="s">
        <v>484</v>
      </c>
      <c r="J256" s="45">
        <v>12</v>
      </c>
      <c r="K256" s="45">
        <v>6.5</v>
      </c>
      <c r="L256" s="46" t="s">
        <v>33</v>
      </c>
      <c r="M256" s="46">
        <v>75.7</v>
      </c>
      <c r="N256" s="47">
        <v>0</v>
      </c>
      <c r="O256" s="48">
        <v>0</v>
      </c>
      <c r="P256" s="49" t="s">
        <v>36</v>
      </c>
      <c r="Q256" s="44" t="s">
        <v>333</v>
      </c>
      <c r="R256" s="50" t="s">
        <v>359</v>
      </c>
    </row>
    <row r="257" spans="6:18" s="59" customFormat="1" ht="15" customHeight="1">
      <c r="F257" s="58" t="s">
        <v>372</v>
      </c>
      <c r="G257" s="42">
        <v>3</v>
      </c>
      <c r="H257" s="43" t="s">
        <v>485</v>
      </c>
      <c r="I257" s="44" t="s">
        <v>486</v>
      </c>
      <c r="J257" s="45">
        <v>8.6999999999999993</v>
      </c>
      <c r="K257" s="45">
        <v>7.5</v>
      </c>
      <c r="L257" s="46" t="s">
        <v>33</v>
      </c>
      <c r="M257" s="46">
        <v>77.3</v>
      </c>
      <c r="N257" s="47">
        <v>1</v>
      </c>
      <c r="O257" s="48">
        <v>1</v>
      </c>
      <c r="P257" s="49" t="s">
        <v>183</v>
      </c>
      <c r="Q257" s="44" t="s">
        <v>184</v>
      </c>
      <c r="R257" s="50" t="s">
        <v>359</v>
      </c>
    </row>
    <row r="258" spans="6:18" s="59" customFormat="1" ht="15" customHeight="1">
      <c r="F258" s="58" t="s">
        <v>372</v>
      </c>
      <c r="G258" s="42">
        <v>4</v>
      </c>
      <c r="H258" s="43" t="s">
        <v>487</v>
      </c>
      <c r="I258" s="44" t="s">
        <v>488</v>
      </c>
      <c r="J258" s="45">
        <v>6</v>
      </c>
      <c r="K258" s="45">
        <v>6</v>
      </c>
      <c r="L258" s="46" t="s">
        <v>33</v>
      </c>
      <c r="M258" s="46">
        <v>77.8</v>
      </c>
      <c r="N258" s="47">
        <v>2</v>
      </c>
      <c r="O258" s="48">
        <v>2</v>
      </c>
      <c r="P258" s="49" t="s">
        <v>36</v>
      </c>
      <c r="Q258" s="44" t="s">
        <v>184</v>
      </c>
      <c r="R258" s="50" t="s">
        <v>359</v>
      </c>
    </row>
    <row r="259" spans="6:18" s="59" customFormat="1" ht="15" customHeight="1">
      <c r="F259" s="58" t="s">
        <v>372</v>
      </c>
      <c r="G259" s="42">
        <v>5</v>
      </c>
      <c r="H259" s="43" t="s">
        <v>489</v>
      </c>
      <c r="I259" s="44" t="s">
        <v>490</v>
      </c>
      <c r="J259" s="45">
        <v>8.6999999999999993</v>
      </c>
      <c r="K259" s="45">
        <v>6.4</v>
      </c>
      <c r="L259" s="46" t="s">
        <v>33</v>
      </c>
      <c r="M259" s="46">
        <v>78.3</v>
      </c>
      <c r="N259" s="47">
        <v>1</v>
      </c>
      <c r="O259" s="48">
        <v>1</v>
      </c>
      <c r="P259" s="49" t="s">
        <v>36</v>
      </c>
      <c r="Q259" s="44" t="s">
        <v>333</v>
      </c>
      <c r="R259" s="50" t="s">
        <v>359</v>
      </c>
    </row>
    <row r="260" spans="6:18" s="59" customFormat="1" ht="15" customHeight="1">
      <c r="F260" s="58" t="s">
        <v>372</v>
      </c>
      <c r="G260" s="42">
        <v>6</v>
      </c>
      <c r="H260" s="43" t="s">
        <v>491</v>
      </c>
      <c r="I260" s="44" t="s">
        <v>492</v>
      </c>
      <c r="J260" s="45">
        <v>6.9</v>
      </c>
      <c r="K260" s="45">
        <v>6.3</v>
      </c>
      <c r="L260" s="46" t="s">
        <v>33</v>
      </c>
      <c r="M260" s="46">
        <v>78.5</v>
      </c>
      <c r="N260" s="47">
        <v>1</v>
      </c>
      <c r="O260" s="48">
        <v>1</v>
      </c>
      <c r="P260" s="49" t="s">
        <v>36</v>
      </c>
      <c r="Q260" s="44" t="s">
        <v>333</v>
      </c>
      <c r="R260" s="50" t="s">
        <v>359</v>
      </c>
    </row>
    <row r="261" spans="6:18" s="59" customFormat="1" ht="15" customHeight="1">
      <c r="F261" s="58" t="s">
        <v>372</v>
      </c>
      <c r="G261" s="42">
        <v>7</v>
      </c>
      <c r="H261" s="43" t="s">
        <v>493</v>
      </c>
      <c r="I261" s="44" t="s">
        <v>494</v>
      </c>
      <c r="J261" s="45">
        <v>6.4</v>
      </c>
      <c r="K261" s="45">
        <v>9</v>
      </c>
      <c r="L261" s="46" t="s">
        <v>33</v>
      </c>
      <c r="M261" s="46">
        <v>82.2</v>
      </c>
      <c r="N261" s="47">
        <v>3</v>
      </c>
      <c r="O261" s="48">
        <v>3</v>
      </c>
      <c r="P261" s="49" t="s">
        <v>183</v>
      </c>
      <c r="Q261" s="44" t="s">
        <v>184</v>
      </c>
      <c r="R261" s="50" t="s">
        <v>359</v>
      </c>
    </row>
    <row r="262" spans="6:18" s="59" customFormat="1" ht="15" customHeight="1">
      <c r="F262" s="58" t="s">
        <v>372</v>
      </c>
      <c r="G262" s="42">
        <v>8</v>
      </c>
      <c r="H262" s="43" t="s">
        <v>495</v>
      </c>
      <c r="I262" s="44" t="s">
        <v>496</v>
      </c>
      <c r="J262" s="45">
        <v>25</v>
      </c>
      <c r="K262" s="45">
        <v>6</v>
      </c>
      <c r="L262" s="46" t="s">
        <v>33</v>
      </c>
      <c r="M262" s="46">
        <v>83</v>
      </c>
      <c r="N262" s="47">
        <v>2</v>
      </c>
      <c r="O262" s="48">
        <v>2</v>
      </c>
      <c r="P262" s="49" t="s">
        <v>36</v>
      </c>
      <c r="Q262" s="44" t="s">
        <v>333</v>
      </c>
      <c r="R262" s="50" t="s">
        <v>359</v>
      </c>
    </row>
    <row r="263" spans="6:18" s="59" customFormat="1" ht="15" customHeight="1">
      <c r="F263" s="58" t="s">
        <v>372</v>
      </c>
      <c r="G263" s="42">
        <v>9</v>
      </c>
      <c r="H263" s="43" t="s">
        <v>497</v>
      </c>
      <c r="I263" s="44" t="s">
        <v>498</v>
      </c>
      <c r="J263" s="45">
        <v>6</v>
      </c>
      <c r="K263" s="45">
        <v>6.1</v>
      </c>
      <c r="L263" s="46" t="s">
        <v>33</v>
      </c>
      <c r="M263" s="46">
        <v>84.5</v>
      </c>
      <c r="N263" s="47">
        <v>0</v>
      </c>
      <c r="O263" s="48">
        <v>0</v>
      </c>
      <c r="P263" s="49" t="s">
        <v>36</v>
      </c>
      <c r="Q263" s="44" t="s">
        <v>333</v>
      </c>
      <c r="R263" s="50" t="s">
        <v>359</v>
      </c>
    </row>
    <row r="264" spans="6:18" s="59" customFormat="1" ht="15" customHeight="1">
      <c r="F264" s="62"/>
      <c r="G264" s="42">
        <v>10</v>
      </c>
      <c r="H264" s="43" t="s">
        <v>499</v>
      </c>
      <c r="I264" s="44" t="s">
        <v>500</v>
      </c>
      <c r="J264" s="45">
        <v>25</v>
      </c>
      <c r="K264" s="45">
        <v>6</v>
      </c>
      <c r="L264" s="46" t="s">
        <v>33</v>
      </c>
      <c r="M264" s="46">
        <v>86.5</v>
      </c>
      <c r="N264" s="47">
        <v>0</v>
      </c>
      <c r="O264" s="48">
        <v>0</v>
      </c>
      <c r="P264" s="49" t="s">
        <v>466</v>
      </c>
      <c r="Q264" s="44" t="s">
        <v>467</v>
      </c>
      <c r="R264" s="50" t="s">
        <v>359</v>
      </c>
    </row>
    <row r="265" spans="6:18" s="59" customFormat="1" ht="15" customHeight="1">
      <c r="F265" s="58" t="s">
        <v>501</v>
      </c>
      <c r="G265" s="42">
        <v>11</v>
      </c>
      <c r="H265" s="43" t="s">
        <v>502</v>
      </c>
      <c r="I265" s="44" t="s">
        <v>503</v>
      </c>
      <c r="J265" s="45">
        <v>27.5</v>
      </c>
      <c r="K265" s="45">
        <v>6.5</v>
      </c>
      <c r="L265" s="46" t="s">
        <v>33</v>
      </c>
      <c r="M265" s="46">
        <v>88</v>
      </c>
      <c r="N265" s="47">
        <v>0</v>
      </c>
      <c r="O265" s="48">
        <v>0</v>
      </c>
      <c r="P265" s="49" t="s">
        <v>466</v>
      </c>
      <c r="Q265" s="44" t="s">
        <v>467</v>
      </c>
      <c r="R265" s="50" t="s">
        <v>359</v>
      </c>
    </row>
    <row r="266" spans="6:18" s="59" customFormat="1" ht="15" customHeight="1">
      <c r="F266" s="58" t="s">
        <v>501</v>
      </c>
      <c r="G266" s="42">
        <v>12</v>
      </c>
      <c r="H266" s="43" t="s">
        <v>504</v>
      </c>
      <c r="I266" s="44" t="s">
        <v>505</v>
      </c>
      <c r="J266" s="45">
        <v>6.9</v>
      </c>
      <c r="K266" s="45">
        <v>6.2</v>
      </c>
      <c r="L266" s="46" t="s">
        <v>33</v>
      </c>
      <c r="M266" s="46">
        <v>90.2</v>
      </c>
      <c r="N266" s="47">
        <v>0</v>
      </c>
      <c r="O266" s="48">
        <v>0</v>
      </c>
      <c r="P266" s="49" t="s">
        <v>36</v>
      </c>
      <c r="Q266" s="44" t="s">
        <v>333</v>
      </c>
      <c r="R266" s="50" t="s">
        <v>359</v>
      </c>
    </row>
    <row r="267" spans="6:18" s="59" customFormat="1" ht="15" customHeight="1">
      <c r="F267" s="58" t="s">
        <v>501</v>
      </c>
      <c r="G267" s="42">
        <v>13</v>
      </c>
      <c r="H267" s="43" t="s">
        <v>506</v>
      </c>
      <c r="I267" s="44" t="s">
        <v>507</v>
      </c>
      <c r="J267" s="45">
        <v>15.2</v>
      </c>
      <c r="K267" s="45">
        <v>8.1999999999999993</v>
      </c>
      <c r="L267" s="46" t="s">
        <v>33</v>
      </c>
      <c r="M267" s="46">
        <v>93.4</v>
      </c>
      <c r="N267" s="47">
        <v>0</v>
      </c>
      <c r="O267" s="48">
        <v>0</v>
      </c>
      <c r="P267" s="49" t="s">
        <v>36</v>
      </c>
      <c r="Q267" s="44" t="s">
        <v>333</v>
      </c>
      <c r="R267" s="50" t="s">
        <v>359</v>
      </c>
    </row>
    <row r="268" spans="6:18" s="59" customFormat="1" ht="15" customHeight="1">
      <c r="F268" s="58" t="s">
        <v>501</v>
      </c>
      <c r="G268" s="42">
        <v>14</v>
      </c>
      <c r="H268" s="43" t="s">
        <v>508</v>
      </c>
      <c r="I268" s="44" t="s">
        <v>509</v>
      </c>
      <c r="J268" s="45">
        <v>40</v>
      </c>
      <c r="K268" s="45">
        <v>6</v>
      </c>
      <c r="L268" s="46" t="s">
        <v>33</v>
      </c>
      <c r="M268" s="46">
        <v>97.9</v>
      </c>
      <c r="N268" s="47">
        <v>1</v>
      </c>
      <c r="O268" s="48">
        <v>1</v>
      </c>
      <c r="P268" s="49" t="s">
        <v>474</v>
      </c>
      <c r="Q268" s="44" t="s">
        <v>475</v>
      </c>
      <c r="R268" s="50" t="s">
        <v>359</v>
      </c>
    </row>
    <row r="269" spans="6:18" s="59" customFormat="1" ht="15" customHeight="1">
      <c r="F269" s="58" t="s">
        <v>501</v>
      </c>
      <c r="G269" s="42">
        <v>15</v>
      </c>
      <c r="H269" s="43" t="s">
        <v>510</v>
      </c>
      <c r="I269" s="44" t="s">
        <v>511</v>
      </c>
      <c r="J269" s="45">
        <v>12.6</v>
      </c>
      <c r="K269" s="45">
        <v>6.3</v>
      </c>
      <c r="L269" s="46" t="s">
        <v>33</v>
      </c>
      <c r="M269" s="46">
        <v>99.5</v>
      </c>
      <c r="N269" s="47">
        <v>0</v>
      </c>
      <c r="O269" s="48">
        <v>0</v>
      </c>
      <c r="P269" s="49" t="s">
        <v>36</v>
      </c>
      <c r="Q269" s="44" t="s">
        <v>333</v>
      </c>
      <c r="R269" s="50" t="s">
        <v>359</v>
      </c>
    </row>
    <row r="270" spans="6:18" s="59" customFormat="1" ht="15" customHeight="1">
      <c r="F270" s="58" t="s">
        <v>501</v>
      </c>
      <c r="G270" s="42">
        <v>16</v>
      </c>
      <c r="H270" s="43" t="s">
        <v>512</v>
      </c>
      <c r="I270" s="44" t="s">
        <v>513</v>
      </c>
      <c r="J270" s="45">
        <v>9.8000000000000007</v>
      </c>
      <c r="K270" s="45">
        <v>6.1</v>
      </c>
      <c r="L270" s="46" t="s">
        <v>33</v>
      </c>
      <c r="M270" s="46">
        <v>99.4</v>
      </c>
      <c r="N270" s="47">
        <v>0</v>
      </c>
      <c r="O270" s="48">
        <v>0</v>
      </c>
      <c r="P270" s="49" t="s">
        <v>36</v>
      </c>
      <c r="Q270" s="44" t="s">
        <v>333</v>
      </c>
      <c r="R270" s="50" t="s">
        <v>359</v>
      </c>
    </row>
    <row r="271" spans="6:18" s="59" customFormat="1" ht="15" customHeight="1">
      <c r="F271" s="58" t="s">
        <v>501</v>
      </c>
      <c r="G271" s="42">
        <v>17</v>
      </c>
      <c r="H271" s="43" t="s">
        <v>514</v>
      </c>
      <c r="I271" s="44" t="s">
        <v>515</v>
      </c>
      <c r="J271" s="45">
        <v>17.5</v>
      </c>
      <c r="K271" s="45">
        <v>6.3</v>
      </c>
      <c r="L271" s="46" t="s">
        <v>33</v>
      </c>
      <c r="M271" s="46">
        <v>100.4</v>
      </c>
      <c r="N271" s="47">
        <v>4</v>
      </c>
      <c r="O271" s="48">
        <v>4</v>
      </c>
      <c r="P271" s="49" t="s">
        <v>36</v>
      </c>
      <c r="Q271" s="44" t="s">
        <v>333</v>
      </c>
      <c r="R271" s="50" t="s">
        <v>359</v>
      </c>
    </row>
    <row r="272" spans="6:18" s="59" customFormat="1" ht="15" customHeight="1">
      <c r="F272" s="58" t="s">
        <v>501</v>
      </c>
      <c r="G272" s="42">
        <v>18</v>
      </c>
      <c r="H272" s="43" t="s">
        <v>516</v>
      </c>
      <c r="I272" s="44" t="s">
        <v>517</v>
      </c>
      <c r="J272" s="45">
        <v>10</v>
      </c>
      <c r="K272" s="45">
        <v>6.5</v>
      </c>
      <c r="L272" s="46" t="s">
        <v>33</v>
      </c>
      <c r="M272" s="46">
        <v>101.2</v>
      </c>
      <c r="N272" s="47">
        <v>2</v>
      </c>
      <c r="O272" s="48">
        <v>2</v>
      </c>
      <c r="P272" s="49" t="s">
        <v>36</v>
      </c>
      <c r="Q272" s="44" t="s">
        <v>333</v>
      </c>
      <c r="R272" s="50" t="s">
        <v>359</v>
      </c>
    </row>
    <row r="273" spans="6:18" s="59" customFormat="1" ht="15" customHeight="1">
      <c r="F273" s="58" t="s">
        <v>501</v>
      </c>
      <c r="G273" s="42">
        <v>19</v>
      </c>
      <c r="H273" s="43" t="s">
        <v>518</v>
      </c>
      <c r="I273" s="44" t="s">
        <v>519</v>
      </c>
      <c r="J273" s="45">
        <v>15.7</v>
      </c>
      <c r="K273" s="45">
        <v>6.3</v>
      </c>
      <c r="L273" s="46" t="s">
        <v>33</v>
      </c>
      <c r="M273" s="46">
        <v>103.1</v>
      </c>
      <c r="N273" s="47">
        <v>0</v>
      </c>
      <c r="O273" s="48">
        <v>0</v>
      </c>
      <c r="P273" s="49" t="s">
        <v>36</v>
      </c>
      <c r="Q273" s="44" t="s">
        <v>333</v>
      </c>
      <c r="R273" s="50" t="s">
        <v>359</v>
      </c>
    </row>
    <row r="274" spans="6:18" s="59" customFormat="1" ht="15" customHeight="1">
      <c r="F274" s="58" t="s">
        <v>501</v>
      </c>
      <c r="G274" s="42">
        <v>20</v>
      </c>
      <c r="H274" s="43" t="s">
        <v>520</v>
      </c>
      <c r="I274" s="44" t="s">
        <v>521</v>
      </c>
      <c r="J274" s="45">
        <v>6</v>
      </c>
      <c r="K274" s="45">
        <v>6</v>
      </c>
      <c r="L274" s="46" t="s">
        <v>33</v>
      </c>
      <c r="M274" s="46">
        <v>104.1</v>
      </c>
      <c r="N274" s="47">
        <v>0</v>
      </c>
      <c r="O274" s="48">
        <v>0</v>
      </c>
      <c r="P274" s="49" t="s">
        <v>36</v>
      </c>
      <c r="Q274" s="44" t="s">
        <v>333</v>
      </c>
      <c r="R274" s="50" t="s">
        <v>359</v>
      </c>
    </row>
    <row r="275" spans="6:18" s="59" customFormat="1" ht="15" customHeight="1">
      <c r="F275" s="58" t="s">
        <v>501</v>
      </c>
      <c r="G275" s="53"/>
      <c r="H275" s="43"/>
      <c r="I275" s="44"/>
      <c r="J275" s="44"/>
      <c r="K275" s="44"/>
      <c r="L275" s="54"/>
      <c r="M275" s="54"/>
      <c r="N275" s="55"/>
      <c r="O275" s="56"/>
      <c r="P275" s="54"/>
      <c r="Q275" s="44"/>
      <c r="R275" s="50"/>
    </row>
    <row r="276" spans="6:18" s="59" customFormat="1" ht="15" customHeight="1">
      <c r="F276" s="58" t="s">
        <v>501</v>
      </c>
      <c r="G276" s="34"/>
      <c r="H276" s="35" t="s">
        <v>522</v>
      </c>
      <c r="I276" s="36"/>
      <c r="J276" s="37"/>
      <c r="K276" s="37"/>
      <c r="L276" s="38" t="s">
        <v>33</v>
      </c>
      <c r="M276" s="38"/>
      <c r="N276" s="38"/>
      <c r="O276" s="39"/>
      <c r="P276" s="40"/>
      <c r="Q276" s="36"/>
      <c r="R276" s="41"/>
    </row>
    <row r="277" spans="6:18" s="59" customFormat="1" ht="15" customHeight="1">
      <c r="F277" s="58" t="s">
        <v>501</v>
      </c>
      <c r="G277" s="42">
        <v>1</v>
      </c>
      <c r="H277" s="43" t="s">
        <v>523</v>
      </c>
      <c r="I277" s="44" t="s">
        <v>524</v>
      </c>
      <c r="J277" s="45">
        <v>23.7</v>
      </c>
      <c r="K277" s="45">
        <v>6</v>
      </c>
      <c r="L277" s="46" t="s">
        <v>33</v>
      </c>
      <c r="M277" s="46">
        <v>54.8</v>
      </c>
      <c r="N277" s="47">
        <v>0</v>
      </c>
      <c r="O277" s="48">
        <v>0</v>
      </c>
      <c r="P277" s="49" t="s">
        <v>466</v>
      </c>
      <c r="Q277" s="44" t="s">
        <v>467</v>
      </c>
      <c r="R277" s="50" t="s">
        <v>359</v>
      </c>
    </row>
    <row r="278" spans="6:18" s="59" customFormat="1" ht="15" customHeight="1">
      <c r="F278" s="58" t="s">
        <v>501</v>
      </c>
      <c r="G278" s="42">
        <v>2</v>
      </c>
      <c r="H278" s="43" t="s">
        <v>525</v>
      </c>
      <c r="I278" s="44" t="s">
        <v>526</v>
      </c>
      <c r="J278" s="45">
        <v>51</v>
      </c>
      <c r="K278" s="45">
        <v>6</v>
      </c>
      <c r="L278" s="46" t="s">
        <v>33</v>
      </c>
      <c r="M278" s="46">
        <v>58.2</v>
      </c>
      <c r="N278" s="47">
        <v>0</v>
      </c>
      <c r="O278" s="48">
        <v>0</v>
      </c>
      <c r="P278" s="49" t="s">
        <v>36</v>
      </c>
      <c r="Q278" s="44" t="s">
        <v>230</v>
      </c>
      <c r="R278" s="50" t="s">
        <v>359</v>
      </c>
    </row>
    <row r="279" spans="6:18" s="59" customFormat="1" ht="15" customHeight="1">
      <c r="F279" s="58" t="s">
        <v>501</v>
      </c>
      <c r="G279" s="42">
        <v>3</v>
      </c>
      <c r="H279" s="43" t="s">
        <v>527</v>
      </c>
      <c r="I279" s="44" t="s">
        <v>528</v>
      </c>
      <c r="J279" s="45">
        <v>15.8</v>
      </c>
      <c r="K279" s="45">
        <v>5</v>
      </c>
      <c r="L279" s="46" t="s">
        <v>33</v>
      </c>
      <c r="M279" s="46">
        <v>62.7</v>
      </c>
      <c r="N279" s="47">
        <v>0</v>
      </c>
      <c r="O279" s="48">
        <v>0</v>
      </c>
      <c r="P279" s="49" t="s">
        <v>36</v>
      </c>
      <c r="Q279" s="44" t="s">
        <v>333</v>
      </c>
      <c r="R279" s="50" t="s">
        <v>359</v>
      </c>
    </row>
    <row r="280" spans="6:18" s="59" customFormat="1" ht="15" customHeight="1">
      <c r="F280" s="58" t="s">
        <v>501</v>
      </c>
      <c r="G280" s="42">
        <v>4</v>
      </c>
      <c r="H280" s="43" t="s">
        <v>529</v>
      </c>
      <c r="I280" s="44" t="s">
        <v>530</v>
      </c>
      <c r="J280" s="45">
        <v>6.2</v>
      </c>
      <c r="K280" s="45">
        <v>11</v>
      </c>
      <c r="L280" s="46" t="s">
        <v>33</v>
      </c>
      <c r="M280" s="46">
        <v>63.4</v>
      </c>
      <c r="N280" s="47">
        <v>0</v>
      </c>
      <c r="O280" s="48">
        <v>0</v>
      </c>
      <c r="P280" s="49" t="s">
        <v>36</v>
      </c>
      <c r="Q280" s="44" t="s">
        <v>333</v>
      </c>
      <c r="R280" s="50" t="s">
        <v>359</v>
      </c>
    </row>
    <row r="281" spans="6:18" s="59" customFormat="1" ht="15" customHeight="1">
      <c r="F281" s="58" t="s">
        <v>501</v>
      </c>
      <c r="G281" s="42">
        <v>5</v>
      </c>
      <c r="H281" s="43" t="s">
        <v>531</v>
      </c>
      <c r="I281" s="44" t="s">
        <v>532</v>
      </c>
      <c r="J281" s="45">
        <v>13.6</v>
      </c>
      <c r="K281" s="45">
        <v>5.3</v>
      </c>
      <c r="L281" s="46" t="s">
        <v>33</v>
      </c>
      <c r="M281" s="46">
        <v>64.099999999999994</v>
      </c>
      <c r="N281" s="47">
        <v>0</v>
      </c>
      <c r="O281" s="48">
        <v>0</v>
      </c>
      <c r="P281" s="49" t="s">
        <v>36</v>
      </c>
      <c r="Q281" s="44" t="s">
        <v>333</v>
      </c>
      <c r="R281" s="50" t="s">
        <v>359</v>
      </c>
    </row>
    <row r="282" spans="6:18" s="59" customFormat="1" ht="15" customHeight="1">
      <c r="F282" s="58" t="s">
        <v>501</v>
      </c>
      <c r="G282" s="42">
        <v>6</v>
      </c>
      <c r="H282" s="43" t="s">
        <v>533</v>
      </c>
      <c r="I282" s="44" t="s">
        <v>534</v>
      </c>
      <c r="J282" s="45">
        <v>9</v>
      </c>
      <c r="K282" s="45">
        <v>6.1</v>
      </c>
      <c r="L282" s="46" t="s">
        <v>33</v>
      </c>
      <c r="M282" s="46">
        <v>64.900000000000006</v>
      </c>
      <c r="N282" s="47">
        <v>0</v>
      </c>
      <c r="O282" s="48">
        <v>0</v>
      </c>
      <c r="P282" s="49" t="s">
        <v>36</v>
      </c>
      <c r="Q282" s="44" t="s">
        <v>333</v>
      </c>
      <c r="R282" s="50" t="s">
        <v>359</v>
      </c>
    </row>
    <row r="283" spans="6:18" s="59" customFormat="1" ht="15" customHeight="1">
      <c r="F283" s="58" t="s">
        <v>501</v>
      </c>
      <c r="G283" s="53"/>
      <c r="H283" s="43"/>
      <c r="I283" s="44"/>
      <c r="J283" s="44"/>
      <c r="K283" s="44"/>
      <c r="L283" s="54"/>
      <c r="M283" s="54"/>
      <c r="N283" s="55"/>
      <c r="O283" s="56"/>
      <c r="P283" s="54"/>
      <c r="Q283" s="44"/>
      <c r="R283" s="50"/>
    </row>
    <row r="284" spans="6:18" s="59" customFormat="1" ht="15" customHeight="1">
      <c r="F284" s="62"/>
      <c r="G284" s="34"/>
      <c r="H284" s="35" t="s">
        <v>535</v>
      </c>
      <c r="I284" s="36"/>
      <c r="J284" s="37"/>
      <c r="K284" s="37"/>
      <c r="L284" s="38" t="s">
        <v>33</v>
      </c>
      <c r="M284" s="38"/>
      <c r="N284" s="38"/>
      <c r="O284" s="39"/>
      <c r="P284" s="40"/>
      <c r="Q284" s="36"/>
      <c r="R284" s="41"/>
    </row>
    <row r="285" spans="6:18" s="59" customFormat="1" ht="15" customHeight="1">
      <c r="F285" s="58" t="s">
        <v>536</v>
      </c>
      <c r="G285" s="42">
        <v>1</v>
      </c>
      <c r="H285" s="43" t="s">
        <v>537</v>
      </c>
      <c r="I285" s="44" t="s">
        <v>538</v>
      </c>
      <c r="J285" s="45">
        <v>16.2</v>
      </c>
      <c r="K285" s="45">
        <v>6.2</v>
      </c>
      <c r="L285" s="46" t="s">
        <v>33</v>
      </c>
      <c r="M285" s="46">
        <v>65.099999999999994</v>
      </c>
      <c r="N285" s="47">
        <v>2</v>
      </c>
      <c r="O285" s="48">
        <v>2</v>
      </c>
      <c r="P285" s="49" t="s">
        <v>36</v>
      </c>
      <c r="Q285" s="44" t="s">
        <v>333</v>
      </c>
      <c r="R285" s="50" t="s">
        <v>359</v>
      </c>
    </row>
    <row r="286" spans="6:18" s="59" customFormat="1" ht="15" customHeight="1">
      <c r="F286" s="58" t="s">
        <v>536</v>
      </c>
      <c r="G286" s="42">
        <v>2</v>
      </c>
      <c r="H286" s="43" t="s">
        <v>539</v>
      </c>
      <c r="I286" s="44" t="s">
        <v>540</v>
      </c>
      <c r="J286" s="45">
        <v>41.8</v>
      </c>
      <c r="K286" s="45">
        <v>6.3</v>
      </c>
      <c r="L286" s="46" t="s">
        <v>33</v>
      </c>
      <c r="M286" s="46">
        <v>55.6</v>
      </c>
      <c r="N286" s="47">
        <v>1</v>
      </c>
      <c r="O286" s="48">
        <v>1</v>
      </c>
      <c r="P286" s="49" t="s">
        <v>36</v>
      </c>
      <c r="Q286" s="44" t="s">
        <v>333</v>
      </c>
      <c r="R286" s="50" t="s">
        <v>359</v>
      </c>
    </row>
    <row r="287" spans="6:18" s="73" customFormat="1" ht="15" customHeight="1">
      <c r="F287" s="72" t="s">
        <v>536</v>
      </c>
      <c r="G287" s="42">
        <v>3</v>
      </c>
      <c r="H287" s="43" t="s">
        <v>541</v>
      </c>
      <c r="I287" s="44" t="s">
        <v>542</v>
      </c>
      <c r="J287" s="45">
        <v>5.7</v>
      </c>
      <c r="K287" s="45">
        <v>5.5</v>
      </c>
      <c r="L287" s="46" t="s">
        <v>33</v>
      </c>
      <c r="M287" s="46">
        <v>57.8</v>
      </c>
      <c r="N287" s="47">
        <v>1</v>
      </c>
      <c r="O287" s="48">
        <v>1</v>
      </c>
      <c r="P287" s="49" t="s">
        <v>43</v>
      </c>
      <c r="Q287" s="44" t="s">
        <v>203</v>
      </c>
      <c r="R287" s="50" t="s">
        <v>359</v>
      </c>
    </row>
    <row r="288" spans="6:18" s="59" customFormat="1" ht="15" customHeight="1">
      <c r="F288" s="62"/>
      <c r="G288" s="42">
        <v>4</v>
      </c>
      <c r="H288" s="43" t="s">
        <v>543</v>
      </c>
      <c r="I288" s="44" t="s">
        <v>544</v>
      </c>
      <c r="J288" s="45">
        <v>6</v>
      </c>
      <c r="K288" s="45">
        <v>5</v>
      </c>
      <c r="L288" s="46" t="s">
        <v>33</v>
      </c>
      <c r="M288" s="46">
        <v>57.8</v>
      </c>
      <c r="N288" s="47">
        <v>2</v>
      </c>
      <c r="O288" s="48">
        <v>2</v>
      </c>
      <c r="P288" s="49" t="s">
        <v>43</v>
      </c>
      <c r="Q288" s="44" t="s">
        <v>184</v>
      </c>
      <c r="R288" s="50" t="s">
        <v>359</v>
      </c>
    </row>
    <row r="289" spans="6:18" s="59" customFormat="1" ht="15" customHeight="1">
      <c r="F289" s="58" t="s">
        <v>545</v>
      </c>
      <c r="G289" s="42">
        <v>5</v>
      </c>
      <c r="H289" s="43" t="s">
        <v>546</v>
      </c>
      <c r="I289" s="44" t="s">
        <v>547</v>
      </c>
      <c r="J289" s="45">
        <v>29.8</v>
      </c>
      <c r="K289" s="45">
        <v>4</v>
      </c>
      <c r="L289" s="46" t="s">
        <v>33</v>
      </c>
      <c r="M289" s="46">
        <v>60.7</v>
      </c>
      <c r="N289" s="47">
        <v>3</v>
      </c>
      <c r="O289" s="48">
        <v>3</v>
      </c>
      <c r="P289" s="49" t="s">
        <v>43</v>
      </c>
      <c r="Q289" s="44" t="s">
        <v>203</v>
      </c>
      <c r="R289" s="50" t="s">
        <v>359</v>
      </c>
    </row>
    <row r="290" spans="6:18" s="59" customFormat="1" ht="15" customHeight="1">
      <c r="F290" s="58" t="s">
        <v>545</v>
      </c>
      <c r="G290" s="42">
        <v>6</v>
      </c>
      <c r="H290" s="43" t="s">
        <v>548</v>
      </c>
      <c r="I290" s="44" t="s">
        <v>549</v>
      </c>
      <c r="J290" s="45">
        <v>34</v>
      </c>
      <c r="K290" s="45">
        <v>6</v>
      </c>
      <c r="L290" s="46" t="s">
        <v>33</v>
      </c>
      <c r="M290" s="46">
        <v>69.05</v>
      </c>
      <c r="N290" s="47">
        <v>0</v>
      </c>
      <c r="O290" s="48">
        <v>0</v>
      </c>
      <c r="P290" s="49" t="s">
        <v>36</v>
      </c>
      <c r="Q290" s="44" t="s">
        <v>333</v>
      </c>
      <c r="R290" s="50" t="s">
        <v>359</v>
      </c>
    </row>
    <row r="291" spans="6:18" ht="15" customHeight="1">
      <c r="F291" s="33" t="s">
        <v>545</v>
      </c>
      <c r="G291" s="42"/>
      <c r="H291" s="43"/>
      <c r="I291" s="44"/>
      <c r="J291" s="45"/>
      <c r="K291" s="45"/>
      <c r="L291" s="46"/>
      <c r="M291" s="46"/>
      <c r="N291" s="47"/>
      <c r="O291" s="48"/>
      <c r="P291" s="49"/>
      <c r="Q291" s="44"/>
      <c r="R291" s="50"/>
    </row>
    <row r="292" spans="6:18" ht="15" customHeight="1">
      <c r="F292" s="33" t="s">
        <v>545</v>
      </c>
      <c r="G292" s="34"/>
      <c r="H292" s="35" t="s">
        <v>550</v>
      </c>
      <c r="I292" s="36"/>
      <c r="J292" s="37"/>
      <c r="K292" s="37"/>
      <c r="L292" s="38" t="s">
        <v>33</v>
      </c>
      <c r="M292" s="38"/>
      <c r="N292" s="38"/>
      <c r="O292" s="39"/>
      <c r="P292" s="40"/>
      <c r="Q292" s="36"/>
      <c r="R292" s="41"/>
    </row>
    <row r="293" spans="6:18" ht="15" customHeight="1">
      <c r="F293" s="33" t="s">
        <v>545</v>
      </c>
      <c r="G293" s="42">
        <v>1</v>
      </c>
      <c r="H293" s="43" t="s">
        <v>551</v>
      </c>
      <c r="I293" s="44" t="s">
        <v>552</v>
      </c>
      <c r="J293" s="45">
        <v>2.2999999999999998</v>
      </c>
      <c r="K293" s="45">
        <v>5.3</v>
      </c>
      <c r="L293" s="46" t="s">
        <v>33</v>
      </c>
      <c r="M293" s="46">
        <v>56.4</v>
      </c>
      <c r="N293" s="47">
        <v>1</v>
      </c>
      <c r="O293" s="48">
        <v>1</v>
      </c>
      <c r="P293" s="49" t="s">
        <v>183</v>
      </c>
      <c r="Q293" s="44" t="s">
        <v>184</v>
      </c>
      <c r="R293" s="50" t="s">
        <v>359</v>
      </c>
    </row>
    <row r="294" spans="6:18" ht="15" customHeight="1">
      <c r="F294" s="33" t="s">
        <v>545</v>
      </c>
      <c r="G294" s="42">
        <v>2</v>
      </c>
      <c r="H294" s="43" t="s">
        <v>553</v>
      </c>
      <c r="I294" s="44" t="s">
        <v>554</v>
      </c>
      <c r="J294" s="45">
        <v>40</v>
      </c>
      <c r="K294" s="45">
        <v>5.2</v>
      </c>
      <c r="L294" s="46" t="s">
        <v>33</v>
      </c>
      <c r="M294" s="46">
        <v>62</v>
      </c>
      <c r="N294" s="47">
        <v>0</v>
      </c>
      <c r="O294" s="48">
        <v>0</v>
      </c>
      <c r="P294" s="49" t="s">
        <v>36</v>
      </c>
      <c r="Q294" s="44" t="s">
        <v>333</v>
      </c>
      <c r="R294" s="50" t="s">
        <v>359</v>
      </c>
    </row>
    <row r="295" spans="6:18" s="59" customFormat="1" ht="15" customHeight="1">
      <c r="F295" s="62"/>
      <c r="G295" s="42">
        <v>3</v>
      </c>
      <c r="H295" s="43" t="s">
        <v>555</v>
      </c>
      <c r="I295" s="44" t="s">
        <v>556</v>
      </c>
      <c r="J295" s="45">
        <v>20</v>
      </c>
      <c r="K295" s="45">
        <v>8.6999999999999993</v>
      </c>
      <c r="L295" s="46" t="s">
        <v>33</v>
      </c>
      <c r="M295" s="46">
        <v>64.2</v>
      </c>
      <c r="N295" s="47">
        <v>0</v>
      </c>
      <c r="O295" s="48">
        <v>0</v>
      </c>
      <c r="P295" s="49" t="s">
        <v>36</v>
      </c>
      <c r="Q295" s="44" t="s">
        <v>333</v>
      </c>
      <c r="R295" s="50" t="s">
        <v>359</v>
      </c>
    </row>
    <row r="296" spans="6:18" s="59" customFormat="1" ht="15" customHeight="1">
      <c r="F296" s="58" t="s">
        <v>557</v>
      </c>
      <c r="G296" s="42">
        <v>4</v>
      </c>
      <c r="H296" s="43" t="s">
        <v>558</v>
      </c>
      <c r="I296" s="44" t="s">
        <v>559</v>
      </c>
      <c r="J296" s="45">
        <v>9</v>
      </c>
      <c r="K296" s="45">
        <v>5.6</v>
      </c>
      <c r="L296" s="46" t="s">
        <v>33</v>
      </c>
      <c r="M296" s="46">
        <v>65.349999999999994</v>
      </c>
      <c r="N296" s="47">
        <v>0</v>
      </c>
      <c r="O296" s="48">
        <v>0</v>
      </c>
      <c r="P296" s="49" t="s">
        <v>183</v>
      </c>
      <c r="Q296" s="44" t="s">
        <v>184</v>
      </c>
      <c r="R296" s="50" t="s">
        <v>359</v>
      </c>
    </row>
    <row r="297" spans="6:18" s="59" customFormat="1" ht="15" customHeight="1">
      <c r="F297" s="58" t="s">
        <v>557</v>
      </c>
      <c r="G297" s="42">
        <v>5</v>
      </c>
      <c r="H297" s="43" t="s">
        <v>560</v>
      </c>
      <c r="I297" s="44" t="s">
        <v>561</v>
      </c>
      <c r="J297" s="45">
        <v>30</v>
      </c>
      <c r="K297" s="45">
        <v>4.7</v>
      </c>
      <c r="L297" s="46" t="s">
        <v>33</v>
      </c>
      <c r="M297" s="46">
        <v>68.900000000000006</v>
      </c>
      <c r="N297" s="47">
        <v>0</v>
      </c>
      <c r="O297" s="48">
        <v>0</v>
      </c>
      <c r="P297" s="49" t="s">
        <v>36</v>
      </c>
      <c r="Q297" s="44" t="s">
        <v>333</v>
      </c>
      <c r="R297" s="50" t="s">
        <v>359</v>
      </c>
    </row>
    <row r="298" spans="6:18" s="59" customFormat="1" ht="15" customHeight="1">
      <c r="F298" s="58" t="s">
        <v>557</v>
      </c>
      <c r="G298" s="42">
        <v>6</v>
      </c>
      <c r="H298" s="43" t="s">
        <v>562</v>
      </c>
      <c r="I298" s="44" t="s">
        <v>563</v>
      </c>
      <c r="J298" s="45">
        <v>5.0999999999999996</v>
      </c>
      <c r="K298" s="45">
        <v>7</v>
      </c>
      <c r="L298" s="46" t="s">
        <v>33</v>
      </c>
      <c r="M298" s="46">
        <v>70.599999999999994</v>
      </c>
      <c r="N298" s="47">
        <v>3</v>
      </c>
      <c r="O298" s="48">
        <v>3</v>
      </c>
      <c r="P298" s="49" t="s">
        <v>183</v>
      </c>
      <c r="Q298" s="44" t="s">
        <v>184</v>
      </c>
      <c r="R298" s="50" t="s">
        <v>359</v>
      </c>
    </row>
    <row r="299" spans="6:18" s="59" customFormat="1" ht="15" customHeight="1">
      <c r="F299" s="58" t="s">
        <v>557</v>
      </c>
      <c r="G299" s="53"/>
      <c r="H299" s="43"/>
      <c r="I299" s="44"/>
      <c r="J299" s="44"/>
      <c r="K299" s="44"/>
      <c r="L299" s="54"/>
      <c r="M299" s="54"/>
      <c r="N299" s="55"/>
      <c r="O299" s="56"/>
      <c r="P299" s="54"/>
      <c r="Q299" s="44"/>
      <c r="R299" s="50"/>
    </row>
    <row r="300" spans="6:18" s="59" customFormat="1" ht="15" customHeight="1">
      <c r="F300" s="58" t="s">
        <v>557</v>
      </c>
      <c r="G300" s="34"/>
      <c r="H300" s="35" t="s">
        <v>564</v>
      </c>
      <c r="I300" s="36"/>
      <c r="J300" s="37"/>
      <c r="K300" s="37"/>
      <c r="L300" s="38" t="s">
        <v>33</v>
      </c>
      <c r="M300" s="38"/>
      <c r="N300" s="38"/>
      <c r="O300" s="39"/>
      <c r="P300" s="40"/>
      <c r="Q300" s="36"/>
      <c r="R300" s="41"/>
    </row>
    <row r="301" spans="6:18" s="59" customFormat="1" ht="15" customHeight="1">
      <c r="F301" s="58" t="s">
        <v>557</v>
      </c>
      <c r="G301" s="42">
        <v>1</v>
      </c>
      <c r="H301" s="43" t="s">
        <v>565</v>
      </c>
      <c r="I301" s="44" t="s">
        <v>566</v>
      </c>
      <c r="J301" s="45">
        <v>20</v>
      </c>
      <c r="K301" s="45">
        <v>8.1</v>
      </c>
      <c r="L301" s="49" t="s">
        <v>33</v>
      </c>
      <c r="M301" s="46">
        <v>50.6</v>
      </c>
      <c r="N301" s="47">
        <v>0</v>
      </c>
      <c r="O301" s="48">
        <v>0</v>
      </c>
      <c r="P301" s="49" t="s">
        <v>36</v>
      </c>
      <c r="Q301" s="44" t="s">
        <v>333</v>
      </c>
      <c r="R301" s="50" t="s">
        <v>359</v>
      </c>
    </row>
    <row r="302" spans="6:18" s="59" customFormat="1" ht="15" customHeight="1">
      <c r="F302" s="62"/>
      <c r="G302" s="53"/>
      <c r="H302" s="43"/>
      <c r="I302" s="44"/>
      <c r="J302" s="44"/>
      <c r="K302" s="44"/>
      <c r="L302" s="54"/>
      <c r="M302" s="54"/>
      <c r="N302" s="55"/>
      <c r="O302" s="56"/>
      <c r="P302" s="54"/>
      <c r="Q302" s="44"/>
      <c r="R302" s="50"/>
    </row>
    <row r="303" spans="6:18" s="59" customFormat="1" ht="15" customHeight="1">
      <c r="F303" s="58" t="s">
        <v>567</v>
      </c>
      <c r="G303" s="34"/>
      <c r="H303" s="35" t="s">
        <v>568</v>
      </c>
      <c r="I303" s="36"/>
      <c r="J303" s="37"/>
      <c r="K303" s="37"/>
      <c r="L303" s="38" t="s">
        <v>33</v>
      </c>
      <c r="M303" s="38"/>
      <c r="N303" s="38"/>
      <c r="O303" s="39"/>
      <c r="P303" s="40"/>
      <c r="Q303" s="36"/>
      <c r="R303" s="41"/>
    </row>
    <row r="304" spans="6:18" s="59" customFormat="1" ht="15" customHeight="1">
      <c r="F304" s="58" t="s">
        <v>567</v>
      </c>
      <c r="G304" s="42">
        <v>1</v>
      </c>
      <c r="H304" s="43" t="s">
        <v>569</v>
      </c>
      <c r="I304" s="44" t="s">
        <v>570</v>
      </c>
      <c r="J304" s="45">
        <v>10.5</v>
      </c>
      <c r="K304" s="45">
        <v>9.4</v>
      </c>
      <c r="L304" s="46" t="s">
        <v>33</v>
      </c>
      <c r="M304" s="46">
        <v>47</v>
      </c>
      <c r="N304" s="47">
        <v>2</v>
      </c>
      <c r="O304" s="48">
        <v>2</v>
      </c>
      <c r="P304" s="49" t="s">
        <v>56</v>
      </c>
      <c r="Q304" s="44" t="s">
        <v>571</v>
      </c>
      <c r="R304" s="50" t="s">
        <v>359</v>
      </c>
    </row>
    <row r="305" spans="6:18" ht="15" customHeight="1">
      <c r="F305" s="33" t="s">
        <v>567</v>
      </c>
      <c r="G305" s="42">
        <v>2</v>
      </c>
      <c r="H305" s="43" t="s">
        <v>572</v>
      </c>
      <c r="I305" s="44" t="s">
        <v>573</v>
      </c>
      <c r="J305" s="45">
        <v>4</v>
      </c>
      <c r="K305" s="45">
        <v>6.5</v>
      </c>
      <c r="L305" s="46" t="s">
        <v>33</v>
      </c>
      <c r="M305" s="46">
        <v>47.3</v>
      </c>
      <c r="N305" s="47">
        <v>1</v>
      </c>
      <c r="O305" s="48">
        <v>1</v>
      </c>
      <c r="P305" s="49" t="s">
        <v>229</v>
      </c>
      <c r="Q305" s="44" t="s">
        <v>230</v>
      </c>
      <c r="R305" s="50" t="s">
        <v>359</v>
      </c>
    </row>
    <row r="306" spans="6:18" ht="15" customHeight="1">
      <c r="F306" s="33" t="s">
        <v>567</v>
      </c>
      <c r="G306" s="42">
        <v>3</v>
      </c>
      <c r="H306" s="43" t="s">
        <v>574</v>
      </c>
      <c r="I306" s="44" t="s">
        <v>575</v>
      </c>
      <c r="J306" s="45">
        <v>2</v>
      </c>
      <c r="K306" s="45">
        <v>7.9</v>
      </c>
      <c r="L306" s="46" t="s">
        <v>33</v>
      </c>
      <c r="M306" s="46">
        <v>49.5</v>
      </c>
      <c r="N306" s="47">
        <v>1</v>
      </c>
      <c r="O306" s="48">
        <v>1</v>
      </c>
      <c r="P306" s="49" t="s">
        <v>183</v>
      </c>
      <c r="Q306" s="44" t="s">
        <v>184</v>
      </c>
      <c r="R306" s="50" t="s">
        <v>359</v>
      </c>
    </row>
    <row r="307" spans="6:18" ht="15" customHeight="1">
      <c r="F307" s="52"/>
      <c r="G307" s="53"/>
      <c r="H307" s="43"/>
      <c r="I307" s="44"/>
      <c r="J307" s="44"/>
      <c r="K307" s="44"/>
      <c r="L307" s="54"/>
      <c r="M307" s="54"/>
      <c r="N307" s="55"/>
      <c r="O307" s="56"/>
      <c r="P307" s="54"/>
      <c r="Q307" s="44"/>
      <c r="R307" s="50"/>
    </row>
    <row r="308" spans="6:18" ht="15" customHeight="1">
      <c r="F308" s="33" t="s">
        <v>576</v>
      </c>
      <c r="G308" s="34"/>
      <c r="H308" s="35" t="s">
        <v>577</v>
      </c>
      <c r="I308" s="36"/>
      <c r="J308" s="37"/>
      <c r="K308" s="37"/>
      <c r="L308" s="38" t="s">
        <v>33</v>
      </c>
      <c r="M308" s="38"/>
      <c r="N308" s="38"/>
      <c r="O308" s="39"/>
      <c r="P308" s="40"/>
      <c r="Q308" s="36"/>
      <c r="R308" s="41"/>
    </row>
    <row r="309" spans="6:18" ht="15" customHeight="1">
      <c r="F309" s="33" t="s">
        <v>576</v>
      </c>
      <c r="G309" s="42">
        <v>1</v>
      </c>
      <c r="H309" s="43" t="s">
        <v>578</v>
      </c>
      <c r="I309" s="44" t="s">
        <v>579</v>
      </c>
      <c r="J309" s="45">
        <v>3.6</v>
      </c>
      <c r="K309" s="45">
        <v>7.7</v>
      </c>
      <c r="L309" s="46" t="s">
        <v>33</v>
      </c>
      <c r="M309" s="46">
        <v>50.6</v>
      </c>
      <c r="N309" s="47">
        <v>1</v>
      </c>
      <c r="O309" s="48">
        <v>1</v>
      </c>
      <c r="P309" s="49" t="s">
        <v>197</v>
      </c>
      <c r="Q309" s="44" t="s">
        <v>580</v>
      </c>
      <c r="R309" s="50" t="s">
        <v>359</v>
      </c>
    </row>
    <row r="310" spans="6:18" ht="15" customHeight="1">
      <c r="F310" s="33" t="s">
        <v>576</v>
      </c>
      <c r="G310" s="42"/>
      <c r="H310" s="43"/>
      <c r="I310" s="44"/>
      <c r="J310" s="45"/>
      <c r="K310" s="45"/>
      <c r="L310" s="46"/>
      <c r="M310" s="46"/>
      <c r="N310" s="47"/>
      <c r="O310" s="48"/>
      <c r="P310" s="49"/>
      <c r="Q310" s="44"/>
      <c r="R310" s="50"/>
    </row>
    <row r="311" spans="6:18" ht="15" customHeight="1">
      <c r="F311" s="33" t="s">
        <v>576</v>
      </c>
      <c r="G311" s="34"/>
      <c r="H311" s="35" t="s">
        <v>581</v>
      </c>
      <c r="I311" s="36"/>
      <c r="J311" s="37"/>
      <c r="K311" s="37"/>
      <c r="L311" s="38" t="s">
        <v>33</v>
      </c>
      <c r="M311" s="38"/>
      <c r="N311" s="38"/>
      <c r="O311" s="39"/>
      <c r="P311" s="40"/>
      <c r="Q311" s="36"/>
      <c r="R311" s="41"/>
    </row>
    <row r="312" spans="6:18" ht="15" customHeight="1">
      <c r="F312" s="33" t="s">
        <v>576</v>
      </c>
      <c r="G312" s="42">
        <v>1</v>
      </c>
      <c r="H312" s="43" t="s">
        <v>582</v>
      </c>
      <c r="I312" s="44" t="s">
        <v>583</v>
      </c>
      <c r="J312" s="45">
        <v>3.6</v>
      </c>
      <c r="K312" s="45">
        <v>6.5</v>
      </c>
      <c r="L312" s="46" t="s">
        <v>33</v>
      </c>
      <c r="M312" s="46">
        <v>52.6</v>
      </c>
      <c r="N312" s="47">
        <v>1</v>
      </c>
      <c r="O312" s="48">
        <v>1</v>
      </c>
      <c r="P312" s="49" t="s">
        <v>43</v>
      </c>
      <c r="Q312" s="44" t="s">
        <v>203</v>
      </c>
      <c r="R312" s="50" t="s">
        <v>359</v>
      </c>
    </row>
    <row r="313" spans="6:18" ht="15" customHeight="1">
      <c r="F313" s="33" t="s">
        <v>576</v>
      </c>
      <c r="G313" s="42">
        <v>2</v>
      </c>
      <c r="H313" s="43" t="s">
        <v>584</v>
      </c>
      <c r="I313" s="44" t="s">
        <v>585</v>
      </c>
      <c r="J313" s="45">
        <v>3.7</v>
      </c>
      <c r="K313" s="45">
        <v>5.4</v>
      </c>
      <c r="L313" s="46" t="s">
        <v>33</v>
      </c>
      <c r="M313" s="46">
        <v>54</v>
      </c>
      <c r="N313" s="47">
        <v>1</v>
      </c>
      <c r="O313" s="48">
        <v>1</v>
      </c>
      <c r="P313" s="49" t="s">
        <v>43</v>
      </c>
      <c r="Q313" s="44" t="s">
        <v>203</v>
      </c>
      <c r="R313" s="50" t="s">
        <v>359</v>
      </c>
    </row>
    <row r="314" spans="6:18" ht="15" customHeight="1">
      <c r="F314" s="33" t="s">
        <v>576</v>
      </c>
      <c r="G314" s="42">
        <v>3</v>
      </c>
      <c r="H314" s="43" t="s">
        <v>586</v>
      </c>
      <c r="I314" s="44" t="s">
        <v>587</v>
      </c>
      <c r="J314" s="45">
        <v>3.7</v>
      </c>
      <c r="K314" s="45">
        <v>7</v>
      </c>
      <c r="L314" s="46" t="s">
        <v>33</v>
      </c>
      <c r="M314" s="46">
        <v>56.5</v>
      </c>
      <c r="N314" s="47">
        <v>1</v>
      </c>
      <c r="O314" s="48">
        <v>1</v>
      </c>
      <c r="P314" s="49" t="s">
        <v>229</v>
      </c>
      <c r="Q314" s="44" t="s">
        <v>230</v>
      </c>
      <c r="R314" s="50" t="s">
        <v>359</v>
      </c>
    </row>
    <row r="315" spans="6:18" ht="15" customHeight="1">
      <c r="F315" s="33" t="s">
        <v>576</v>
      </c>
      <c r="G315" s="42">
        <v>4</v>
      </c>
      <c r="H315" s="43" t="s">
        <v>588</v>
      </c>
      <c r="I315" s="44" t="s">
        <v>589</v>
      </c>
      <c r="J315" s="45">
        <v>6</v>
      </c>
      <c r="K315" s="45">
        <v>6.5</v>
      </c>
      <c r="L315" s="46" t="s">
        <v>33</v>
      </c>
      <c r="M315" s="46">
        <v>57.7</v>
      </c>
      <c r="N315" s="47">
        <v>0</v>
      </c>
      <c r="O315" s="48">
        <v>0</v>
      </c>
      <c r="P315" s="49" t="s">
        <v>229</v>
      </c>
      <c r="Q315" s="44" t="s">
        <v>230</v>
      </c>
      <c r="R315" s="50" t="s">
        <v>359</v>
      </c>
    </row>
    <row r="316" spans="6:18" ht="15" customHeight="1">
      <c r="F316" s="33" t="s">
        <v>576</v>
      </c>
      <c r="G316" s="42">
        <v>5</v>
      </c>
      <c r="H316" s="43" t="s">
        <v>590</v>
      </c>
      <c r="I316" s="44" t="s">
        <v>591</v>
      </c>
      <c r="J316" s="45">
        <v>29.6</v>
      </c>
      <c r="K316" s="45">
        <v>7.3</v>
      </c>
      <c r="L316" s="46" t="s">
        <v>33</v>
      </c>
      <c r="M316" s="46">
        <v>58.1</v>
      </c>
      <c r="N316" s="47">
        <v>0</v>
      </c>
      <c r="O316" s="48">
        <v>0</v>
      </c>
      <c r="P316" s="49" t="s">
        <v>36</v>
      </c>
      <c r="Q316" s="44" t="s">
        <v>333</v>
      </c>
      <c r="R316" s="50" t="s">
        <v>359</v>
      </c>
    </row>
    <row r="317" spans="6:18" ht="15" customHeight="1">
      <c r="F317" s="33" t="s">
        <v>576</v>
      </c>
      <c r="G317" s="42"/>
      <c r="H317" s="43"/>
      <c r="I317" s="44"/>
      <c r="J317" s="45"/>
      <c r="K317" s="45"/>
      <c r="L317" s="46"/>
      <c r="M317" s="46"/>
      <c r="N317" s="47"/>
      <c r="O317" s="48"/>
      <c r="P317" s="49"/>
      <c r="Q317" s="44"/>
      <c r="R317" s="50"/>
    </row>
    <row r="318" spans="6:18" ht="15" customHeight="1">
      <c r="F318" s="33" t="s">
        <v>576</v>
      </c>
      <c r="G318" s="34"/>
      <c r="H318" s="35" t="s">
        <v>592</v>
      </c>
      <c r="I318" s="36"/>
      <c r="J318" s="37"/>
      <c r="K318" s="37"/>
      <c r="L318" s="38" t="s">
        <v>33</v>
      </c>
      <c r="M318" s="38"/>
      <c r="N318" s="38"/>
      <c r="O318" s="39"/>
      <c r="P318" s="40"/>
      <c r="Q318" s="36"/>
      <c r="R318" s="41"/>
    </row>
    <row r="319" spans="6:18" ht="15" customHeight="1">
      <c r="F319" s="33" t="s">
        <v>576</v>
      </c>
      <c r="G319" s="42">
        <v>1</v>
      </c>
      <c r="H319" s="43" t="s">
        <v>593</v>
      </c>
      <c r="I319" s="44" t="s">
        <v>594</v>
      </c>
      <c r="J319" s="45">
        <v>12.8</v>
      </c>
      <c r="K319" s="45">
        <v>4</v>
      </c>
      <c r="L319" s="46" t="s">
        <v>33</v>
      </c>
      <c r="M319" s="46">
        <v>67.3</v>
      </c>
      <c r="N319" s="47">
        <v>0</v>
      </c>
      <c r="O319" s="48">
        <v>0</v>
      </c>
      <c r="P319" s="49" t="s">
        <v>36</v>
      </c>
      <c r="Q319" s="44" t="s">
        <v>333</v>
      </c>
      <c r="R319" s="50" t="s">
        <v>359</v>
      </c>
    </row>
    <row r="320" spans="6:18" ht="15" customHeight="1">
      <c r="F320" s="33" t="s">
        <v>576</v>
      </c>
      <c r="G320" s="42">
        <v>2</v>
      </c>
      <c r="H320" s="43" t="s">
        <v>595</v>
      </c>
      <c r="I320" s="44" t="s">
        <v>596</v>
      </c>
      <c r="J320" s="45">
        <v>16.2</v>
      </c>
      <c r="K320" s="45">
        <v>4.3</v>
      </c>
      <c r="L320" s="46" t="s">
        <v>33</v>
      </c>
      <c r="M320" s="46">
        <v>67.55</v>
      </c>
      <c r="N320" s="47">
        <v>0</v>
      </c>
      <c r="O320" s="48">
        <v>0</v>
      </c>
      <c r="P320" s="49" t="s">
        <v>36</v>
      </c>
      <c r="Q320" s="44" t="s">
        <v>333</v>
      </c>
      <c r="R320" s="50" t="s">
        <v>359</v>
      </c>
    </row>
    <row r="321" spans="5:18" ht="15" customHeight="1">
      <c r="F321" s="33" t="s">
        <v>576</v>
      </c>
      <c r="G321" s="42">
        <v>3</v>
      </c>
      <c r="H321" s="43" t="s">
        <v>597</v>
      </c>
      <c r="I321" s="44" t="s">
        <v>598</v>
      </c>
      <c r="J321" s="45">
        <v>7.8</v>
      </c>
      <c r="K321" s="45">
        <v>4.5</v>
      </c>
      <c r="L321" s="46" t="s">
        <v>33</v>
      </c>
      <c r="M321" s="46">
        <v>67.900000000000006</v>
      </c>
      <c r="N321" s="47">
        <v>1</v>
      </c>
      <c r="O321" s="48">
        <v>1</v>
      </c>
      <c r="P321" s="49" t="s">
        <v>183</v>
      </c>
      <c r="Q321" s="44" t="s">
        <v>184</v>
      </c>
      <c r="R321" s="50" t="s">
        <v>359</v>
      </c>
    </row>
    <row r="322" spans="5:18" ht="15" customHeight="1">
      <c r="F322" s="33" t="s">
        <v>576</v>
      </c>
      <c r="G322" s="42">
        <v>4</v>
      </c>
      <c r="H322" s="43" t="s">
        <v>599</v>
      </c>
      <c r="I322" s="44" t="s">
        <v>600</v>
      </c>
      <c r="J322" s="45">
        <v>15.9</v>
      </c>
      <c r="K322" s="45">
        <v>6.2</v>
      </c>
      <c r="L322" s="46" t="s">
        <v>33</v>
      </c>
      <c r="M322" s="46">
        <v>68.599999999999994</v>
      </c>
      <c r="N322" s="47">
        <v>0</v>
      </c>
      <c r="O322" s="48">
        <v>0</v>
      </c>
      <c r="P322" s="49" t="s">
        <v>36</v>
      </c>
      <c r="Q322" s="44" t="s">
        <v>333</v>
      </c>
      <c r="R322" s="50" t="s">
        <v>359</v>
      </c>
    </row>
    <row r="323" spans="5:18" ht="15" customHeight="1">
      <c r="F323" s="52"/>
      <c r="G323" s="42">
        <v>5</v>
      </c>
      <c r="H323" s="43" t="s">
        <v>601</v>
      </c>
      <c r="I323" s="44" t="s">
        <v>602</v>
      </c>
      <c r="J323" s="45">
        <v>7.2</v>
      </c>
      <c r="K323" s="45">
        <v>4</v>
      </c>
      <c r="L323" s="46" t="s">
        <v>33</v>
      </c>
      <c r="M323" s="46">
        <v>69.099999999999994</v>
      </c>
      <c r="N323" s="47">
        <v>1</v>
      </c>
      <c r="O323" s="48">
        <v>1</v>
      </c>
      <c r="P323" s="49" t="s">
        <v>43</v>
      </c>
      <c r="Q323" s="44" t="s">
        <v>203</v>
      </c>
      <c r="R323" s="50" t="s">
        <v>359</v>
      </c>
    </row>
    <row r="324" spans="5:18" ht="15" customHeight="1">
      <c r="F324" s="33" t="s">
        <v>603</v>
      </c>
      <c r="G324" s="53"/>
      <c r="H324" s="43"/>
      <c r="I324" s="44"/>
      <c r="J324" s="44"/>
      <c r="K324" s="44"/>
      <c r="L324" s="54"/>
      <c r="M324" s="54"/>
      <c r="N324" s="55"/>
      <c r="O324" s="56"/>
      <c r="P324" s="54"/>
      <c r="Q324" s="44"/>
      <c r="R324" s="50"/>
    </row>
    <row r="325" spans="5:18" ht="15" customHeight="1">
      <c r="F325" s="33" t="s">
        <v>603</v>
      </c>
      <c r="G325" s="34"/>
      <c r="H325" s="35" t="s">
        <v>604</v>
      </c>
      <c r="I325" s="36"/>
      <c r="J325" s="37"/>
      <c r="K325" s="37"/>
      <c r="L325" s="38" t="s">
        <v>33</v>
      </c>
      <c r="M325" s="38"/>
      <c r="N325" s="38"/>
      <c r="O325" s="39"/>
      <c r="P325" s="40"/>
      <c r="Q325" s="36"/>
      <c r="R325" s="41"/>
    </row>
    <row r="326" spans="5:18" ht="15" customHeight="1">
      <c r="F326" s="52"/>
      <c r="G326" s="42">
        <v>1</v>
      </c>
      <c r="H326" s="43" t="s">
        <v>605</v>
      </c>
      <c r="I326" s="44" t="s">
        <v>606</v>
      </c>
      <c r="J326" s="45">
        <v>6</v>
      </c>
      <c r="K326" s="45">
        <v>4.4000000000000004</v>
      </c>
      <c r="L326" s="46" t="s">
        <v>33</v>
      </c>
      <c r="M326" s="46">
        <v>67.400000000000006</v>
      </c>
      <c r="N326" s="47">
        <v>2</v>
      </c>
      <c r="O326" s="48">
        <v>2</v>
      </c>
      <c r="P326" s="49" t="s">
        <v>183</v>
      </c>
      <c r="Q326" s="44" t="s">
        <v>184</v>
      </c>
      <c r="R326" s="50" t="s">
        <v>359</v>
      </c>
    </row>
    <row r="327" spans="5:18" ht="15" customHeight="1">
      <c r="F327" s="33" t="s">
        <v>607</v>
      </c>
      <c r="G327" s="42">
        <v>2</v>
      </c>
      <c r="H327" s="43" t="s">
        <v>608</v>
      </c>
      <c r="I327" s="44" t="s">
        <v>609</v>
      </c>
      <c r="J327" s="45">
        <v>20.6</v>
      </c>
      <c r="K327" s="45">
        <v>4.5999999999999996</v>
      </c>
      <c r="L327" s="46" t="s">
        <v>33</v>
      </c>
      <c r="M327" s="46">
        <v>74.099999999999994</v>
      </c>
      <c r="N327" s="47">
        <v>0</v>
      </c>
      <c r="O327" s="48">
        <v>0</v>
      </c>
      <c r="P327" s="49" t="s">
        <v>36</v>
      </c>
      <c r="Q327" s="44" t="s">
        <v>333</v>
      </c>
      <c r="R327" s="50" t="s">
        <v>359</v>
      </c>
    </row>
    <row r="328" spans="5:18" ht="15" customHeight="1">
      <c r="F328" s="33" t="s">
        <v>607</v>
      </c>
      <c r="G328" s="42">
        <v>3</v>
      </c>
      <c r="H328" s="43" t="s">
        <v>610</v>
      </c>
      <c r="I328" s="44" t="s">
        <v>611</v>
      </c>
      <c r="J328" s="45">
        <v>20.7</v>
      </c>
      <c r="K328" s="45">
        <v>4.4000000000000004</v>
      </c>
      <c r="L328" s="46" t="s">
        <v>33</v>
      </c>
      <c r="M328" s="46">
        <v>74.400000000000006</v>
      </c>
      <c r="N328" s="47">
        <v>0</v>
      </c>
      <c r="O328" s="48">
        <v>0</v>
      </c>
      <c r="P328" s="49" t="s">
        <v>36</v>
      </c>
      <c r="Q328" s="44" t="s">
        <v>333</v>
      </c>
      <c r="R328" s="50" t="s">
        <v>359</v>
      </c>
    </row>
    <row r="329" spans="5:18" ht="15" customHeight="1">
      <c r="F329" s="33" t="s">
        <v>607</v>
      </c>
      <c r="G329" s="53"/>
      <c r="H329" s="43"/>
      <c r="I329" s="44"/>
      <c r="J329" s="44"/>
      <c r="K329" s="44"/>
      <c r="L329" s="46"/>
      <c r="M329" s="54"/>
      <c r="N329" s="55"/>
      <c r="O329" s="56"/>
      <c r="P329" s="54"/>
      <c r="Q329" s="44"/>
      <c r="R329" s="50"/>
    </row>
    <row r="330" spans="5:18" ht="15" customHeight="1">
      <c r="F330" s="33" t="s">
        <v>607</v>
      </c>
      <c r="G330" s="34"/>
      <c r="H330" s="35" t="s">
        <v>612</v>
      </c>
      <c r="I330" s="36"/>
      <c r="J330" s="37"/>
      <c r="K330" s="37"/>
      <c r="L330" s="38" t="s">
        <v>613</v>
      </c>
      <c r="M330" s="38"/>
      <c r="N330" s="38"/>
      <c r="O330" s="39"/>
      <c r="P330" s="40"/>
      <c r="Q330" s="36"/>
      <c r="R330" s="41"/>
    </row>
    <row r="331" spans="5:18" ht="15" customHeight="1">
      <c r="E331" s="1">
        <f>Table2[[#This Row],[PANJANG]]</f>
        <v>7</v>
      </c>
      <c r="F331" s="33" t="s">
        <v>607</v>
      </c>
      <c r="G331" s="42">
        <v>1</v>
      </c>
      <c r="H331" s="43" t="s">
        <v>614</v>
      </c>
      <c r="I331" s="44" t="s">
        <v>615</v>
      </c>
      <c r="J331" s="45">
        <v>7</v>
      </c>
      <c r="K331" s="45">
        <v>7</v>
      </c>
      <c r="L331" s="46" t="s">
        <v>613</v>
      </c>
      <c r="M331" s="46">
        <v>143</v>
      </c>
      <c r="N331" s="47">
        <v>3</v>
      </c>
      <c r="O331" s="48">
        <v>3</v>
      </c>
      <c r="P331" s="49" t="s">
        <v>36</v>
      </c>
      <c r="Q331" s="44" t="s">
        <v>333</v>
      </c>
      <c r="R331" s="50" t="s">
        <v>616</v>
      </c>
    </row>
    <row r="332" spans="5:18" ht="15" customHeight="1">
      <c r="E332" s="1">
        <f>Table2[[#This Row],[PANJANG]]</f>
        <v>6</v>
      </c>
      <c r="F332" s="33" t="s">
        <v>607</v>
      </c>
      <c r="G332" s="42">
        <v>2</v>
      </c>
      <c r="H332" s="43" t="s">
        <v>617</v>
      </c>
      <c r="I332" s="44" t="s">
        <v>618</v>
      </c>
      <c r="J332" s="45">
        <v>6</v>
      </c>
      <c r="K332" s="45">
        <v>8.1</v>
      </c>
      <c r="L332" s="46" t="s">
        <v>613</v>
      </c>
      <c r="M332" s="46">
        <v>145.4</v>
      </c>
      <c r="N332" s="47">
        <v>3</v>
      </c>
      <c r="O332" s="48"/>
      <c r="P332" s="49" t="s">
        <v>43</v>
      </c>
      <c r="Q332" s="44" t="s">
        <v>203</v>
      </c>
      <c r="R332" s="50" t="s">
        <v>616</v>
      </c>
    </row>
    <row r="333" spans="5:18" ht="15" customHeight="1">
      <c r="E333" s="1">
        <f>Table2[[#This Row],[PANJANG]]</f>
        <v>14.9</v>
      </c>
      <c r="F333" s="33" t="s">
        <v>607</v>
      </c>
      <c r="G333" s="42">
        <v>3</v>
      </c>
      <c r="H333" s="43" t="s">
        <v>619</v>
      </c>
      <c r="I333" s="44" t="s">
        <v>620</v>
      </c>
      <c r="J333" s="45">
        <v>14.9</v>
      </c>
      <c r="K333" s="45">
        <v>6.5</v>
      </c>
      <c r="L333" s="46" t="s">
        <v>613</v>
      </c>
      <c r="M333" s="46">
        <v>145.69999999999999</v>
      </c>
      <c r="N333" s="47">
        <v>2</v>
      </c>
      <c r="O333" s="48">
        <v>2</v>
      </c>
      <c r="P333" s="49" t="s">
        <v>36</v>
      </c>
      <c r="Q333" s="44" t="s">
        <v>333</v>
      </c>
      <c r="R333" s="50" t="s">
        <v>616</v>
      </c>
    </row>
    <row r="334" spans="5:18" ht="15" customHeight="1">
      <c r="F334" s="33" t="s">
        <v>607</v>
      </c>
      <c r="G334" s="42">
        <v>4</v>
      </c>
      <c r="H334" s="43" t="s">
        <v>621</v>
      </c>
      <c r="I334" s="44" t="s">
        <v>622</v>
      </c>
      <c r="J334" s="45">
        <v>10.5</v>
      </c>
      <c r="K334" s="45">
        <v>8</v>
      </c>
      <c r="L334" s="46" t="s">
        <v>613</v>
      </c>
      <c r="M334" s="46">
        <v>150.1</v>
      </c>
      <c r="N334" s="47">
        <v>2</v>
      </c>
      <c r="O334" s="48"/>
      <c r="P334" s="49" t="s">
        <v>36</v>
      </c>
      <c r="Q334" s="44" t="s">
        <v>333</v>
      </c>
      <c r="R334" s="50" t="s">
        <v>616</v>
      </c>
    </row>
    <row r="335" spans="5:18" ht="15" customHeight="1">
      <c r="F335" s="33" t="s">
        <v>607</v>
      </c>
      <c r="G335" s="42">
        <v>5</v>
      </c>
      <c r="H335" s="43" t="s">
        <v>623</v>
      </c>
      <c r="I335" s="44" t="s">
        <v>624</v>
      </c>
      <c r="J335" s="45">
        <v>7.5</v>
      </c>
      <c r="K335" s="45">
        <v>7</v>
      </c>
      <c r="L335" s="46" t="s">
        <v>613</v>
      </c>
      <c r="M335" s="46">
        <v>150.80000000000001</v>
      </c>
      <c r="N335" s="47">
        <v>2</v>
      </c>
      <c r="O335" s="48">
        <v>2</v>
      </c>
      <c r="P335" s="49" t="s">
        <v>36</v>
      </c>
      <c r="Q335" s="44" t="s">
        <v>333</v>
      </c>
      <c r="R335" s="50" t="s">
        <v>616</v>
      </c>
    </row>
    <row r="336" spans="5:18" ht="15" customHeight="1">
      <c r="F336" s="33" t="s">
        <v>607</v>
      </c>
      <c r="G336" s="42">
        <v>6</v>
      </c>
      <c r="H336" s="43" t="s">
        <v>625</v>
      </c>
      <c r="I336" s="44" t="s">
        <v>626</v>
      </c>
      <c r="J336" s="45">
        <v>8</v>
      </c>
      <c r="K336" s="45">
        <v>7.7</v>
      </c>
      <c r="L336" s="46" t="s">
        <v>613</v>
      </c>
      <c r="M336" s="46">
        <v>151.1</v>
      </c>
      <c r="N336" s="47">
        <v>2</v>
      </c>
      <c r="O336" s="48">
        <v>2</v>
      </c>
      <c r="P336" s="49" t="s">
        <v>36</v>
      </c>
      <c r="Q336" s="44" t="s">
        <v>333</v>
      </c>
      <c r="R336" s="50" t="s">
        <v>616</v>
      </c>
    </row>
    <row r="337" spans="6:18" ht="15" customHeight="1">
      <c r="F337" s="52"/>
      <c r="G337" s="42">
        <v>7</v>
      </c>
      <c r="H337" s="43" t="s">
        <v>627</v>
      </c>
      <c r="I337" s="44" t="s">
        <v>628</v>
      </c>
      <c r="J337" s="45">
        <v>30.2</v>
      </c>
      <c r="K337" s="45">
        <v>4.0999999999999996</v>
      </c>
      <c r="L337" s="46" t="s">
        <v>613</v>
      </c>
      <c r="M337" s="46">
        <v>153.69999999999999</v>
      </c>
      <c r="N337" s="47">
        <v>2</v>
      </c>
      <c r="O337" s="48"/>
      <c r="P337" s="49" t="s">
        <v>386</v>
      </c>
      <c r="Q337" s="44" t="s">
        <v>327</v>
      </c>
      <c r="R337" s="50" t="s">
        <v>616</v>
      </c>
    </row>
    <row r="338" spans="6:18" ht="15" customHeight="1">
      <c r="F338" s="33" t="s">
        <v>629</v>
      </c>
      <c r="G338" s="42">
        <v>8</v>
      </c>
      <c r="H338" s="43" t="s">
        <v>630</v>
      </c>
      <c r="I338" s="44" t="s">
        <v>631</v>
      </c>
      <c r="J338" s="45">
        <v>20.9</v>
      </c>
      <c r="K338" s="45">
        <v>6</v>
      </c>
      <c r="L338" s="46" t="s">
        <v>613</v>
      </c>
      <c r="M338" s="46">
        <v>161</v>
      </c>
      <c r="N338" s="47">
        <v>3</v>
      </c>
      <c r="O338" s="48">
        <v>3</v>
      </c>
      <c r="P338" s="49" t="s">
        <v>193</v>
      </c>
      <c r="Q338" s="44" t="s">
        <v>194</v>
      </c>
      <c r="R338" s="50" t="s">
        <v>616</v>
      </c>
    </row>
    <row r="339" spans="6:18" ht="15" customHeight="1">
      <c r="F339" s="33" t="s">
        <v>629</v>
      </c>
      <c r="G339" s="42">
        <v>9</v>
      </c>
      <c r="H339" s="43" t="s">
        <v>632</v>
      </c>
      <c r="I339" s="44" t="s">
        <v>633</v>
      </c>
      <c r="J339" s="45">
        <v>6</v>
      </c>
      <c r="K339" s="45">
        <v>5.5</v>
      </c>
      <c r="L339" s="46" t="s">
        <v>613</v>
      </c>
      <c r="M339" s="46">
        <v>162.9</v>
      </c>
      <c r="N339" s="47">
        <v>2</v>
      </c>
      <c r="O339" s="48">
        <v>2</v>
      </c>
      <c r="P339" s="49" t="s">
        <v>36</v>
      </c>
      <c r="Q339" s="44" t="s">
        <v>333</v>
      </c>
      <c r="R339" s="50" t="s">
        <v>616</v>
      </c>
    </row>
    <row r="340" spans="6:18" ht="15" customHeight="1">
      <c r="F340" s="52"/>
      <c r="G340" s="42">
        <v>10</v>
      </c>
      <c r="H340" s="43" t="s">
        <v>634</v>
      </c>
      <c r="I340" s="44" t="s">
        <v>635</v>
      </c>
      <c r="J340" s="45">
        <v>6.2</v>
      </c>
      <c r="K340" s="45">
        <v>5.4</v>
      </c>
      <c r="L340" s="46" t="s">
        <v>613</v>
      </c>
      <c r="M340" s="46">
        <v>163.19999999999999</v>
      </c>
      <c r="N340" s="47">
        <v>2</v>
      </c>
      <c r="O340" s="48">
        <v>2</v>
      </c>
      <c r="P340" s="49" t="s">
        <v>36</v>
      </c>
      <c r="Q340" s="44" t="s">
        <v>333</v>
      </c>
      <c r="R340" s="50" t="s">
        <v>616</v>
      </c>
    </row>
    <row r="341" spans="6:18" ht="15" customHeight="1">
      <c r="F341" s="33" t="s">
        <v>636</v>
      </c>
      <c r="G341" s="42">
        <v>11</v>
      </c>
      <c r="H341" s="43" t="s">
        <v>637</v>
      </c>
      <c r="I341" s="44" t="s">
        <v>638</v>
      </c>
      <c r="J341" s="45">
        <v>6</v>
      </c>
      <c r="K341" s="45">
        <v>5.5</v>
      </c>
      <c r="L341" s="46" t="s">
        <v>613</v>
      </c>
      <c r="M341" s="46">
        <v>163.4</v>
      </c>
      <c r="N341" s="47">
        <v>0</v>
      </c>
      <c r="O341" s="48"/>
      <c r="P341" s="49" t="s">
        <v>36</v>
      </c>
      <c r="Q341" s="44" t="s">
        <v>333</v>
      </c>
      <c r="R341" s="50" t="s">
        <v>616</v>
      </c>
    </row>
    <row r="342" spans="6:18" ht="15" customHeight="1">
      <c r="F342" s="33" t="s">
        <v>636</v>
      </c>
      <c r="G342" s="42">
        <v>12</v>
      </c>
      <c r="H342" s="43" t="s">
        <v>639</v>
      </c>
      <c r="I342" s="44" t="s">
        <v>640</v>
      </c>
      <c r="J342" s="45">
        <v>6</v>
      </c>
      <c r="K342" s="45">
        <v>5.5</v>
      </c>
      <c r="L342" s="46" t="s">
        <v>613</v>
      </c>
      <c r="M342" s="46">
        <v>163.6</v>
      </c>
      <c r="N342" s="47">
        <v>3</v>
      </c>
      <c r="O342" s="48"/>
      <c r="P342" s="49" t="s">
        <v>36</v>
      </c>
      <c r="Q342" s="44" t="s">
        <v>333</v>
      </c>
      <c r="R342" s="50" t="s">
        <v>616</v>
      </c>
    </row>
    <row r="343" spans="6:18" ht="15" customHeight="1">
      <c r="F343" s="33" t="s">
        <v>636</v>
      </c>
      <c r="G343" s="42">
        <v>13</v>
      </c>
      <c r="H343" s="43" t="s">
        <v>641</v>
      </c>
      <c r="I343" s="44" t="s">
        <v>642</v>
      </c>
      <c r="J343" s="45">
        <v>25.4</v>
      </c>
      <c r="K343" s="45">
        <v>6</v>
      </c>
      <c r="L343" s="46" t="s">
        <v>613</v>
      </c>
      <c r="M343" s="46">
        <v>164.3</v>
      </c>
      <c r="N343" s="47">
        <v>3</v>
      </c>
      <c r="O343" s="48"/>
      <c r="P343" s="49" t="s">
        <v>193</v>
      </c>
      <c r="Q343" s="44" t="s">
        <v>194</v>
      </c>
      <c r="R343" s="50" t="s">
        <v>616</v>
      </c>
    </row>
    <row r="344" spans="6:18" ht="15" customHeight="1">
      <c r="F344" s="52"/>
      <c r="G344" s="42">
        <v>14</v>
      </c>
      <c r="H344" s="43" t="s">
        <v>643</v>
      </c>
      <c r="I344" s="44" t="s">
        <v>644</v>
      </c>
      <c r="J344" s="45">
        <v>6</v>
      </c>
      <c r="K344" s="45">
        <v>5.5</v>
      </c>
      <c r="L344" s="46" t="s">
        <v>613</v>
      </c>
      <c r="M344" s="46">
        <v>165.3</v>
      </c>
      <c r="N344" s="47">
        <v>3</v>
      </c>
      <c r="O344" s="48"/>
      <c r="P344" s="49" t="s">
        <v>36</v>
      </c>
      <c r="Q344" s="44" t="s">
        <v>333</v>
      </c>
      <c r="R344" s="50" t="s">
        <v>616</v>
      </c>
    </row>
    <row r="345" spans="6:18" ht="15" customHeight="1">
      <c r="F345" s="33" t="s">
        <v>645</v>
      </c>
      <c r="G345" s="42">
        <v>15</v>
      </c>
      <c r="H345" s="43" t="s">
        <v>646</v>
      </c>
      <c r="I345" s="44" t="s">
        <v>647</v>
      </c>
      <c r="J345" s="45">
        <v>3</v>
      </c>
      <c r="K345" s="45">
        <v>7.4</v>
      </c>
      <c r="L345" s="46" t="s">
        <v>613</v>
      </c>
      <c r="M345" s="46">
        <v>165.8</v>
      </c>
      <c r="N345" s="47">
        <v>1</v>
      </c>
      <c r="O345" s="48"/>
      <c r="P345" s="49" t="s">
        <v>43</v>
      </c>
      <c r="Q345" s="44" t="s">
        <v>203</v>
      </c>
      <c r="R345" s="50" t="s">
        <v>616</v>
      </c>
    </row>
    <row r="346" spans="6:18" ht="15" customHeight="1">
      <c r="F346" s="33" t="s">
        <v>645</v>
      </c>
      <c r="G346" s="42">
        <v>16</v>
      </c>
      <c r="H346" s="43" t="s">
        <v>648</v>
      </c>
      <c r="I346" s="44" t="s">
        <v>649</v>
      </c>
      <c r="J346" s="45">
        <v>6</v>
      </c>
      <c r="K346" s="45">
        <v>5.3</v>
      </c>
      <c r="L346" s="46" t="s">
        <v>613</v>
      </c>
      <c r="M346" s="46">
        <v>170.8</v>
      </c>
      <c r="N346" s="47">
        <v>3</v>
      </c>
      <c r="O346" s="48"/>
      <c r="P346" s="49" t="s">
        <v>43</v>
      </c>
      <c r="Q346" s="44" t="s">
        <v>203</v>
      </c>
      <c r="R346" s="50" t="s">
        <v>616</v>
      </c>
    </row>
    <row r="347" spans="6:18" ht="15" customHeight="1">
      <c r="F347" s="33" t="s">
        <v>645</v>
      </c>
      <c r="G347" s="53"/>
      <c r="H347" s="43"/>
      <c r="I347" s="44"/>
      <c r="J347" s="44"/>
      <c r="K347" s="44"/>
      <c r="L347" s="54"/>
      <c r="M347" s="54"/>
      <c r="N347" s="55"/>
      <c r="O347" s="56"/>
      <c r="P347" s="54"/>
      <c r="Q347" s="44"/>
      <c r="R347" s="50"/>
    </row>
    <row r="348" spans="6:18" ht="15" customHeight="1">
      <c r="F348" s="33" t="s">
        <v>645</v>
      </c>
      <c r="G348" s="34"/>
      <c r="H348" s="35" t="s">
        <v>650</v>
      </c>
      <c r="I348" s="36"/>
      <c r="J348" s="37"/>
      <c r="K348" s="37"/>
      <c r="L348" s="38" t="s">
        <v>613</v>
      </c>
      <c r="M348" s="38"/>
      <c r="N348" s="38"/>
      <c r="O348" s="39"/>
      <c r="P348" s="40"/>
      <c r="Q348" s="36"/>
      <c r="R348" s="41"/>
    </row>
    <row r="349" spans="6:18" ht="15" customHeight="1">
      <c r="F349" s="33" t="s">
        <v>645</v>
      </c>
      <c r="G349" s="42">
        <v>1</v>
      </c>
      <c r="H349" s="43" t="s">
        <v>651</v>
      </c>
      <c r="I349" s="44" t="s">
        <v>652</v>
      </c>
      <c r="J349" s="45">
        <v>60</v>
      </c>
      <c r="K349" s="45">
        <v>6</v>
      </c>
      <c r="L349" s="46" t="s">
        <v>613</v>
      </c>
      <c r="M349" s="46">
        <v>172.5</v>
      </c>
      <c r="N349" s="47">
        <v>1</v>
      </c>
      <c r="O349" s="48"/>
      <c r="P349" s="49" t="s">
        <v>653</v>
      </c>
      <c r="Q349" s="44" t="s">
        <v>327</v>
      </c>
      <c r="R349" s="50" t="s">
        <v>616</v>
      </c>
    </row>
    <row r="350" spans="6:18" ht="15" customHeight="1">
      <c r="F350" s="33" t="s">
        <v>645</v>
      </c>
      <c r="G350" s="42">
        <v>2</v>
      </c>
      <c r="H350" s="43" t="s">
        <v>654</v>
      </c>
      <c r="I350" s="44" t="s">
        <v>655</v>
      </c>
      <c r="J350" s="45">
        <v>10</v>
      </c>
      <c r="K350" s="45">
        <v>6</v>
      </c>
      <c r="L350" s="46" t="s">
        <v>613</v>
      </c>
      <c r="M350" s="46">
        <v>172.8</v>
      </c>
      <c r="N350" s="47">
        <v>1</v>
      </c>
      <c r="O350" s="48"/>
      <c r="P350" s="49" t="s">
        <v>36</v>
      </c>
      <c r="Q350" s="44" t="s">
        <v>333</v>
      </c>
      <c r="R350" s="50" t="s">
        <v>616</v>
      </c>
    </row>
    <row r="351" spans="6:18" ht="15" customHeight="1">
      <c r="F351" s="33" t="s">
        <v>645</v>
      </c>
      <c r="G351" s="42">
        <v>3</v>
      </c>
      <c r="H351" s="43" t="s">
        <v>656</v>
      </c>
      <c r="I351" s="44" t="s">
        <v>657</v>
      </c>
      <c r="J351" s="45">
        <v>15.3</v>
      </c>
      <c r="K351" s="45">
        <v>6</v>
      </c>
      <c r="L351" s="46" t="s">
        <v>613</v>
      </c>
      <c r="M351" s="46">
        <v>173.1</v>
      </c>
      <c r="N351" s="47">
        <v>2</v>
      </c>
      <c r="O351" s="48"/>
      <c r="P351" s="49" t="s">
        <v>36</v>
      </c>
      <c r="Q351" s="44" t="s">
        <v>333</v>
      </c>
      <c r="R351" s="50" t="s">
        <v>616</v>
      </c>
    </row>
    <row r="352" spans="6:18" ht="15" customHeight="1">
      <c r="F352" s="33" t="s">
        <v>645</v>
      </c>
      <c r="G352" s="42">
        <v>4</v>
      </c>
      <c r="H352" s="43" t="s">
        <v>658</v>
      </c>
      <c r="I352" s="44" t="s">
        <v>659</v>
      </c>
      <c r="J352" s="45">
        <v>20</v>
      </c>
      <c r="K352" s="45">
        <v>6.3</v>
      </c>
      <c r="L352" s="46" t="s">
        <v>613</v>
      </c>
      <c r="M352" s="46">
        <v>173.8</v>
      </c>
      <c r="N352" s="47">
        <v>2</v>
      </c>
      <c r="O352" s="48"/>
      <c r="P352" s="49" t="s">
        <v>36</v>
      </c>
      <c r="Q352" s="44" t="s">
        <v>333</v>
      </c>
      <c r="R352" s="50" t="s">
        <v>616</v>
      </c>
    </row>
    <row r="353" spans="6:18" ht="15" customHeight="1">
      <c r="F353" s="33" t="s">
        <v>645</v>
      </c>
      <c r="G353" s="42">
        <v>5</v>
      </c>
      <c r="H353" s="43" t="s">
        <v>660</v>
      </c>
      <c r="I353" s="44" t="s">
        <v>661</v>
      </c>
      <c r="J353" s="45">
        <v>20</v>
      </c>
      <c r="K353" s="45">
        <v>6.5</v>
      </c>
      <c r="L353" s="46" t="s">
        <v>613</v>
      </c>
      <c r="M353" s="46">
        <v>174.2</v>
      </c>
      <c r="N353" s="47">
        <v>2</v>
      </c>
      <c r="O353" s="48">
        <v>2</v>
      </c>
      <c r="P353" s="49" t="s">
        <v>36</v>
      </c>
      <c r="Q353" s="44" t="s">
        <v>333</v>
      </c>
      <c r="R353" s="50" t="s">
        <v>616</v>
      </c>
    </row>
    <row r="354" spans="6:18" ht="15" customHeight="1">
      <c r="F354" s="33" t="s">
        <v>645</v>
      </c>
      <c r="G354" s="42">
        <v>6</v>
      </c>
      <c r="H354" s="43" t="s">
        <v>662</v>
      </c>
      <c r="I354" s="44" t="s">
        <v>663</v>
      </c>
      <c r="J354" s="45">
        <v>40</v>
      </c>
      <c r="K354" s="45">
        <v>6</v>
      </c>
      <c r="L354" s="46" t="s">
        <v>613</v>
      </c>
      <c r="M354" s="46">
        <v>174.9</v>
      </c>
      <c r="N354" s="47">
        <v>3</v>
      </c>
      <c r="O354" s="48"/>
      <c r="P354" s="49" t="s">
        <v>653</v>
      </c>
      <c r="Q354" s="44" t="s">
        <v>327</v>
      </c>
      <c r="R354" s="50" t="s">
        <v>616</v>
      </c>
    </row>
    <row r="355" spans="6:18" ht="15" customHeight="1">
      <c r="F355" s="33" t="s">
        <v>645</v>
      </c>
      <c r="G355" s="42">
        <v>7</v>
      </c>
      <c r="H355" s="43" t="s">
        <v>664</v>
      </c>
      <c r="I355" s="44" t="s">
        <v>665</v>
      </c>
      <c r="J355" s="45">
        <v>76.900000000000006</v>
      </c>
      <c r="K355" s="45">
        <v>6</v>
      </c>
      <c r="L355" s="46" t="s">
        <v>613</v>
      </c>
      <c r="M355" s="46">
        <v>176.2</v>
      </c>
      <c r="N355" s="47">
        <v>3</v>
      </c>
      <c r="O355" s="48">
        <v>3</v>
      </c>
      <c r="P355" s="49" t="s">
        <v>653</v>
      </c>
      <c r="Q355" s="44" t="s">
        <v>327</v>
      </c>
      <c r="R355" s="50" t="s">
        <v>616</v>
      </c>
    </row>
    <row r="356" spans="6:18" ht="15" customHeight="1">
      <c r="F356" s="52"/>
      <c r="G356" s="42">
        <v>8</v>
      </c>
      <c r="H356" s="43" t="s">
        <v>666</v>
      </c>
      <c r="I356" s="44" t="s">
        <v>667</v>
      </c>
      <c r="J356" s="45">
        <v>30</v>
      </c>
      <c r="K356" s="45">
        <v>6</v>
      </c>
      <c r="L356" s="46" t="s">
        <v>613</v>
      </c>
      <c r="M356" s="46">
        <v>180.2</v>
      </c>
      <c r="N356" s="47">
        <v>0</v>
      </c>
      <c r="O356" s="48"/>
      <c r="P356" s="49" t="s">
        <v>36</v>
      </c>
      <c r="Q356" s="44" t="s">
        <v>333</v>
      </c>
      <c r="R356" s="50" t="s">
        <v>616</v>
      </c>
    </row>
    <row r="357" spans="6:18" ht="15" customHeight="1">
      <c r="F357" s="33" t="s">
        <v>668</v>
      </c>
      <c r="G357" s="42">
        <v>9</v>
      </c>
      <c r="H357" s="43" t="s">
        <v>669</v>
      </c>
      <c r="I357" s="44" t="s">
        <v>670</v>
      </c>
      <c r="J357" s="45">
        <v>30.3</v>
      </c>
      <c r="K357" s="45">
        <v>6.1</v>
      </c>
      <c r="L357" s="46" t="s">
        <v>613</v>
      </c>
      <c r="M357" s="46">
        <v>182.9</v>
      </c>
      <c r="N357" s="47">
        <v>0</v>
      </c>
      <c r="O357" s="48"/>
      <c r="P357" s="49" t="s">
        <v>36</v>
      </c>
      <c r="Q357" s="44" t="s">
        <v>333</v>
      </c>
      <c r="R357" s="50" t="s">
        <v>616</v>
      </c>
    </row>
    <row r="358" spans="6:18" ht="15" customHeight="1">
      <c r="F358" s="33" t="s">
        <v>668</v>
      </c>
      <c r="G358" s="42">
        <v>10</v>
      </c>
      <c r="H358" s="43" t="s">
        <v>671</v>
      </c>
      <c r="I358" s="44" t="s">
        <v>672</v>
      </c>
      <c r="J358" s="45">
        <v>35</v>
      </c>
      <c r="K358" s="45">
        <v>6</v>
      </c>
      <c r="L358" s="46" t="s">
        <v>613</v>
      </c>
      <c r="M358" s="46">
        <v>183.4</v>
      </c>
      <c r="N358" s="47">
        <v>0</v>
      </c>
      <c r="O358" s="48">
        <v>0</v>
      </c>
      <c r="P358" s="49" t="s">
        <v>36</v>
      </c>
      <c r="Q358" s="44" t="s">
        <v>333</v>
      </c>
      <c r="R358" s="50" t="s">
        <v>616</v>
      </c>
    </row>
    <row r="359" spans="6:18" ht="15" customHeight="1">
      <c r="F359" s="33" t="s">
        <v>668</v>
      </c>
      <c r="G359" s="42">
        <v>11</v>
      </c>
      <c r="H359" s="43" t="s">
        <v>673</v>
      </c>
      <c r="I359" s="44" t="s">
        <v>674</v>
      </c>
      <c r="J359" s="45">
        <v>15.1</v>
      </c>
      <c r="K359" s="45">
        <v>6.5</v>
      </c>
      <c r="L359" s="46" t="s">
        <v>613</v>
      </c>
      <c r="M359" s="46">
        <v>183.8</v>
      </c>
      <c r="N359" s="47">
        <v>3</v>
      </c>
      <c r="O359" s="48">
        <v>3</v>
      </c>
      <c r="P359" s="49" t="s">
        <v>36</v>
      </c>
      <c r="Q359" s="44" t="s">
        <v>333</v>
      </c>
      <c r="R359" s="50" t="s">
        <v>616</v>
      </c>
    </row>
    <row r="360" spans="6:18" ht="15" customHeight="1">
      <c r="F360" s="33" t="s">
        <v>668</v>
      </c>
      <c r="G360" s="42">
        <v>12</v>
      </c>
      <c r="H360" s="43" t="s">
        <v>675</v>
      </c>
      <c r="I360" s="44" t="s">
        <v>676</v>
      </c>
      <c r="J360" s="45">
        <v>15</v>
      </c>
      <c r="K360" s="45">
        <v>0</v>
      </c>
      <c r="L360" s="46" t="s">
        <v>613</v>
      </c>
      <c r="M360" s="46">
        <v>184</v>
      </c>
      <c r="N360" s="47">
        <v>5</v>
      </c>
      <c r="O360" s="48"/>
      <c r="P360" s="49" t="s">
        <v>677</v>
      </c>
      <c r="Q360" s="44" t="s">
        <v>429</v>
      </c>
      <c r="R360" s="50" t="s">
        <v>616</v>
      </c>
    </row>
    <row r="361" spans="6:18" ht="15" customHeight="1">
      <c r="F361" s="33" t="s">
        <v>668</v>
      </c>
      <c r="G361" s="42">
        <v>13</v>
      </c>
      <c r="H361" s="43" t="s">
        <v>678</v>
      </c>
      <c r="I361" s="44" t="s">
        <v>679</v>
      </c>
      <c r="J361" s="45">
        <v>20</v>
      </c>
      <c r="K361" s="45">
        <v>0</v>
      </c>
      <c r="L361" s="46" t="s">
        <v>613</v>
      </c>
      <c r="M361" s="46">
        <v>184.2</v>
      </c>
      <c r="N361" s="47">
        <v>5</v>
      </c>
      <c r="O361" s="48"/>
      <c r="P361" s="49" t="s">
        <v>677</v>
      </c>
      <c r="Q361" s="44" t="s">
        <v>429</v>
      </c>
      <c r="R361" s="50" t="s">
        <v>616</v>
      </c>
    </row>
    <row r="362" spans="6:18" ht="15" customHeight="1">
      <c r="F362" s="33" t="s">
        <v>668</v>
      </c>
      <c r="G362" s="42">
        <v>14</v>
      </c>
      <c r="H362" s="43" t="s">
        <v>680</v>
      </c>
      <c r="I362" s="44" t="s">
        <v>681</v>
      </c>
      <c r="J362" s="45">
        <v>90</v>
      </c>
      <c r="K362" s="45">
        <v>6</v>
      </c>
      <c r="L362" s="46" t="s">
        <v>613</v>
      </c>
      <c r="M362" s="46">
        <v>185.9</v>
      </c>
      <c r="N362" s="47">
        <v>3</v>
      </c>
      <c r="O362" s="48"/>
      <c r="P362" s="49" t="s">
        <v>682</v>
      </c>
      <c r="Q362" s="44" t="s">
        <v>683</v>
      </c>
      <c r="R362" s="50" t="s">
        <v>616</v>
      </c>
    </row>
    <row r="363" spans="6:18" ht="15" customHeight="1">
      <c r="F363" s="33" t="s">
        <v>668</v>
      </c>
      <c r="G363" s="42">
        <v>15</v>
      </c>
      <c r="H363" s="43" t="s">
        <v>684</v>
      </c>
      <c r="I363" s="44" t="s">
        <v>685</v>
      </c>
      <c r="J363" s="45">
        <v>23</v>
      </c>
      <c r="K363" s="45">
        <v>6</v>
      </c>
      <c r="L363" s="46" t="s">
        <v>613</v>
      </c>
      <c r="M363" s="46">
        <v>186.2</v>
      </c>
      <c r="N363" s="47">
        <v>0</v>
      </c>
      <c r="O363" s="48">
        <v>0</v>
      </c>
      <c r="P363" s="49" t="s">
        <v>36</v>
      </c>
      <c r="Q363" s="44" t="s">
        <v>333</v>
      </c>
      <c r="R363" s="50" t="s">
        <v>616</v>
      </c>
    </row>
    <row r="364" spans="6:18" ht="15" customHeight="1">
      <c r="F364" s="33" t="s">
        <v>668</v>
      </c>
      <c r="G364" s="42">
        <v>16</v>
      </c>
      <c r="H364" s="43" t="s">
        <v>686</v>
      </c>
      <c r="I364" s="44" t="s">
        <v>687</v>
      </c>
      <c r="J364" s="45">
        <v>24</v>
      </c>
      <c r="K364" s="45">
        <v>6</v>
      </c>
      <c r="L364" s="46" t="s">
        <v>613</v>
      </c>
      <c r="M364" s="46">
        <v>186.8</v>
      </c>
      <c r="N364" s="47">
        <v>0</v>
      </c>
      <c r="O364" s="48">
        <v>0</v>
      </c>
      <c r="P364" s="49" t="s">
        <v>36</v>
      </c>
      <c r="Q364" s="44" t="s">
        <v>333</v>
      </c>
      <c r="R364" s="50" t="s">
        <v>616</v>
      </c>
    </row>
    <row r="365" spans="6:18" ht="15" customHeight="1">
      <c r="F365" s="33" t="s">
        <v>668</v>
      </c>
      <c r="G365" s="42">
        <v>17</v>
      </c>
      <c r="H365" s="43" t="s">
        <v>688</v>
      </c>
      <c r="I365" s="44" t="s">
        <v>689</v>
      </c>
      <c r="J365" s="45">
        <v>15.6</v>
      </c>
      <c r="K365" s="45">
        <v>6</v>
      </c>
      <c r="L365" s="46" t="s">
        <v>613</v>
      </c>
      <c r="M365" s="46">
        <v>187</v>
      </c>
      <c r="N365" s="47">
        <v>0</v>
      </c>
      <c r="O365" s="48">
        <v>0</v>
      </c>
      <c r="P365" s="49" t="s">
        <v>36</v>
      </c>
      <c r="Q365" s="44" t="s">
        <v>333</v>
      </c>
      <c r="R365" s="50" t="s">
        <v>616</v>
      </c>
    </row>
    <row r="366" spans="6:18" ht="15" customHeight="1">
      <c r="F366" s="33" t="s">
        <v>668</v>
      </c>
      <c r="G366" s="42">
        <v>18</v>
      </c>
      <c r="H366" s="43" t="s">
        <v>690</v>
      </c>
      <c r="I366" s="44" t="s">
        <v>691</v>
      </c>
      <c r="J366" s="45">
        <v>20</v>
      </c>
      <c r="K366" s="45">
        <v>6</v>
      </c>
      <c r="L366" s="46" t="s">
        <v>613</v>
      </c>
      <c r="M366" s="46">
        <v>190.5</v>
      </c>
      <c r="N366" s="47">
        <v>0</v>
      </c>
      <c r="O366" s="48">
        <v>0</v>
      </c>
      <c r="P366" s="49" t="s">
        <v>36</v>
      </c>
      <c r="Q366" s="44" t="s">
        <v>333</v>
      </c>
      <c r="R366" s="50" t="s">
        <v>616</v>
      </c>
    </row>
    <row r="367" spans="6:18" ht="15" customHeight="1">
      <c r="F367" s="33" t="s">
        <v>668</v>
      </c>
      <c r="G367" s="42">
        <v>19</v>
      </c>
      <c r="H367" s="43" t="s">
        <v>692</v>
      </c>
      <c r="I367" s="44" t="s">
        <v>693</v>
      </c>
      <c r="J367" s="45">
        <v>22</v>
      </c>
      <c r="K367" s="45">
        <v>6</v>
      </c>
      <c r="L367" s="46" t="s">
        <v>613</v>
      </c>
      <c r="M367" s="46">
        <v>191.3</v>
      </c>
      <c r="N367" s="47">
        <v>0</v>
      </c>
      <c r="O367" s="48">
        <v>0</v>
      </c>
      <c r="P367" s="49" t="s">
        <v>36</v>
      </c>
      <c r="Q367" s="44" t="s">
        <v>333</v>
      </c>
      <c r="R367" s="50" t="s">
        <v>616</v>
      </c>
    </row>
    <row r="368" spans="6:18" ht="15" customHeight="1">
      <c r="F368" s="33" t="s">
        <v>668</v>
      </c>
      <c r="G368" s="42">
        <v>20</v>
      </c>
      <c r="H368" s="43" t="s">
        <v>694</v>
      </c>
      <c r="I368" s="44" t="s">
        <v>695</v>
      </c>
      <c r="J368" s="45">
        <v>22</v>
      </c>
      <c r="K368" s="45">
        <v>6</v>
      </c>
      <c r="L368" s="46" t="s">
        <v>613</v>
      </c>
      <c r="M368" s="46">
        <v>191.5</v>
      </c>
      <c r="N368" s="47">
        <v>0</v>
      </c>
      <c r="O368" s="48">
        <v>0</v>
      </c>
      <c r="P368" s="49" t="s">
        <v>36</v>
      </c>
      <c r="Q368" s="44" t="s">
        <v>333</v>
      </c>
      <c r="R368" s="50" t="s">
        <v>616</v>
      </c>
    </row>
    <row r="369" spans="6:18" ht="15" customHeight="1">
      <c r="F369" s="33" t="s">
        <v>668</v>
      </c>
      <c r="G369" s="42">
        <v>21</v>
      </c>
      <c r="H369" s="43" t="s">
        <v>696</v>
      </c>
      <c r="I369" s="44" t="s">
        <v>697</v>
      </c>
      <c r="J369" s="45">
        <v>48</v>
      </c>
      <c r="K369" s="45">
        <v>6</v>
      </c>
      <c r="L369" s="46" t="s">
        <v>613</v>
      </c>
      <c r="M369" s="46">
        <v>192.5</v>
      </c>
      <c r="N369" s="47">
        <v>0</v>
      </c>
      <c r="O369" s="48">
        <v>0</v>
      </c>
      <c r="P369" s="49" t="s">
        <v>36</v>
      </c>
      <c r="Q369" s="44" t="s">
        <v>333</v>
      </c>
      <c r="R369" s="50" t="s">
        <v>616</v>
      </c>
    </row>
    <row r="370" spans="6:18" ht="15" customHeight="1">
      <c r="F370" s="33" t="s">
        <v>668</v>
      </c>
      <c r="G370" s="42">
        <v>22</v>
      </c>
      <c r="H370" s="43" t="s">
        <v>698</v>
      </c>
      <c r="I370" s="44" t="s">
        <v>699</v>
      </c>
      <c r="J370" s="45">
        <v>20</v>
      </c>
      <c r="K370" s="45">
        <v>6</v>
      </c>
      <c r="L370" s="46" t="s">
        <v>613</v>
      </c>
      <c r="M370" s="46">
        <v>192.7</v>
      </c>
      <c r="N370" s="47">
        <v>0</v>
      </c>
      <c r="O370" s="48">
        <v>0</v>
      </c>
      <c r="P370" s="49" t="s">
        <v>36</v>
      </c>
      <c r="Q370" s="44" t="s">
        <v>429</v>
      </c>
      <c r="R370" s="50" t="s">
        <v>616</v>
      </c>
    </row>
    <row r="371" spans="6:18" ht="15" customHeight="1">
      <c r="F371" s="33" t="s">
        <v>668</v>
      </c>
      <c r="G371" s="42">
        <v>23</v>
      </c>
      <c r="H371" s="43" t="s">
        <v>700</v>
      </c>
      <c r="I371" s="44" t="s">
        <v>701</v>
      </c>
      <c r="J371" s="45">
        <v>20</v>
      </c>
      <c r="K371" s="45">
        <v>6</v>
      </c>
      <c r="L371" s="46" t="s">
        <v>613</v>
      </c>
      <c r="M371" s="46">
        <v>192.8</v>
      </c>
      <c r="N371" s="47">
        <v>0</v>
      </c>
      <c r="O371" s="48">
        <v>0</v>
      </c>
      <c r="P371" s="49" t="s">
        <v>36</v>
      </c>
      <c r="Q371" s="44" t="s">
        <v>429</v>
      </c>
      <c r="R371" s="50" t="s">
        <v>616</v>
      </c>
    </row>
    <row r="372" spans="6:18" ht="15" customHeight="1">
      <c r="F372" s="33" t="s">
        <v>668</v>
      </c>
      <c r="G372" s="42">
        <v>24</v>
      </c>
      <c r="H372" s="43" t="s">
        <v>702</v>
      </c>
      <c r="I372" s="44" t="s">
        <v>703</v>
      </c>
      <c r="J372" s="45">
        <v>30</v>
      </c>
      <c r="K372" s="45">
        <v>0</v>
      </c>
      <c r="L372" s="46" t="s">
        <v>613</v>
      </c>
      <c r="M372" s="46">
        <v>193</v>
      </c>
      <c r="N372" s="47">
        <v>5</v>
      </c>
      <c r="O372" s="48"/>
      <c r="P372" s="49" t="s">
        <v>677</v>
      </c>
      <c r="Q372" s="44" t="s">
        <v>429</v>
      </c>
      <c r="R372" s="50" t="s">
        <v>616</v>
      </c>
    </row>
    <row r="373" spans="6:18" ht="15" customHeight="1">
      <c r="F373" s="33" t="s">
        <v>668</v>
      </c>
      <c r="G373" s="42">
        <v>25</v>
      </c>
      <c r="H373" s="43" t="s">
        <v>704</v>
      </c>
      <c r="I373" s="44" t="s">
        <v>705</v>
      </c>
      <c r="J373" s="45">
        <v>35</v>
      </c>
      <c r="K373" s="45">
        <v>6</v>
      </c>
      <c r="L373" s="46" t="s">
        <v>613</v>
      </c>
      <c r="M373" s="46">
        <v>193.8</v>
      </c>
      <c r="N373" s="47">
        <v>0</v>
      </c>
      <c r="O373" s="48">
        <v>0</v>
      </c>
      <c r="P373" s="49" t="s">
        <v>36</v>
      </c>
      <c r="Q373" s="44" t="s">
        <v>429</v>
      </c>
      <c r="R373" s="50" t="s">
        <v>616</v>
      </c>
    </row>
    <row r="374" spans="6:18" ht="15" customHeight="1">
      <c r="F374" s="33" t="s">
        <v>668</v>
      </c>
      <c r="G374" s="42">
        <v>26</v>
      </c>
      <c r="H374" s="43" t="s">
        <v>706</v>
      </c>
      <c r="I374" s="44" t="s">
        <v>707</v>
      </c>
      <c r="J374" s="45">
        <v>10</v>
      </c>
      <c r="K374" s="45">
        <v>0</v>
      </c>
      <c r="L374" s="46" t="s">
        <v>613</v>
      </c>
      <c r="M374" s="46">
        <v>195.2</v>
      </c>
      <c r="N374" s="47">
        <v>5</v>
      </c>
      <c r="O374" s="48"/>
      <c r="P374" s="49" t="s">
        <v>677</v>
      </c>
      <c r="Q374" s="44" t="s">
        <v>429</v>
      </c>
      <c r="R374" s="50" t="s">
        <v>616</v>
      </c>
    </row>
    <row r="375" spans="6:18" ht="15" customHeight="1">
      <c r="F375" s="33" t="s">
        <v>668</v>
      </c>
      <c r="G375" s="42">
        <v>27</v>
      </c>
      <c r="H375" s="43" t="s">
        <v>708</v>
      </c>
      <c r="I375" s="44" t="s">
        <v>709</v>
      </c>
      <c r="J375" s="45">
        <v>15</v>
      </c>
      <c r="K375" s="45">
        <v>0</v>
      </c>
      <c r="L375" s="46" t="s">
        <v>613</v>
      </c>
      <c r="M375" s="46">
        <v>197</v>
      </c>
      <c r="N375" s="47">
        <v>5</v>
      </c>
      <c r="O375" s="48"/>
      <c r="P375" s="49" t="s">
        <v>677</v>
      </c>
      <c r="Q375" s="44" t="s">
        <v>429</v>
      </c>
      <c r="R375" s="50" t="s">
        <v>616</v>
      </c>
    </row>
    <row r="376" spans="6:18" ht="15" customHeight="1">
      <c r="F376" s="33" t="s">
        <v>668</v>
      </c>
      <c r="G376" s="42">
        <v>28</v>
      </c>
      <c r="H376" s="43" t="s">
        <v>710</v>
      </c>
      <c r="I376" s="44" t="s">
        <v>711</v>
      </c>
      <c r="J376" s="45">
        <v>20</v>
      </c>
      <c r="K376" s="45">
        <v>0</v>
      </c>
      <c r="L376" s="46" t="s">
        <v>613</v>
      </c>
      <c r="M376" s="46">
        <v>197.5</v>
      </c>
      <c r="N376" s="47">
        <v>5</v>
      </c>
      <c r="O376" s="48"/>
      <c r="P376" s="49" t="s">
        <v>677</v>
      </c>
      <c r="Q376" s="44" t="s">
        <v>429</v>
      </c>
      <c r="R376" s="50" t="s">
        <v>616</v>
      </c>
    </row>
    <row r="377" spans="6:18" ht="15" customHeight="1">
      <c r="F377" s="33" t="s">
        <v>668</v>
      </c>
      <c r="G377" s="74">
        <v>29</v>
      </c>
      <c r="H377" s="75" t="s">
        <v>712</v>
      </c>
      <c r="I377" s="76" t="s">
        <v>713</v>
      </c>
      <c r="J377" s="77">
        <v>55</v>
      </c>
      <c r="K377" s="77">
        <v>6</v>
      </c>
      <c r="L377" s="78" t="s">
        <v>613</v>
      </c>
      <c r="M377" s="78">
        <v>198.3</v>
      </c>
      <c r="N377" s="79">
        <v>0</v>
      </c>
      <c r="O377" s="80">
        <v>0</v>
      </c>
      <c r="P377" s="81" t="s">
        <v>36</v>
      </c>
      <c r="Q377" s="76" t="s">
        <v>429</v>
      </c>
      <c r="R377" s="82" t="s">
        <v>616</v>
      </c>
    </row>
    <row r="378" spans="6:18" ht="15" customHeight="1">
      <c r="F378" s="33" t="s">
        <v>668</v>
      </c>
      <c r="G378" s="83"/>
      <c r="H378" s="84"/>
      <c r="I378" s="85"/>
      <c r="J378" s="86"/>
      <c r="K378" s="86"/>
      <c r="L378" s="87"/>
      <c r="M378" s="87"/>
      <c r="N378" s="88"/>
      <c r="O378" s="88"/>
      <c r="P378" s="87"/>
      <c r="Q378" s="89"/>
      <c r="R378" s="90"/>
    </row>
    <row r="379" spans="6:18" ht="15" customHeight="1">
      <c r="F379" s="33" t="s">
        <v>668</v>
      </c>
      <c r="G379" s="34"/>
      <c r="H379" s="35" t="s">
        <v>714</v>
      </c>
      <c r="I379" s="36"/>
      <c r="J379" s="37"/>
      <c r="K379" s="37"/>
      <c r="L379" s="38" t="s">
        <v>613</v>
      </c>
      <c r="M379" s="38"/>
      <c r="N379" s="38"/>
      <c r="O379" s="39"/>
      <c r="P379" s="40"/>
      <c r="Q379" s="36"/>
      <c r="R379" s="41"/>
    </row>
    <row r="380" spans="6:18" ht="15" customHeight="1">
      <c r="F380" s="33" t="s">
        <v>668</v>
      </c>
      <c r="G380" s="42">
        <v>1</v>
      </c>
      <c r="H380" s="43" t="s">
        <v>715</v>
      </c>
      <c r="I380" s="44" t="s">
        <v>716</v>
      </c>
      <c r="J380" s="45">
        <v>25</v>
      </c>
      <c r="K380" s="45">
        <v>0</v>
      </c>
      <c r="L380" s="46" t="s">
        <v>613</v>
      </c>
      <c r="M380" s="46">
        <v>200.6</v>
      </c>
      <c r="N380" s="47">
        <v>5</v>
      </c>
      <c r="O380" s="48"/>
      <c r="P380" s="49" t="s">
        <v>677</v>
      </c>
      <c r="Q380" s="44" t="s">
        <v>429</v>
      </c>
      <c r="R380" s="50" t="s">
        <v>717</v>
      </c>
    </row>
    <row r="381" spans="6:18" ht="15" customHeight="1">
      <c r="F381" s="33" t="s">
        <v>668</v>
      </c>
      <c r="G381" s="42">
        <v>2</v>
      </c>
      <c r="H381" s="43" t="s">
        <v>718</v>
      </c>
      <c r="I381" s="44" t="s">
        <v>719</v>
      </c>
      <c r="J381" s="45">
        <v>40</v>
      </c>
      <c r="K381" s="45">
        <v>0</v>
      </c>
      <c r="L381" s="46" t="s">
        <v>613</v>
      </c>
      <c r="M381" s="46">
        <v>202.6</v>
      </c>
      <c r="N381" s="47">
        <v>5</v>
      </c>
      <c r="O381" s="48"/>
      <c r="P381" s="49" t="s">
        <v>677</v>
      </c>
      <c r="Q381" s="44" t="s">
        <v>429</v>
      </c>
      <c r="R381" s="50" t="s">
        <v>717</v>
      </c>
    </row>
    <row r="382" spans="6:18" ht="15" customHeight="1">
      <c r="F382" s="33" t="s">
        <v>668</v>
      </c>
      <c r="G382" s="42">
        <v>3</v>
      </c>
      <c r="H382" s="43" t="s">
        <v>720</v>
      </c>
      <c r="I382" s="44" t="s">
        <v>721</v>
      </c>
      <c r="J382" s="45">
        <v>25</v>
      </c>
      <c r="K382" s="45">
        <v>0</v>
      </c>
      <c r="L382" s="46" t="s">
        <v>613</v>
      </c>
      <c r="M382" s="46">
        <v>203.7</v>
      </c>
      <c r="N382" s="47">
        <v>5</v>
      </c>
      <c r="O382" s="48"/>
      <c r="P382" s="49" t="s">
        <v>677</v>
      </c>
      <c r="Q382" s="44" t="s">
        <v>429</v>
      </c>
      <c r="R382" s="50" t="s">
        <v>717</v>
      </c>
    </row>
    <row r="383" spans="6:18" ht="15" customHeight="1">
      <c r="F383" s="33" t="s">
        <v>668</v>
      </c>
      <c r="G383" s="42">
        <v>4</v>
      </c>
      <c r="H383" s="43" t="s">
        <v>722</v>
      </c>
      <c r="I383" s="44" t="s">
        <v>723</v>
      </c>
      <c r="J383" s="45">
        <v>15</v>
      </c>
      <c r="K383" s="45">
        <v>0</v>
      </c>
      <c r="L383" s="46" t="s">
        <v>613</v>
      </c>
      <c r="M383" s="46">
        <v>203.9</v>
      </c>
      <c r="N383" s="47">
        <v>5</v>
      </c>
      <c r="O383" s="48"/>
      <c r="P383" s="49" t="s">
        <v>677</v>
      </c>
      <c r="Q383" s="44" t="s">
        <v>429</v>
      </c>
      <c r="R383" s="50" t="s">
        <v>717</v>
      </c>
    </row>
    <row r="384" spans="6:18" ht="15" customHeight="1">
      <c r="F384" s="52"/>
      <c r="G384" s="42">
        <v>5</v>
      </c>
      <c r="H384" s="43" t="s">
        <v>724</v>
      </c>
      <c r="I384" s="44" t="s">
        <v>725</v>
      </c>
      <c r="J384" s="45">
        <v>40</v>
      </c>
      <c r="K384" s="45">
        <v>0</v>
      </c>
      <c r="L384" s="46" t="s">
        <v>613</v>
      </c>
      <c r="M384" s="46">
        <v>204.6</v>
      </c>
      <c r="N384" s="47">
        <v>5</v>
      </c>
      <c r="O384" s="48"/>
      <c r="P384" s="49" t="s">
        <v>677</v>
      </c>
      <c r="Q384" s="44" t="s">
        <v>429</v>
      </c>
      <c r="R384" s="50" t="s">
        <v>717</v>
      </c>
    </row>
    <row r="385" spans="6:18" ht="15" customHeight="1">
      <c r="F385" s="33" t="s">
        <v>726</v>
      </c>
      <c r="G385" s="42">
        <v>6</v>
      </c>
      <c r="H385" s="43" t="s">
        <v>727</v>
      </c>
      <c r="I385" s="44" t="s">
        <v>728</v>
      </c>
      <c r="J385" s="45">
        <v>25</v>
      </c>
      <c r="K385" s="45">
        <v>0</v>
      </c>
      <c r="L385" s="46" t="s">
        <v>613</v>
      </c>
      <c r="M385" s="46">
        <v>204.9</v>
      </c>
      <c r="N385" s="47">
        <v>5</v>
      </c>
      <c r="O385" s="48"/>
      <c r="P385" s="49" t="s">
        <v>677</v>
      </c>
      <c r="Q385" s="44" t="s">
        <v>429</v>
      </c>
      <c r="R385" s="50" t="s">
        <v>717</v>
      </c>
    </row>
    <row r="386" spans="6:18" ht="15" customHeight="1">
      <c r="F386" s="33" t="s">
        <v>726</v>
      </c>
      <c r="G386" s="42">
        <v>7</v>
      </c>
      <c r="H386" s="43" t="s">
        <v>729</v>
      </c>
      <c r="I386" s="44" t="s">
        <v>730</v>
      </c>
      <c r="J386" s="45">
        <v>10</v>
      </c>
      <c r="K386" s="45">
        <v>6</v>
      </c>
      <c r="L386" s="46" t="s">
        <v>613</v>
      </c>
      <c r="M386" s="46">
        <v>206</v>
      </c>
      <c r="N386" s="47">
        <v>0</v>
      </c>
      <c r="O386" s="48">
        <v>0</v>
      </c>
      <c r="P386" s="49" t="s">
        <v>36</v>
      </c>
      <c r="Q386" s="44" t="s">
        <v>333</v>
      </c>
      <c r="R386" s="50"/>
    </row>
    <row r="387" spans="6:18" ht="15" customHeight="1">
      <c r="F387" s="33" t="s">
        <v>726</v>
      </c>
      <c r="G387" s="42">
        <v>8</v>
      </c>
      <c r="H387" s="43" t="s">
        <v>731</v>
      </c>
      <c r="I387" s="44" t="s">
        <v>732</v>
      </c>
      <c r="J387" s="45">
        <v>30</v>
      </c>
      <c r="K387" s="45">
        <v>0</v>
      </c>
      <c r="L387" s="46" t="s">
        <v>613</v>
      </c>
      <c r="M387" s="46">
        <v>210.3</v>
      </c>
      <c r="N387" s="47">
        <v>5</v>
      </c>
      <c r="O387" s="48"/>
      <c r="P387" s="49" t="s">
        <v>677</v>
      </c>
      <c r="Q387" s="44" t="s">
        <v>429</v>
      </c>
      <c r="R387" s="50" t="s">
        <v>717</v>
      </c>
    </row>
    <row r="388" spans="6:18" ht="15" customHeight="1">
      <c r="F388" s="33" t="s">
        <v>726</v>
      </c>
      <c r="G388" s="42">
        <v>9</v>
      </c>
      <c r="H388" s="43" t="s">
        <v>733</v>
      </c>
      <c r="I388" s="44" t="s">
        <v>734</v>
      </c>
      <c r="J388" s="45">
        <v>15</v>
      </c>
      <c r="K388" s="45">
        <v>0</v>
      </c>
      <c r="L388" s="46" t="s">
        <v>613</v>
      </c>
      <c r="M388" s="46">
        <v>211.2</v>
      </c>
      <c r="N388" s="47">
        <v>5</v>
      </c>
      <c r="O388" s="48"/>
      <c r="P388" s="49" t="s">
        <v>677</v>
      </c>
      <c r="Q388" s="44" t="s">
        <v>429</v>
      </c>
      <c r="R388" s="50" t="s">
        <v>717</v>
      </c>
    </row>
    <row r="389" spans="6:18" ht="15" customHeight="1">
      <c r="F389" s="33" t="s">
        <v>726</v>
      </c>
      <c r="G389" s="42">
        <v>10</v>
      </c>
      <c r="H389" s="43" t="s">
        <v>735</v>
      </c>
      <c r="I389" s="44" t="s">
        <v>736</v>
      </c>
      <c r="J389" s="45">
        <v>15</v>
      </c>
      <c r="K389" s="45">
        <v>0</v>
      </c>
      <c r="L389" s="46" t="s">
        <v>613</v>
      </c>
      <c r="M389" s="46">
        <v>215.6</v>
      </c>
      <c r="N389" s="47">
        <v>5</v>
      </c>
      <c r="O389" s="48"/>
      <c r="P389" s="49" t="s">
        <v>677</v>
      </c>
      <c r="Q389" s="44" t="s">
        <v>429</v>
      </c>
      <c r="R389" s="50" t="s">
        <v>717</v>
      </c>
    </row>
    <row r="390" spans="6:18" ht="15" customHeight="1">
      <c r="F390" s="33" t="s">
        <v>726</v>
      </c>
      <c r="G390" s="42">
        <v>11</v>
      </c>
      <c r="H390" s="43" t="s">
        <v>737</v>
      </c>
      <c r="I390" s="44" t="s">
        <v>738</v>
      </c>
      <c r="J390" s="45">
        <v>10</v>
      </c>
      <c r="K390" s="45">
        <v>6</v>
      </c>
      <c r="L390" s="46" t="s">
        <v>613</v>
      </c>
      <c r="M390" s="46">
        <v>216.3</v>
      </c>
      <c r="N390" s="47">
        <v>0</v>
      </c>
      <c r="O390" s="48">
        <v>0</v>
      </c>
      <c r="P390" s="49" t="s">
        <v>36</v>
      </c>
      <c r="Q390" s="44" t="s">
        <v>333</v>
      </c>
      <c r="R390" s="50" t="s">
        <v>717</v>
      </c>
    </row>
    <row r="391" spans="6:18" ht="15" customHeight="1">
      <c r="F391" s="33" t="s">
        <v>726</v>
      </c>
      <c r="G391" s="42">
        <v>12</v>
      </c>
      <c r="H391" s="43" t="s">
        <v>739</v>
      </c>
      <c r="I391" s="44" t="s">
        <v>740</v>
      </c>
      <c r="J391" s="45">
        <v>20</v>
      </c>
      <c r="K391" s="45">
        <v>0</v>
      </c>
      <c r="L391" s="46" t="s">
        <v>613</v>
      </c>
      <c r="M391" s="46">
        <v>217.5</v>
      </c>
      <c r="N391" s="47">
        <v>5</v>
      </c>
      <c r="O391" s="48"/>
      <c r="P391" s="49" t="s">
        <v>677</v>
      </c>
      <c r="Q391" s="44" t="s">
        <v>429</v>
      </c>
      <c r="R391" s="50" t="s">
        <v>717</v>
      </c>
    </row>
    <row r="392" spans="6:18" ht="15" customHeight="1">
      <c r="F392" s="33" t="s">
        <v>726</v>
      </c>
      <c r="G392" s="42">
        <v>13</v>
      </c>
      <c r="H392" s="43" t="s">
        <v>741</v>
      </c>
      <c r="I392" s="44" t="s">
        <v>742</v>
      </c>
      <c r="J392" s="45">
        <v>15</v>
      </c>
      <c r="K392" s="45">
        <v>0</v>
      </c>
      <c r="L392" s="46" t="s">
        <v>613</v>
      </c>
      <c r="M392" s="46">
        <v>218.9</v>
      </c>
      <c r="N392" s="47">
        <v>5</v>
      </c>
      <c r="O392" s="48"/>
      <c r="P392" s="49" t="s">
        <v>677</v>
      </c>
      <c r="Q392" s="44" t="s">
        <v>429</v>
      </c>
      <c r="R392" s="50" t="s">
        <v>717</v>
      </c>
    </row>
    <row r="393" spans="6:18" ht="15" customHeight="1">
      <c r="F393" s="33" t="s">
        <v>726</v>
      </c>
      <c r="G393" s="42">
        <v>14</v>
      </c>
      <c r="H393" s="43" t="s">
        <v>743</v>
      </c>
      <c r="I393" s="44" t="s">
        <v>744</v>
      </c>
      <c r="J393" s="45">
        <v>20</v>
      </c>
      <c r="K393" s="45">
        <v>0</v>
      </c>
      <c r="L393" s="46" t="s">
        <v>613</v>
      </c>
      <c r="M393" s="46">
        <v>219</v>
      </c>
      <c r="N393" s="47">
        <v>5</v>
      </c>
      <c r="O393" s="48"/>
      <c r="P393" s="49" t="s">
        <v>677</v>
      </c>
      <c r="Q393" s="44" t="s">
        <v>429</v>
      </c>
      <c r="R393" s="50" t="s">
        <v>717</v>
      </c>
    </row>
    <row r="394" spans="6:18" ht="15" customHeight="1">
      <c r="F394" s="33" t="s">
        <v>726</v>
      </c>
      <c r="G394" s="42">
        <v>15</v>
      </c>
      <c r="H394" s="43" t="s">
        <v>745</v>
      </c>
      <c r="I394" s="44" t="s">
        <v>746</v>
      </c>
      <c r="J394" s="45">
        <v>10</v>
      </c>
      <c r="K394" s="45">
        <v>0</v>
      </c>
      <c r="L394" s="46" t="s">
        <v>613</v>
      </c>
      <c r="M394" s="46">
        <v>219.9</v>
      </c>
      <c r="N394" s="47">
        <v>5</v>
      </c>
      <c r="O394" s="48"/>
      <c r="P394" s="49" t="s">
        <v>677</v>
      </c>
      <c r="Q394" s="44" t="s">
        <v>429</v>
      </c>
      <c r="R394" s="50" t="s">
        <v>717</v>
      </c>
    </row>
    <row r="395" spans="6:18" ht="15" customHeight="1">
      <c r="F395" s="33" t="s">
        <v>726</v>
      </c>
      <c r="G395" s="42">
        <v>16</v>
      </c>
      <c r="H395" s="43" t="s">
        <v>747</v>
      </c>
      <c r="I395" s="44" t="s">
        <v>748</v>
      </c>
      <c r="J395" s="45">
        <v>10</v>
      </c>
      <c r="K395" s="45">
        <v>6</v>
      </c>
      <c r="L395" s="46" t="s">
        <v>613</v>
      </c>
      <c r="M395" s="46">
        <v>220.5</v>
      </c>
      <c r="N395" s="47">
        <v>0</v>
      </c>
      <c r="O395" s="48"/>
      <c r="P395" s="49" t="s">
        <v>36</v>
      </c>
      <c r="Q395" s="44" t="s">
        <v>333</v>
      </c>
      <c r="R395" s="50" t="s">
        <v>717</v>
      </c>
    </row>
    <row r="396" spans="6:18" ht="15" customHeight="1">
      <c r="F396" s="33" t="s">
        <v>726</v>
      </c>
      <c r="G396" s="42">
        <v>17</v>
      </c>
      <c r="H396" s="43" t="s">
        <v>749</v>
      </c>
      <c r="I396" s="44" t="s">
        <v>750</v>
      </c>
      <c r="J396" s="45">
        <v>30</v>
      </c>
      <c r="K396" s="45">
        <v>0</v>
      </c>
      <c r="L396" s="46" t="s">
        <v>613</v>
      </c>
      <c r="M396" s="46">
        <v>221.8</v>
      </c>
      <c r="N396" s="47">
        <v>5</v>
      </c>
      <c r="O396" s="48"/>
      <c r="P396" s="49" t="s">
        <v>677</v>
      </c>
      <c r="Q396" s="44" t="s">
        <v>429</v>
      </c>
      <c r="R396" s="50" t="s">
        <v>717</v>
      </c>
    </row>
    <row r="397" spans="6:18" ht="15" customHeight="1">
      <c r="F397" s="33" t="s">
        <v>726</v>
      </c>
      <c r="G397" s="42">
        <v>18</v>
      </c>
      <c r="H397" s="43" t="s">
        <v>751</v>
      </c>
      <c r="I397" s="44" t="s">
        <v>752</v>
      </c>
      <c r="J397" s="45">
        <v>15</v>
      </c>
      <c r="K397" s="45">
        <v>6</v>
      </c>
      <c r="L397" s="46" t="s">
        <v>613</v>
      </c>
      <c r="M397" s="46">
        <v>222.3</v>
      </c>
      <c r="N397" s="47">
        <v>1</v>
      </c>
      <c r="O397" s="48"/>
      <c r="P397" s="49" t="s">
        <v>36</v>
      </c>
      <c r="Q397" s="44" t="s">
        <v>333</v>
      </c>
      <c r="R397" s="50" t="s">
        <v>717</v>
      </c>
    </row>
    <row r="398" spans="6:18" ht="15" customHeight="1">
      <c r="F398" s="33" t="s">
        <v>726</v>
      </c>
      <c r="G398" s="42">
        <v>19</v>
      </c>
      <c r="H398" s="43" t="s">
        <v>753</v>
      </c>
      <c r="I398" s="44" t="s">
        <v>754</v>
      </c>
      <c r="J398" s="45">
        <v>30</v>
      </c>
      <c r="K398" s="45">
        <v>0</v>
      </c>
      <c r="L398" s="46" t="s">
        <v>613</v>
      </c>
      <c r="M398" s="46">
        <v>222.8</v>
      </c>
      <c r="N398" s="47">
        <v>5</v>
      </c>
      <c r="O398" s="48"/>
      <c r="P398" s="49" t="s">
        <v>677</v>
      </c>
      <c r="Q398" s="44" t="s">
        <v>429</v>
      </c>
      <c r="R398" s="50" t="s">
        <v>717</v>
      </c>
    </row>
    <row r="399" spans="6:18" ht="15" customHeight="1">
      <c r="F399" s="33" t="s">
        <v>726</v>
      </c>
      <c r="G399" s="42">
        <v>20</v>
      </c>
      <c r="H399" s="43" t="s">
        <v>755</v>
      </c>
      <c r="I399" s="44" t="s">
        <v>756</v>
      </c>
      <c r="J399" s="45">
        <v>15</v>
      </c>
      <c r="K399" s="45">
        <v>6</v>
      </c>
      <c r="L399" s="46" t="s">
        <v>613</v>
      </c>
      <c r="M399" s="46">
        <v>224.6</v>
      </c>
      <c r="N399" s="47">
        <v>0</v>
      </c>
      <c r="O399" s="48">
        <v>0</v>
      </c>
      <c r="P399" s="49" t="s">
        <v>36</v>
      </c>
      <c r="Q399" s="44" t="s">
        <v>333</v>
      </c>
      <c r="R399" s="50" t="s">
        <v>717</v>
      </c>
    </row>
    <row r="400" spans="6:18" ht="15" customHeight="1">
      <c r="F400" s="33" t="s">
        <v>726</v>
      </c>
      <c r="G400" s="42">
        <v>21</v>
      </c>
      <c r="H400" s="43" t="s">
        <v>757</v>
      </c>
      <c r="I400" s="44" t="s">
        <v>758</v>
      </c>
      <c r="J400" s="45">
        <v>12.5</v>
      </c>
      <c r="K400" s="45">
        <v>6.5</v>
      </c>
      <c r="L400" s="46" t="s">
        <v>613</v>
      </c>
      <c r="M400" s="46">
        <v>224.9</v>
      </c>
      <c r="N400" s="47">
        <v>0</v>
      </c>
      <c r="O400" s="48">
        <v>0</v>
      </c>
      <c r="P400" s="49" t="s">
        <v>36</v>
      </c>
      <c r="Q400" s="44" t="s">
        <v>429</v>
      </c>
      <c r="R400" s="50" t="s">
        <v>717</v>
      </c>
    </row>
    <row r="401" spans="5:18" ht="15" customHeight="1">
      <c r="E401" s="1">
        <f>Table2[[#This Row],[PANJANG]]</f>
        <v>10</v>
      </c>
      <c r="F401" s="33" t="s">
        <v>726</v>
      </c>
      <c r="G401" s="42">
        <v>22</v>
      </c>
      <c r="H401" s="43" t="s">
        <v>759</v>
      </c>
      <c r="I401" s="44" t="s">
        <v>760</v>
      </c>
      <c r="J401" s="45">
        <v>10</v>
      </c>
      <c r="K401" s="45">
        <v>6</v>
      </c>
      <c r="L401" s="46" t="s">
        <v>613</v>
      </c>
      <c r="M401" s="46">
        <v>226.5</v>
      </c>
      <c r="N401" s="47">
        <v>1</v>
      </c>
      <c r="O401" s="48"/>
      <c r="P401" s="49" t="s">
        <v>36</v>
      </c>
      <c r="Q401" s="44" t="s">
        <v>333</v>
      </c>
      <c r="R401" s="50" t="s">
        <v>717</v>
      </c>
    </row>
    <row r="402" spans="5:18" ht="15" customHeight="1">
      <c r="F402" s="33" t="s">
        <v>726</v>
      </c>
      <c r="G402" s="42">
        <v>23</v>
      </c>
      <c r="H402" s="43" t="s">
        <v>761</v>
      </c>
      <c r="I402" s="44" t="s">
        <v>762</v>
      </c>
      <c r="J402" s="45">
        <v>20</v>
      </c>
      <c r="K402" s="45">
        <v>0</v>
      </c>
      <c r="L402" s="46" t="s">
        <v>613</v>
      </c>
      <c r="M402" s="46">
        <v>231.3</v>
      </c>
      <c r="N402" s="47">
        <v>5</v>
      </c>
      <c r="O402" s="48"/>
      <c r="P402" s="49" t="s">
        <v>677</v>
      </c>
      <c r="Q402" s="44" t="s">
        <v>429</v>
      </c>
      <c r="R402" s="50" t="s">
        <v>717</v>
      </c>
    </row>
    <row r="403" spans="5:18" ht="15" customHeight="1">
      <c r="F403" s="33" t="s">
        <v>726</v>
      </c>
      <c r="G403" s="42">
        <v>24</v>
      </c>
      <c r="H403" s="43" t="s">
        <v>763</v>
      </c>
      <c r="I403" s="44" t="s">
        <v>764</v>
      </c>
      <c r="J403" s="45">
        <v>15</v>
      </c>
      <c r="K403" s="45">
        <v>0</v>
      </c>
      <c r="L403" s="46" t="s">
        <v>613</v>
      </c>
      <c r="M403" s="46">
        <v>234.9</v>
      </c>
      <c r="N403" s="47">
        <v>5</v>
      </c>
      <c r="O403" s="48"/>
      <c r="P403" s="49" t="s">
        <v>677</v>
      </c>
      <c r="Q403" s="44" t="s">
        <v>429</v>
      </c>
      <c r="R403" s="50" t="s">
        <v>717</v>
      </c>
    </row>
    <row r="404" spans="5:18" ht="15" customHeight="1">
      <c r="F404" s="33" t="s">
        <v>726</v>
      </c>
      <c r="G404" s="42">
        <v>25</v>
      </c>
      <c r="H404" s="43" t="s">
        <v>765</v>
      </c>
      <c r="I404" s="44" t="s">
        <v>766</v>
      </c>
      <c r="J404" s="45">
        <v>30</v>
      </c>
      <c r="K404" s="45">
        <v>0</v>
      </c>
      <c r="L404" s="46" t="s">
        <v>613</v>
      </c>
      <c r="M404" s="46">
        <v>235.9</v>
      </c>
      <c r="N404" s="47">
        <v>5</v>
      </c>
      <c r="O404" s="48"/>
      <c r="P404" s="49" t="s">
        <v>677</v>
      </c>
      <c r="Q404" s="44" t="s">
        <v>429</v>
      </c>
      <c r="R404" s="50" t="s">
        <v>717</v>
      </c>
    </row>
    <row r="405" spans="5:18" ht="15" customHeight="1">
      <c r="F405" s="33" t="s">
        <v>726</v>
      </c>
      <c r="G405" s="42">
        <v>26</v>
      </c>
      <c r="H405" s="43" t="s">
        <v>767</v>
      </c>
      <c r="I405" s="44" t="s">
        <v>768</v>
      </c>
      <c r="J405" s="45">
        <v>20</v>
      </c>
      <c r="K405" s="45">
        <v>0</v>
      </c>
      <c r="L405" s="46" t="s">
        <v>613</v>
      </c>
      <c r="M405" s="46">
        <v>238.3</v>
      </c>
      <c r="N405" s="47">
        <v>5</v>
      </c>
      <c r="O405" s="48"/>
      <c r="P405" s="49" t="s">
        <v>677</v>
      </c>
      <c r="Q405" s="44" t="s">
        <v>429</v>
      </c>
      <c r="R405" s="50" t="s">
        <v>717</v>
      </c>
    </row>
    <row r="406" spans="5:18" ht="15" customHeight="1">
      <c r="F406" s="52"/>
      <c r="G406" s="42">
        <v>27</v>
      </c>
      <c r="H406" s="43" t="s">
        <v>769</v>
      </c>
      <c r="I406" s="44" t="s">
        <v>770</v>
      </c>
      <c r="J406" s="45">
        <v>11</v>
      </c>
      <c r="K406" s="45">
        <v>6</v>
      </c>
      <c r="L406" s="46" t="s">
        <v>613</v>
      </c>
      <c r="M406" s="46">
        <v>240</v>
      </c>
      <c r="N406" s="47">
        <v>2</v>
      </c>
      <c r="O406" s="48">
        <v>2</v>
      </c>
      <c r="P406" s="49" t="s">
        <v>36</v>
      </c>
      <c r="Q406" s="44" t="s">
        <v>333</v>
      </c>
      <c r="R406" s="50" t="s">
        <v>717</v>
      </c>
    </row>
    <row r="407" spans="5:18" ht="15" customHeight="1">
      <c r="F407" s="33" t="s">
        <v>771</v>
      </c>
      <c r="G407" s="42">
        <v>28</v>
      </c>
      <c r="H407" s="43" t="s">
        <v>772</v>
      </c>
      <c r="I407" s="44" t="s">
        <v>773</v>
      </c>
      <c r="J407" s="45">
        <v>113</v>
      </c>
      <c r="K407" s="45">
        <v>6</v>
      </c>
      <c r="L407" s="46" t="s">
        <v>613</v>
      </c>
      <c r="M407" s="46">
        <v>95</v>
      </c>
      <c r="N407" s="47">
        <v>2</v>
      </c>
      <c r="O407" s="48"/>
      <c r="P407" s="49" t="s">
        <v>170</v>
      </c>
      <c r="Q407" s="44" t="s">
        <v>774</v>
      </c>
      <c r="R407" s="50" t="s">
        <v>717</v>
      </c>
    </row>
    <row r="408" spans="5:18" ht="15" customHeight="1">
      <c r="F408" s="33" t="s">
        <v>771</v>
      </c>
      <c r="G408" s="53"/>
      <c r="H408" s="43"/>
      <c r="I408" s="44"/>
      <c r="J408" s="44"/>
      <c r="K408" s="44"/>
      <c r="L408" s="54"/>
      <c r="M408" s="54"/>
      <c r="N408" s="55"/>
      <c r="O408" s="56"/>
      <c r="P408" s="54"/>
      <c r="Q408" s="44"/>
      <c r="R408" s="50"/>
    </row>
    <row r="409" spans="5:18" ht="15" customHeight="1">
      <c r="F409" s="33" t="s">
        <v>771</v>
      </c>
      <c r="G409" s="34"/>
      <c r="H409" s="35" t="s">
        <v>775</v>
      </c>
      <c r="I409" s="36"/>
      <c r="J409" s="37"/>
      <c r="K409" s="37"/>
      <c r="L409" s="38" t="s">
        <v>613</v>
      </c>
      <c r="M409" s="38"/>
      <c r="N409" s="38"/>
      <c r="O409" s="39"/>
      <c r="P409" s="40"/>
      <c r="Q409" s="36"/>
      <c r="R409" s="41"/>
    </row>
    <row r="410" spans="5:18" ht="15" customHeight="1">
      <c r="F410" s="33" t="s">
        <v>771</v>
      </c>
      <c r="G410" s="42">
        <v>1</v>
      </c>
      <c r="H410" s="43" t="s">
        <v>776</v>
      </c>
      <c r="I410" s="44" t="s">
        <v>777</v>
      </c>
      <c r="J410" s="45">
        <v>92.5</v>
      </c>
      <c r="K410" s="45">
        <v>6</v>
      </c>
      <c r="L410" s="46" t="s">
        <v>613</v>
      </c>
      <c r="M410" s="46">
        <v>1</v>
      </c>
      <c r="N410" s="47">
        <v>2</v>
      </c>
      <c r="O410" s="48"/>
      <c r="P410" s="49" t="s">
        <v>170</v>
      </c>
      <c r="Q410" s="44" t="s">
        <v>327</v>
      </c>
      <c r="R410" s="50" t="s">
        <v>616</v>
      </c>
    </row>
    <row r="411" spans="5:18" ht="15" customHeight="1">
      <c r="F411" s="33" t="s">
        <v>771</v>
      </c>
      <c r="G411" s="42"/>
      <c r="H411" s="43"/>
      <c r="I411" s="44"/>
      <c r="J411" s="45"/>
      <c r="K411" s="45"/>
      <c r="L411" s="46"/>
      <c r="M411" s="46"/>
      <c r="N411" s="47"/>
      <c r="O411" s="48"/>
      <c r="P411" s="49"/>
      <c r="Q411" s="44"/>
      <c r="R411" s="50"/>
    </row>
    <row r="412" spans="5:18" ht="15" customHeight="1">
      <c r="F412" s="33" t="s">
        <v>771</v>
      </c>
      <c r="G412" s="34"/>
      <c r="H412" s="35" t="s">
        <v>778</v>
      </c>
      <c r="I412" s="36"/>
      <c r="J412" s="37"/>
      <c r="K412" s="37"/>
      <c r="L412" s="38" t="s">
        <v>613</v>
      </c>
      <c r="M412" s="38"/>
      <c r="N412" s="38"/>
      <c r="O412" s="39"/>
      <c r="P412" s="40"/>
      <c r="Q412" s="36"/>
      <c r="R412" s="41"/>
    </row>
    <row r="413" spans="5:18" ht="15" customHeight="1">
      <c r="F413" s="33" t="s">
        <v>771</v>
      </c>
      <c r="G413" s="42">
        <v>1</v>
      </c>
      <c r="H413" s="43" t="s">
        <v>779</v>
      </c>
      <c r="I413" s="44" t="s">
        <v>780</v>
      </c>
      <c r="J413" s="45">
        <v>6.2</v>
      </c>
      <c r="K413" s="45">
        <v>7</v>
      </c>
      <c r="L413" s="46" t="s">
        <v>613</v>
      </c>
      <c r="M413" s="46">
        <v>14.25</v>
      </c>
      <c r="N413" s="47">
        <v>1</v>
      </c>
      <c r="O413" s="48"/>
      <c r="P413" s="49" t="s">
        <v>183</v>
      </c>
      <c r="Q413" s="44" t="s">
        <v>184</v>
      </c>
      <c r="R413" s="50" t="s">
        <v>717</v>
      </c>
    </row>
    <row r="414" spans="5:18" ht="15" customHeight="1">
      <c r="F414" s="52"/>
      <c r="G414" s="42">
        <v>2</v>
      </c>
      <c r="H414" s="43" t="s">
        <v>781</v>
      </c>
      <c r="I414" s="44" t="s">
        <v>782</v>
      </c>
      <c r="J414" s="45">
        <v>10.7</v>
      </c>
      <c r="K414" s="45">
        <v>6.3</v>
      </c>
      <c r="L414" s="46" t="s">
        <v>613</v>
      </c>
      <c r="M414" s="46">
        <v>15.2</v>
      </c>
      <c r="N414" s="47">
        <v>1</v>
      </c>
      <c r="O414" s="48">
        <v>1</v>
      </c>
      <c r="P414" s="49" t="s">
        <v>36</v>
      </c>
      <c r="Q414" s="44" t="s">
        <v>333</v>
      </c>
      <c r="R414" s="50" t="s">
        <v>717</v>
      </c>
    </row>
    <row r="415" spans="5:18" ht="15" customHeight="1">
      <c r="F415" s="33" t="s">
        <v>783</v>
      </c>
      <c r="G415" s="42">
        <v>3</v>
      </c>
      <c r="H415" s="43" t="s">
        <v>784</v>
      </c>
      <c r="I415" s="44" t="s">
        <v>785</v>
      </c>
      <c r="J415" s="45">
        <v>3</v>
      </c>
      <c r="K415" s="45">
        <v>7</v>
      </c>
      <c r="L415" s="46" t="s">
        <v>613</v>
      </c>
      <c r="M415" s="46">
        <v>16.3</v>
      </c>
      <c r="N415" s="47">
        <v>1</v>
      </c>
      <c r="O415" s="48"/>
      <c r="P415" s="49" t="s">
        <v>183</v>
      </c>
      <c r="Q415" s="71" t="s">
        <v>184</v>
      </c>
      <c r="R415" s="50" t="s">
        <v>717</v>
      </c>
    </row>
    <row r="416" spans="5:18" ht="15" customHeight="1">
      <c r="F416" s="33" t="s">
        <v>783</v>
      </c>
      <c r="G416" s="42">
        <v>4</v>
      </c>
      <c r="H416" s="43" t="s">
        <v>786</v>
      </c>
      <c r="I416" s="44" t="s">
        <v>787</v>
      </c>
      <c r="J416" s="45">
        <v>6.7</v>
      </c>
      <c r="K416" s="45">
        <v>7.9</v>
      </c>
      <c r="L416" s="46" t="s">
        <v>613</v>
      </c>
      <c r="M416" s="46">
        <v>16.8</v>
      </c>
      <c r="N416" s="47">
        <v>2</v>
      </c>
      <c r="O416" s="48">
        <v>2</v>
      </c>
      <c r="P416" s="49" t="s">
        <v>183</v>
      </c>
      <c r="Q416" s="44" t="s">
        <v>184</v>
      </c>
      <c r="R416" s="50" t="s">
        <v>717</v>
      </c>
    </row>
    <row r="417" spans="6:18" ht="15" customHeight="1">
      <c r="F417" s="33" t="s">
        <v>783</v>
      </c>
      <c r="G417" s="42">
        <v>5</v>
      </c>
      <c r="H417" s="43" t="s">
        <v>788</v>
      </c>
      <c r="I417" s="44" t="s">
        <v>789</v>
      </c>
      <c r="J417" s="45">
        <v>18</v>
      </c>
      <c r="K417" s="45">
        <v>6.4</v>
      </c>
      <c r="L417" s="46" t="s">
        <v>613</v>
      </c>
      <c r="M417" s="46">
        <v>18.2</v>
      </c>
      <c r="N417" s="47">
        <v>3</v>
      </c>
      <c r="O417" s="48">
        <v>3</v>
      </c>
      <c r="P417" s="49" t="s">
        <v>36</v>
      </c>
      <c r="Q417" s="44" t="s">
        <v>333</v>
      </c>
      <c r="R417" s="50" t="s">
        <v>717</v>
      </c>
    </row>
    <row r="418" spans="6:18" ht="15" customHeight="1">
      <c r="F418" s="33" t="s">
        <v>783</v>
      </c>
      <c r="G418" s="42">
        <v>6</v>
      </c>
      <c r="H418" s="43" t="s">
        <v>790</v>
      </c>
      <c r="I418" s="44" t="s">
        <v>791</v>
      </c>
      <c r="J418" s="45">
        <v>6</v>
      </c>
      <c r="K418" s="45">
        <v>6.6</v>
      </c>
      <c r="L418" s="46" t="s">
        <v>613</v>
      </c>
      <c r="M418" s="46">
        <v>26.2</v>
      </c>
      <c r="N418" s="47">
        <v>3</v>
      </c>
      <c r="O418" s="48">
        <v>3</v>
      </c>
      <c r="P418" s="49" t="s">
        <v>36</v>
      </c>
      <c r="Q418" s="44" t="s">
        <v>333</v>
      </c>
      <c r="R418" s="50" t="s">
        <v>717</v>
      </c>
    </row>
    <row r="419" spans="6:18" ht="15" customHeight="1">
      <c r="F419" s="33" t="s">
        <v>783</v>
      </c>
      <c r="G419" s="42">
        <v>7</v>
      </c>
      <c r="H419" s="43" t="s">
        <v>792</v>
      </c>
      <c r="I419" s="44" t="s">
        <v>793</v>
      </c>
      <c r="J419" s="45">
        <v>6</v>
      </c>
      <c r="K419" s="45">
        <v>7</v>
      </c>
      <c r="L419" s="46" t="s">
        <v>613</v>
      </c>
      <c r="M419" s="46">
        <v>26.3</v>
      </c>
      <c r="N419" s="47">
        <v>2</v>
      </c>
      <c r="O419" s="48">
        <v>2</v>
      </c>
      <c r="P419" s="49" t="s">
        <v>36</v>
      </c>
      <c r="Q419" s="44" t="s">
        <v>333</v>
      </c>
      <c r="R419" s="50" t="s">
        <v>717</v>
      </c>
    </row>
    <row r="420" spans="6:18" ht="15" customHeight="1">
      <c r="F420" s="33" t="s">
        <v>783</v>
      </c>
      <c r="G420" s="53"/>
      <c r="H420" s="43"/>
      <c r="I420" s="44"/>
      <c r="J420" s="44"/>
      <c r="K420" s="44"/>
      <c r="L420" s="54"/>
      <c r="M420" s="54"/>
      <c r="N420" s="55"/>
      <c r="O420" s="56"/>
      <c r="P420" s="54"/>
      <c r="Q420" s="44"/>
      <c r="R420" s="50"/>
    </row>
    <row r="421" spans="6:18" ht="15" customHeight="1">
      <c r="F421" s="33" t="s">
        <v>783</v>
      </c>
      <c r="G421" s="34"/>
      <c r="H421" s="35" t="s">
        <v>794</v>
      </c>
      <c r="I421" s="36"/>
      <c r="J421" s="37"/>
      <c r="K421" s="37"/>
      <c r="L421" s="38"/>
      <c r="M421" s="38"/>
      <c r="N421" s="38"/>
      <c r="O421" s="39"/>
      <c r="P421" s="40"/>
      <c r="Q421" s="36"/>
      <c r="R421" s="41"/>
    </row>
    <row r="422" spans="6:18" ht="15" customHeight="1">
      <c r="F422" s="52"/>
      <c r="G422" s="42">
        <v>1</v>
      </c>
      <c r="H422" s="43" t="s">
        <v>795</v>
      </c>
      <c r="I422" s="44" t="s">
        <v>796</v>
      </c>
      <c r="J422" s="45">
        <v>10</v>
      </c>
      <c r="K422" s="45">
        <v>6.3</v>
      </c>
      <c r="L422" s="46" t="s">
        <v>613</v>
      </c>
      <c r="M422" s="46">
        <v>2.2999999999999998</v>
      </c>
      <c r="N422" s="47">
        <v>2</v>
      </c>
      <c r="O422" s="48">
        <v>2</v>
      </c>
      <c r="P422" s="49" t="s">
        <v>36</v>
      </c>
      <c r="Q422" s="44" t="s">
        <v>333</v>
      </c>
      <c r="R422" s="50" t="s">
        <v>717</v>
      </c>
    </row>
    <row r="423" spans="6:18" ht="15" customHeight="1">
      <c r="F423" s="33" t="s">
        <v>797</v>
      </c>
      <c r="G423" s="42">
        <v>2</v>
      </c>
      <c r="H423" s="43" t="s">
        <v>798</v>
      </c>
      <c r="I423" s="44" t="s">
        <v>799</v>
      </c>
      <c r="J423" s="45">
        <v>21.5</v>
      </c>
      <c r="K423" s="45">
        <v>6.2</v>
      </c>
      <c r="L423" s="46" t="s">
        <v>613</v>
      </c>
      <c r="M423" s="46">
        <v>4</v>
      </c>
      <c r="N423" s="47">
        <v>2</v>
      </c>
      <c r="O423" s="48">
        <v>2</v>
      </c>
      <c r="P423" s="49" t="s">
        <v>36</v>
      </c>
      <c r="Q423" s="44" t="s">
        <v>333</v>
      </c>
      <c r="R423" s="50" t="s">
        <v>717</v>
      </c>
    </row>
    <row r="424" spans="6:18" ht="15" customHeight="1">
      <c r="F424" s="33" t="s">
        <v>797</v>
      </c>
      <c r="G424" s="42">
        <v>3</v>
      </c>
      <c r="H424" s="43" t="s">
        <v>800</v>
      </c>
      <c r="I424" s="44" t="s">
        <v>801</v>
      </c>
      <c r="J424" s="45">
        <v>45.2</v>
      </c>
      <c r="K424" s="45">
        <v>3.9</v>
      </c>
      <c r="L424" s="46" t="s">
        <v>613</v>
      </c>
      <c r="M424" s="46">
        <v>9.6999999999999993</v>
      </c>
      <c r="N424" s="47">
        <v>2</v>
      </c>
      <c r="O424" s="48">
        <v>2</v>
      </c>
      <c r="P424" s="49" t="s">
        <v>36</v>
      </c>
      <c r="Q424" s="44" t="s">
        <v>333</v>
      </c>
      <c r="R424" s="50" t="s">
        <v>717</v>
      </c>
    </row>
    <row r="425" spans="6:18" ht="15" customHeight="1">
      <c r="F425" s="33" t="s">
        <v>797</v>
      </c>
      <c r="G425" s="42"/>
      <c r="H425" s="43"/>
      <c r="I425" s="44"/>
      <c r="J425" s="45"/>
      <c r="K425" s="45"/>
      <c r="L425" s="46"/>
      <c r="M425" s="46"/>
      <c r="N425" s="47"/>
      <c r="O425" s="48"/>
      <c r="P425" s="49"/>
      <c r="Q425" s="44"/>
      <c r="R425" s="50"/>
    </row>
    <row r="426" spans="6:18" ht="15" customHeight="1">
      <c r="F426" s="33" t="s">
        <v>797</v>
      </c>
      <c r="G426" s="34"/>
      <c r="H426" s="35" t="s">
        <v>802</v>
      </c>
      <c r="I426" s="36"/>
      <c r="J426" s="37"/>
      <c r="K426" s="37"/>
      <c r="L426" s="38"/>
      <c r="M426" s="38"/>
      <c r="N426" s="38"/>
      <c r="O426" s="39"/>
      <c r="P426" s="40"/>
      <c r="Q426" s="36"/>
      <c r="R426" s="41"/>
    </row>
    <row r="427" spans="6:18" ht="15" customHeight="1">
      <c r="F427" s="33" t="s">
        <v>797</v>
      </c>
      <c r="G427" s="42">
        <v>1</v>
      </c>
      <c r="H427" s="43" t="s">
        <v>803</v>
      </c>
      <c r="I427" s="44" t="s">
        <v>804</v>
      </c>
      <c r="J427" s="45">
        <v>38</v>
      </c>
      <c r="K427" s="45">
        <v>6.5</v>
      </c>
      <c r="L427" s="46" t="s">
        <v>613</v>
      </c>
      <c r="M427" s="46">
        <v>10.1</v>
      </c>
      <c r="N427" s="47">
        <v>2</v>
      </c>
      <c r="O427" s="48">
        <v>2</v>
      </c>
      <c r="P427" s="49" t="s">
        <v>36</v>
      </c>
      <c r="Q427" s="44" t="s">
        <v>333</v>
      </c>
      <c r="R427" s="50" t="s">
        <v>717</v>
      </c>
    </row>
    <row r="428" spans="6:18" ht="15" customHeight="1">
      <c r="F428" s="33" t="s">
        <v>797</v>
      </c>
      <c r="G428" s="42">
        <v>2</v>
      </c>
      <c r="H428" s="43" t="s">
        <v>805</v>
      </c>
      <c r="I428" s="44" t="s">
        <v>806</v>
      </c>
      <c r="J428" s="45">
        <v>37.5</v>
      </c>
      <c r="K428" s="45">
        <v>6.5</v>
      </c>
      <c r="L428" s="46" t="s">
        <v>613</v>
      </c>
      <c r="M428" s="46"/>
      <c r="N428" s="47">
        <v>1</v>
      </c>
      <c r="O428" s="47"/>
      <c r="P428" s="46" t="s">
        <v>36</v>
      </c>
      <c r="Q428" s="44"/>
      <c r="R428" s="50"/>
    </row>
    <row r="429" spans="6:18" ht="15" customHeight="1">
      <c r="F429" s="33" t="s">
        <v>797</v>
      </c>
      <c r="G429" s="42">
        <v>3</v>
      </c>
      <c r="H429" s="43" t="s">
        <v>807</v>
      </c>
      <c r="I429" s="44" t="s">
        <v>808</v>
      </c>
      <c r="J429" s="45">
        <v>9</v>
      </c>
      <c r="K429" s="45">
        <v>4</v>
      </c>
      <c r="L429" s="46" t="s">
        <v>613</v>
      </c>
      <c r="M429" s="46"/>
      <c r="N429" s="47">
        <v>3</v>
      </c>
      <c r="O429" s="47"/>
      <c r="P429" s="46" t="s">
        <v>43</v>
      </c>
      <c r="Q429" s="44"/>
      <c r="R429" s="50"/>
    </row>
    <row r="430" spans="6:18" ht="15" customHeight="1">
      <c r="F430" s="52"/>
      <c r="G430" s="42"/>
      <c r="H430" s="43"/>
      <c r="I430" s="44"/>
      <c r="J430" s="45"/>
      <c r="K430" s="45"/>
      <c r="L430" s="46"/>
      <c r="M430" s="46"/>
      <c r="N430" s="47"/>
      <c r="O430" s="48"/>
      <c r="P430" s="49"/>
      <c r="Q430" s="44"/>
      <c r="R430" s="50"/>
    </row>
    <row r="431" spans="6:18" ht="15" customHeight="1">
      <c r="F431" s="33" t="s">
        <v>809</v>
      </c>
      <c r="G431" s="34"/>
      <c r="H431" s="35" t="s">
        <v>810</v>
      </c>
      <c r="I431" s="36"/>
      <c r="J431" s="37"/>
      <c r="K431" s="37"/>
      <c r="L431" s="38"/>
      <c r="M431" s="38"/>
      <c r="N431" s="38"/>
      <c r="O431" s="39"/>
      <c r="P431" s="40"/>
      <c r="Q431" s="36"/>
      <c r="R431" s="41"/>
    </row>
    <row r="432" spans="6:18" ht="15" customHeight="1">
      <c r="F432" s="33" t="s">
        <v>809</v>
      </c>
      <c r="G432" s="42">
        <v>1</v>
      </c>
      <c r="H432" s="43" t="s">
        <v>811</v>
      </c>
      <c r="I432" s="44" t="s">
        <v>812</v>
      </c>
      <c r="J432" s="45">
        <v>13.8</v>
      </c>
      <c r="K432" s="45">
        <v>6.5</v>
      </c>
      <c r="L432" s="46" t="s">
        <v>613</v>
      </c>
      <c r="M432" s="46">
        <v>7.8</v>
      </c>
      <c r="N432" s="47">
        <v>0</v>
      </c>
      <c r="O432" s="48"/>
      <c r="P432" s="49" t="s">
        <v>36</v>
      </c>
      <c r="Q432" s="44" t="s">
        <v>333</v>
      </c>
      <c r="R432" s="50" t="s">
        <v>717</v>
      </c>
    </row>
    <row r="433" spans="6:18" ht="15" customHeight="1">
      <c r="F433" s="52"/>
      <c r="G433" s="42">
        <v>2</v>
      </c>
      <c r="H433" s="43" t="s">
        <v>813</v>
      </c>
      <c r="I433" s="44" t="s">
        <v>814</v>
      </c>
      <c r="J433" s="45">
        <v>10.6</v>
      </c>
      <c r="K433" s="45">
        <v>4.5999999999999996</v>
      </c>
      <c r="L433" s="46" t="s">
        <v>613</v>
      </c>
      <c r="M433" s="46">
        <v>7.8</v>
      </c>
      <c r="N433" s="47">
        <v>2</v>
      </c>
      <c r="O433" s="48">
        <v>2</v>
      </c>
      <c r="P433" s="49" t="s">
        <v>183</v>
      </c>
      <c r="Q433" s="44" t="s">
        <v>184</v>
      </c>
      <c r="R433" s="50" t="s">
        <v>717</v>
      </c>
    </row>
    <row r="434" spans="6:18" ht="15" customHeight="1">
      <c r="F434" s="33" t="s">
        <v>815</v>
      </c>
      <c r="G434" s="42">
        <v>3</v>
      </c>
      <c r="H434" s="43" t="s">
        <v>816</v>
      </c>
      <c r="I434" s="44" t="s">
        <v>817</v>
      </c>
      <c r="J434" s="45">
        <v>16.8</v>
      </c>
      <c r="K434" s="45">
        <v>7</v>
      </c>
      <c r="L434" s="46" t="s">
        <v>613</v>
      </c>
      <c r="M434" s="46">
        <v>9.8000000000000007</v>
      </c>
      <c r="N434" s="47">
        <v>2</v>
      </c>
      <c r="O434" s="48">
        <v>2</v>
      </c>
      <c r="P434" s="49" t="s">
        <v>36</v>
      </c>
      <c r="Q434" s="44" t="s">
        <v>333</v>
      </c>
      <c r="R434" s="50" t="s">
        <v>717</v>
      </c>
    </row>
    <row r="435" spans="6:18" ht="15" customHeight="1">
      <c r="F435" s="33" t="s">
        <v>815</v>
      </c>
      <c r="G435" s="42">
        <v>4</v>
      </c>
      <c r="H435" s="43" t="s">
        <v>818</v>
      </c>
      <c r="I435" s="44" t="s">
        <v>819</v>
      </c>
      <c r="J435" s="45">
        <v>14.5</v>
      </c>
      <c r="K435" s="45">
        <v>3.6</v>
      </c>
      <c r="L435" s="46" t="s">
        <v>613</v>
      </c>
      <c r="M435" s="46">
        <v>9.8000000000000007</v>
      </c>
      <c r="N435" s="47">
        <v>2</v>
      </c>
      <c r="O435" s="48">
        <v>2</v>
      </c>
      <c r="P435" s="49" t="s">
        <v>183</v>
      </c>
      <c r="Q435" s="44" t="s">
        <v>184</v>
      </c>
      <c r="R435" s="50" t="s">
        <v>717</v>
      </c>
    </row>
    <row r="436" spans="6:18" ht="15" customHeight="1">
      <c r="F436" s="33" t="s">
        <v>815</v>
      </c>
      <c r="G436" s="42">
        <v>5</v>
      </c>
      <c r="H436" s="43" t="s">
        <v>820</v>
      </c>
      <c r="I436" s="44" t="s">
        <v>821</v>
      </c>
      <c r="J436" s="45">
        <v>6.5</v>
      </c>
      <c r="K436" s="45">
        <v>8.5</v>
      </c>
      <c r="L436" s="46" t="s">
        <v>613</v>
      </c>
      <c r="M436" s="46">
        <v>14.5</v>
      </c>
      <c r="N436" s="47">
        <v>2</v>
      </c>
      <c r="O436" s="48">
        <v>2</v>
      </c>
      <c r="P436" s="49" t="s">
        <v>43</v>
      </c>
      <c r="Q436" s="44" t="s">
        <v>203</v>
      </c>
      <c r="R436" s="50" t="s">
        <v>717</v>
      </c>
    </row>
    <row r="437" spans="6:18" ht="15" customHeight="1">
      <c r="F437" s="33" t="s">
        <v>815</v>
      </c>
      <c r="G437" s="42">
        <v>6</v>
      </c>
      <c r="H437" s="43" t="s">
        <v>822</v>
      </c>
      <c r="I437" s="44" t="s">
        <v>823</v>
      </c>
      <c r="J437" s="45">
        <v>16.2</v>
      </c>
      <c r="K437" s="45">
        <v>4</v>
      </c>
      <c r="L437" s="46" t="s">
        <v>613</v>
      </c>
      <c r="M437" s="46">
        <v>11.6</v>
      </c>
      <c r="N437" s="47">
        <v>3</v>
      </c>
      <c r="O437" s="48">
        <v>3</v>
      </c>
      <c r="P437" s="49" t="s">
        <v>183</v>
      </c>
      <c r="Q437" s="71" t="s">
        <v>184</v>
      </c>
      <c r="R437" s="50" t="s">
        <v>717</v>
      </c>
    </row>
    <row r="438" spans="6:18" ht="15" customHeight="1">
      <c r="F438" s="52"/>
      <c r="G438" s="42">
        <v>7</v>
      </c>
      <c r="H438" s="43" t="s">
        <v>824</v>
      </c>
      <c r="I438" s="44" t="s">
        <v>825</v>
      </c>
      <c r="J438" s="45">
        <v>18.7</v>
      </c>
      <c r="K438" s="45">
        <v>6.2</v>
      </c>
      <c r="L438" s="46" t="s">
        <v>613</v>
      </c>
      <c r="M438" s="46">
        <v>11.6</v>
      </c>
      <c r="N438" s="47">
        <v>3</v>
      </c>
      <c r="O438" s="48">
        <v>3</v>
      </c>
      <c r="P438" s="49" t="s">
        <v>36</v>
      </c>
      <c r="Q438" s="44" t="s">
        <v>333</v>
      </c>
      <c r="R438" s="50" t="s">
        <v>717</v>
      </c>
    </row>
    <row r="439" spans="6:18" ht="15" customHeight="1">
      <c r="F439" s="33" t="s">
        <v>826</v>
      </c>
      <c r="G439" s="42">
        <v>8</v>
      </c>
      <c r="H439" s="43" t="s">
        <v>827</v>
      </c>
      <c r="I439" s="44" t="s">
        <v>828</v>
      </c>
      <c r="J439" s="45">
        <v>16.5</v>
      </c>
      <c r="K439" s="45">
        <v>7</v>
      </c>
      <c r="L439" s="46" t="s">
        <v>613</v>
      </c>
      <c r="M439" s="46">
        <v>15.2</v>
      </c>
      <c r="N439" s="47">
        <v>1</v>
      </c>
      <c r="O439" s="48">
        <v>1</v>
      </c>
      <c r="P439" s="49" t="s">
        <v>36</v>
      </c>
      <c r="Q439" s="44" t="s">
        <v>333</v>
      </c>
      <c r="R439" s="50" t="s">
        <v>717</v>
      </c>
    </row>
    <row r="440" spans="6:18" ht="15" customHeight="1">
      <c r="F440" s="33" t="s">
        <v>826</v>
      </c>
      <c r="G440" s="42">
        <v>9</v>
      </c>
      <c r="H440" s="43" t="s">
        <v>829</v>
      </c>
      <c r="I440" s="44" t="s">
        <v>830</v>
      </c>
      <c r="J440" s="45">
        <v>6</v>
      </c>
      <c r="K440" s="45">
        <v>8.3000000000000007</v>
      </c>
      <c r="L440" s="46" t="s">
        <v>613</v>
      </c>
      <c r="M440" s="46">
        <v>16.899999999999999</v>
      </c>
      <c r="N440" s="47">
        <v>2</v>
      </c>
      <c r="O440" s="48"/>
      <c r="P440" s="49" t="s">
        <v>183</v>
      </c>
      <c r="Q440" s="44" t="s">
        <v>184</v>
      </c>
      <c r="R440" s="50" t="s">
        <v>717</v>
      </c>
    </row>
    <row r="441" spans="6:18" ht="15" customHeight="1">
      <c r="F441" s="52"/>
      <c r="G441" s="42">
        <v>10</v>
      </c>
      <c r="H441" s="43" t="s">
        <v>831</v>
      </c>
      <c r="I441" s="44" t="s">
        <v>832</v>
      </c>
      <c r="J441" s="45">
        <v>6.8</v>
      </c>
      <c r="K441" s="45">
        <v>6</v>
      </c>
      <c r="L441" s="46" t="s">
        <v>613</v>
      </c>
      <c r="M441" s="46">
        <v>17.7</v>
      </c>
      <c r="N441" s="47">
        <v>2</v>
      </c>
      <c r="O441" s="48">
        <v>2</v>
      </c>
      <c r="P441" s="49" t="s">
        <v>183</v>
      </c>
      <c r="Q441" s="44" t="s">
        <v>184</v>
      </c>
      <c r="R441" s="50" t="s">
        <v>717</v>
      </c>
    </row>
    <row r="442" spans="6:18" ht="15" customHeight="1">
      <c r="F442" s="33" t="s">
        <v>833</v>
      </c>
      <c r="G442" s="42">
        <v>11</v>
      </c>
      <c r="H442" s="43" t="s">
        <v>834</v>
      </c>
      <c r="I442" s="44" t="s">
        <v>835</v>
      </c>
      <c r="J442" s="45">
        <v>16.899999999999999</v>
      </c>
      <c r="K442" s="45">
        <v>6.2</v>
      </c>
      <c r="L442" s="46" t="s">
        <v>613</v>
      </c>
      <c r="M442" s="46">
        <v>21.3</v>
      </c>
      <c r="N442" s="47">
        <v>1</v>
      </c>
      <c r="O442" s="48">
        <v>1</v>
      </c>
      <c r="P442" s="49" t="s">
        <v>36</v>
      </c>
      <c r="Q442" s="44" t="s">
        <v>333</v>
      </c>
      <c r="R442" s="50" t="s">
        <v>717</v>
      </c>
    </row>
    <row r="443" spans="6:18" ht="15" customHeight="1">
      <c r="F443" s="33" t="s">
        <v>833</v>
      </c>
      <c r="G443" s="42">
        <v>12</v>
      </c>
      <c r="H443" s="43" t="s">
        <v>836</v>
      </c>
      <c r="I443" s="44" t="s">
        <v>837</v>
      </c>
      <c r="J443" s="45">
        <v>6.5</v>
      </c>
      <c r="K443" s="45">
        <v>7</v>
      </c>
      <c r="L443" s="46" t="s">
        <v>613</v>
      </c>
      <c r="M443" s="46">
        <v>22.6</v>
      </c>
      <c r="N443" s="47">
        <v>1</v>
      </c>
      <c r="O443" s="48">
        <v>1</v>
      </c>
      <c r="P443" s="49" t="s">
        <v>36</v>
      </c>
      <c r="Q443" s="44" t="s">
        <v>333</v>
      </c>
      <c r="R443" s="50" t="s">
        <v>717</v>
      </c>
    </row>
    <row r="444" spans="6:18" ht="15" customHeight="1">
      <c r="F444" s="33" t="s">
        <v>833</v>
      </c>
      <c r="G444" s="42">
        <v>13</v>
      </c>
      <c r="H444" s="43" t="s">
        <v>838</v>
      </c>
      <c r="I444" s="44" t="s">
        <v>839</v>
      </c>
      <c r="J444" s="45">
        <v>14.3</v>
      </c>
      <c r="K444" s="45">
        <v>6.3</v>
      </c>
      <c r="L444" s="46" t="s">
        <v>613</v>
      </c>
      <c r="M444" s="46">
        <v>23.7</v>
      </c>
      <c r="N444" s="47">
        <v>0</v>
      </c>
      <c r="O444" s="48"/>
      <c r="P444" s="49" t="s">
        <v>36</v>
      </c>
      <c r="Q444" s="44" t="s">
        <v>333</v>
      </c>
      <c r="R444" s="50" t="s">
        <v>717</v>
      </c>
    </row>
    <row r="445" spans="6:18" ht="15" customHeight="1">
      <c r="F445" s="33" t="s">
        <v>833</v>
      </c>
      <c r="G445" s="42">
        <v>14</v>
      </c>
      <c r="H445" s="43" t="s">
        <v>840</v>
      </c>
      <c r="I445" s="44" t="s">
        <v>841</v>
      </c>
      <c r="J445" s="45">
        <v>30.3</v>
      </c>
      <c r="K445" s="45">
        <v>6</v>
      </c>
      <c r="L445" s="46" t="s">
        <v>613</v>
      </c>
      <c r="M445" s="46">
        <v>26.8</v>
      </c>
      <c r="N445" s="47">
        <v>2</v>
      </c>
      <c r="O445" s="48">
        <v>2</v>
      </c>
      <c r="P445" s="49" t="s">
        <v>150</v>
      </c>
      <c r="Q445" s="44" t="s">
        <v>842</v>
      </c>
      <c r="R445" s="50" t="s">
        <v>717</v>
      </c>
    </row>
    <row r="446" spans="6:18" ht="15" customHeight="1">
      <c r="F446" s="33" t="s">
        <v>833</v>
      </c>
      <c r="G446" s="42">
        <v>15</v>
      </c>
      <c r="H446" s="43" t="s">
        <v>843</v>
      </c>
      <c r="I446" s="44" t="s">
        <v>844</v>
      </c>
      <c r="J446" s="45">
        <v>5.6</v>
      </c>
      <c r="K446" s="45">
        <v>6</v>
      </c>
      <c r="L446" s="46" t="s">
        <v>613</v>
      </c>
      <c r="M446" s="46">
        <v>28.5</v>
      </c>
      <c r="N446" s="47">
        <v>0</v>
      </c>
      <c r="O446" s="48"/>
      <c r="P446" s="49" t="s">
        <v>43</v>
      </c>
      <c r="Q446" s="44" t="s">
        <v>203</v>
      </c>
      <c r="R446" s="50" t="s">
        <v>717</v>
      </c>
    </row>
    <row r="447" spans="6:18" ht="15" customHeight="1">
      <c r="F447" s="33" t="s">
        <v>833</v>
      </c>
      <c r="G447" s="42">
        <v>16</v>
      </c>
      <c r="H447" s="43" t="s">
        <v>845</v>
      </c>
      <c r="I447" s="44" t="s">
        <v>846</v>
      </c>
      <c r="J447" s="45">
        <v>7.9</v>
      </c>
      <c r="K447" s="45">
        <v>7</v>
      </c>
      <c r="L447" s="46" t="s">
        <v>613</v>
      </c>
      <c r="M447" s="46">
        <v>28.7</v>
      </c>
      <c r="N447" s="47">
        <v>2</v>
      </c>
      <c r="O447" s="48">
        <v>2</v>
      </c>
      <c r="P447" s="49" t="s">
        <v>36</v>
      </c>
      <c r="Q447" s="44" t="s">
        <v>333</v>
      </c>
      <c r="R447" s="50" t="s">
        <v>717</v>
      </c>
    </row>
    <row r="448" spans="6:18" ht="15" customHeight="1">
      <c r="F448" s="52"/>
      <c r="G448" s="42">
        <v>17</v>
      </c>
      <c r="H448" s="43" t="s">
        <v>847</v>
      </c>
      <c r="I448" s="44" t="s">
        <v>848</v>
      </c>
      <c r="J448" s="45">
        <v>4.5</v>
      </c>
      <c r="K448" s="45">
        <v>6</v>
      </c>
      <c r="L448" s="46" t="s">
        <v>613</v>
      </c>
      <c r="M448" s="46">
        <v>29.15</v>
      </c>
      <c r="N448" s="47">
        <v>3</v>
      </c>
      <c r="O448" s="48">
        <v>3</v>
      </c>
      <c r="P448" s="49" t="s">
        <v>43</v>
      </c>
      <c r="Q448" s="44" t="s">
        <v>203</v>
      </c>
      <c r="R448" s="50" t="s">
        <v>717</v>
      </c>
    </row>
    <row r="449" spans="6:18" ht="15" customHeight="1">
      <c r="F449" s="33" t="s">
        <v>849</v>
      </c>
      <c r="G449" s="42">
        <v>18</v>
      </c>
      <c r="H449" s="43" t="s">
        <v>850</v>
      </c>
      <c r="I449" s="44" t="s">
        <v>851</v>
      </c>
      <c r="J449" s="45">
        <v>8.5</v>
      </c>
      <c r="K449" s="45">
        <v>4</v>
      </c>
      <c r="L449" s="46" t="s">
        <v>613</v>
      </c>
      <c r="M449" s="46">
        <v>29.3</v>
      </c>
      <c r="N449" s="47">
        <v>2</v>
      </c>
      <c r="O449" s="48"/>
      <c r="P449" s="49" t="s">
        <v>183</v>
      </c>
      <c r="Q449" s="44" t="s">
        <v>184</v>
      </c>
      <c r="R449" s="50" t="s">
        <v>717</v>
      </c>
    </row>
    <row r="450" spans="6:18" ht="15" customHeight="1">
      <c r="F450" s="33" t="s">
        <v>849</v>
      </c>
      <c r="G450" s="42">
        <v>19</v>
      </c>
      <c r="H450" s="43" t="s">
        <v>852</v>
      </c>
      <c r="I450" s="44" t="s">
        <v>853</v>
      </c>
      <c r="J450" s="45">
        <v>9.8000000000000007</v>
      </c>
      <c r="K450" s="45">
        <v>6.1</v>
      </c>
      <c r="L450" s="46" t="s">
        <v>613</v>
      </c>
      <c r="M450" s="46">
        <v>29.3</v>
      </c>
      <c r="N450" s="47">
        <v>0</v>
      </c>
      <c r="O450" s="48"/>
      <c r="P450" s="49" t="s">
        <v>36</v>
      </c>
      <c r="Q450" s="44" t="s">
        <v>333</v>
      </c>
      <c r="R450" s="50" t="s">
        <v>717</v>
      </c>
    </row>
    <row r="451" spans="6:18" ht="15" customHeight="1">
      <c r="F451" s="33" t="s">
        <v>849</v>
      </c>
      <c r="G451" s="42">
        <v>20</v>
      </c>
      <c r="H451" s="43" t="s">
        <v>854</v>
      </c>
      <c r="I451" s="44" t="s">
        <v>855</v>
      </c>
      <c r="J451" s="45">
        <v>3</v>
      </c>
      <c r="K451" s="45">
        <v>3.5</v>
      </c>
      <c r="L451" s="46" t="s">
        <v>613</v>
      </c>
      <c r="M451" s="46">
        <v>32.15</v>
      </c>
      <c r="N451" s="47">
        <v>1</v>
      </c>
      <c r="O451" s="48"/>
      <c r="P451" s="49" t="s">
        <v>43</v>
      </c>
      <c r="Q451" s="44" t="s">
        <v>203</v>
      </c>
      <c r="R451" s="50" t="s">
        <v>717</v>
      </c>
    </row>
    <row r="452" spans="6:18" ht="15" customHeight="1">
      <c r="F452" s="33" t="s">
        <v>849</v>
      </c>
      <c r="G452" s="42">
        <v>21</v>
      </c>
      <c r="H452" s="43" t="s">
        <v>856</v>
      </c>
      <c r="I452" s="44" t="s">
        <v>857</v>
      </c>
      <c r="J452" s="45">
        <v>9</v>
      </c>
      <c r="K452" s="45">
        <v>7</v>
      </c>
      <c r="L452" s="46" t="s">
        <v>613</v>
      </c>
      <c r="M452" s="46">
        <v>32.299999999999997</v>
      </c>
      <c r="N452" s="47">
        <v>0</v>
      </c>
      <c r="O452" s="48"/>
      <c r="P452" s="49" t="s">
        <v>36</v>
      </c>
      <c r="Q452" s="44" t="s">
        <v>333</v>
      </c>
      <c r="R452" s="50" t="s">
        <v>717</v>
      </c>
    </row>
    <row r="453" spans="6:18" ht="15" customHeight="1">
      <c r="F453" s="33" t="s">
        <v>849</v>
      </c>
      <c r="G453" s="42">
        <v>22</v>
      </c>
      <c r="H453" s="43" t="s">
        <v>858</v>
      </c>
      <c r="I453" s="44" t="s">
        <v>859</v>
      </c>
      <c r="J453" s="45">
        <v>13.8</v>
      </c>
      <c r="K453" s="45">
        <v>6.4</v>
      </c>
      <c r="L453" s="46" t="s">
        <v>613</v>
      </c>
      <c r="M453" s="46">
        <v>33.4</v>
      </c>
      <c r="N453" s="47">
        <v>0</v>
      </c>
      <c r="O453" s="48"/>
      <c r="P453" s="49" t="s">
        <v>36</v>
      </c>
      <c r="Q453" s="44" t="s">
        <v>333</v>
      </c>
      <c r="R453" s="50" t="s">
        <v>717</v>
      </c>
    </row>
    <row r="454" spans="6:18" ht="15" customHeight="1">
      <c r="F454" s="33" t="s">
        <v>849</v>
      </c>
      <c r="G454" s="42">
        <v>23</v>
      </c>
      <c r="H454" s="43" t="s">
        <v>860</v>
      </c>
      <c r="I454" s="44" t="s">
        <v>861</v>
      </c>
      <c r="J454" s="45">
        <v>6</v>
      </c>
      <c r="K454" s="45">
        <v>6.8</v>
      </c>
      <c r="L454" s="46" t="s">
        <v>613</v>
      </c>
      <c r="M454" s="46">
        <v>33.6</v>
      </c>
      <c r="N454" s="47">
        <v>2</v>
      </c>
      <c r="O454" s="48">
        <v>2</v>
      </c>
      <c r="P454" s="49" t="s">
        <v>229</v>
      </c>
      <c r="Q454" s="44" t="s">
        <v>230</v>
      </c>
      <c r="R454" s="50" t="s">
        <v>717</v>
      </c>
    </row>
    <row r="455" spans="6:18" ht="15" customHeight="1">
      <c r="F455" s="52"/>
      <c r="G455" s="42">
        <v>24</v>
      </c>
      <c r="H455" s="43" t="s">
        <v>862</v>
      </c>
      <c r="I455" s="44" t="s">
        <v>863</v>
      </c>
      <c r="J455" s="45">
        <v>6</v>
      </c>
      <c r="K455" s="45">
        <v>5.8</v>
      </c>
      <c r="L455" s="46" t="s">
        <v>613</v>
      </c>
      <c r="M455" s="46">
        <v>34.299999999999997</v>
      </c>
      <c r="N455" s="47">
        <v>2</v>
      </c>
      <c r="O455" s="48"/>
      <c r="P455" s="49" t="s">
        <v>183</v>
      </c>
      <c r="Q455" s="44" t="s">
        <v>184</v>
      </c>
      <c r="R455" s="50" t="s">
        <v>717</v>
      </c>
    </row>
    <row r="456" spans="6:18" ht="15" customHeight="1">
      <c r="F456" s="33" t="s">
        <v>864</v>
      </c>
      <c r="G456" s="42">
        <v>25</v>
      </c>
      <c r="H456" s="43" t="s">
        <v>865</v>
      </c>
      <c r="I456" s="44" t="s">
        <v>866</v>
      </c>
      <c r="J456" s="45">
        <v>10</v>
      </c>
      <c r="K456" s="45">
        <v>6</v>
      </c>
      <c r="L456" s="46" t="s">
        <v>613</v>
      </c>
      <c r="M456" s="46">
        <v>35.299999999999997</v>
      </c>
      <c r="N456" s="47">
        <v>0</v>
      </c>
      <c r="O456" s="48"/>
      <c r="P456" s="49" t="s">
        <v>36</v>
      </c>
      <c r="Q456" s="44" t="s">
        <v>333</v>
      </c>
      <c r="R456" s="50" t="s">
        <v>717</v>
      </c>
    </row>
    <row r="457" spans="6:18" ht="15" customHeight="1">
      <c r="F457" s="33" t="s">
        <v>864</v>
      </c>
      <c r="G457" s="42">
        <v>26</v>
      </c>
      <c r="H457" s="43" t="s">
        <v>867</v>
      </c>
      <c r="I457" s="44" t="s">
        <v>868</v>
      </c>
      <c r="J457" s="45">
        <v>10</v>
      </c>
      <c r="K457" s="45">
        <v>7</v>
      </c>
      <c r="L457" s="46" t="s">
        <v>613</v>
      </c>
      <c r="M457" s="46">
        <v>35.700000000000003</v>
      </c>
      <c r="N457" s="47">
        <v>0</v>
      </c>
      <c r="O457" s="48"/>
      <c r="P457" s="49" t="s">
        <v>36</v>
      </c>
      <c r="Q457" s="44" t="s">
        <v>333</v>
      </c>
      <c r="R457" s="50" t="s">
        <v>717</v>
      </c>
    </row>
    <row r="458" spans="6:18" ht="15" customHeight="1">
      <c r="F458" s="33" t="s">
        <v>864</v>
      </c>
      <c r="G458" s="42">
        <v>27</v>
      </c>
      <c r="H458" s="43" t="s">
        <v>869</v>
      </c>
      <c r="I458" s="44" t="s">
        <v>870</v>
      </c>
      <c r="J458" s="45">
        <v>7.5</v>
      </c>
      <c r="K458" s="45">
        <v>6.5</v>
      </c>
      <c r="L458" s="46" t="s">
        <v>613</v>
      </c>
      <c r="M458" s="46">
        <v>35.799999999999997</v>
      </c>
      <c r="N458" s="47">
        <v>0</v>
      </c>
      <c r="O458" s="48"/>
      <c r="P458" s="49" t="s">
        <v>36</v>
      </c>
      <c r="Q458" s="44" t="s">
        <v>333</v>
      </c>
      <c r="R458" s="50" t="s">
        <v>717</v>
      </c>
    </row>
    <row r="459" spans="6:18" ht="15" customHeight="1">
      <c r="F459" s="33" t="s">
        <v>864</v>
      </c>
      <c r="G459" s="42">
        <v>28</v>
      </c>
      <c r="H459" s="43" t="s">
        <v>871</v>
      </c>
      <c r="I459" s="44" t="s">
        <v>872</v>
      </c>
      <c r="J459" s="45">
        <v>45.7</v>
      </c>
      <c r="K459" s="45">
        <v>6</v>
      </c>
      <c r="L459" s="46" t="s">
        <v>613</v>
      </c>
      <c r="M459" s="46">
        <v>37.5</v>
      </c>
      <c r="N459" s="47">
        <v>1</v>
      </c>
      <c r="O459" s="48"/>
      <c r="P459" s="49" t="s">
        <v>653</v>
      </c>
      <c r="Q459" s="44" t="s">
        <v>327</v>
      </c>
      <c r="R459" s="50" t="s">
        <v>717</v>
      </c>
    </row>
    <row r="460" spans="6:18" ht="15" customHeight="1">
      <c r="F460" s="52"/>
      <c r="G460" s="53"/>
      <c r="H460" s="43"/>
      <c r="I460" s="44"/>
      <c r="J460" s="44"/>
      <c r="K460" s="44"/>
      <c r="L460" s="54"/>
      <c r="M460" s="54"/>
      <c r="N460" s="55"/>
      <c r="O460" s="56"/>
      <c r="P460" s="54"/>
      <c r="Q460" s="44"/>
      <c r="R460" s="50"/>
    </row>
    <row r="461" spans="6:18" ht="15" customHeight="1">
      <c r="F461" s="52">
        <v>100</v>
      </c>
      <c r="G461" s="34"/>
      <c r="H461" s="35" t="s">
        <v>873</v>
      </c>
      <c r="I461" s="36"/>
      <c r="J461" s="37"/>
      <c r="K461" s="37"/>
      <c r="L461" s="38"/>
      <c r="M461" s="38"/>
      <c r="N461" s="38"/>
      <c r="O461" s="39"/>
      <c r="P461" s="40"/>
      <c r="Q461" s="36"/>
      <c r="R461" s="41"/>
    </row>
    <row r="462" spans="6:18" ht="15" customHeight="1">
      <c r="F462" s="52">
        <v>100</v>
      </c>
      <c r="G462" s="42">
        <v>1</v>
      </c>
      <c r="H462" s="43" t="s">
        <v>874</v>
      </c>
      <c r="I462" s="44" t="s">
        <v>875</v>
      </c>
      <c r="J462" s="45">
        <v>4.5999999999999996</v>
      </c>
      <c r="K462" s="45">
        <v>6.6</v>
      </c>
      <c r="L462" s="46" t="s">
        <v>613</v>
      </c>
      <c r="M462" s="46">
        <v>38.4</v>
      </c>
      <c r="N462" s="47">
        <v>0</v>
      </c>
      <c r="O462" s="48"/>
      <c r="P462" s="49" t="s">
        <v>43</v>
      </c>
      <c r="Q462" s="44" t="s">
        <v>203</v>
      </c>
      <c r="R462" s="50" t="s">
        <v>717</v>
      </c>
    </row>
    <row r="463" spans="6:18" ht="15" customHeight="1">
      <c r="F463" s="52">
        <v>100</v>
      </c>
      <c r="G463" s="42">
        <v>2</v>
      </c>
      <c r="H463" s="43" t="s">
        <v>876</v>
      </c>
      <c r="I463" s="44" t="s">
        <v>877</v>
      </c>
      <c r="J463" s="45">
        <v>13.7</v>
      </c>
      <c r="K463" s="45">
        <v>6.4</v>
      </c>
      <c r="L463" s="46" t="s">
        <v>613</v>
      </c>
      <c r="M463" s="46">
        <v>39.799999999999997</v>
      </c>
      <c r="N463" s="47">
        <v>2</v>
      </c>
      <c r="O463" s="48"/>
      <c r="P463" s="49" t="s">
        <v>36</v>
      </c>
      <c r="Q463" s="44" t="s">
        <v>333</v>
      </c>
      <c r="R463" s="50" t="s">
        <v>717</v>
      </c>
    </row>
    <row r="464" spans="6:18" ht="15" customHeight="1">
      <c r="F464" s="52">
        <v>100</v>
      </c>
      <c r="G464" s="42">
        <v>3</v>
      </c>
      <c r="H464" s="43" t="s">
        <v>878</v>
      </c>
      <c r="I464" s="44" t="s">
        <v>879</v>
      </c>
      <c r="J464" s="45">
        <v>4.8</v>
      </c>
      <c r="K464" s="45">
        <v>6.3</v>
      </c>
      <c r="L464" s="46" t="s">
        <v>613</v>
      </c>
      <c r="M464" s="46">
        <v>39.9</v>
      </c>
      <c r="N464" s="47">
        <v>1</v>
      </c>
      <c r="O464" s="48"/>
      <c r="P464" s="49" t="s">
        <v>43</v>
      </c>
      <c r="Q464" s="44" t="s">
        <v>203</v>
      </c>
      <c r="R464" s="50" t="s">
        <v>717</v>
      </c>
    </row>
    <row r="465" spans="5:18" ht="15" customHeight="1">
      <c r="F465" s="52">
        <v>100</v>
      </c>
      <c r="G465" s="42">
        <v>4</v>
      </c>
      <c r="H465" s="43" t="s">
        <v>880</v>
      </c>
      <c r="I465" s="44" t="s">
        <v>881</v>
      </c>
      <c r="J465" s="45">
        <v>2</v>
      </c>
      <c r="K465" s="45">
        <v>3.5</v>
      </c>
      <c r="L465" s="46" t="s">
        <v>613</v>
      </c>
      <c r="M465" s="46">
        <v>40</v>
      </c>
      <c r="N465" s="47">
        <v>1</v>
      </c>
      <c r="O465" s="48"/>
      <c r="P465" s="49" t="s">
        <v>43</v>
      </c>
      <c r="Q465" s="44" t="s">
        <v>203</v>
      </c>
      <c r="R465" s="50" t="s">
        <v>717</v>
      </c>
    </row>
    <row r="466" spans="5:18" ht="15" customHeight="1">
      <c r="F466" s="52">
        <v>100</v>
      </c>
      <c r="G466" s="42">
        <v>5</v>
      </c>
      <c r="H466" s="43" t="s">
        <v>882</v>
      </c>
      <c r="I466" s="44" t="s">
        <v>883</v>
      </c>
      <c r="J466" s="45">
        <v>5.3</v>
      </c>
      <c r="K466" s="45">
        <v>7.3</v>
      </c>
      <c r="L466" s="46" t="s">
        <v>613</v>
      </c>
      <c r="M466" s="46">
        <v>40.299999999999997</v>
      </c>
      <c r="N466" s="47">
        <v>2</v>
      </c>
      <c r="O466" s="48">
        <v>2</v>
      </c>
      <c r="P466" s="49" t="s">
        <v>43</v>
      </c>
      <c r="Q466" s="44" t="s">
        <v>203</v>
      </c>
      <c r="R466" s="50" t="s">
        <v>717</v>
      </c>
    </row>
    <row r="467" spans="5:18" ht="15" customHeight="1">
      <c r="F467" s="52">
        <v>100</v>
      </c>
      <c r="G467" s="42">
        <v>6</v>
      </c>
      <c r="H467" s="43" t="s">
        <v>884</v>
      </c>
      <c r="I467" s="44" t="s">
        <v>885</v>
      </c>
      <c r="J467" s="45">
        <v>2.2000000000000002</v>
      </c>
      <c r="K467" s="45">
        <v>3.5</v>
      </c>
      <c r="L467" s="46" t="s">
        <v>613</v>
      </c>
      <c r="M467" s="46">
        <v>40.4</v>
      </c>
      <c r="N467" s="47">
        <v>2</v>
      </c>
      <c r="O467" s="48"/>
      <c r="P467" s="49" t="s">
        <v>43</v>
      </c>
      <c r="Q467" s="44" t="s">
        <v>203</v>
      </c>
      <c r="R467" s="50" t="s">
        <v>717</v>
      </c>
    </row>
    <row r="468" spans="5:18" ht="15" customHeight="1">
      <c r="F468" s="52">
        <v>100</v>
      </c>
      <c r="G468" s="42">
        <v>7</v>
      </c>
      <c r="H468" s="43" t="s">
        <v>886</v>
      </c>
      <c r="I468" s="44" t="s">
        <v>887</v>
      </c>
      <c r="J468" s="45">
        <v>6.2</v>
      </c>
      <c r="K468" s="45">
        <v>6.6</v>
      </c>
      <c r="L468" s="46" t="s">
        <v>613</v>
      </c>
      <c r="M468" s="46">
        <v>40.6</v>
      </c>
      <c r="N468" s="47">
        <v>2</v>
      </c>
      <c r="O468" s="48">
        <v>2</v>
      </c>
      <c r="P468" s="49" t="s">
        <v>43</v>
      </c>
      <c r="Q468" s="44" t="s">
        <v>203</v>
      </c>
      <c r="R468" s="50" t="s">
        <v>717</v>
      </c>
    </row>
    <row r="469" spans="5:18" ht="15" customHeight="1">
      <c r="F469" s="52"/>
      <c r="G469" s="42">
        <v>8</v>
      </c>
      <c r="H469" s="43" t="s">
        <v>888</v>
      </c>
      <c r="I469" s="44" t="s">
        <v>889</v>
      </c>
      <c r="J469" s="45">
        <v>6.8</v>
      </c>
      <c r="K469" s="45">
        <v>6.7</v>
      </c>
      <c r="L469" s="46" t="s">
        <v>613</v>
      </c>
      <c r="M469" s="46">
        <v>40.799999999999997</v>
      </c>
      <c r="N469" s="47">
        <v>0</v>
      </c>
      <c r="O469" s="48"/>
      <c r="P469" s="49" t="s">
        <v>43</v>
      </c>
      <c r="Q469" s="44" t="s">
        <v>203</v>
      </c>
      <c r="R469" s="50" t="s">
        <v>717</v>
      </c>
    </row>
    <row r="470" spans="5:18" ht="15" customHeight="1">
      <c r="E470" s="1" t="s">
        <v>890</v>
      </c>
      <c r="F470" s="91" t="s">
        <v>891</v>
      </c>
      <c r="G470" s="42">
        <v>9</v>
      </c>
      <c r="H470" s="43" t="s">
        <v>892</v>
      </c>
      <c r="I470" s="44" t="s">
        <v>893</v>
      </c>
      <c r="J470" s="45">
        <v>3</v>
      </c>
      <c r="K470" s="45">
        <v>4.8</v>
      </c>
      <c r="L470" s="46" t="s">
        <v>613</v>
      </c>
      <c r="M470" s="46">
        <v>40.9</v>
      </c>
      <c r="N470" s="47">
        <v>1</v>
      </c>
      <c r="O470" s="48"/>
      <c r="P470" s="49" t="s">
        <v>43</v>
      </c>
      <c r="Q470" s="44" t="s">
        <v>203</v>
      </c>
      <c r="R470" s="50" t="s">
        <v>717</v>
      </c>
    </row>
    <row r="471" spans="5:18" ht="15" customHeight="1">
      <c r="F471" s="91" t="s">
        <v>891</v>
      </c>
      <c r="G471" s="42">
        <v>10</v>
      </c>
      <c r="H471" s="43" t="s">
        <v>894</v>
      </c>
      <c r="I471" s="44" t="s">
        <v>895</v>
      </c>
      <c r="J471" s="45">
        <v>5</v>
      </c>
      <c r="K471" s="45">
        <v>5.5</v>
      </c>
      <c r="L471" s="46" t="s">
        <v>613</v>
      </c>
      <c r="M471" s="46">
        <v>41.1</v>
      </c>
      <c r="N471" s="47">
        <v>0</v>
      </c>
      <c r="O471" s="48"/>
      <c r="P471" s="49" t="s">
        <v>43</v>
      </c>
      <c r="Q471" s="44" t="s">
        <v>203</v>
      </c>
      <c r="R471" s="50" t="s">
        <v>717</v>
      </c>
    </row>
    <row r="472" spans="5:18" ht="15" customHeight="1">
      <c r="F472" s="91" t="s">
        <v>891</v>
      </c>
      <c r="G472" s="42">
        <v>11</v>
      </c>
      <c r="H472" s="43" t="s">
        <v>896</v>
      </c>
      <c r="I472" s="44" t="s">
        <v>897</v>
      </c>
      <c r="J472" s="45">
        <v>4.7</v>
      </c>
      <c r="K472" s="45">
        <v>9.1</v>
      </c>
      <c r="L472" s="46" t="s">
        <v>613</v>
      </c>
      <c r="M472" s="46">
        <v>41.6</v>
      </c>
      <c r="N472" s="47">
        <v>1</v>
      </c>
      <c r="O472" s="48"/>
      <c r="P472" s="49" t="s">
        <v>43</v>
      </c>
      <c r="Q472" s="44" t="s">
        <v>203</v>
      </c>
      <c r="R472" s="50" t="s">
        <v>717</v>
      </c>
    </row>
    <row r="473" spans="5:18" ht="15" customHeight="1">
      <c r="F473" s="91" t="s">
        <v>891</v>
      </c>
      <c r="G473" s="42">
        <v>12</v>
      </c>
      <c r="H473" s="43" t="s">
        <v>898</v>
      </c>
      <c r="I473" s="44" t="s">
        <v>899</v>
      </c>
      <c r="J473" s="45">
        <v>4</v>
      </c>
      <c r="K473" s="45">
        <v>6.7</v>
      </c>
      <c r="L473" s="46" t="s">
        <v>613</v>
      </c>
      <c r="M473" s="46">
        <v>42.2</v>
      </c>
      <c r="N473" s="47">
        <v>1</v>
      </c>
      <c r="O473" s="48"/>
      <c r="P473" s="49" t="s">
        <v>43</v>
      </c>
      <c r="Q473" s="44" t="s">
        <v>203</v>
      </c>
      <c r="R473" s="50" t="s">
        <v>717</v>
      </c>
    </row>
    <row r="474" spans="5:18" ht="15" customHeight="1">
      <c r="F474" s="91" t="s">
        <v>891</v>
      </c>
      <c r="G474" s="42">
        <v>13</v>
      </c>
      <c r="H474" s="43" t="s">
        <v>900</v>
      </c>
      <c r="I474" s="44" t="s">
        <v>901</v>
      </c>
      <c r="J474" s="45">
        <v>19.100000000000001</v>
      </c>
      <c r="K474" s="45">
        <v>6.4</v>
      </c>
      <c r="L474" s="46" t="s">
        <v>613</v>
      </c>
      <c r="M474" s="46">
        <v>42.7</v>
      </c>
      <c r="N474" s="47">
        <v>2</v>
      </c>
      <c r="O474" s="48">
        <v>2</v>
      </c>
      <c r="P474" s="49" t="s">
        <v>36</v>
      </c>
      <c r="Q474" s="44" t="s">
        <v>333</v>
      </c>
      <c r="R474" s="50" t="s">
        <v>717</v>
      </c>
    </row>
    <row r="475" spans="5:18" ht="15" customHeight="1">
      <c r="F475" s="91" t="s">
        <v>891</v>
      </c>
      <c r="G475" s="42">
        <v>14</v>
      </c>
      <c r="H475" s="43" t="s">
        <v>902</v>
      </c>
      <c r="I475" s="44" t="s">
        <v>903</v>
      </c>
      <c r="J475" s="45">
        <v>7.7</v>
      </c>
      <c r="K475" s="45">
        <v>6.4</v>
      </c>
      <c r="L475" s="46" t="s">
        <v>613</v>
      </c>
      <c r="M475" s="46">
        <v>42.8</v>
      </c>
      <c r="N475" s="47">
        <v>3</v>
      </c>
      <c r="O475" s="48">
        <v>3</v>
      </c>
      <c r="P475" s="49" t="s">
        <v>36</v>
      </c>
      <c r="Q475" s="44" t="s">
        <v>333</v>
      </c>
      <c r="R475" s="50" t="s">
        <v>717</v>
      </c>
    </row>
    <row r="476" spans="5:18" ht="15" customHeight="1">
      <c r="F476" s="91" t="s">
        <v>891</v>
      </c>
      <c r="G476" s="42">
        <v>15</v>
      </c>
      <c r="H476" s="43" t="s">
        <v>904</v>
      </c>
      <c r="I476" s="44" t="s">
        <v>905</v>
      </c>
      <c r="J476" s="45">
        <v>8.6</v>
      </c>
      <c r="K476" s="45">
        <v>6.4</v>
      </c>
      <c r="L476" s="46" t="s">
        <v>613</v>
      </c>
      <c r="M476" s="46">
        <v>43.9</v>
      </c>
      <c r="N476" s="47">
        <v>1</v>
      </c>
      <c r="O476" s="48">
        <v>1</v>
      </c>
      <c r="P476" s="49" t="s">
        <v>36</v>
      </c>
      <c r="Q476" s="44" t="s">
        <v>333</v>
      </c>
      <c r="R476" s="50" t="s">
        <v>717</v>
      </c>
    </row>
    <row r="477" spans="5:18" ht="15" customHeight="1">
      <c r="F477" s="91" t="s">
        <v>891</v>
      </c>
      <c r="G477" s="42">
        <v>16</v>
      </c>
      <c r="H477" s="43" t="s">
        <v>906</v>
      </c>
      <c r="I477" s="44" t="s">
        <v>907</v>
      </c>
      <c r="J477" s="45">
        <v>39.9</v>
      </c>
      <c r="K477" s="45">
        <v>6.9</v>
      </c>
      <c r="L477" s="46" t="s">
        <v>613</v>
      </c>
      <c r="M477" s="46">
        <v>44.4</v>
      </c>
      <c r="N477" s="47">
        <v>3</v>
      </c>
      <c r="O477" s="48">
        <v>3</v>
      </c>
      <c r="P477" s="49" t="s">
        <v>36</v>
      </c>
      <c r="Q477" s="44" t="s">
        <v>333</v>
      </c>
      <c r="R477" s="50" t="s">
        <v>717</v>
      </c>
    </row>
    <row r="478" spans="5:18" ht="15" customHeight="1">
      <c r="F478" s="91" t="s">
        <v>891</v>
      </c>
      <c r="G478" s="42">
        <v>17</v>
      </c>
      <c r="H478" s="43" t="s">
        <v>908</v>
      </c>
      <c r="I478" s="44" t="s">
        <v>909</v>
      </c>
      <c r="J478" s="45">
        <v>9</v>
      </c>
      <c r="K478" s="45">
        <v>6.3</v>
      </c>
      <c r="L478" s="46" t="s">
        <v>613</v>
      </c>
      <c r="M478" s="46">
        <v>45.3</v>
      </c>
      <c r="N478" s="47">
        <v>2</v>
      </c>
      <c r="O478" s="48">
        <v>2</v>
      </c>
      <c r="P478" s="49" t="s">
        <v>36</v>
      </c>
      <c r="Q478" s="44" t="s">
        <v>333</v>
      </c>
      <c r="R478" s="50" t="s">
        <v>717</v>
      </c>
    </row>
    <row r="479" spans="5:18" ht="15" customHeight="1">
      <c r="F479" s="91" t="s">
        <v>891</v>
      </c>
      <c r="G479" s="42">
        <v>18</v>
      </c>
      <c r="H479" s="43" t="s">
        <v>910</v>
      </c>
      <c r="I479" s="44" t="s">
        <v>911</v>
      </c>
      <c r="J479" s="45">
        <v>6.1</v>
      </c>
      <c r="K479" s="45">
        <v>6.9</v>
      </c>
      <c r="L479" s="46" t="s">
        <v>613</v>
      </c>
      <c r="M479" s="46">
        <v>46.2</v>
      </c>
      <c r="N479" s="47">
        <v>2</v>
      </c>
      <c r="O479" s="48">
        <v>2</v>
      </c>
      <c r="P479" s="49" t="s">
        <v>43</v>
      </c>
      <c r="Q479" s="44" t="s">
        <v>203</v>
      </c>
      <c r="R479" s="50" t="s">
        <v>717</v>
      </c>
    </row>
    <row r="480" spans="5:18" ht="15" customHeight="1">
      <c r="F480" s="91" t="s">
        <v>891</v>
      </c>
      <c r="G480" s="42">
        <v>19</v>
      </c>
      <c r="H480" s="43" t="s">
        <v>912</v>
      </c>
      <c r="I480" s="44" t="s">
        <v>913</v>
      </c>
      <c r="J480" s="45">
        <v>3</v>
      </c>
      <c r="K480" s="45">
        <v>4</v>
      </c>
      <c r="L480" s="46" t="s">
        <v>613</v>
      </c>
      <c r="M480" s="46">
        <v>46.4</v>
      </c>
      <c r="N480" s="47">
        <v>1</v>
      </c>
      <c r="O480" s="48"/>
      <c r="P480" s="49" t="s">
        <v>43</v>
      </c>
      <c r="Q480" s="44" t="s">
        <v>203</v>
      </c>
      <c r="R480" s="50" t="s">
        <v>717</v>
      </c>
    </row>
    <row r="481" spans="6:18" ht="15" customHeight="1">
      <c r="F481" s="91" t="s">
        <v>891</v>
      </c>
      <c r="G481" s="42">
        <v>20</v>
      </c>
      <c r="H481" s="43" t="s">
        <v>914</v>
      </c>
      <c r="I481" s="44" t="s">
        <v>915</v>
      </c>
      <c r="J481" s="45">
        <v>9.9</v>
      </c>
      <c r="K481" s="45">
        <v>6</v>
      </c>
      <c r="L481" s="46" t="s">
        <v>613</v>
      </c>
      <c r="M481" s="46">
        <v>49.7</v>
      </c>
      <c r="N481" s="47">
        <v>2</v>
      </c>
      <c r="O481" s="48">
        <v>2</v>
      </c>
      <c r="P481" s="49" t="s">
        <v>36</v>
      </c>
      <c r="Q481" s="71" t="s">
        <v>333</v>
      </c>
      <c r="R481" s="50" t="s">
        <v>717</v>
      </c>
    </row>
    <row r="482" spans="6:18" ht="15" customHeight="1">
      <c r="F482" s="91" t="s">
        <v>891</v>
      </c>
      <c r="G482" s="42">
        <v>21</v>
      </c>
      <c r="H482" s="43" t="s">
        <v>916</v>
      </c>
      <c r="I482" s="44" t="s">
        <v>917</v>
      </c>
      <c r="J482" s="45">
        <v>50</v>
      </c>
      <c r="K482" s="45">
        <v>6</v>
      </c>
      <c r="L482" s="46" t="s">
        <v>613</v>
      </c>
      <c r="M482" s="46">
        <v>50.5</v>
      </c>
      <c r="N482" s="47">
        <v>1</v>
      </c>
      <c r="O482" s="48">
        <v>1</v>
      </c>
      <c r="P482" s="49" t="s">
        <v>474</v>
      </c>
      <c r="Q482" s="44" t="s">
        <v>475</v>
      </c>
      <c r="R482" s="50" t="s">
        <v>717</v>
      </c>
    </row>
    <row r="483" spans="6:18" ht="15" customHeight="1">
      <c r="F483" s="91" t="s">
        <v>891</v>
      </c>
      <c r="G483" s="42">
        <v>22</v>
      </c>
      <c r="H483" s="43" t="s">
        <v>918</v>
      </c>
      <c r="I483" s="44" t="s">
        <v>919</v>
      </c>
      <c r="J483" s="45">
        <v>6</v>
      </c>
      <c r="K483" s="45">
        <v>6.6</v>
      </c>
      <c r="L483" s="46" t="s">
        <v>613</v>
      </c>
      <c r="M483" s="46">
        <v>50.8</v>
      </c>
      <c r="N483" s="47">
        <v>3</v>
      </c>
      <c r="O483" s="48">
        <v>3</v>
      </c>
      <c r="P483" s="49" t="s">
        <v>43</v>
      </c>
      <c r="Q483" s="44" t="s">
        <v>203</v>
      </c>
      <c r="R483" s="50" t="s">
        <v>717</v>
      </c>
    </row>
    <row r="484" spans="6:18" ht="15" customHeight="1">
      <c r="F484" s="91" t="s">
        <v>891</v>
      </c>
      <c r="G484" s="42">
        <v>23</v>
      </c>
      <c r="H484" s="43" t="s">
        <v>920</v>
      </c>
      <c r="I484" s="44" t="s">
        <v>921</v>
      </c>
      <c r="J484" s="45">
        <v>5.6</v>
      </c>
      <c r="K484" s="45">
        <v>6.5</v>
      </c>
      <c r="L484" s="46" t="s">
        <v>613</v>
      </c>
      <c r="M484" s="46">
        <v>53</v>
      </c>
      <c r="N484" s="47">
        <v>1</v>
      </c>
      <c r="O484" s="48"/>
      <c r="P484" s="49" t="s">
        <v>43</v>
      </c>
      <c r="Q484" s="44" t="s">
        <v>203</v>
      </c>
      <c r="R484" s="50" t="s">
        <v>717</v>
      </c>
    </row>
    <row r="485" spans="6:18" ht="15" customHeight="1">
      <c r="F485" s="91" t="s">
        <v>891</v>
      </c>
      <c r="G485" s="42">
        <v>24</v>
      </c>
      <c r="H485" s="43" t="s">
        <v>922</v>
      </c>
      <c r="I485" s="44" t="s">
        <v>923</v>
      </c>
      <c r="J485" s="45">
        <v>7</v>
      </c>
      <c r="K485" s="45">
        <v>6</v>
      </c>
      <c r="L485" s="46" t="s">
        <v>613</v>
      </c>
      <c r="M485" s="46">
        <v>52.9</v>
      </c>
      <c r="N485" s="47">
        <v>2</v>
      </c>
      <c r="O485" s="48">
        <v>2</v>
      </c>
      <c r="P485" s="49" t="s">
        <v>36</v>
      </c>
      <c r="Q485" s="44" t="s">
        <v>333</v>
      </c>
      <c r="R485" s="50" t="s">
        <v>717</v>
      </c>
    </row>
    <row r="486" spans="6:18" ht="15" customHeight="1">
      <c r="F486" s="91" t="s">
        <v>891</v>
      </c>
      <c r="G486" s="42">
        <v>25</v>
      </c>
      <c r="H486" s="43" t="s">
        <v>924</v>
      </c>
      <c r="I486" s="44" t="s">
        <v>925</v>
      </c>
      <c r="J486" s="45">
        <v>7.5</v>
      </c>
      <c r="K486" s="45">
        <v>6.8</v>
      </c>
      <c r="L486" s="46" t="s">
        <v>613</v>
      </c>
      <c r="M486" s="46">
        <v>53.25</v>
      </c>
      <c r="N486" s="47">
        <v>0</v>
      </c>
      <c r="O486" s="48"/>
      <c r="P486" s="49" t="s">
        <v>43</v>
      </c>
      <c r="Q486" s="44" t="s">
        <v>203</v>
      </c>
      <c r="R486" s="50" t="s">
        <v>717</v>
      </c>
    </row>
    <row r="487" spans="6:18" ht="15" customHeight="1">
      <c r="F487" s="92"/>
      <c r="G487" s="42">
        <v>26</v>
      </c>
      <c r="H487" s="43" t="s">
        <v>926</v>
      </c>
      <c r="I487" s="44" t="s">
        <v>927</v>
      </c>
      <c r="J487" s="45">
        <v>5</v>
      </c>
      <c r="K487" s="45">
        <v>4</v>
      </c>
      <c r="L487" s="46" t="s">
        <v>613</v>
      </c>
      <c r="M487" s="46">
        <v>53.3</v>
      </c>
      <c r="N487" s="47">
        <v>1</v>
      </c>
      <c r="O487" s="48"/>
      <c r="P487" s="49" t="s">
        <v>229</v>
      </c>
      <c r="Q487" s="44" t="s">
        <v>230</v>
      </c>
      <c r="R487" s="50" t="s">
        <v>717</v>
      </c>
    </row>
    <row r="488" spans="6:18" ht="15" customHeight="1">
      <c r="F488" s="91" t="s">
        <v>928</v>
      </c>
      <c r="G488" s="42">
        <v>27</v>
      </c>
      <c r="H488" s="43" t="s">
        <v>929</v>
      </c>
      <c r="I488" s="44" t="s">
        <v>930</v>
      </c>
      <c r="J488" s="45">
        <v>5</v>
      </c>
      <c r="K488" s="45">
        <v>4</v>
      </c>
      <c r="L488" s="46" t="s">
        <v>613</v>
      </c>
      <c r="M488" s="46">
        <v>53.4</v>
      </c>
      <c r="N488" s="47">
        <v>3</v>
      </c>
      <c r="O488" s="48">
        <v>3</v>
      </c>
      <c r="P488" s="49" t="s">
        <v>36</v>
      </c>
      <c r="Q488" s="44" t="s">
        <v>333</v>
      </c>
      <c r="R488" s="50" t="s">
        <v>717</v>
      </c>
    </row>
    <row r="489" spans="6:18" ht="15" customHeight="1">
      <c r="F489" s="91" t="s">
        <v>928</v>
      </c>
      <c r="G489" s="42">
        <v>28</v>
      </c>
      <c r="H489" s="43" t="s">
        <v>931</v>
      </c>
      <c r="I489" s="44" t="s">
        <v>932</v>
      </c>
      <c r="J489" s="45">
        <v>5.8</v>
      </c>
      <c r="K489" s="45">
        <v>6.3</v>
      </c>
      <c r="L489" s="46" t="s">
        <v>613</v>
      </c>
      <c r="M489" s="46">
        <v>53.5</v>
      </c>
      <c r="N489" s="47">
        <v>0</v>
      </c>
      <c r="O489" s="48"/>
      <c r="P489" s="49" t="s">
        <v>43</v>
      </c>
      <c r="Q489" s="44" t="s">
        <v>203</v>
      </c>
      <c r="R489" s="50" t="s">
        <v>717</v>
      </c>
    </row>
    <row r="490" spans="6:18" ht="15" customHeight="1">
      <c r="F490" s="91" t="s">
        <v>928</v>
      </c>
      <c r="G490" s="42">
        <v>29</v>
      </c>
      <c r="H490" s="43" t="s">
        <v>933</v>
      </c>
      <c r="I490" s="44" t="s">
        <v>934</v>
      </c>
      <c r="J490" s="45">
        <v>6</v>
      </c>
      <c r="K490" s="45">
        <v>6.1</v>
      </c>
      <c r="L490" s="46" t="s">
        <v>613</v>
      </c>
      <c r="M490" s="46">
        <v>54.2</v>
      </c>
      <c r="N490" s="47">
        <v>2</v>
      </c>
      <c r="O490" s="48">
        <v>2</v>
      </c>
      <c r="P490" s="49" t="s">
        <v>43</v>
      </c>
      <c r="Q490" s="44" t="s">
        <v>203</v>
      </c>
      <c r="R490" s="50" t="s">
        <v>717</v>
      </c>
    </row>
    <row r="491" spans="6:18" ht="15" customHeight="1">
      <c r="F491" s="91" t="s">
        <v>928</v>
      </c>
      <c r="G491" s="42">
        <v>30</v>
      </c>
      <c r="H491" s="43" t="s">
        <v>935</v>
      </c>
      <c r="I491" s="44" t="s">
        <v>936</v>
      </c>
      <c r="J491" s="45">
        <v>5.3</v>
      </c>
      <c r="K491" s="45">
        <v>6.9</v>
      </c>
      <c r="L491" s="46" t="s">
        <v>613</v>
      </c>
      <c r="M491" s="46">
        <v>54.1</v>
      </c>
      <c r="N491" s="47">
        <v>1</v>
      </c>
      <c r="O491" s="48"/>
      <c r="P491" s="49" t="s">
        <v>43</v>
      </c>
      <c r="Q491" s="44" t="s">
        <v>203</v>
      </c>
      <c r="R491" s="50" t="s">
        <v>717</v>
      </c>
    </row>
    <row r="492" spans="6:18" ht="15" customHeight="1">
      <c r="F492" s="91" t="s">
        <v>928</v>
      </c>
      <c r="G492" s="42">
        <v>31</v>
      </c>
      <c r="H492" s="43" t="s">
        <v>937</v>
      </c>
      <c r="I492" s="44" t="s">
        <v>938</v>
      </c>
      <c r="J492" s="45">
        <v>8.1999999999999993</v>
      </c>
      <c r="K492" s="45">
        <v>6.6</v>
      </c>
      <c r="L492" s="46" t="s">
        <v>613</v>
      </c>
      <c r="M492" s="46">
        <v>54.6</v>
      </c>
      <c r="N492" s="47">
        <v>0</v>
      </c>
      <c r="O492" s="48"/>
      <c r="P492" s="49" t="s">
        <v>36</v>
      </c>
      <c r="Q492" s="44" t="s">
        <v>333</v>
      </c>
      <c r="R492" s="50" t="s">
        <v>717</v>
      </c>
    </row>
    <row r="493" spans="6:18" ht="15" customHeight="1">
      <c r="F493" s="91" t="s">
        <v>928</v>
      </c>
      <c r="G493" s="42">
        <v>32</v>
      </c>
      <c r="H493" s="43" t="s">
        <v>939</v>
      </c>
      <c r="I493" s="44" t="s">
        <v>940</v>
      </c>
      <c r="J493" s="45">
        <v>8</v>
      </c>
      <c r="K493" s="45">
        <v>6</v>
      </c>
      <c r="L493" s="46" t="s">
        <v>613</v>
      </c>
      <c r="M493" s="46">
        <v>55.5</v>
      </c>
      <c r="N493" s="47">
        <v>2</v>
      </c>
      <c r="O493" s="48">
        <v>2</v>
      </c>
      <c r="P493" s="49" t="s">
        <v>36</v>
      </c>
      <c r="Q493" s="44" t="s">
        <v>333</v>
      </c>
      <c r="R493" s="50" t="s">
        <v>717</v>
      </c>
    </row>
    <row r="494" spans="6:18" ht="15" customHeight="1">
      <c r="F494" s="91" t="s">
        <v>928</v>
      </c>
      <c r="G494" s="42">
        <v>33</v>
      </c>
      <c r="H494" s="43" t="s">
        <v>941</v>
      </c>
      <c r="I494" s="44" t="s">
        <v>942</v>
      </c>
      <c r="J494" s="45">
        <v>8</v>
      </c>
      <c r="K494" s="45">
        <v>6</v>
      </c>
      <c r="L494" s="46" t="s">
        <v>613</v>
      </c>
      <c r="M494" s="46">
        <v>55.7</v>
      </c>
      <c r="N494" s="47">
        <v>2</v>
      </c>
      <c r="O494" s="48">
        <v>2</v>
      </c>
      <c r="P494" s="49" t="s">
        <v>36</v>
      </c>
      <c r="Q494" s="44" t="s">
        <v>333</v>
      </c>
      <c r="R494" s="50" t="s">
        <v>717</v>
      </c>
    </row>
    <row r="495" spans="6:18" ht="15" customHeight="1">
      <c r="F495" s="91" t="s">
        <v>928</v>
      </c>
      <c r="G495" s="42">
        <v>34</v>
      </c>
      <c r="H495" s="43" t="s">
        <v>943</v>
      </c>
      <c r="I495" s="44" t="s">
        <v>944</v>
      </c>
      <c r="J495" s="45">
        <v>6</v>
      </c>
      <c r="K495" s="45">
        <v>6.6</v>
      </c>
      <c r="L495" s="46" t="s">
        <v>613</v>
      </c>
      <c r="M495" s="46">
        <v>56</v>
      </c>
      <c r="N495" s="47">
        <v>3</v>
      </c>
      <c r="O495" s="48">
        <v>3</v>
      </c>
      <c r="P495" s="49" t="s">
        <v>36</v>
      </c>
      <c r="Q495" s="44" t="s">
        <v>333</v>
      </c>
      <c r="R495" s="50" t="s">
        <v>717</v>
      </c>
    </row>
    <row r="496" spans="6:18" ht="15" customHeight="1">
      <c r="F496" s="91" t="s">
        <v>928</v>
      </c>
      <c r="G496" s="42">
        <v>35</v>
      </c>
      <c r="H496" s="43" t="s">
        <v>945</v>
      </c>
      <c r="I496" s="44" t="s">
        <v>946</v>
      </c>
      <c r="J496" s="45">
        <v>8</v>
      </c>
      <c r="K496" s="45">
        <v>7.5</v>
      </c>
      <c r="L496" s="46" t="s">
        <v>613</v>
      </c>
      <c r="M496" s="46">
        <v>57.6</v>
      </c>
      <c r="N496" s="47">
        <v>2</v>
      </c>
      <c r="O496" s="48">
        <v>2</v>
      </c>
      <c r="P496" s="49" t="s">
        <v>36</v>
      </c>
      <c r="Q496" s="44" t="s">
        <v>333</v>
      </c>
      <c r="R496" s="50" t="s">
        <v>717</v>
      </c>
    </row>
    <row r="497" spans="5:18" ht="15" customHeight="1">
      <c r="F497" s="91" t="s">
        <v>928</v>
      </c>
      <c r="G497" s="42">
        <v>36</v>
      </c>
      <c r="H497" s="43" t="s">
        <v>947</v>
      </c>
      <c r="I497" s="44" t="s">
        <v>948</v>
      </c>
      <c r="J497" s="45">
        <v>8</v>
      </c>
      <c r="K497" s="45">
        <v>7.5</v>
      </c>
      <c r="L497" s="46" t="s">
        <v>613</v>
      </c>
      <c r="M497" s="46">
        <v>57.9</v>
      </c>
      <c r="N497" s="47">
        <v>2</v>
      </c>
      <c r="O497" s="48">
        <v>2</v>
      </c>
      <c r="P497" s="49" t="s">
        <v>36</v>
      </c>
      <c r="Q497" s="44" t="s">
        <v>333</v>
      </c>
      <c r="R497" s="50" t="s">
        <v>717</v>
      </c>
    </row>
    <row r="498" spans="5:18" ht="15" customHeight="1">
      <c r="F498" s="91" t="s">
        <v>928</v>
      </c>
      <c r="G498" s="42">
        <v>37</v>
      </c>
      <c r="H498" s="43" t="s">
        <v>949</v>
      </c>
      <c r="I498" s="44" t="s">
        <v>950</v>
      </c>
      <c r="J498" s="45">
        <v>6</v>
      </c>
      <c r="K498" s="45">
        <v>6.5</v>
      </c>
      <c r="L498" s="46" t="s">
        <v>613</v>
      </c>
      <c r="M498" s="46">
        <v>58.2</v>
      </c>
      <c r="N498" s="47">
        <v>1</v>
      </c>
      <c r="O498" s="48"/>
      <c r="P498" s="49" t="s">
        <v>43</v>
      </c>
      <c r="Q498" s="44" t="s">
        <v>203</v>
      </c>
      <c r="R498" s="50" t="s">
        <v>717</v>
      </c>
    </row>
    <row r="499" spans="5:18" ht="15" customHeight="1">
      <c r="E499" s="1">
        <f>Table2[[#This Row],[PANJANG]]</f>
        <v>4.4000000000000004</v>
      </c>
      <c r="F499" s="91" t="s">
        <v>928</v>
      </c>
      <c r="G499" s="42">
        <v>38</v>
      </c>
      <c r="H499" s="43" t="s">
        <v>951</v>
      </c>
      <c r="I499" s="44" t="s">
        <v>952</v>
      </c>
      <c r="J499" s="45">
        <v>4.4000000000000004</v>
      </c>
      <c r="K499" s="45">
        <v>4</v>
      </c>
      <c r="L499" s="46" t="s">
        <v>613</v>
      </c>
      <c r="M499" s="46">
        <v>60</v>
      </c>
      <c r="N499" s="47">
        <v>2</v>
      </c>
      <c r="O499" s="48"/>
      <c r="P499" s="49" t="s">
        <v>43</v>
      </c>
      <c r="Q499" s="44" t="s">
        <v>203</v>
      </c>
      <c r="R499" s="50" t="s">
        <v>717</v>
      </c>
    </row>
    <row r="500" spans="5:18" ht="15" customHeight="1">
      <c r="E500" s="1">
        <f>Table2[[#This Row],[PANJANG]]</f>
        <v>2.7</v>
      </c>
      <c r="F500" s="91" t="s">
        <v>928</v>
      </c>
      <c r="G500" s="42">
        <v>39</v>
      </c>
      <c r="H500" s="43" t="s">
        <v>953</v>
      </c>
      <c r="I500" s="44" t="s">
        <v>954</v>
      </c>
      <c r="J500" s="45">
        <v>2.7</v>
      </c>
      <c r="K500" s="45">
        <v>4</v>
      </c>
      <c r="L500" s="46" t="s">
        <v>613</v>
      </c>
      <c r="M500" s="46">
        <v>58.2</v>
      </c>
      <c r="N500" s="47">
        <v>1</v>
      </c>
      <c r="O500" s="48"/>
      <c r="P500" s="49" t="s">
        <v>43</v>
      </c>
      <c r="Q500" s="44" t="s">
        <v>203</v>
      </c>
      <c r="R500" s="50" t="s">
        <v>717</v>
      </c>
    </row>
    <row r="501" spans="5:18" ht="15" customHeight="1">
      <c r="F501" s="91" t="s">
        <v>928</v>
      </c>
      <c r="G501" s="42">
        <v>40</v>
      </c>
      <c r="H501" s="43" t="s">
        <v>955</v>
      </c>
      <c r="I501" s="44" t="s">
        <v>956</v>
      </c>
      <c r="J501" s="45">
        <v>2.7</v>
      </c>
      <c r="K501" s="45">
        <v>4</v>
      </c>
      <c r="L501" s="46" t="s">
        <v>613</v>
      </c>
      <c r="M501" s="46">
        <v>59</v>
      </c>
      <c r="N501" s="47">
        <v>1</v>
      </c>
      <c r="O501" s="48"/>
      <c r="P501" s="49" t="s">
        <v>43</v>
      </c>
      <c r="Q501" s="44" t="s">
        <v>203</v>
      </c>
      <c r="R501" s="50" t="s">
        <v>717</v>
      </c>
    </row>
    <row r="502" spans="5:18" ht="15" customHeight="1">
      <c r="F502" s="91" t="s">
        <v>928</v>
      </c>
      <c r="G502" s="42">
        <v>41</v>
      </c>
      <c r="H502" s="43" t="s">
        <v>957</v>
      </c>
      <c r="I502" s="44" t="s">
        <v>958</v>
      </c>
      <c r="J502" s="45">
        <v>2</v>
      </c>
      <c r="K502" s="45">
        <v>4</v>
      </c>
      <c r="L502" s="46" t="s">
        <v>613</v>
      </c>
      <c r="M502" s="46">
        <v>60.5</v>
      </c>
      <c r="N502" s="47">
        <v>1</v>
      </c>
      <c r="O502" s="48"/>
      <c r="P502" s="49" t="s">
        <v>183</v>
      </c>
      <c r="Q502" s="44" t="s">
        <v>184</v>
      </c>
      <c r="R502" s="50" t="s">
        <v>717</v>
      </c>
    </row>
    <row r="503" spans="5:18" ht="15" customHeight="1">
      <c r="F503" s="91" t="s">
        <v>928</v>
      </c>
      <c r="G503" s="42">
        <v>42</v>
      </c>
      <c r="H503" s="43" t="s">
        <v>959</v>
      </c>
      <c r="I503" s="44" t="s">
        <v>960</v>
      </c>
      <c r="J503" s="45">
        <v>2</v>
      </c>
      <c r="K503" s="45">
        <v>4</v>
      </c>
      <c r="L503" s="46" t="s">
        <v>613</v>
      </c>
      <c r="M503" s="46">
        <v>62.85</v>
      </c>
      <c r="N503" s="47">
        <v>1</v>
      </c>
      <c r="O503" s="48"/>
      <c r="P503" s="49" t="s">
        <v>183</v>
      </c>
      <c r="Q503" s="44" t="s">
        <v>184</v>
      </c>
      <c r="R503" s="50" t="s">
        <v>717</v>
      </c>
    </row>
    <row r="504" spans="5:18" ht="15" customHeight="1">
      <c r="F504" s="91" t="s">
        <v>928</v>
      </c>
      <c r="G504" s="42">
        <v>43</v>
      </c>
      <c r="H504" s="43" t="s">
        <v>961</v>
      </c>
      <c r="I504" s="44" t="s">
        <v>962</v>
      </c>
      <c r="J504" s="45">
        <v>25.3</v>
      </c>
      <c r="K504" s="45">
        <v>6</v>
      </c>
      <c r="L504" s="46" t="s">
        <v>613</v>
      </c>
      <c r="M504" s="46">
        <v>63.2</v>
      </c>
      <c r="N504" s="47">
        <v>0</v>
      </c>
      <c r="O504" s="48"/>
      <c r="P504" s="49" t="s">
        <v>150</v>
      </c>
      <c r="Q504" s="44" t="s">
        <v>842</v>
      </c>
      <c r="R504" s="50" t="s">
        <v>717</v>
      </c>
    </row>
    <row r="505" spans="5:18" ht="15" customHeight="1">
      <c r="F505" s="91" t="s">
        <v>928</v>
      </c>
      <c r="G505" s="42">
        <v>44</v>
      </c>
      <c r="H505" s="43" t="s">
        <v>963</v>
      </c>
      <c r="I505" s="44" t="s">
        <v>964</v>
      </c>
      <c r="J505" s="45">
        <v>9.5</v>
      </c>
      <c r="K505" s="45">
        <v>6.5</v>
      </c>
      <c r="L505" s="46" t="s">
        <v>613</v>
      </c>
      <c r="M505" s="46">
        <v>63.4</v>
      </c>
      <c r="N505" s="47">
        <v>1</v>
      </c>
      <c r="O505" s="48"/>
      <c r="P505" s="49" t="s">
        <v>36</v>
      </c>
      <c r="Q505" s="44" t="s">
        <v>333</v>
      </c>
      <c r="R505" s="50" t="s">
        <v>717</v>
      </c>
    </row>
    <row r="506" spans="5:18" ht="15" customHeight="1">
      <c r="F506" s="91" t="s">
        <v>928</v>
      </c>
      <c r="G506" s="42">
        <v>45</v>
      </c>
      <c r="H506" s="43" t="s">
        <v>965</v>
      </c>
      <c r="I506" s="44" t="s">
        <v>966</v>
      </c>
      <c r="J506" s="45">
        <v>2.7</v>
      </c>
      <c r="K506" s="45">
        <v>4</v>
      </c>
      <c r="L506" s="46" t="s">
        <v>613</v>
      </c>
      <c r="M506" s="46">
        <v>63.8</v>
      </c>
      <c r="N506" s="47">
        <v>2</v>
      </c>
      <c r="O506" s="48"/>
      <c r="P506" s="49" t="s">
        <v>43</v>
      </c>
      <c r="Q506" s="44" t="s">
        <v>203</v>
      </c>
      <c r="R506" s="50" t="s">
        <v>717</v>
      </c>
    </row>
    <row r="507" spans="5:18" ht="15" customHeight="1">
      <c r="F507" s="91" t="s">
        <v>928</v>
      </c>
      <c r="G507" s="42">
        <v>46</v>
      </c>
      <c r="H507" s="43" t="s">
        <v>967</v>
      </c>
      <c r="I507" s="44" t="s">
        <v>968</v>
      </c>
      <c r="J507" s="45">
        <v>2</v>
      </c>
      <c r="K507" s="45">
        <v>4</v>
      </c>
      <c r="L507" s="46" t="s">
        <v>613</v>
      </c>
      <c r="M507" s="46">
        <v>64.3</v>
      </c>
      <c r="N507" s="47">
        <v>1</v>
      </c>
      <c r="O507" s="48"/>
      <c r="P507" s="49" t="s">
        <v>183</v>
      </c>
      <c r="Q507" s="44" t="s">
        <v>184</v>
      </c>
      <c r="R507" s="50" t="s">
        <v>717</v>
      </c>
    </row>
    <row r="508" spans="5:18" ht="15" customHeight="1">
      <c r="F508" s="91" t="s">
        <v>928</v>
      </c>
      <c r="G508" s="42">
        <v>47</v>
      </c>
      <c r="H508" s="43" t="s">
        <v>969</v>
      </c>
      <c r="I508" s="44" t="s">
        <v>970</v>
      </c>
      <c r="J508" s="45">
        <v>8.1</v>
      </c>
      <c r="K508" s="45">
        <v>6</v>
      </c>
      <c r="L508" s="46" t="s">
        <v>613</v>
      </c>
      <c r="M508" s="46">
        <v>64.5</v>
      </c>
      <c r="N508" s="47">
        <v>2</v>
      </c>
      <c r="O508" s="48">
        <v>2</v>
      </c>
      <c r="P508" s="49" t="s">
        <v>36</v>
      </c>
      <c r="Q508" s="44" t="s">
        <v>333</v>
      </c>
      <c r="R508" s="50" t="s">
        <v>717</v>
      </c>
    </row>
    <row r="509" spans="5:18" ht="15" customHeight="1">
      <c r="F509" s="91" t="s">
        <v>928</v>
      </c>
      <c r="G509" s="42">
        <v>48</v>
      </c>
      <c r="H509" s="43" t="s">
        <v>971</v>
      </c>
      <c r="I509" s="44" t="s">
        <v>972</v>
      </c>
      <c r="J509" s="45">
        <v>9</v>
      </c>
      <c r="K509" s="45">
        <v>6</v>
      </c>
      <c r="L509" s="46" t="s">
        <v>613</v>
      </c>
      <c r="M509" s="46">
        <v>67.2</v>
      </c>
      <c r="N509" s="47">
        <v>1</v>
      </c>
      <c r="O509" s="48">
        <v>1</v>
      </c>
      <c r="P509" s="49" t="s">
        <v>36</v>
      </c>
      <c r="Q509" s="44" t="s">
        <v>333</v>
      </c>
      <c r="R509" s="50" t="s">
        <v>717</v>
      </c>
    </row>
    <row r="510" spans="5:18" ht="15" customHeight="1">
      <c r="F510" s="91" t="s">
        <v>928</v>
      </c>
      <c r="G510" s="42">
        <v>49</v>
      </c>
      <c r="H510" s="43" t="s">
        <v>973</v>
      </c>
      <c r="I510" s="44" t="s">
        <v>974</v>
      </c>
      <c r="J510" s="45">
        <v>9</v>
      </c>
      <c r="K510" s="45">
        <v>5.5</v>
      </c>
      <c r="L510" s="46" t="s">
        <v>613</v>
      </c>
      <c r="M510" s="46">
        <v>68</v>
      </c>
      <c r="N510" s="47">
        <v>3</v>
      </c>
      <c r="O510" s="48">
        <v>3</v>
      </c>
      <c r="P510" s="49" t="s">
        <v>229</v>
      </c>
      <c r="Q510" s="44" t="s">
        <v>230</v>
      </c>
      <c r="R510" s="50" t="s">
        <v>717</v>
      </c>
    </row>
    <row r="511" spans="5:18" ht="15" customHeight="1">
      <c r="E511" s="1">
        <f>Table2[[#This Row],[PANJANG]]</f>
        <v>6</v>
      </c>
      <c r="F511" s="91" t="s">
        <v>928</v>
      </c>
      <c r="G511" s="42">
        <v>50</v>
      </c>
      <c r="H511" s="43" t="s">
        <v>975</v>
      </c>
      <c r="I511" s="44" t="s">
        <v>976</v>
      </c>
      <c r="J511" s="45">
        <v>6</v>
      </c>
      <c r="K511" s="45">
        <v>6</v>
      </c>
      <c r="L511" s="46" t="s">
        <v>613</v>
      </c>
      <c r="M511" s="46">
        <v>69.3</v>
      </c>
      <c r="N511" s="47">
        <v>2</v>
      </c>
      <c r="O511" s="48">
        <v>2</v>
      </c>
      <c r="P511" s="49" t="s">
        <v>43</v>
      </c>
      <c r="Q511" s="44" t="s">
        <v>203</v>
      </c>
      <c r="R511" s="50" t="s">
        <v>717</v>
      </c>
    </row>
    <row r="512" spans="5:18" ht="15" customHeight="1">
      <c r="F512" s="91" t="s">
        <v>928</v>
      </c>
      <c r="G512" s="42">
        <v>51</v>
      </c>
      <c r="H512" s="43" t="s">
        <v>977</v>
      </c>
      <c r="I512" s="44" t="s">
        <v>978</v>
      </c>
      <c r="J512" s="45">
        <v>6.5</v>
      </c>
      <c r="K512" s="45">
        <v>6</v>
      </c>
      <c r="L512" s="46" t="s">
        <v>613</v>
      </c>
      <c r="M512" s="46">
        <v>69.400000000000006</v>
      </c>
      <c r="N512" s="47">
        <v>1</v>
      </c>
      <c r="O512" s="48">
        <v>1</v>
      </c>
      <c r="P512" s="49" t="s">
        <v>43</v>
      </c>
      <c r="Q512" s="44" t="s">
        <v>203</v>
      </c>
      <c r="R512" s="50" t="s">
        <v>717</v>
      </c>
    </row>
    <row r="513" spans="5:18" ht="15" customHeight="1">
      <c r="E513" s="1">
        <f>Table2[[#This Row],[PANJANG]]</f>
        <v>6.5</v>
      </c>
      <c r="F513" s="91" t="s">
        <v>928</v>
      </c>
      <c r="G513" s="42">
        <v>52</v>
      </c>
      <c r="H513" s="43" t="s">
        <v>979</v>
      </c>
      <c r="I513" s="44" t="s">
        <v>980</v>
      </c>
      <c r="J513" s="45">
        <v>6.5</v>
      </c>
      <c r="K513" s="45">
        <v>6.5</v>
      </c>
      <c r="L513" s="46" t="s">
        <v>613</v>
      </c>
      <c r="M513" s="46">
        <v>69.5</v>
      </c>
      <c r="N513" s="47">
        <v>3</v>
      </c>
      <c r="O513" s="48">
        <v>3</v>
      </c>
      <c r="P513" s="49" t="s">
        <v>43</v>
      </c>
      <c r="Q513" s="44" t="s">
        <v>203</v>
      </c>
      <c r="R513" s="50" t="s">
        <v>717</v>
      </c>
    </row>
    <row r="514" spans="5:18" ht="15" customHeight="1">
      <c r="E514" s="1">
        <f>Table2[[#This Row],[PANJANG]]</f>
        <v>8</v>
      </c>
      <c r="F514" s="91" t="s">
        <v>928</v>
      </c>
      <c r="G514" s="42">
        <v>53</v>
      </c>
      <c r="H514" s="43" t="s">
        <v>981</v>
      </c>
      <c r="I514" s="44" t="s">
        <v>982</v>
      </c>
      <c r="J514" s="45">
        <v>8</v>
      </c>
      <c r="K514" s="45">
        <v>6</v>
      </c>
      <c r="L514" s="46" t="s">
        <v>613</v>
      </c>
      <c r="M514" s="46">
        <v>69.900000000000006</v>
      </c>
      <c r="N514" s="47">
        <v>0</v>
      </c>
      <c r="O514" s="48"/>
      <c r="P514" s="49" t="s">
        <v>36</v>
      </c>
      <c r="Q514" s="44" t="s">
        <v>333</v>
      </c>
      <c r="R514" s="50" t="s">
        <v>717</v>
      </c>
    </row>
    <row r="515" spans="5:18" ht="15" customHeight="1">
      <c r="E515" s="1">
        <f>Table2[[#This Row],[PANJANG]]</f>
        <v>3</v>
      </c>
      <c r="F515" s="91" t="s">
        <v>928</v>
      </c>
      <c r="G515" s="42">
        <v>54</v>
      </c>
      <c r="H515" s="43" t="s">
        <v>983</v>
      </c>
      <c r="I515" s="44" t="s">
        <v>984</v>
      </c>
      <c r="J515" s="45">
        <v>3</v>
      </c>
      <c r="K515" s="45">
        <v>6</v>
      </c>
      <c r="L515" s="46" t="s">
        <v>613</v>
      </c>
      <c r="M515" s="46">
        <v>69.900000000000006</v>
      </c>
      <c r="N515" s="47">
        <v>1</v>
      </c>
      <c r="O515" s="48"/>
      <c r="P515" s="49" t="s">
        <v>43</v>
      </c>
      <c r="Q515" s="44" t="s">
        <v>203</v>
      </c>
      <c r="R515" s="50" t="s">
        <v>717</v>
      </c>
    </row>
    <row r="516" spans="5:18" ht="15" customHeight="1">
      <c r="F516" s="91" t="s">
        <v>928</v>
      </c>
      <c r="G516" s="42">
        <v>55</v>
      </c>
      <c r="H516" s="43" t="s">
        <v>985</v>
      </c>
      <c r="I516" s="44" t="s">
        <v>986</v>
      </c>
      <c r="J516" s="45">
        <v>6</v>
      </c>
      <c r="K516" s="45">
        <v>6</v>
      </c>
      <c r="L516" s="46" t="s">
        <v>613</v>
      </c>
      <c r="M516" s="46">
        <v>70.8</v>
      </c>
      <c r="N516" s="47">
        <v>2</v>
      </c>
      <c r="O516" s="48"/>
      <c r="P516" s="49" t="s">
        <v>183</v>
      </c>
      <c r="Q516" s="44" t="s">
        <v>184</v>
      </c>
      <c r="R516" s="50" t="s">
        <v>717</v>
      </c>
    </row>
    <row r="517" spans="5:18" ht="15" customHeight="1">
      <c r="F517" s="91" t="s">
        <v>928</v>
      </c>
      <c r="G517" s="42">
        <v>56</v>
      </c>
      <c r="H517" s="43" t="s">
        <v>987</v>
      </c>
      <c r="I517" s="44" t="s">
        <v>988</v>
      </c>
      <c r="J517" s="45">
        <v>8.5</v>
      </c>
      <c r="K517" s="45">
        <v>6</v>
      </c>
      <c r="L517" s="46" t="s">
        <v>613</v>
      </c>
      <c r="M517" s="46">
        <v>71</v>
      </c>
      <c r="N517" s="47">
        <v>2</v>
      </c>
      <c r="O517" s="48">
        <v>2</v>
      </c>
      <c r="P517" s="49" t="s">
        <v>36</v>
      </c>
      <c r="Q517" s="44" t="s">
        <v>333</v>
      </c>
      <c r="R517" s="50" t="s">
        <v>717</v>
      </c>
    </row>
    <row r="518" spans="5:18" ht="15" customHeight="1">
      <c r="E518" s="1">
        <f>Table2[[#This Row],[PANJANG]]</f>
        <v>10.5</v>
      </c>
      <c r="F518" s="91"/>
      <c r="G518" s="42">
        <v>57</v>
      </c>
      <c r="H518" s="43" t="s">
        <v>989</v>
      </c>
      <c r="I518" s="44" t="s">
        <v>990</v>
      </c>
      <c r="J518" s="45">
        <v>10.5</v>
      </c>
      <c r="K518" s="45">
        <v>6.5</v>
      </c>
      <c r="L518" s="46" t="s">
        <v>613</v>
      </c>
      <c r="M518" s="46">
        <v>71.400000000000006</v>
      </c>
      <c r="N518" s="47">
        <v>0</v>
      </c>
      <c r="O518" s="48"/>
      <c r="P518" s="49" t="s">
        <v>36</v>
      </c>
      <c r="Q518" s="44" t="s">
        <v>333</v>
      </c>
      <c r="R518" s="50" t="s">
        <v>717</v>
      </c>
    </row>
    <row r="519" spans="5:18" ht="15" customHeight="1">
      <c r="E519" s="1">
        <f>Table2[[#This Row],[PANJANG]]</f>
        <v>6.5</v>
      </c>
      <c r="F519" s="91" t="s">
        <v>991</v>
      </c>
      <c r="G519" s="42">
        <v>58</v>
      </c>
      <c r="H519" s="43" t="s">
        <v>992</v>
      </c>
      <c r="I519" s="44" t="s">
        <v>993</v>
      </c>
      <c r="J519" s="45">
        <v>6.5</v>
      </c>
      <c r="K519" s="45">
        <v>6.5</v>
      </c>
      <c r="L519" s="46" t="s">
        <v>613</v>
      </c>
      <c r="M519" s="46">
        <v>71.900000000000006</v>
      </c>
      <c r="N519" s="47">
        <v>2</v>
      </c>
      <c r="O519" s="48"/>
      <c r="P519" s="49" t="s">
        <v>43</v>
      </c>
      <c r="Q519" s="44" t="s">
        <v>203</v>
      </c>
      <c r="R519" s="50" t="s">
        <v>717</v>
      </c>
    </row>
    <row r="520" spans="5:18" ht="15" customHeight="1">
      <c r="E520" s="1">
        <f>Table2[[#This Row],[PANJANG]]</f>
        <v>6.5</v>
      </c>
      <c r="F520" s="91" t="s">
        <v>991</v>
      </c>
      <c r="G520" s="42">
        <v>59</v>
      </c>
      <c r="H520" s="43" t="s">
        <v>994</v>
      </c>
      <c r="I520" s="44" t="s">
        <v>995</v>
      </c>
      <c r="J520" s="45">
        <v>6.5</v>
      </c>
      <c r="K520" s="45">
        <v>6.7</v>
      </c>
      <c r="L520" s="46" t="s">
        <v>613</v>
      </c>
      <c r="M520" s="46">
        <v>74.099999999999994</v>
      </c>
      <c r="N520" s="47">
        <v>3</v>
      </c>
      <c r="O520" s="48">
        <v>3</v>
      </c>
      <c r="P520" s="49" t="s">
        <v>183</v>
      </c>
      <c r="Q520" s="44" t="s">
        <v>184</v>
      </c>
      <c r="R520" s="50" t="s">
        <v>717</v>
      </c>
    </row>
    <row r="521" spans="5:18" ht="15" customHeight="1">
      <c r="E521" s="1">
        <f>Table2[[#This Row],[PANJANG]]</f>
        <v>8.1</v>
      </c>
      <c r="F521" s="91" t="s">
        <v>991</v>
      </c>
      <c r="G521" s="42">
        <v>60</v>
      </c>
      <c r="H521" s="43" t="s">
        <v>996</v>
      </c>
      <c r="I521" s="44" t="s">
        <v>997</v>
      </c>
      <c r="J521" s="45">
        <v>8.1</v>
      </c>
      <c r="K521" s="45">
        <v>6</v>
      </c>
      <c r="L521" s="46" t="s">
        <v>613</v>
      </c>
      <c r="M521" s="46">
        <v>75.900000000000006</v>
      </c>
      <c r="N521" s="47">
        <v>3</v>
      </c>
      <c r="O521" s="48">
        <v>3</v>
      </c>
      <c r="P521" s="49" t="s">
        <v>36</v>
      </c>
      <c r="Q521" s="44" t="s">
        <v>333</v>
      </c>
      <c r="R521" s="50" t="s">
        <v>717</v>
      </c>
    </row>
    <row r="522" spans="5:18" ht="15" customHeight="1">
      <c r="E522" s="1">
        <f>Table2[[#This Row],[PANJANG]]</f>
        <v>4</v>
      </c>
      <c r="F522" s="91" t="s">
        <v>991</v>
      </c>
      <c r="G522" s="42">
        <v>61</v>
      </c>
      <c r="H522" s="43" t="s">
        <v>998</v>
      </c>
      <c r="I522" s="44" t="s">
        <v>999</v>
      </c>
      <c r="J522" s="45">
        <v>4</v>
      </c>
      <c r="K522" s="45">
        <v>3.9</v>
      </c>
      <c r="L522" s="46" t="s">
        <v>613</v>
      </c>
      <c r="M522" s="46">
        <v>77.3</v>
      </c>
      <c r="N522" s="47">
        <v>3</v>
      </c>
      <c r="O522" s="48">
        <v>3</v>
      </c>
      <c r="P522" s="49" t="s">
        <v>43</v>
      </c>
      <c r="Q522" s="44" t="s">
        <v>203</v>
      </c>
      <c r="R522" s="50" t="s">
        <v>717</v>
      </c>
    </row>
    <row r="523" spans="5:18" ht="15" customHeight="1">
      <c r="E523" s="1">
        <f>Table2[[#This Row],[PANJANG]]</f>
        <v>6</v>
      </c>
      <c r="F523" s="91" t="s">
        <v>991</v>
      </c>
      <c r="G523" s="42">
        <v>62</v>
      </c>
      <c r="H523" s="43" t="s">
        <v>1000</v>
      </c>
      <c r="I523" s="44" t="s">
        <v>1001</v>
      </c>
      <c r="J523" s="45">
        <v>6</v>
      </c>
      <c r="K523" s="45">
        <v>5.7</v>
      </c>
      <c r="L523" s="46" t="s">
        <v>613</v>
      </c>
      <c r="M523" s="46">
        <v>77.5</v>
      </c>
      <c r="N523" s="47">
        <v>1</v>
      </c>
      <c r="O523" s="48"/>
      <c r="P523" s="49" t="s">
        <v>36</v>
      </c>
      <c r="Q523" s="44" t="s">
        <v>333</v>
      </c>
      <c r="R523" s="50" t="s">
        <v>717</v>
      </c>
    </row>
    <row r="524" spans="5:18" ht="15" customHeight="1">
      <c r="F524" s="91" t="s">
        <v>991</v>
      </c>
      <c r="G524" s="42">
        <v>63</v>
      </c>
      <c r="H524" s="43" t="s">
        <v>1002</v>
      </c>
      <c r="I524" s="44" t="s">
        <v>1003</v>
      </c>
      <c r="J524" s="45">
        <v>5</v>
      </c>
      <c r="K524" s="45">
        <v>6</v>
      </c>
      <c r="L524" s="46" t="s">
        <v>613</v>
      </c>
      <c r="M524" s="46">
        <v>79.8</v>
      </c>
      <c r="N524" s="47">
        <v>1</v>
      </c>
      <c r="O524" s="48"/>
      <c r="P524" s="49" t="s">
        <v>43</v>
      </c>
      <c r="Q524" s="44" t="s">
        <v>203</v>
      </c>
      <c r="R524" s="50" t="s">
        <v>717</v>
      </c>
    </row>
    <row r="525" spans="5:18" ht="15" customHeight="1">
      <c r="E525" s="1">
        <f>Table2[[#This Row],[PANJANG]]</f>
        <v>19.8</v>
      </c>
      <c r="F525" s="91" t="s">
        <v>991</v>
      </c>
      <c r="G525" s="42">
        <v>64</v>
      </c>
      <c r="H525" s="43" t="s">
        <v>1004</v>
      </c>
      <c r="I525" s="44" t="s">
        <v>1005</v>
      </c>
      <c r="J525" s="45">
        <v>19.8</v>
      </c>
      <c r="K525" s="45">
        <v>6.7</v>
      </c>
      <c r="L525" s="46" t="s">
        <v>613</v>
      </c>
      <c r="M525" s="46">
        <v>80</v>
      </c>
      <c r="N525" s="47">
        <v>3</v>
      </c>
      <c r="O525" s="48">
        <v>3</v>
      </c>
      <c r="P525" s="49" t="s">
        <v>36</v>
      </c>
      <c r="Q525" s="44" t="s">
        <v>333</v>
      </c>
      <c r="R525" s="50" t="s">
        <v>717</v>
      </c>
    </row>
    <row r="526" spans="5:18" ht="15" customHeight="1">
      <c r="E526" s="1">
        <f>Table2[[#This Row],[PANJANG]]</f>
        <v>7</v>
      </c>
      <c r="F526" s="91" t="s">
        <v>991</v>
      </c>
      <c r="G526" s="42">
        <v>65</v>
      </c>
      <c r="H526" s="43" t="s">
        <v>1006</v>
      </c>
      <c r="I526" s="44" t="s">
        <v>1007</v>
      </c>
      <c r="J526" s="45">
        <v>7</v>
      </c>
      <c r="K526" s="45">
        <v>6.4</v>
      </c>
      <c r="L526" s="46" t="s">
        <v>613</v>
      </c>
      <c r="M526" s="46">
        <v>82.2</v>
      </c>
      <c r="N526" s="47">
        <v>2</v>
      </c>
      <c r="O526" s="48">
        <v>2</v>
      </c>
      <c r="P526" s="49" t="s">
        <v>36</v>
      </c>
      <c r="Q526" s="44" t="s">
        <v>333</v>
      </c>
      <c r="R526" s="50" t="s">
        <v>717</v>
      </c>
    </row>
    <row r="527" spans="5:18" ht="15" customHeight="1">
      <c r="E527" s="1">
        <f>Table2[[#This Row],[PANJANG]]</f>
        <v>4.5</v>
      </c>
      <c r="F527" s="91" t="s">
        <v>991</v>
      </c>
      <c r="G527" s="42">
        <v>66</v>
      </c>
      <c r="H527" s="43" t="s">
        <v>1008</v>
      </c>
      <c r="I527" s="44" t="s">
        <v>1009</v>
      </c>
      <c r="J527" s="45">
        <v>4.5</v>
      </c>
      <c r="K527" s="45">
        <v>7</v>
      </c>
      <c r="L527" s="46" t="s">
        <v>613</v>
      </c>
      <c r="M527" s="46">
        <v>83.1</v>
      </c>
      <c r="N527" s="47">
        <v>1</v>
      </c>
      <c r="O527" s="48"/>
      <c r="P527" s="49" t="s">
        <v>43</v>
      </c>
      <c r="Q527" s="44" t="s">
        <v>203</v>
      </c>
      <c r="R527" s="50" t="s">
        <v>717</v>
      </c>
    </row>
    <row r="528" spans="5:18" ht="15" customHeight="1">
      <c r="F528" s="91" t="s">
        <v>991</v>
      </c>
      <c r="G528" s="42">
        <v>67</v>
      </c>
      <c r="H528" s="43" t="s">
        <v>1010</v>
      </c>
      <c r="I528" s="44" t="s">
        <v>1011</v>
      </c>
      <c r="J528" s="45">
        <v>4.7</v>
      </c>
      <c r="K528" s="45">
        <v>7</v>
      </c>
      <c r="L528" s="46" t="s">
        <v>613</v>
      </c>
      <c r="M528" s="46">
        <v>83.3</v>
      </c>
      <c r="N528" s="47">
        <v>1</v>
      </c>
      <c r="O528" s="48"/>
      <c r="P528" s="49" t="s">
        <v>43</v>
      </c>
      <c r="Q528" s="44" t="s">
        <v>203</v>
      </c>
      <c r="R528" s="50" t="s">
        <v>717</v>
      </c>
    </row>
    <row r="529" spans="5:18" ht="15" customHeight="1">
      <c r="E529" s="1">
        <f>Table2[[#This Row],[PANJANG]]</f>
        <v>4.7</v>
      </c>
      <c r="F529" s="91" t="s">
        <v>991</v>
      </c>
      <c r="G529" s="42">
        <v>68</v>
      </c>
      <c r="H529" s="43" t="s">
        <v>1012</v>
      </c>
      <c r="I529" s="44" t="s">
        <v>1013</v>
      </c>
      <c r="J529" s="45">
        <v>4.7</v>
      </c>
      <c r="K529" s="45">
        <v>7</v>
      </c>
      <c r="L529" s="46" t="s">
        <v>613</v>
      </c>
      <c r="M529" s="46">
        <v>83.4</v>
      </c>
      <c r="N529" s="47">
        <v>2</v>
      </c>
      <c r="O529" s="48">
        <v>2</v>
      </c>
      <c r="P529" s="49" t="s">
        <v>43</v>
      </c>
      <c r="Q529" s="44" t="s">
        <v>203</v>
      </c>
      <c r="R529" s="50" t="s">
        <v>717</v>
      </c>
    </row>
    <row r="530" spans="5:18" ht="15" customHeight="1">
      <c r="E530" s="1">
        <f>Table2[[#This Row],[PANJANG]]</f>
        <v>5.4</v>
      </c>
      <c r="F530" s="91" t="s">
        <v>991</v>
      </c>
      <c r="G530" s="42">
        <v>69</v>
      </c>
      <c r="H530" s="43" t="s">
        <v>1014</v>
      </c>
      <c r="I530" s="44" t="s">
        <v>1015</v>
      </c>
      <c r="J530" s="45">
        <v>5.4</v>
      </c>
      <c r="K530" s="45">
        <v>4</v>
      </c>
      <c r="L530" s="46" t="s">
        <v>613</v>
      </c>
      <c r="M530" s="46">
        <v>83.5</v>
      </c>
      <c r="N530" s="47">
        <v>1</v>
      </c>
      <c r="O530" s="48">
        <v>1</v>
      </c>
      <c r="P530" s="49" t="s">
        <v>43</v>
      </c>
      <c r="Q530" s="44" t="s">
        <v>203</v>
      </c>
      <c r="R530" s="50" t="s">
        <v>717</v>
      </c>
    </row>
    <row r="531" spans="5:18" ht="15" customHeight="1">
      <c r="E531" s="1">
        <f>Table2[[#This Row],[PANJANG]]</f>
        <v>4.3</v>
      </c>
      <c r="F531" s="91" t="s">
        <v>991</v>
      </c>
      <c r="G531" s="42">
        <v>70</v>
      </c>
      <c r="H531" s="43" t="s">
        <v>1016</v>
      </c>
      <c r="I531" s="44" t="s">
        <v>1017</v>
      </c>
      <c r="J531" s="45">
        <v>4.3</v>
      </c>
      <c r="K531" s="45">
        <v>4</v>
      </c>
      <c r="L531" s="46" t="s">
        <v>613</v>
      </c>
      <c r="M531" s="46">
        <v>84.4</v>
      </c>
      <c r="N531" s="47">
        <v>3</v>
      </c>
      <c r="O531" s="48">
        <v>3</v>
      </c>
      <c r="P531" s="49" t="s">
        <v>43</v>
      </c>
      <c r="Q531" s="44" t="s">
        <v>203</v>
      </c>
      <c r="R531" s="50" t="s">
        <v>717</v>
      </c>
    </row>
    <row r="532" spans="5:18" ht="15" customHeight="1">
      <c r="E532" s="1">
        <f>Table2[[#This Row],[PANJANG]]</f>
        <v>2.7</v>
      </c>
      <c r="F532" s="91" t="s">
        <v>991</v>
      </c>
      <c r="G532" s="42">
        <v>71</v>
      </c>
      <c r="H532" s="43" t="s">
        <v>1018</v>
      </c>
      <c r="I532" s="44" t="s">
        <v>1019</v>
      </c>
      <c r="J532" s="45">
        <v>2.7</v>
      </c>
      <c r="K532" s="45">
        <v>4</v>
      </c>
      <c r="L532" s="46" t="s">
        <v>613</v>
      </c>
      <c r="M532" s="46">
        <v>84.6</v>
      </c>
      <c r="N532" s="47">
        <v>1</v>
      </c>
      <c r="O532" s="48"/>
      <c r="P532" s="49" t="s">
        <v>43</v>
      </c>
      <c r="Q532" s="44" t="s">
        <v>203</v>
      </c>
      <c r="R532" s="50" t="s">
        <v>717</v>
      </c>
    </row>
    <row r="533" spans="5:18" ht="15" customHeight="1">
      <c r="F533" s="91" t="s">
        <v>991</v>
      </c>
      <c r="G533" s="42">
        <v>72</v>
      </c>
      <c r="H533" s="43" t="s">
        <v>1020</v>
      </c>
      <c r="I533" s="44" t="s">
        <v>1021</v>
      </c>
      <c r="J533" s="45">
        <v>8.1</v>
      </c>
      <c r="K533" s="45">
        <v>7</v>
      </c>
      <c r="L533" s="46" t="s">
        <v>613</v>
      </c>
      <c r="M533" s="46">
        <v>85.3</v>
      </c>
      <c r="N533" s="47">
        <v>0</v>
      </c>
      <c r="O533" s="48"/>
      <c r="P533" s="49" t="s">
        <v>36</v>
      </c>
      <c r="Q533" s="44" t="s">
        <v>333</v>
      </c>
      <c r="R533" s="50" t="s">
        <v>717</v>
      </c>
    </row>
    <row r="534" spans="5:18" ht="15" customHeight="1">
      <c r="E534" s="1">
        <f>Table2[[#This Row],[PANJANG]]</f>
        <v>5</v>
      </c>
      <c r="F534" s="91" t="s">
        <v>991</v>
      </c>
      <c r="G534" s="42">
        <v>73</v>
      </c>
      <c r="H534" s="43" t="s">
        <v>1022</v>
      </c>
      <c r="I534" s="44" t="s">
        <v>1023</v>
      </c>
      <c r="J534" s="45">
        <v>5</v>
      </c>
      <c r="K534" s="45">
        <v>6</v>
      </c>
      <c r="L534" s="46" t="s">
        <v>613</v>
      </c>
      <c r="M534" s="46">
        <v>85.7</v>
      </c>
      <c r="N534" s="47">
        <v>1</v>
      </c>
      <c r="O534" s="48"/>
      <c r="P534" s="49" t="s">
        <v>43</v>
      </c>
      <c r="Q534" s="44" t="s">
        <v>203</v>
      </c>
      <c r="R534" s="50" t="s">
        <v>717</v>
      </c>
    </row>
    <row r="535" spans="5:18" ht="15" customHeight="1">
      <c r="F535" s="91" t="s">
        <v>991</v>
      </c>
      <c r="G535" s="42">
        <v>74</v>
      </c>
      <c r="H535" s="43" t="s">
        <v>1024</v>
      </c>
      <c r="I535" s="44" t="s">
        <v>1025</v>
      </c>
      <c r="J535" s="45">
        <v>8</v>
      </c>
      <c r="K535" s="45">
        <v>6</v>
      </c>
      <c r="L535" s="46" t="s">
        <v>613</v>
      </c>
      <c r="M535" s="46">
        <v>86.2</v>
      </c>
      <c r="N535" s="47">
        <v>3</v>
      </c>
      <c r="O535" s="48">
        <v>3</v>
      </c>
      <c r="P535" s="49" t="s">
        <v>36</v>
      </c>
      <c r="Q535" s="44" t="s">
        <v>333</v>
      </c>
      <c r="R535" s="50" t="s">
        <v>717</v>
      </c>
    </row>
    <row r="536" spans="5:18" ht="15" customHeight="1">
      <c r="E536" s="1">
        <f>Table2[[#This Row],[PANJANG]]</f>
        <v>5.5</v>
      </c>
      <c r="F536" s="91" t="s">
        <v>991</v>
      </c>
      <c r="G536" s="42">
        <v>75</v>
      </c>
      <c r="H536" s="43" t="s">
        <v>1026</v>
      </c>
      <c r="I536" s="44" t="s">
        <v>1027</v>
      </c>
      <c r="J536" s="45">
        <v>5.5</v>
      </c>
      <c r="K536" s="45">
        <v>6</v>
      </c>
      <c r="L536" s="46" t="s">
        <v>613</v>
      </c>
      <c r="M536" s="46">
        <v>86.8</v>
      </c>
      <c r="N536" s="47">
        <v>2</v>
      </c>
      <c r="O536" s="48">
        <v>2</v>
      </c>
      <c r="P536" s="49" t="s">
        <v>43</v>
      </c>
      <c r="Q536" s="44" t="s">
        <v>203</v>
      </c>
      <c r="R536" s="50" t="s">
        <v>717</v>
      </c>
    </row>
    <row r="537" spans="5:18" ht="15" customHeight="1">
      <c r="F537" s="91" t="s">
        <v>991</v>
      </c>
      <c r="G537" s="42">
        <v>76</v>
      </c>
      <c r="H537" s="43" t="s">
        <v>1028</v>
      </c>
      <c r="I537" s="44" t="s">
        <v>993</v>
      </c>
      <c r="J537" s="45">
        <v>2</v>
      </c>
      <c r="K537" s="45">
        <v>3</v>
      </c>
      <c r="L537" s="46" t="s">
        <v>613</v>
      </c>
      <c r="M537" s="46">
        <v>87.2</v>
      </c>
      <c r="N537" s="47">
        <v>1</v>
      </c>
      <c r="O537" s="48">
        <v>1</v>
      </c>
      <c r="P537" s="49" t="s">
        <v>43</v>
      </c>
      <c r="Q537" s="44" t="s">
        <v>203</v>
      </c>
      <c r="R537" s="50" t="s">
        <v>717</v>
      </c>
    </row>
    <row r="538" spans="5:18" ht="15" customHeight="1">
      <c r="F538" s="91" t="s">
        <v>991</v>
      </c>
      <c r="G538" s="42">
        <v>77</v>
      </c>
      <c r="H538" s="43" t="s">
        <v>1029</v>
      </c>
      <c r="I538" s="44" t="s">
        <v>1030</v>
      </c>
      <c r="J538" s="45">
        <v>10</v>
      </c>
      <c r="K538" s="45">
        <v>6.5</v>
      </c>
      <c r="L538" s="46" t="s">
        <v>613</v>
      </c>
      <c r="M538" s="46">
        <v>88.2</v>
      </c>
      <c r="N538" s="47">
        <v>1</v>
      </c>
      <c r="O538" s="48"/>
      <c r="P538" s="49" t="s">
        <v>36</v>
      </c>
      <c r="Q538" s="44" t="s">
        <v>333</v>
      </c>
      <c r="R538" s="50" t="s">
        <v>717</v>
      </c>
    </row>
    <row r="539" spans="5:18" ht="15" customHeight="1">
      <c r="F539" s="91" t="s">
        <v>991</v>
      </c>
      <c r="G539" s="42">
        <v>78</v>
      </c>
      <c r="H539" s="43" t="s">
        <v>1031</v>
      </c>
      <c r="I539" s="44" t="s">
        <v>1032</v>
      </c>
      <c r="J539" s="45">
        <v>25</v>
      </c>
      <c r="K539" s="45">
        <v>7</v>
      </c>
      <c r="L539" s="46" t="s">
        <v>613</v>
      </c>
      <c r="M539" s="46">
        <v>90.7</v>
      </c>
      <c r="N539" s="47">
        <v>3</v>
      </c>
      <c r="O539" s="48"/>
      <c r="P539" s="49" t="s">
        <v>466</v>
      </c>
      <c r="Q539" s="44" t="s">
        <v>467</v>
      </c>
      <c r="R539" s="50" t="s">
        <v>717</v>
      </c>
    </row>
    <row r="540" spans="5:18" ht="15" customHeight="1">
      <c r="E540" s="1">
        <f>Table2[[#This Row],[PANJANG]]</f>
        <v>0</v>
      </c>
      <c r="F540" s="91" t="s">
        <v>991</v>
      </c>
      <c r="G540" s="53"/>
      <c r="H540" s="43"/>
      <c r="I540" s="44"/>
      <c r="J540" s="44"/>
      <c r="K540" s="44"/>
      <c r="L540" s="54"/>
      <c r="M540" s="54"/>
      <c r="N540" s="55"/>
      <c r="O540" s="56"/>
      <c r="P540" s="54"/>
      <c r="Q540" s="44"/>
      <c r="R540" s="50"/>
    </row>
    <row r="541" spans="5:18" ht="15" customHeight="1">
      <c r="E541" s="1">
        <f>Table2[[#This Row],[PANJANG]]</f>
        <v>0</v>
      </c>
      <c r="F541" s="91" t="s">
        <v>991</v>
      </c>
      <c r="G541" s="34"/>
      <c r="H541" s="35" t="s">
        <v>1033</v>
      </c>
      <c r="I541" s="36"/>
      <c r="J541" s="37"/>
      <c r="K541" s="37"/>
      <c r="L541" s="38" t="s">
        <v>613</v>
      </c>
      <c r="M541" s="38"/>
      <c r="N541" s="38"/>
      <c r="O541" s="39"/>
      <c r="P541" s="40"/>
      <c r="Q541" s="36"/>
      <c r="R541" s="41"/>
    </row>
    <row r="542" spans="5:18" ht="15" customHeight="1">
      <c r="E542" s="1">
        <f>Table2[[#This Row],[PANJANG]]</f>
        <v>8</v>
      </c>
      <c r="F542" s="91" t="s">
        <v>991</v>
      </c>
      <c r="G542" s="42">
        <v>1</v>
      </c>
      <c r="H542" s="43" t="s">
        <v>1034</v>
      </c>
      <c r="I542" s="44" t="s">
        <v>1035</v>
      </c>
      <c r="J542" s="45">
        <v>8</v>
      </c>
      <c r="K542" s="45"/>
      <c r="L542" s="46" t="s">
        <v>613</v>
      </c>
      <c r="M542" s="46">
        <v>105.83</v>
      </c>
      <c r="N542" s="47">
        <v>5</v>
      </c>
      <c r="O542" s="48"/>
      <c r="P542" s="49" t="s">
        <v>677</v>
      </c>
      <c r="Q542" s="44" t="s">
        <v>429</v>
      </c>
      <c r="R542" s="50" t="s">
        <v>717</v>
      </c>
    </row>
    <row r="543" spans="5:18" ht="15" customHeight="1">
      <c r="E543" s="1">
        <f>Table2[[#This Row],[PANJANG]]</f>
        <v>20</v>
      </c>
      <c r="F543" s="91" t="s">
        <v>991</v>
      </c>
      <c r="G543" s="42">
        <v>2</v>
      </c>
      <c r="H543" s="43" t="s">
        <v>1036</v>
      </c>
      <c r="I543" s="44" t="s">
        <v>1037</v>
      </c>
      <c r="J543" s="45">
        <v>20</v>
      </c>
      <c r="K543" s="45"/>
      <c r="L543" s="46" t="s">
        <v>613</v>
      </c>
      <c r="M543" s="46">
        <v>106.89</v>
      </c>
      <c r="N543" s="47">
        <v>5</v>
      </c>
      <c r="O543" s="48"/>
      <c r="P543" s="49" t="s">
        <v>677</v>
      </c>
      <c r="Q543" s="44" t="s">
        <v>429</v>
      </c>
      <c r="R543" s="50" t="s">
        <v>717</v>
      </c>
    </row>
    <row r="544" spans="5:18" ht="15" customHeight="1">
      <c r="F544" s="91" t="s">
        <v>991</v>
      </c>
      <c r="G544" s="42">
        <v>3</v>
      </c>
      <c r="H544" s="43" t="s">
        <v>1038</v>
      </c>
      <c r="I544" s="44" t="s">
        <v>1039</v>
      </c>
      <c r="J544" s="45">
        <v>8</v>
      </c>
      <c r="K544" s="45"/>
      <c r="L544" s="46" t="s">
        <v>613</v>
      </c>
      <c r="M544" s="46">
        <v>108.46</v>
      </c>
      <c r="N544" s="47">
        <v>5</v>
      </c>
      <c r="O544" s="48"/>
      <c r="P544" s="49" t="s">
        <v>677</v>
      </c>
      <c r="Q544" s="44" t="s">
        <v>429</v>
      </c>
      <c r="R544" s="50" t="s">
        <v>717</v>
      </c>
    </row>
    <row r="545" spans="6:18" ht="15" customHeight="1">
      <c r="F545" s="91" t="s">
        <v>991</v>
      </c>
      <c r="G545" s="42">
        <v>4</v>
      </c>
      <c r="H545" s="43" t="s">
        <v>1040</v>
      </c>
      <c r="I545" s="44" t="s">
        <v>1041</v>
      </c>
      <c r="J545" s="45">
        <v>20</v>
      </c>
      <c r="K545" s="45"/>
      <c r="L545" s="46" t="s">
        <v>613</v>
      </c>
      <c r="M545" s="46">
        <v>110.43</v>
      </c>
      <c r="N545" s="47">
        <v>5</v>
      </c>
      <c r="O545" s="48"/>
      <c r="P545" s="49" t="s">
        <v>677</v>
      </c>
      <c r="Q545" s="44" t="s">
        <v>429</v>
      </c>
      <c r="R545" s="50" t="s">
        <v>717</v>
      </c>
    </row>
    <row r="546" spans="6:18" ht="15" customHeight="1">
      <c r="F546" s="91" t="s">
        <v>991</v>
      </c>
      <c r="G546" s="42">
        <v>5</v>
      </c>
      <c r="H546" s="43" t="s">
        <v>1042</v>
      </c>
      <c r="I546" s="44" t="s">
        <v>1043</v>
      </c>
      <c r="J546" s="45">
        <v>8</v>
      </c>
      <c r="K546" s="45"/>
      <c r="L546" s="46" t="s">
        <v>613</v>
      </c>
      <c r="M546" s="46">
        <v>113</v>
      </c>
      <c r="N546" s="47">
        <v>5</v>
      </c>
      <c r="O546" s="48"/>
      <c r="P546" s="49" t="s">
        <v>677</v>
      </c>
      <c r="Q546" s="44" t="s">
        <v>429</v>
      </c>
      <c r="R546" s="50" t="s">
        <v>717</v>
      </c>
    </row>
    <row r="547" spans="6:18" ht="15" customHeight="1">
      <c r="F547" s="92"/>
      <c r="G547" s="42">
        <v>6</v>
      </c>
      <c r="H547" s="43" t="s">
        <v>1044</v>
      </c>
      <c r="I547" s="44" t="s">
        <v>1045</v>
      </c>
      <c r="J547" s="45">
        <v>18</v>
      </c>
      <c r="K547" s="45"/>
      <c r="L547" s="46" t="s">
        <v>613</v>
      </c>
      <c r="M547" s="46">
        <v>115.6</v>
      </c>
      <c r="N547" s="47">
        <v>5</v>
      </c>
      <c r="O547" s="48"/>
      <c r="P547" s="49" t="s">
        <v>677</v>
      </c>
      <c r="Q547" s="44" t="s">
        <v>429</v>
      </c>
      <c r="R547" s="50" t="s">
        <v>717</v>
      </c>
    </row>
    <row r="548" spans="6:18" ht="15" customHeight="1">
      <c r="F548" s="92" t="s">
        <v>1046</v>
      </c>
      <c r="G548" s="42">
        <v>7</v>
      </c>
      <c r="H548" s="43" t="s">
        <v>1047</v>
      </c>
      <c r="I548" s="44" t="s">
        <v>1048</v>
      </c>
      <c r="J548" s="45">
        <v>8</v>
      </c>
      <c r="K548" s="45"/>
      <c r="L548" s="46" t="s">
        <v>613</v>
      </c>
      <c r="M548" s="46">
        <v>117.5</v>
      </c>
      <c r="N548" s="47">
        <v>5</v>
      </c>
      <c r="O548" s="48"/>
      <c r="P548" s="49" t="s">
        <v>677</v>
      </c>
      <c r="Q548" s="44" t="s">
        <v>429</v>
      </c>
      <c r="R548" s="50" t="s">
        <v>717</v>
      </c>
    </row>
    <row r="549" spans="6:18" ht="15" customHeight="1">
      <c r="F549" s="92" t="s">
        <v>1046</v>
      </c>
      <c r="G549" s="42">
        <v>8</v>
      </c>
      <c r="H549" s="43" t="s">
        <v>1049</v>
      </c>
      <c r="I549" s="44" t="s">
        <v>1050</v>
      </c>
      <c r="J549" s="45">
        <v>30</v>
      </c>
      <c r="K549" s="45"/>
      <c r="L549" s="46" t="s">
        <v>613</v>
      </c>
      <c r="M549" s="46">
        <v>118.48</v>
      </c>
      <c r="N549" s="47">
        <v>5</v>
      </c>
      <c r="O549" s="48"/>
      <c r="P549" s="49" t="s">
        <v>677</v>
      </c>
      <c r="Q549" s="44" t="s">
        <v>429</v>
      </c>
      <c r="R549" s="50" t="s">
        <v>717</v>
      </c>
    </row>
    <row r="550" spans="6:18" ht="15" customHeight="1">
      <c r="F550" s="92"/>
      <c r="G550" s="42">
        <v>9</v>
      </c>
      <c r="H550" s="43" t="s">
        <v>1051</v>
      </c>
      <c r="I550" s="44" t="s">
        <v>1052</v>
      </c>
      <c r="J550" s="45">
        <v>10</v>
      </c>
      <c r="K550" s="45"/>
      <c r="L550" s="46" t="s">
        <v>613</v>
      </c>
      <c r="M550" s="46">
        <v>120.42</v>
      </c>
      <c r="N550" s="47">
        <v>5</v>
      </c>
      <c r="O550" s="48"/>
      <c r="P550" s="49" t="s">
        <v>677</v>
      </c>
      <c r="Q550" s="44" t="s">
        <v>429</v>
      </c>
      <c r="R550" s="50" t="s">
        <v>717</v>
      </c>
    </row>
    <row r="551" spans="6:18" ht="15" customHeight="1">
      <c r="F551" s="93">
        <v>106</v>
      </c>
      <c r="G551" s="42">
        <v>10</v>
      </c>
      <c r="H551" s="43" t="s">
        <v>1053</v>
      </c>
      <c r="I551" s="44" t="s">
        <v>1054</v>
      </c>
      <c r="J551" s="45">
        <v>12</v>
      </c>
      <c r="K551" s="45"/>
      <c r="L551" s="46" t="s">
        <v>613</v>
      </c>
      <c r="M551" s="46">
        <v>123.5</v>
      </c>
      <c r="N551" s="47">
        <v>5</v>
      </c>
      <c r="O551" s="48"/>
      <c r="P551" s="49" t="s">
        <v>677</v>
      </c>
      <c r="Q551" s="44" t="s">
        <v>429</v>
      </c>
      <c r="R551" s="50" t="s">
        <v>717</v>
      </c>
    </row>
    <row r="552" spans="6:18" ht="15" customHeight="1">
      <c r="F552" s="93">
        <v>106</v>
      </c>
      <c r="G552" s="42">
        <v>11</v>
      </c>
      <c r="H552" s="43" t="s">
        <v>1055</v>
      </c>
      <c r="I552" s="44" t="s">
        <v>1056</v>
      </c>
      <c r="J552" s="45">
        <v>18</v>
      </c>
      <c r="K552" s="45"/>
      <c r="L552" s="46" t="s">
        <v>613</v>
      </c>
      <c r="M552" s="46">
        <v>125.7</v>
      </c>
      <c r="N552" s="47">
        <v>5</v>
      </c>
      <c r="O552" s="48"/>
      <c r="P552" s="49" t="s">
        <v>677</v>
      </c>
      <c r="Q552" s="44" t="s">
        <v>429</v>
      </c>
      <c r="R552" s="50" t="s">
        <v>717</v>
      </c>
    </row>
    <row r="553" spans="6:18" ht="15" customHeight="1">
      <c r="F553" s="93">
        <v>106</v>
      </c>
      <c r="G553" s="42">
        <v>12</v>
      </c>
      <c r="H553" s="43" t="s">
        <v>1057</v>
      </c>
      <c r="I553" s="44" t="s">
        <v>1058</v>
      </c>
      <c r="J553" s="45">
        <v>15</v>
      </c>
      <c r="K553" s="45"/>
      <c r="L553" s="46" t="s">
        <v>613</v>
      </c>
      <c r="M553" s="46">
        <v>103.35</v>
      </c>
      <c r="N553" s="47">
        <v>5</v>
      </c>
      <c r="O553" s="48"/>
      <c r="P553" s="49" t="s">
        <v>677</v>
      </c>
      <c r="Q553" s="44" t="s">
        <v>429</v>
      </c>
      <c r="R553" s="50" t="s">
        <v>717</v>
      </c>
    </row>
    <row r="554" spans="6:18" ht="15" customHeight="1">
      <c r="F554" s="93">
        <v>106</v>
      </c>
      <c r="G554" s="42"/>
      <c r="H554" s="43"/>
      <c r="I554" s="44"/>
      <c r="J554" s="45"/>
      <c r="K554" s="45"/>
      <c r="L554" s="46"/>
      <c r="M554" s="46"/>
      <c r="N554" s="47"/>
      <c r="O554" s="48"/>
      <c r="P554" s="49"/>
      <c r="Q554" s="44"/>
      <c r="R554" s="50"/>
    </row>
    <row r="555" spans="6:18" ht="15" customHeight="1">
      <c r="F555" s="93">
        <v>106</v>
      </c>
      <c r="G555" s="34"/>
      <c r="H555" s="35" t="s">
        <v>1059</v>
      </c>
      <c r="I555" s="36"/>
      <c r="J555" s="37"/>
      <c r="K555" s="37"/>
      <c r="L555" s="38" t="s">
        <v>613</v>
      </c>
      <c r="M555" s="38"/>
      <c r="N555" s="38"/>
      <c r="O555" s="39"/>
      <c r="P555" s="40"/>
      <c r="Q555" s="36"/>
      <c r="R555" s="41"/>
    </row>
    <row r="556" spans="6:18" ht="15" customHeight="1">
      <c r="F556" s="93">
        <v>106</v>
      </c>
      <c r="G556" s="42">
        <v>1</v>
      </c>
      <c r="H556" s="43" t="s">
        <v>1060</v>
      </c>
      <c r="I556" s="44" t="s">
        <v>1061</v>
      </c>
      <c r="J556" s="45">
        <v>51.3</v>
      </c>
      <c r="K556" s="45">
        <v>6</v>
      </c>
      <c r="L556" s="46" t="s">
        <v>613</v>
      </c>
      <c r="M556" s="46">
        <v>84.7</v>
      </c>
      <c r="N556" s="47">
        <v>3</v>
      </c>
      <c r="O556" s="48">
        <v>3</v>
      </c>
      <c r="P556" s="49" t="s">
        <v>653</v>
      </c>
      <c r="Q556" s="44" t="s">
        <v>327</v>
      </c>
      <c r="R556" s="50" t="s">
        <v>717</v>
      </c>
    </row>
    <row r="557" spans="6:18" ht="15" customHeight="1">
      <c r="F557" s="93">
        <v>106</v>
      </c>
      <c r="G557" s="42">
        <v>2</v>
      </c>
      <c r="H557" s="43" t="s">
        <v>1062</v>
      </c>
      <c r="I557" s="44" t="s">
        <v>1063</v>
      </c>
      <c r="J557" s="45">
        <v>30.5</v>
      </c>
      <c r="K557" s="45">
        <v>4.2</v>
      </c>
      <c r="L557" s="46" t="s">
        <v>613</v>
      </c>
      <c r="M557" s="46">
        <v>86.3</v>
      </c>
      <c r="N557" s="47">
        <v>2</v>
      </c>
      <c r="O557" s="48">
        <v>2</v>
      </c>
      <c r="P557" s="49" t="s">
        <v>386</v>
      </c>
      <c r="Q557" s="44" t="s">
        <v>327</v>
      </c>
      <c r="R557" s="50" t="s">
        <v>717</v>
      </c>
    </row>
    <row r="558" spans="6:18" ht="15" customHeight="1">
      <c r="F558" s="93">
        <v>106</v>
      </c>
      <c r="G558" s="42">
        <v>3</v>
      </c>
      <c r="H558" s="43" t="s">
        <v>1064</v>
      </c>
      <c r="I558" s="44" t="s">
        <v>1065</v>
      </c>
      <c r="J558" s="45">
        <v>30.5</v>
      </c>
      <c r="K558" s="45">
        <v>4.2</v>
      </c>
      <c r="L558" s="46" t="s">
        <v>613</v>
      </c>
      <c r="M558" s="46">
        <v>88</v>
      </c>
      <c r="N558" s="47">
        <v>3</v>
      </c>
      <c r="O558" s="48"/>
      <c r="P558" s="49" t="s">
        <v>386</v>
      </c>
      <c r="Q558" s="44" t="s">
        <v>327</v>
      </c>
      <c r="R558" s="50" t="s">
        <v>717</v>
      </c>
    </row>
    <row r="559" spans="6:18" ht="15" customHeight="1">
      <c r="F559" s="92"/>
      <c r="G559" s="42">
        <v>4</v>
      </c>
      <c r="H559" s="43" t="s">
        <v>1066</v>
      </c>
      <c r="I559" s="44" t="s">
        <v>1067</v>
      </c>
      <c r="J559" s="45">
        <v>25.5</v>
      </c>
      <c r="K559" s="45">
        <v>6.1</v>
      </c>
      <c r="L559" s="46" t="s">
        <v>613</v>
      </c>
      <c r="M559" s="46">
        <v>92.3</v>
      </c>
      <c r="N559" s="47">
        <v>1</v>
      </c>
      <c r="O559" s="48">
        <v>1</v>
      </c>
      <c r="P559" s="49" t="s">
        <v>193</v>
      </c>
      <c r="Q559" s="44" t="s">
        <v>194</v>
      </c>
      <c r="R559" s="50" t="s">
        <v>717</v>
      </c>
    </row>
    <row r="560" spans="6:18" ht="15" customHeight="1">
      <c r="F560" s="92">
        <v>107</v>
      </c>
      <c r="G560" s="42">
        <v>5</v>
      </c>
      <c r="H560" s="43" t="s">
        <v>1068</v>
      </c>
      <c r="I560" s="44" t="s">
        <v>1069</v>
      </c>
      <c r="J560" s="45">
        <v>50</v>
      </c>
      <c r="K560" s="45">
        <v>0</v>
      </c>
      <c r="L560" s="46" t="s">
        <v>613</v>
      </c>
      <c r="M560" s="46">
        <v>95.8</v>
      </c>
      <c r="N560" s="47">
        <v>5</v>
      </c>
      <c r="O560" s="48"/>
      <c r="P560" s="49" t="s">
        <v>677</v>
      </c>
      <c r="Q560" s="44" t="s">
        <v>429</v>
      </c>
      <c r="R560" s="50" t="s">
        <v>717</v>
      </c>
    </row>
    <row r="561" spans="6:18" ht="15" customHeight="1">
      <c r="F561" s="92">
        <v>107</v>
      </c>
      <c r="G561" s="42">
        <v>6</v>
      </c>
      <c r="H561" s="43" t="s">
        <v>1070</v>
      </c>
      <c r="I561" s="44" t="s">
        <v>1071</v>
      </c>
      <c r="J561" s="45">
        <v>30</v>
      </c>
      <c r="K561" s="45">
        <v>6</v>
      </c>
      <c r="L561" s="46" t="s">
        <v>613</v>
      </c>
      <c r="M561" s="46">
        <v>99.2</v>
      </c>
      <c r="N561" s="47">
        <v>1</v>
      </c>
      <c r="O561" s="48"/>
      <c r="P561" s="49" t="s">
        <v>653</v>
      </c>
      <c r="Q561" s="44" t="s">
        <v>327</v>
      </c>
      <c r="R561" s="50" t="s">
        <v>717</v>
      </c>
    </row>
    <row r="562" spans="6:18" ht="15" customHeight="1">
      <c r="F562" s="92">
        <v>107</v>
      </c>
      <c r="G562" s="42">
        <v>7</v>
      </c>
      <c r="H562" s="43" t="s">
        <v>1072</v>
      </c>
      <c r="I562" s="44" t="s">
        <v>1073</v>
      </c>
      <c r="J562" s="45">
        <v>8</v>
      </c>
      <c r="K562" s="45">
        <v>0</v>
      </c>
      <c r="L562" s="46" t="s">
        <v>613</v>
      </c>
      <c r="M562" s="46">
        <v>102.21</v>
      </c>
      <c r="N562" s="47">
        <v>5</v>
      </c>
      <c r="O562" s="48"/>
      <c r="P562" s="49" t="s">
        <v>677</v>
      </c>
      <c r="Q562" s="44" t="s">
        <v>429</v>
      </c>
      <c r="R562" s="50" t="s">
        <v>717</v>
      </c>
    </row>
    <row r="563" spans="6:18" ht="15" customHeight="1">
      <c r="F563" s="92">
        <v>107</v>
      </c>
      <c r="G563" s="42">
        <v>8</v>
      </c>
      <c r="H563" s="43" t="s">
        <v>1074</v>
      </c>
      <c r="I563" s="44" t="s">
        <v>1075</v>
      </c>
      <c r="J563" s="45">
        <v>10</v>
      </c>
      <c r="K563" s="45">
        <v>0</v>
      </c>
      <c r="L563" s="46" t="s">
        <v>613</v>
      </c>
      <c r="M563" s="46">
        <v>102.96</v>
      </c>
      <c r="N563" s="47">
        <v>5</v>
      </c>
      <c r="O563" s="48"/>
      <c r="P563" s="49" t="s">
        <v>677</v>
      </c>
      <c r="Q563" s="44" t="s">
        <v>429</v>
      </c>
      <c r="R563" s="50" t="s">
        <v>717</v>
      </c>
    </row>
    <row r="564" spans="6:18" ht="15" customHeight="1">
      <c r="F564" s="92"/>
      <c r="G564" s="42">
        <v>9</v>
      </c>
      <c r="H564" s="43" t="s">
        <v>1076</v>
      </c>
      <c r="I564" s="44" t="s">
        <v>1077</v>
      </c>
      <c r="J564" s="45">
        <v>8</v>
      </c>
      <c r="K564" s="45">
        <v>0</v>
      </c>
      <c r="L564" s="46" t="s">
        <v>613</v>
      </c>
      <c r="M564" s="46">
        <v>103.45</v>
      </c>
      <c r="N564" s="47">
        <v>5</v>
      </c>
      <c r="O564" s="48"/>
      <c r="P564" s="49" t="s">
        <v>677</v>
      </c>
      <c r="Q564" s="44" t="s">
        <v>429</v>
      </c>
      <c r="R564" s="50" t="s">
        <v>717</v>
      </c>
    </row>
    <row r="565" spans="6:18" ht="15" customHeight="1">
      <c r="F565" s="92">
        <v>108</v>
      </c>
      <c r="G565" s="42">
        <v>10</v>
      </c>
      <c r="H565" s="43" t="s">
        <v>1078</v>
      </c>
      <c r="I565" s="44" t="s">
        <v>1079</v>
      </c>
      <c r="J565" s="45">
        <v>8</v>
      </c>
      <c r="K565" s="45">
        <v>0</v>
      </c>
      <c r="L565" s="46" t="s">
        <v>613</v>
      </c>
      <c r="M565" s="46">
        <v>104.96</v>
      </c>
      <c r="N565" s="47">
        <v>5</v>
      </c>
      <c r="O565" s="48"/>
      <c r="P565" s="49" t="s">
        <v>677</v>
      </c>
      <c r="Q565" s="44" t="s">
        <v>429</v>
      </c>
      <c r="R565" s="50" t="s">
        <v>717</v>
      </c>
    </row>
    <row r="566" spans="6:18" ht="15" customHeight="1">
      <c r="F566" s="92">
        <v>108</v>
      </c>
      <c r="G566" s="53"/>
      <c r="H566" s="43"/>
      <c r="I566" s="44"/>
      <c r="J566" s="44"/>
      <c r="K566" s="44"/>
      <c r="L566" s="54"/>
      <c r="M566" s="54"/>
      <c r="N566" s="55"/>
      <c r="O566" s="56"/>
      <c r="P566" s="54"/>
      <c r="Q566" s="44"/>
      <c r="R566" s="50"/>
    </row>
    <row r="567" spans="6:18" ht="15" customHeight="1">
      <c r="F567" s="92">
        <v>108</v>
      </c>
      <c r="G567" s="34"/>
      <c r="H567" s="35" t="s">
        <v>1080</v>
      </c>
      <c r="I567" s="36"/>
      <c r="J567" s="37"/>
      <c r="K567" s="37"/>
      <c r="L567" s="38" t="s">
        <v>613</v>
      </c>
      <c r="M567" s="38"/>
      <c r="N567" s="38"/>
      <c r="O567" s="39"/>
      <c r="P567" s="40"/>
      <c r="Q567" s="36"/>
      <c r="R567" s="41"/>
    </row>
    <row r="568" spans="6:18" ht="15" customHeight="1">
      <c r="F568" s="92">
        <v>108</v>
      </c>
      <c r="G568" s="42">
        <v>1</v>
      </c>
      <c r="H568" s="43" t="s">
        <v>1081</v>
      </c>
      <c r="I568" s="44" t="s">
        <v>1082</v>
      </c>
      <c r="J568" s="45">
        <v>20</v>
      </c>
      <c r="K568" s="45">
        <v>0</v>
      </c>
      <c r="L568" s="46" t="s">
        <v>613</v>
      </c>
      <c r="M568" s="46">
        <v>85.5</v>
      </c>
      <c r="N568" s="47">
        <v>5</v>
      </c>
      <c r="O568" s="48"/>
      <c r="P568" s="49" t="s">
        <v>677</v>
      </c>
      <c r="Q568" s="44" t="s">
        <v>429</v>
      </c>
      <c r="R568" s="50" t="s">
        <v>717</v>
      </c>
    </row>
    <row r="569" spans="6:18" ht="15" customHeight="1">
      <c r="F569" s="92">
        <v>109.1</v>
      </c>
      <c r="G569" s="42">
        <v>2</v>
      </c>
      <c r="H569" s="43" t="s">
        <v>1081</v>
      </c>
      <c r="I569" s="44" t="s">
        <v>1083</v>
      </c>
      <c r="J569" s="45">
        <v>20</v>
      </c>
      <c r="K569" s="45">
        <v>0</v>
      </c>
      <c r="L569" s="46" t="s">
        <v>613</v>
      </c>
      <c r="M569" s="46">
        <v>88.4</v>
      </c>
      <c r="N569" s="47">
        <v>5</v>
      </c>
      <c r="O569" s="48"/>
      <c r="P569" s="49" t="s">
        <v>677</v>
      </c>
      <c r="Q569" s="44" t="s">
        <v>429</v>
      </c>
      <c r="R569" s="50" t="s">
        <v>717</v>
      </c>
    </row>
    <row r="570" spans="6:18" ht="15" customHeight="1">
      <c r="F570" s="92">
        <v>109.1</v>
      </c>
      <c r="G570" s="42">
        <v>3</v>
      </c>
      <c r="H570" s="43" t="s">
        <v>1081</v>
      </c>
      <c r="I570" s="44" t="s">
        <v>1084</v>
      </c>
      <c r="J570" s="45">
        <v>10</v>
      </c>
      <c r="K570" s="45">
        <v>0</v>
      </c>
      <c r="L570" s="46" t="s">
        <v>613</v>
      </c>
      <c r="M570" s="46">
        <v>89.05</v>
      </c>
      <c r="N570" s="47">
        <v>5</v>
      </c>
      <c r="O570" s="48"/>
      <c r="P570" s="49" t="s">
        <v>677</v>
      </c>
      <c r="Q570" s="44" t="s">
        <v>429</v>
      </c>
      <c r="R570" s="50" t="s">
        <v>717</v>
      </c>
    </row>
    <row r="571" spans="6:18" ht="15" customHeight="1">
      <c r="F571" s="92">
        <v>109.1</v>
      </c>
      <c r="G571" s="42">
        <v>4</v>
      </c>
      <c r="H571" s="43" t="s">
        <v>1085</v>
      </c>
      <c r="I571" s="44" t="s">
        <v>1086</v>
      </c>
      <c r="J571" s="45">
        <v>60</v>
      </c>
      <c r="K571" s="45">
        <v>0</v>
      </c>
      <c r="L571" s="46" t="s">
        <v>613</v>
      </c>
      <c r="M571" s="46">
        <v>89.8</v>
      </c>
      <c r="N571" s="47">
        <v>5</v>
      </c>
      <c r="O571" s="48"/>
      <c r="P571" s="49" t="s">
        <v>677</v>
      </c>
      <c r="Q571" s="44" t="s">
        <v>429</v>
      </c>
      <c r="R571" s="50" t="s">
        <v>717</v>
      </c>
    </row>
    <row r="572" spans="6:18" ht="15" customHeight="1">
      <c r="F572" s="92">
        <v>109.1</v>
      </c>
      <c r="G572" s="42">
        <v>5</v>
      </c>
      <c r="H572" s="43" t="s">
        <v>1087</v>
      </c>
      <c r="I572" s="44" t="s">
        <v>1088</v>
      </c>
      <c r="J572" s="45">
        <v>150</v>
      </c>
      <c r="K572" s="45">
        <v>0</v>
      </c>
      <c r="L572" s="46" t="s">
        <v>613</v>
      </c>
      <c r="M572" s="46">
        <v>93.9</v>
      </c>
      <c r="N572" s="47">
        <v>5</v>
      </c>
      <c r="O572" s="48"/>
      <c r="P572" s="49" t="s">
        <v>677</v>
      </c>
      <c r="Q572" s="44" t="s">
        <v>429</v>
      </c>
      <c r="R572" s="50" t="s">
        <v>717</v>
      </c>
    </row>
    <row r="573" spans="6:18" ht="15" customHeight="1">
      <c r="F573" s="92">
        <v>109.1</v>
      </c>
      <c r="G573" s="42">
        <v>6</v>
      </c>
      <c r="H573" s="43" t="s">
        <v>1089</v>
      </c>
      <c r="I573" s="44" t="s">
        <v>1090</v>
      </c>
      <c r="J573" s="45">
        <v>100</v>
      </c>
      <c r="K573" s="45">
        <v>0</v>
      </c>
      <c r="L573" s="46" t="s">
        <v>613</v>
      </c>
      <c r="M573" s="46">
        <v>93.9</v>
      </c>
      <c r="N573" s="47">
        <v>5</v>
      </c>
      <c r="O573" s="48"/>
      <c r="P573" s="49" t="s">
        <v>677</v>
      </c>
      <c r="Q573" s="44" t="s">
        <v>429</v>
      </c>
      <c r="R573" s="50" t="s">
        <v>717</v>
      </c>
    </row>
    <row r="574" spans="6:18" ht="15" customHeight="1">
      <c r="F574" s="92">
        <v>109.1</v>
      </c>
      <c r="G574" s="42">
        <v>7</v>
      </c>
      <c r="H574" s="43" t="s">
        <v>1091</v>
      </c>
      <c r="I574" s="44" t="s">
        <v>1092</v>
      </c>
      <c r="J574" s="45">
        <v>20</v>
      </c>
      <c r="K574" s="45">
        <v>0</v>
      </c>
      <c r="L574" s="46" t="s">
        <v>613</v>
      </c>
      <c r="M574" s="46">
        <v>94.07</v>
      </c>
      <c r="N574" s="47">
        <v>5</v>
      </c>
      <c r="O574" s="48"/>
      <c r="P574" s="49" t="s">
        <v>677</v>
      </c>
      <c r="Q574" s="44" t="s">
        <v>429</v>
      </c>
      <c r="R574" s="50" t="s">
        <v>717</v>
      </c>
    </row>
    <row r="575" spans="6:18" ht="15" customHeight="1">
      <c r="F575" s="92">
        <v>109.1</v>
      </c>
      <c r="G575" s="42">
        <v>8</v>
      </c>
      <c r="H575" s="43" t="s">
        <v>1093</v>
      </c>
      <c r="I575" s="44" t="s">
        <v>1092</v>
      </c>
      <c r="J575" s="45">
        <v>25</v>
      </c>
      <c r="K575" s="45">
        <v>0</v>
      </c>
      <c r="L575" s="46" t="s">
        <v>613</v>
      </c>
      <c r="M575" s="46">
        <v>94.24</v>
      </c>
      <c r="N575" s="47">
        <v>5</v>
      </c>
      <c r="O575" s="48"/>
      <c r="P575" s="49" t="s">
        <v>677</v>
      </c>
      <c r="Q575" s="44" t="s">
        <v>429</v>
      </c>
      <c r="R575" s="50" t="s">
        <v>717</v>
      </c>
    </row>
    <row r="576" spans="6:18" ht="15" customHeight="1">
      <c r="F576" s="92">
        <v>109.1</v>
      </c>
      <c r="G576" s="42">
        <v>9</v>
      </c>
      <c r="H576" s="43" t="s">
        <v>1094</v>
      </c>
      <c r="I576" s="44" t="s">
        <v>1095</v>
      </c>
      <c r="J576" s="45">
        <v>25</v>
      </c>
      <c r="K576" s="45">
        <v>0</v>
      </c>
      <c r="L576" s="46" t="s">
        <v>613</v>
      </c>
      <c r="M576" s="46">
        <v>94.64</v>
      </c>
      <c r="N576" s="47">
        <v>5</v>
      </c>
      <c r="O576" s="48"/>
      <c r="P576" s="49" t="s">
        <v>677</v>
      </c>
      <c r="Q576" s="44" t="s">
        <v>429</v>
      </c>
      <c r="R576" s="50" t="s">
        <v>717</v>
      </c>
    </row>
    <row r="577" spans="6:18" ht="15" customHeight="1">
      <c r="F577" s="92">
        <v>109.1</v>
      </c>
      <c r="G577" s="42">
        <v>10</v>
      </c>
      <c r="H577" s="43" t="s">
        <v>1096</v>
      </c>
      <c r="I577" s="44" t="s">
        <v>1097</v>
      </c>
      <c r="J577" s="45">
        <v>20</v>
      </c>
      <c r="K577" s="45">
        <v>0</v>
      </c>
      <c r="L577" s="46" t="s">
        <v>613</v>
      </c>
      <c r="M577" s="46">
        <v>95.38</v>
      </c>
      <c r="N577" s="47">
        <v>5</v>
      </c>
      <c r="O577" s="48"/>
      <c r="P577" s="49" t="s">
        <v>677</v>
      </c>
      <c r="Q577" s="44" t="s">
        <v>429</v>
      </c>
      <c r="R577" s="50" t="s">
        <v>717</v>
      </c>
    </row>
    <row r="578" spans="6:18" ht="15" customHeight="1">
      <c r="F578" s="92">
        <v>109.1</v>
      </c>
      <c r="G578" s="42">
        <v>11</v>
      </c>
      <c r="H578" s="43" t="s">
        <v>1098</v>
      </c>
      <c r="I578" s="44" t="s">
        <v>1099</v>
      </c>
      <c r="J578" s="45">
        <v>20</v>
      </c>
      <c r="K578" s="45">
        <v>0</v>
      </c>
      <c r="L578" s="46" t="s">
        <v>613</v>
      </c>
      <c r="M578" s="46">
        <v>95.49</v>
      </c>
      <c r="N578" s="47">
        <v>5</v>
      </c>
      <c r="O578" s="48"/>
      <c r="P578" s="49" t="s">
        <v>677</v>
      </c>
      <c r="Q578" s="44" t="s">
        <v>429</v>
      </c>
      <c r="R578" s="50" t="s">
        <v>717</v>
      </c>
    </row>
    <row r="579" spans="6:18" ht="15" customHeight="1">
      <c r="F579" s="92">
        <v>109.1</v>
      </c>
      <c r="G579" s="42">
        <v>12</v>
      </c>
      <c r="H579" s="43" t="s">
        <v>1100</v>
      </c>
      <c r="I579" s="44" t="s">
        <v>1099</v>
      </c>
      <c r="J579" s="45">
        <v>20</v>
      </c>
      <c r="K579" s="45">
        <v>0</v>
      </c>
      <c r="L579" s="46" t="s">
        <v>613</v>
      </c>
      <c r="M579" s="46">
        <v>95.55</v>
      </c>
      <c r="N579" s="47">
        <v>5</v>
      </c>
      <c r="O579" s="48"/>
      <c r="P579" s="49" t="s">
        <v>677</v>
      </c>
      <c r="Q579" s="44" t="s">
        <v>429</v>
      </c>
      <c r="R579" s="50" t="s">
        <v>717</v>
      </c>
    </row>
    <row r="580" spans="6:18" ht="15" customHeight="1">
      <c r="F580" s="92">
        <v>109.1</v>
      </c>
      <c r="G580" s="42">
        <v>13</v>
      </c>
      <c r="H580" s="43" t="s">
        <v>1101</v>
      </c>
      <c r="I580" s="44" t="s">
        <v>1102</v>
      </c>
      <c r="J580" s="45">
        <v>100</v>
      </c>
      <c r="K580" s="45">
        <v>0</v>
      </c>
      <c r="L580" s="46" t="s">
        <v>613</v>
      </c>
      <c r="M580" s="46">
        <v>96.52</v>
      </c>
      <c r="N580" s="47">
        <v>5</v>
      </c>
      <c r="O580" s="48"/>
      <c r="P580" s="49" t="s">
        <v>677</v>
      </c>
      <c r="Q580" s="44" t="s">
        <v>429</v>
      </c>
      <c r="R580" s="50" t="s">
        <v>717</v>
      </c>
    </row>
    <row r="581" spans="6:18" ht="15" customHeight="1">
      <c r="F581" s="92">
        <v>109.1</v>
      </c>
      <c r="G581" s="42">
        <v>14</v>
      </c>
      <c r="H581" s="43" t="s">
        <v>1103</v>
      </c>
      <c r="I581" s="44" t="s">
        <v>1104</v>
      </c>
      <c r="J581" s="45">
        <v>15</v>
      </c>
      <c r="K581" s="45">
        <v>0</v>
      </c>
      <c r="L581" s="46" t="s">
        <v>613</v>
      </c>
      <c r="M581" s="46">
        <v>96.92</v>
      </c>
      <c r="N581" s="47">
        <v>5</v>
      </c>
      <c r="O581" s="48"/>
      <c r="P581" s="49" t="s">
        <v>677</v>
      </c>
      <c r="Q581" s="44" t="s">
        <v>429</v>
      </c>
      <c r="R581" s="50" t="s">
        <v>717</v>
      </c>
    </row>
    <row r="582" spans="6:18" ht="15" customHeight="1">
      <c r="F582" s="92">
        <v>109.1</v>
      </c>
      <c r="G582" s="42">
        <v>15</v>
      </c>
      <c r="H582" s="43" t="s">
        <v>1105</v>
      </c>
      <c r="I582" s="44" t="s">
        <v>1106</v>
      </c>
      <c r="J582" s="45">
        <v>10</v>
      </c>
      <c r="K582" s="45">
        <v>0</v>
      </c>
      <c r="L582" s="46" t="s">
        <v>613</v>
      </c>
      <c r="M582" s="46">
        <v>97.03</v>
      </c>
      <c r="N582" s="47">
        <v>5</v>
      </c>
      <c r="O582" s="48"/>
      <c r="P582" s="49" t="s">
        <v>677</v>
      </c>
      <c r="Q582" s="44" t="s">
        <v>429</v>
      </c>
      <c r="R582" s="50" t="s">
        <v>717</v>
      </c>
    </row>
    <row r="583" spans="6:18" ht="15" customHeight="1">
      <c r="F583" s="92">
        <v>109.1</v>
      </c>
      <c r="G583" s="42">
        <v>16</v>
      </c>
      <c r="H583" s="43" t="s">
        <v>1107</v>
      </c>
      <c r="I583" s="44" t="s">
        <v>1108</v>
      </c>
      <c r="J583" s="45">
        <v>200</v>
      </c>
      <c r="K583" s="45">
        <v>0</v>
      </c>
      <c r="L583" s="46" t="s">
        <v>613</v>
      </c>
      <c r="M583" s="46">
        <v>97.25</v>
      </c>
      <c r="N583" s="47">
        <v>5</v>
      </c>
      <c r="O583" s="48"/>
      <c r="P583" s="49" t="s">
        <v>677</v>
      </c>
      <c r="Q583" s="44" t="s">
        <v>429</v>
      </c>
      <c r="R583" s="50" t="s">
        <v>717</v>
      </c>
    </row>
    <row r="584" spans="6:18" ht="15" customHeight="1">
      <c r="F584" s="92">
        <v>109.1</v>
      </c>
      <c r="G584" s="42">
        <v>17</v>
      </c>
      <c r="H584" s="43" t="s">
        <v>1109</v>
      </c>
      <c r="I584" s="44" t="s">
        <v>1110</v>
      </c>
      <c r="J584" s="45">
        <v>50</v>
      </c>
      <c r="K584" s="45">
        <v>0</v>
      </c>
      <c r="L584" s="46" t="s">
        <v>613</v>
      </c>
      <c r="M584" s="46">
        <v>97.1</v>
      </c>
      <c r="N584" s="47">
        <v>5</v>
      </c>
      <c r="O584" s="48"/>
      <c r="P584" s="49" t="s">
        <v>677</v>
      </c>
      <c r="Q584" s="44" t="s">
        <v>429</v>
      </c>
      <c r="R584" s="50" t="s">
        <v>717</v>
      </c>
    </row>
    <row r="585" spans="6:18" ht="15" customHeight="1">
      <c r="F585" s="92">
        <v>109.1</v>
      </c>
      <c r="G585" s="42">
        <v>18</v>
      </c>
      <c r="H585" s="43" t="s">
        <v>1111</v>
      </c>
      <c r="I585" s="44" t="s">
        <v>1112</v>
      </c>
      <c r="J585" s="45">
        <v>100</v>
      </c>
      <c r="K585" s="45">
        <v>0</v>
      </c>
      <c r="L585" s="46" t="s">
        <v>613</v>
      </c>
      <c r="M585" s="46">
        <v>97.95</v>
      </c>
      <c r="N585" s="47">
        <v>5</v>
      </c>
      <c r="O585" s="48"/>
      <c r="P585" s="49" t="s">
        <v>677</v>
      </c>
      <c r="Q585" s="44" t="s">
        <v>429</v>
      </c>
      <c r="R585" s="50" t="s">
        <v>717</v>
      </c>
    </row>
    <row r="586" spans="6:18" ht="15" customHeight="1">
      <c r="F586" s="92">
        <v>109.1</v>
      </c>
      <c r="G586" s="42">
        <v>19</v>
      </c>
      <c r="H586" s="43" t="s">
        <v>1113</v>
      </c>
      <c r="I586" s="44" t="s">
        <v>1114</v>
      </c>
      <c r="J586" s="45">
        <v>100</v>
      </c>
      <c r="K586" s="45">
        <v>0</v>
      </c>
      <c r="L586" s="46" t="s">
        <v>613</v>
      </c>
      <c r="M586" s="46">
        <v>98.58</v>
      </c>
      <c r="N586" s="47">
        <v>5</v>
      </c>
      <c r="O586" s="48"/>
      <c r="P586" s="49" t="s">
        <v>677</v>
      </c>
      <c r="Q586" s="44" t="s">
        <v>429</v>
      </c>
      <c r="R586" s="50" t="s">
        <v>717</v>
      </c>
    </row>
    <row r="587" spans="6:18" ht="15" customHeight="1">
      <c r="F587" s="92">
        <v>109.1</v>
      </c>
      <c r="G587" s="42">
        <v>20</v>
      </c>
      <c r="H587" s="43" t="s">
        <v>1115</v>
      </c>
      <c r="I587" s="44" t="s">
        <v>1116</v>
      </c>
      <c r="J587" s="45">
        <v>20</v>
      </c>
      <c r="K587" s="45">
        <v>0</v>
      </c>
      <c r="L587" s="46" t="s">
        <v>613</v>
      </c>
      <c r="M587" s="46">
        <v>98.98</v>
      </c>
      <c r="N587" s="47">
        <v>5</v>
      </c>
      <c r="O587" s="48"/>
      <c r="P587" s="49" t="s">
        <v>677</v>
      </c>
      <c r="Q587" s="44" t="s">
        <v>429</v>
      </c>
      <c r="R587" s="50" t="s">
        <v>717</v>
      </c>
    </row>
    <row r="588" spans="6:18" ht="15" customHeight="1">
      <c r="F588" s="92">
        <v>109.1</v>
      </c>
      <c r="G588" s="42">
        <v>21</v>
      </c>
      <c r="H588" s="43" t="s">
        <v>1117</v>
      </c>
      <c r="I588" s="44" t="s">
        <v>1118</v>
      </c>
      <c r="J588" s="45">
        <v>150</v>
      </c>
      <c r="K588" s="45">
        <v>0</v>
      </c>
      <c r="L588" s="46" t="s">
        <v>613</v>
      </c>
      <c r="M588" s="46">
        <v>99.5</v>
      </c>
      <c r="N588" s="47">
        <v>5</v>
      </c>
      <c r="O588" s="48"/>
      <c r="P588" s="49" t="s">
        <v>677</v>
      </c>
      <c r="Q588" s="44" t="s">
        <v>429</v>
      </c>
      <c r="R588" s="50" t="s">
        <v>717</v>
      </c>
    </row>
    <row r="589" spans="6:18" ht="15" customHeight="1">
      <c r="F589" s="92">
        <v>109.1</v>
      </c>
      <c r="G589" s="42">
        <v>22</v>
      </c>
      <c r="H589" s="43" t="s">
        <v>1119</v>
      </c>
      <c r="I589" s="44" t="s">
        <v>1120</v>
      </c>
      <c r="J589" s="45">
        <v>25</v>
      </c>
      <c r="K589" s="45">
        <v>0</v>
      </c>
      <c r="L589" s="46" t="s">
        <v>613</v>
      </c>
      <c r="M589" s="46">
        <v>99.69</v>
      </c>
      <c r="N589" s="47">
        <v>5</v>
      </c>
      <c r="O589" s="48"/>
      <c r="P589" s="49" t="s">
        <v>677</v>
      </c>
      <c r="Q589" s="44" t="s">
        <v>429</v>
      </c>
      <c r="R589" s="50" t="s">
        <v>717</v>
      </c>
    </row>
    <row r="590" spans="6:18" ht="15" customHeight="1">
      <c r="F590" s="92">
        <v>109.1</v>
      </c>
      <c r="G590" s="42">
        <v>23</v>
      </c>
      <c r="H590" s="43" t="s">
        <v>1121</v>
      </c>
      <c r="I590" s="44" t="s">
        <v>1122</v>
      </c>
      <c r="J590" s="45">
        <v>50</v>
      </c>
      <c r="K590" s="45">
        <v>0</v>
      </c>
      <c r="L590" s="46" t="s">
        <v>613</v>
      </c>
      <c r="M590" s="46">
        <v>99.95</v>
      </c>
      <c r="N590" s="47">
        <v>5</v>
      </c>
      <c r="O590" s="48"/>
      <c r="P590" s="49" t="s">
        <v>677</v>
      </c>
      <c r="Q590" s="44" t="s">
        <v>429</v>
      </c>
      <c r="R590" s="50" t="s">
        <v>717</v>
      </c>
    </row>
    <row r="591" spans="6:18" ht="15" customHeight="1">
      <c r="F591" s="92">
        <v>109.1</v>
      </c>
      <c r="G591" s="42">
        <v>24</v>
      </c>
      <c r="H591" s="43" t="s">
        <v>1123</v>
      </c>
      <c r="I591" s="44" t="s">
        <v>1124</v>
      </c>
      <c r="J591" s="45">
        <v>50</v>
      </c>
      <c r="K591" s="45">
        <v>0</v>
      </c>
      <c r="L591" s="46" t="s">
        <v>613</v>
      </c>
      <c r="M591" s="46">
        <v>100.04</v>
      </c>
      <c r="N591" s="47">
        <v>5</v>
      </c>
      <c r="O591" s="48"/>
      <c r="P591" s="49" t="s">
        <v>677</v>
      </c>
      <c r="Q591" s="44" t="s">
        <v>429</v>
      </c>
      <c r="R591" s="50" t="s">
        <v>717</v>
      </c>
    </row>
    <row r="592" spans="6:18" ht="15" customHeight="1">
      <c r="F592" s="92">
        <v>109.1</v>
      </c>
      <c r="G592" s="42">
        <v>25</v>
      </c>
      <c r="H592" s="43" t="s">
        <v>1125</v>
      </c>
      <c r="I592" s="44" t="s">
        <v>1126</v>
      </c>
      <c r="J592" s="45">
        <v>20</v>
      </c>
      <c r="K592" s="45">
        <v>0</v>
      </c>
      <c r="L592" s="46" t="s">
        <v>613</v>
      </c>
      <c r="M592" s="46">
        <v>101.16</v>
      </c>
      <c r="N592" s="47">
        <v>5</v>
      </c>
      <c r="O592" s="48"/>
      <c r="P592" s="49" t="s">
        <v>677</v>
      </c>
      <c r="Q592" s="44" t="s">
        <v>429</v>
      </c>
      <c r="R592" s="50" t="s">
        <v>717</v>
      </c>
    </row>
    <row r="593" spans="6:18" ht="15" customHeight="1">
      <c r="F593" s="92">
        <v>109.1</v>
      </c>
      <c r="G593" s="42">
        <v>26</v>
      </c>
      <c r="H593" s="43" t="s">
        <v>1127</v>
      </c>
      <c r="I593" s="44" t="s">
        <v>1128</v>
      </c>
      <c r="J593" s="45">
        <v>20</v>
      </c>
      <c r="K593" s="45">
        <v>0</v>
      </c>
      <c r="L593" s="46" t="s">
        <v>613</v>
      </c>
      <c r="M593" s="46">
        <v>101.6</v>
      </c>
      <c r="N593" s="47">
        <v>5</v>
      </c>
      <c r="O593" s="48"/>
      <c r="P593" s="49" t="s">
        <v>677</v>
      </c>
      <c r="Q593" s="44" t="s">
        <v>429</v>
      </c>
      <c r="R593" s="50" t="s">
        <v>717</v>
      </c>
    </row>
    <row r="594" spans="6:18" ht="15" customHeight="1">
      <c r="F594" s="92">
        <v>109.1</v>
      </c>
      <c r="G594" s="42">
        <v>27</v>
      </c>
      <c r="H594" s="43" t="s">
        <v>1129</v>
      </c>
      <c r="I594" s="44" t="s">
        <v>1130</v>
      </c>
      <c r="J594" s="45">
        <v>20</v>
      </c>
      <c r="K594" s="45">
        <v>0</v>
      </c>
      <c r="L594" s="46" t="s">
        <v>613</v>
      </c>
      <c r="M594" s="46">
        <v>102.06</v>
      </c>
      <c r="N594" s="47">
        <v>5</v>
      </c>
      <c r="O594" s="48"/>
      <c r="P594" s="49" t="s">
        <v>677</v>
      </c>
      <c r="Q594" s="44" t="s">
        <v>429</v>
      </c>
      <c r="R594" s="50" t="s">
        <v>717</v>
      </c>
    </row>
    <row r="595" spans="6:18" ht="15" customHeight="1">
      <c r="F595" s="92">
        <v>109.1</v>
      </c>
      <c r="G595" s="42">
        <v>28</v>
      </c>
      <c r="H595" s="43" t="s">
        <v>1131</v>
      </c>
      <c r="I595" s="44" t="s">
        <v>1132</v>
      </c>
      <c r="J595" s="45">
        <v>20</v>
      </c>
      <c r="K595" s="45">
        <v>0</v>
      </c>
      <c r="L595" s="46" t="s">
        <v>613</v>
      </c>
      <c r="M595" s="46">
        <v>103.13</v>
      </c>
      <c r="N595" s="47">
        <v>5</v>
      </c>
      <c r="O595" s="48"/>
      <c r="P595" s="49" t="s">
        <v>677</v>
      </c>
      <c r="Q595" s="44" t="s">
        <v>429</v>
      </c>
      <c r="R595" s="50" t="s">
        <v>717</v>
      </c>
    </row>
    <row r="596" spans="6:18" ht="15" customHeight="1">
      <c r="F596" s="92">
        <v>109.1</v>
      </c>
      <c r="G596" s="42">
        <v>29</v>
      </c>
      <c r="H596" s="43" t="s">
        <v>1133</v>
      </c>
      <c r="I596" s="44" t="s">
        <v>1134</v>
      </c>
      <c r="J596" s="45">
        <v>150</v>
      </c>
      <c r="K596" s="45">
        <v>0</v>
      </c>
      <c r="L596" s="46" t="s">
        <v>613</v>
      </c>
      <c r="M596" s="46">
        <v>104.5</v>
      </c>
      <c r="N596" s="47">
        <v>5</v>
      </c>
      <c r="O596" s="48"/>
      <c r="P596" s="49" t="s">
        <v>677</v>
      </c>
      <c r="Q596" s="44" t="s">
        <v>429</v>
      </c>
      <c r="R596" s="50" t="s">
        <v>717</v>
      </c>
    </row>
    <row r="597" spans="6:18" ht="15" customHeight="1">
      <c r="F597" s="92">
        <v>109.1</v>
      </c>
      <c r="G597" s="42">
        <v>30</v>
      </c>
      <c r="H597" s="43" t="s">
        <v>1135</v>
      </c>
      <c r="I597" s="44" t="s">
        <v>1136</v>
      </c>
      <c r="J597" s="45">
        <v>10</v>
      </c>
      <c r="K597" s="45">
        <v>0</v>
      </c>
      <c r="L597" s="46" t="s">
        <v>613</v>
      </c>
      <c r="M597" s="46">
        <v>104.97</v>
      </c>
      <c r="N597" s="47">
        <v>5</v>
      </c>
      <c r="O597" s="48"/>
      <c r="P597" s="49" t="s">
        <v>677</v>
      </c>
      <c r="Q597" s="44" t="s">
        <v>429</v>
      </c>
      <c r="R597" s="50" t="s">
        <v>717</v>
      </c>
    </row>
    <row r="598" spans="6:18" ht="15" customHeight="1">
      <c r="F598" s="92"/>
      <c r="G598" s="42">
        <v>31</v>
      </c>
      <c r="H598" s="43" t="s">
        <v>1137</v>
      </c>
      <c r="I598" s="44" t="s">
        <v>1138</v>
      </c>
      <c r="J598" s="45">
        <v>10</v>
      </c>
      <c r="K598" s="45">
        <v>0</v>
      </c>
      <c r="L598" s="46" t="s">
        <v>613</v>
      </c>
      <c r="M598" s="46">
        <v>105.01</v>
      </c>
      <c r="N598" s="47">
        <v>5</v>
      </c>
      <c r="O598" s="48"/>
      <c r="P598" s="49" t="s">
        <v>677</v>
      </c>
      <c r="Q598" s="44" t="s">
        <v>429</v>
      </c>
      <c r="R598" s="50" t="s">
        <v>717</v>
      </c>
    </row>
    <row r="599" spans="6:18" ht="15" customHeight="1">
      <c r="F599" s="92">
        <v>109.2</v>
      </c>
      <c r="G599" s="42">
        <v>32</v>
      </c>
      <c r="H599" s="43" t="s">
        <v>1139</v>
      </c>
      <c r="I599" s="44" t="s">
        <v>1140</v>
      </c>
      <c r="J599" s="45">
        <v>60</v>
      </c>
      <c r="K599" s="45">
        <v>0</v>
      </c>
      <c r="L599" s="46" t="s">
        <v>613</v>
      </c>
      <c r="M599" s="46">
        <v>105.45</v>
      </c>
      <c r="N599" s="47">
        <v>5</v>
      </c>
      <c r="O599" s="48"/>
      <c r="P599" s="49" t="s">
        <v>677</v>
      </c>
      <c r="Q599" s="44" t="s">
        <v>429</v>
      </c>
      <c r="R599" s="50" t="s">
        <v>717</v>
      </c>
    </row>
    <row r="600" spans="6:18" ht="15" customHeight="1">
      <c r="F600" s="92">
        <v>109.2</v>
      </c>
      <c r="G600" s="42">
        <v>33</v>
      </c>
      <c r="H600" s="43" t="s">
        <v>1141</v>
      </c>
      <c r="I600" s="44" t="s">
        <v>1142</v>
      </c>
      <c r="J600" s="45">
        <v>50</v>
      </c>
      <c r="K600" s="45">
        <v>0</v>
      </c>
      <c r="L600" s="46" t="s">
        <v>613</v>
      </c>
      <c r="M600" s="46">
        <v>105.73</v>
      </c>
      <c r="N600" s="47">
        <v>5</v>
      </c>
      <c r="O600" s="48"/>
      <c r="P600" s="49" t="s">
        <v>677</v>
      </c>
      <c r="Q600" s="44" t="s">
        <v>429</v>
      </c>
      <c r="R600" s="50" t="s">
        <v>717</v>
      </c>
    </row>
    <row r="601" spans="6:18" ht="15" customHeight="1">
      <c r="F601" s="92">
        <v>109.2</v>
      </c>
      <c r="G601" s="42">
        <v>34</v>
      </c>
      <c r="H601" s="43" t="s">
        <v>1143</v>
      </c>
      <c r="I601" s="44" t="s">
        <v>1144</v>
      </c>
      <c r="J601" s="45">
        <v>20</v>
      </c>
      <c r="K601" s="45">
        <v>0</v>
      </c>
      <c r="L601" s="46" t="s">
        <v>613</v>
      </c>
      <c r="M601" s="46">
        <v>105.91</v>
      </c>
      <c r="N601" s="47">
        <v>5</v>
      </c>
      <c r="O601" s="48"/>
      <c r="P601" s="49" t="s">
        <v>677</v>
      </c>
      <c r="Q601" s="44" t="s">
        <v>429</v>
      </c>
      <c r="R601" s="50" t="s">
        <v>717</v>
      </c>
    </row>
    <row r="602" spans="6:18" ht="15" customHeight="1">
      <c r="F602" s="92">
        <v>109.2</v>
      </c>
      <c r="G602" s="42">
        <v>35</v>
      </c>
      <c r="H602" s="43" t="s">
        <v>1145</v>
      </c>
      <c r="I602" s="44" t="s">
        <v>1146</v>
      </c>
      <c r="J602" s="45">
        <v>120</v>
      </c>
      <c r="K602" s="45">
        <v>0</v>
      </c>
      <c r="L602" s="46" t="s">
        <v>613</v>
      </c>
      <c r="M602" s="46">
        <v>106.36</v>
      </c>
      <c r="N602" s="47">
        <v>5</v>
      </c>
      <c r="O602" s="48"/>
      <c r="P602" s="49" t="s">
        <v>677</v>
      </c>
      <c r="Q602" s="44" t="s">
        <v>429</v>
      </c>
      <c r="R602" s="50" t="s">
        <v>717</v>
      </c>
    </row>
    <row r="603" spans="6:18" ht="15" customHeight="1">
      <c r="F603" s="92">
        <v>109.2</v>
      </c>
      <c r="G603" s="42">
        <v>36</v>
      </c>
      <c r="H603" s="43" t="s">
        <v>1147</v>
      </c>
      <c r="I603" s="44" t="s">
        <v>1148</v>
      </c>
      <c r="J603" s="45">
        <v>25</v>
      </c>
      <c r="K603" s="45">
        <v>0</v>
      </c>
      <c r="L603" s="46" t="s">
        <v>613</v>
      </c>
      <c r="M603" s="46">
        <v>106.93</v>
      </c>
      <c r="N603" s="47">
        <v>5</v>
      </c>
      <c r="O603" s="48"/>
      <c r="P603" s="49" t="s">
        <v>677</v>
      </c>
      <c r="Q603" s="44" t="s">
        <v>429</v>
      </c>
      <c r="R603" s="50" t="s">
        <v>717</v>
      </c>
    </row>
    <row r="604" spans="6:18" ht="15" customHeight="1">
      <c r="F604" s="92">
        <v>109.2</v>
      </c>
      <c r="G604" s="42">
        <v>37</v>
      </c>
      <c r="H604" s="43" t="s">
        <v>1149</v>
      </c>
      <c r="I604" s="44" t="s">
        <v>1150</v>
      </c>
      <c r="J604" s="45">
        <v>20</v>
      </c>
      <c r="K604" s="45">
        <v>0</v>
      </c>
      <c r="L604" s="46" t="s">
        <v>613</v>
      </c>
      <c r="M604" s="46">
        <v>107.21</v>
      </c>
      <c r="N604" s="47">
        <v>5</v>
      </c>
      <c r="O604" s="48"/>
      <c r="P604" s="49" t="s">
        <v>677</v>
      </c>
      <c r="Q604" s="44" t="s">
        <v>429</v>
      </c>
      <c r="R604" s="50" t="s">
        <v>717</v>
      </c>
    </row>
    <row r="605" spans="6:18" ht="15" customHeight="1">
      <c r="F605" s="92">
        <v>109.2</v>
      </c>
      <c r="G605" s="42">
        <v>38</v>
      </c>
      <c r="H605" s="43" t="s">
        <v>1151</v>
      </c>
      <c r="I605" s="44" t="s">
        <v>1152</v>
      </c>
      <c r="J605" s="45">
        <v>50</v>
      </c>
      <c r="K605" s="45">
        <v>0</v>
      </c>
      <c r="L605" s="46" t="s">
        <v>613</v>
      </c>
      <c r="M605" s="46">
        <v>107.6</v>
      </c>
      <c r="N605" s="47">
        <v>5</v>
      </c>
      <c r="O605" s="48"/>
      <c r="P605" s="49" t="s">
        <v>677</v>
      </c>
      <c r="Q605" s="44" t="s">
        <v>429</v>
      </c>
      <c r="R605" s="50" t="s">
        <v>717</v>
      </c>
    </row>
    <row r="606" spans="6:18" ht="15" customHeight="1">
      <c r="F606" s="92">
        <v>109.2</v>
      </c>
      <c r="G606" s="42">
        <v>39</v>
      </c>
      <c r="H606" s="43" t="s">
        <v>1153</v>
      </c>
      <c r="I606" s="44" t="s">
        <v>1154</v>
      </c>
      <c r="J606" s="45">
        <v>50</v>
      </c>
      <c r="K606" s="45">
        <v>0</v>
      </c>
      <c r="L606" s="46" t="s">
        <v>613</v>
      </c>
      <c r="M606" s="46">
        <v>108.13</v>
      </c>
      <c r="N606" s="47">
        <v>5</v>
      </c>
      <c r="O606" s="48"/>
      <c r="P606" s="49" t="s">
        <v>677</v>
      </c>
      <c r="Q606" s="44" t="s">
        <v>429</v>
      </c>
      <c r="R606" s="50" t="s">
        <v>717</v>
      </c>
    </row>
    <row r="607" spans="6:18" ht="15" customHeight="1">
      <c r="F607" s="92">
        <v>109.2</v>
      </c>
      <c r="G607" s="42">
        <v>40</v>
      </c>
      <c r="H607" s="43" t="s">
        <v>1155</v>
      </c>
      <c r="I607" s="44" t="s">
        <v>1156</v>
      </c>
      <c r="J607" s="45">
        <v>15</v>
      </c>
      <c r="K607" s="45">
        <v>0</v>
      </c>
      <c r="L607" s="46" t="s">
        <v>613</v>
      </c>
      <c r="M607" s="46">
        <v>108.37</v>
      </c>
      <c r="N607" s="47">
        <v>5</v>
      </c>
      <c r="O607" s="48"/>
      <c r="P607" s="49" t="s">
        <v>677</v>
      </c>
      <c r="Q607" s="44" t="s">
        <v>429</v>
      </c>
      <c r="R607" s="50" t="s">
        <v>717</v>
      </c>
    </row>
    <row r="608" spans="6:18" ht="15" customHeight="1">
      <c r="F608" s="92">
        <v>109.2</v>
      </c>
      <c r="G608" s="42">
        <v>41</v>
      </c>
      <c r="H608" s="43" t="s">
        <v>1157</v>
      </c>
      <c r="I608" s="44" t="s">
        <v>1158</v>
      </c>
      <c r="J608" s="45">
        <v>10</v>
      </c>
      <c r="K608" s="45">
        <v>0</v>
      </c>
      <c r="L608" s="46" t="s">
        <v>613</v>
      </c>
      <c r="M608" s="46">
        <v>108.44</v>
      </c>
      <c r="N608" s="47">
        <v>5</v>
      </c>
      <c r="O608" s="48"/>
      <c r="P608" s="49" t="s">
        <v>677</v>
      </c>
      <c r="Q608" s="44" t="s">
        <v>429</v>
      </c>
      <c r="R608" s="50" t="s">
        <v>717</v>
      </c>
    </row>
    <row r="609" spans="6:18" ht="15" customHeight="1">
      <c r="F609" s="92">
        <v>109.2</v>
      </c>
      <c r="G609" s="42">
        <v>42</v>
      </c>
      <c r="H609" s="43" t="s">
        <v>1159</v>
      </c>
      <c r="I609" s="44" t="s">
        <v>1160</v>
      </c>
      <c r="J609" s="45">
        <v>50</v>
      </c>
      <c r="K609" s="45">
        <v>0</v>
      </c>
      <c r="L609" s="46" t="s">
        <v>613</v>
      </c>
      <c r="M609" s="46">
        <v>108.98</v>
      </c>
      <c r="N609" s="47">
        <v>5</v>
      </c>
      <c r="O609" s="48"/>
      <c r="P609" s="49" t="s">
        <v>677</v>
      </c>
      <c r="Q609" s="44" t="s">
        <v>429</v>
      </c>
      <c r="R609" s="50" t="s">
        <v>717</v>
      </c>
    </row>
    <row r="610" spans="6:18" ht="15" customHeight="1">
      <c r="F610" s="92">
        <v>109.2</v>
      </c>
      <c r="G610" s="42">
        <v>43</v>
      </c>
      <c r="H610" s="43" t="s">
        <v>1161</v>
      </c>
      <c r="I610" s="44" t="s">
        <v>1162</v>
      </c>
      <c r="J610" s="45">
        <v>50</v>
      </c>
      <c r="K610" s="45">
        <v>0</v>
      </c>
      <c r="L610" s="46" t="s">
        <v>613</v>
      </c>
      <c r="M610" s="46">
        <v>109.46</v>
      </c>
      <c r="N610" s="47">
        <v>5</v>
      </c>
      <c r="O610" s="48"/>
      <c r="P610" s="49" t="s">
        <v>677</v>
      </c>
      <c r="Q610" s="44" t="s">
        <v>429</v>
      </c>
      <c r="R610" s="50" t="s">
        <v>717</v>
      </c>
    </row>
    <row r="611" spans="6:18" ht="15" customHeight="1">
      <c r="F611" s="92">
        <v>109.2</v>
      </c>
      <c r="G611" s="42">
        <v>44</v>
      </c>
      <c r="H611" s="43" t="s">
        <v>1163</v>
      </c>
      <c r="I611" s="44" t="s">
        <v>1164</v>
      </c>
      <c r="J611" s="45">
        <v>50</v>
      </c>
      <c r="K611" s="45">
        <v>0</v>
      </c>
      <c r="L611" s="46" t="s">
        <v>613</v>
      </c>
      <c r="M611" s="46">
        <v>110.58</v>
      </c>
      <c r="N611" s="47">
        <v>5</v>
      </c>
      <c r="O611" s="48"/>
      <c r="P611" s="49" t="s">
        <v>677</v>
      </c>
      <c r="Q611" s="44" t="s">
        <v>429</v>
      </c>
      <c r="R611" s="50" t="s">
        <v>717</v>
      </c>
    </row>
    <row r="612" spans="6:18" ht="15" customHeight="1">
      <c r="F612" s="92">
        <v>109.2</v>
      </c>
      <c r="G612" s="42">
        <v>45</v>
      </c>
      <c r="H612" s="43" t="s">
        <v>1165</v>
      </c>
      <c r="I612" s="44" t="s">
        <v>1166</v>
      </c>
      <c r="J612" s="45">
        <v>50</v>
      </c>
      <c r="K612" s="45">
        <v>0</v>
      </c>
      <c r="L612" s="46" t="s">
        <v>613</v>
      </c>
      <c r="M612" s="46">
        <v>110.93</v>
      </c>
      <c r="N612" s="47">
        <v>5</v>
      </c>
      <c r="O612" s="48"/>
      <c r="P612" s="49" t="s">
        <v>677</v>
      </c>
      <c r="Q612" s="44" t="s">
        <v>429</v>
      </c>
      <c r="R612" s="50" t="s">
        <v>717</v>
      </c>
    </row>
    <row r="613" spans="6:18" ht="15" customHeight="1">
      <c r="F613" s="92">
        <v>109.2</v>
      </c>
      <c r="G613" s="42">
        <v>46</v>
      </c>
      <c r="H613" s="43" t="s">
        <v>1167</v>
      </c>
      <c r="I613" s="44" t="s">
        <v>1168</v>
      </c>
      <c r="J613" s="45">
        <v>50</v>
      </c>
      <c r="K613" s="45">
        <v>0</v>
      </c>
      <c r="L613" s="46" t="s">
        <v>613</v>
      </c>
      <c r="M613" s="46">
        <v>111.23</v>
      </c>
      <c r="N613" s="47">
        <v>5</v>
      </c>
      <c r="O613" s="48"/>
      <c r="P613" s="49" t="s">
        <v>677</v>
      </c>
      <c r="Q613" s="44" t="s">
        <v>429</v>
      </c>
      <c r="R613" s="50" t="s">
        <v>717</v>
      </c>
    </row>
    <row r="614" spans="6:18" ht="15" customHeight="1">
      <c r="F614" s="92">
        <v>109.2</v>
      </c>
      <c r="G614" s="42">
        <v>47</v>
      </c>
      <c r="H614" s="43" t="s">
        <v>1169</v>
      </c>
      <c r="I614" s="44" t="s">
        <v>1170</v>
      </c>
      <c r="J614" s="45">
        <v>50</v>
      </c>
      <c r="K614" s="45">
        <v>0</v>
      </c>
      <c r="L614" s="46" t="s">
        <v>613</v>
      </c>
      <c r="M614" s="46">
        <v>111.88</v>
      </c>
      <c r="N614" s="47">
        <v>5</v>
      </c>
      <c r="O614" s="48"/>
      <c r="P614" s="49" t="s">
        <v>677</v>
      </c>
      <c r="Q614" s="44" t="s">
        <v>429</v>
      </c>
      <c r="R614" s="50" t="s">
        <v>717</v>
      </c>
    </row>
    <row r="615" spans="6:18" ht="15" customHeight="1">
      <c r="F615" s="92">
        <v>109.2</v>
      </c>
      <c r="G615" s="42">
        <v>48</v>
      </c>
      <c r="H615" s="43" t="s">
        <v>1171</v>
      </c>
      <c r="I615" s="44" t="s">
        <v>1172</v>
      </c>
      <c r="J615" s="45">
        <v>50</v>
      </c>
      <c r="K615" s="45">
        <v>0</v>
      </c>
      <c r="L615" s="46" t="s">
        <v>613</v>
      </c>
      <c r="M615" s="46">
        <v>112.15</v>
      </c>
      <c r="N615" s="47">
        <v>5</v>
      </c>
      <c r="O615" s="48"/>
      <c r="P615" s="49" t="s">
        <v>677</v>
      </c>
      <c r="Q615" s="44" t="s">
        <v>429</v>
      </c>
      <c r="R615" s="50" t="s">
        <v>717</v>
      </c>
    </row>
    <row r="616" spans="6:18" ht="15" customHeight="1">
      <c r="F616" s="92">
        <v>109.2</v>
      </c>
      <c r="G616" s="42">
        <v>49</v>
      </c>
      <c r="H616" s="43" t="s">
        <v>1173</v>
      </c>
      <c r="I616" s="44" t="s">
        <v>1174</v>
      </c>
      <c r="J616" s="45">
        <v>10</v>
      </c>
      <c r="K616" s="45">
        <v>0</v>
      </c>
      <c r="L616" s="46" t="s">
        <v>613</v>
      </c>
      <c r="M616" s="46">
        <v>113.65</v>
      </c>
      <c r="N616" s="47">
        <v>5</v>
      </c>
      <c r="O616" s="48"/>
      <c r="P616" s="49" t="s">
        <v>677</v>
      </c>
      <c r="Q616" s="44" t="s">
        <v>429</v>
      </c>
      <c r="R616" s="50" t="s">
        <v>717</v>
      </c>
    </row>
    <row r="617" spans="6:18" ht="15" customHeight="1">
      <c r="F617" s="92">
        <v>109.2</v>
      </c>
      <c r="G617" s="42">
        <v>50</v>
      </c>
      <c r="H617" s="43" t="s">
        <v>1175</v>
      </c>
      <c r="I617" s="44" t="s">
        <v>1176</v>
      </c>
      <c r="J617" s="45">
        <v>50</v>
      </c>
      <c r="K617" s="45">
        <v>0</v>
      </c>
      <c r="L617" s="46" t="s">
        <v>613</v>
      </c>
      <c r="M617" s="46">
        <v>113.72</v>
      </c>
      <c r="N617" s="47">
        <v>5</v>
      </c>
      <c r="O617" s="48"/>
      <c r="P617" s="49" t="s">
        <v>677</v>
      </c>
      <c r="Q617" s="44" t="s">
        <v>429</v>
      </c>
      <c r="R617" s="50" t="s">
        <v>717</v>
      </c>
    </row>
    <row r="618" spans="6:18" ht="15" customHeight="1">
      <c r="F618" s="92">
        <v>109.2</v>
      </c>
      <c r="G618" s="42">
        <v>51</v>
      </c>
      <c r="H618" s="43" t="s">
        <v>1177</v>
      </c>
      <c r="I618" s="44" t="s">
        <v>1178</v>
      </c>
      <c r="J618" s="45">
        <v>50</v>
      </c>
      <c r="K618" s="45">
        <v>0</v>
      </c>
      <c r="L618" s="46" t="s">
        <v>613</v>
      </c>
      <c r="M618" s="46">
        <v>114.43</v>
      </c>
      <c r="N618" s="47">
        <v>5</v>
      </c>
      <c r="O618" s="48"/>
      <c r="P618" s="49" t="s">
        <v>677</v>
      </c>
      <c r="Q618" s="44" t="s">
        <v>429</v>
      </c>
      <c r="R618" s="50" t="s">
        <v>717</v>
      </c>
    </row>
    <row r="619" spans="6:18" ht="15" customHeight="1">
      <c r="F619" s="92">
        <v>109.2</v>
      </c>
      <c r="G619" s="42">
        <v>52</v>
      </c>
      <c r="H619" s="43" t="s">
        <v>1179</v>
      </c>
      <c r="I619" s="44" t="s">
        <v>1180</v>
      </c>
      <c r="J619" s="45">
        <v>10</v>
      </c>
      <c r="K619" s="45">
        <v>0</v>
      </c>
      <c r="L619" s="46" t="s">
        <v>613</v>
      </c>
      <c r="M619" s="46">
        <v>116.18</v>
      </c>
      <c r="N619" s="47">
        <v>5</v>
      </c>
      <c r="O619" s="48"/>
      <c r="P619" s="49" t="s">
        <v>677</v>
      </c>
      <c r="Q619" s="44" t="s">
        <v>429</v>
      </c>
      <c r="R619" s="50" t="s">
        <v>717</v>
      </c>
    </row>
    <row r="620" spans="6:18" ht="15" customHeight="1">
      <c r="F620" s="92">
        <v>109.2</v>
      </c>
      <c r="G620" s="42">
        <v>53</v>
      </c>
      <c r="H620" s="43" t="s">
        <v>1181</v>
      </c>
      <c r="I620" s="44" t="s">
        <v>1182</v>
      </c>
      <c r="J620" s="45">
        <v>5</v>
      </c>
      <c r="K620" s="45">
        <v>0</v>
      </c>
      <c r="L620" s="46" t="s">
        <v>613</v>
      </c>
      <c r="M620" s="46">
        <v>116.78</v>
      </c>
      <c r="N620" s="47">
        <v>5</v>
      </c>
      <c r="O620" s="48"/>
      <c r="P620" s="49" t="s">
        <v>677</v>
      </c>
      <c r="Q620" s="44" t="s">
        <v>429</v>
      </c>
      <c r="R620" s="50" t="s">
        <v>717</v>
      </c>
    </row>
    <row r="621" spans="6:18" ht="15" customHeight="1">
      <c r="F621" s="92">
        <v>109.2</v>
      </c>
      <c r="G621" s="42">
        <v>54</v>
      </c>
      <c r="H621" s="43" t="s">
        <v>1183</v>
      </c>
      <c r="I621" s="44" t="s">
        <v>1184</v>
      </c>
      <c r="J621" s="45">
        <v>100</v>
      </c>
      <c r="K621" s="45">
        <v>0</v>
      </c>
      <c r="L621" s="46" t="s">
        <v>613</v>
      </c>
      <c r="M621" s="46">
        <v>116.96</v>
      </c>
      <c r="N621" s="47">
        <v>5</v>
      </c>
      <c r="O621" s="48"/>
      <c r="P621" s="49" t="s">
        <v>677</v>
      </c>
      <c r="Q621" s="44" t="s">
        <v>429</v>
      </c>
      <c r="R621" s="50" t="s">
        <v>717</v>
      </c>
    </row>
    <row r="622" spans="6:18" ht="15" customHeight="1">
      <c r="F622" s="92">
        <v>109.2</v>
      </c>
      <c r="G622" s="42">
        <v>55</v>
      </c>
      <c r="H622" s="43" t="s">
        <v>1185</v>
      </c>
      <c r="I622" s="44" t="s">
        <v>1186</v>
      </c>
      <c r="J622" s="45">
        <v>50</v>
      </c>
      <c r="K622" s="45">
        <v>0</v>
      </c>
      <c r="L622" s="46" t="s">
        <v>613</v>
      </c>
      <c r="M622" s="46">
        <v>117.26</v>
      </c>
      <c r="N622" s="47">
        <v>5</v>
      </c>
      <c r="O622" s="48"/>
      <c r="P622" s="49" t="s">
        <v>677</v>
      </c>
      <c r="Q622" s="44" t="s">
        <v>429</v>
      </c>
      <c r="R622" s="50" t="s">
        <v>717</v>
      </c>
    </row>
    <row r="623" spans="6:18" ht="15" customHeight="1">
      <c r="F623" s="92">
        <v>109.2</v>
      </c>
      <c r="G623" s="42">
        <v>56</v>
      </c>
      <c r="H623" s="43" t="s">
        <v>1187</v>
      </c>
      <c r="I623" s="44" t="s">
        <v>1188</v>
      </c>
      <c r="J623" s="45">
        <v>15</v>
      </c>
      <c r="K623" s="45">
        <v>0</v>
      </c>
      <c r="L623" s="46" t="s">
        <v>613</v>
      </c>
      <c r="M623" s="46">
        <v>117.42</v>
      </c>
      <c r="N623" s="47">
        <v>5</v>
      </c>
      <c r="O623" s="48"/>
      <c r="P623" s="49" t="s">
        <v>677</v>
      </c>
      <c r="Q623" s="44" t="s">
        <v>429</v>
      </c>
      <c r="R623" s="50" t="s">
        <v>717</v>
      </c>
    </row>
    <row r="624" spans="6:18" ht="15" customHeight="1">
      <c r="F624" s="92">
        <v>109.2</v>
      </c>
      <c r="G624" s="42">
        <v>57</v>
      </c>
      <c r="H624" s="43" t="s">
        <v>1189</v>
      </c>
      <c r="I624" s="44" t="s">
        <v>1190</v>
      </c>
      <c r="J624" s="45">
        <v>10</v>
      </c>
      <c r="K624" s="45">
        <v>0</v>
      </c>
      <c r="L624" s="46" t="s">
        <v>613</v>
      </c>
      <c r="M624" s="46">
        <v>117.88</v>
      </c>
      <c r="N624" s="47">
        <v>5</v>
      </c>
      <c r="O624" s="48"/>
      <c r="P624" s="49" t="s">
        <v>677</v>
      </c>
      <c r="Q624" s="44" t="s">
        <v>429</v>
      </c>
      <c r="R624" s="50" t="s">
        <v>717</v>
      </c>
    </row>
    <row r="625" spans="6:18" ht="15" customHeight="1">
      <c r="F625" s="92">
        <v>109.2</v>
      </c>
      <c r="G625" s="42">
        <v>58</v>
      </c>
      <c r="H625" s="43" t="s">
        <v>1191</v>
      </c>
      <c r="I625" s="44" t="s">
        <v>1192</v>
      </c>
      <c r="J625" s="45">
        <v>20</v>
      </c>
      <c r="K625" s="45">
        <v>0</v>
      </c>
      <c r="L625" s="46" t="s">
        <v>613</v>
      </c>
      <c r="M625" s="46">
        <v>118.14</v>
      </c>
      <c r="N625" s="47">
        <v>5</v>
      </c>
      <c r="O625" s="48"/>
      <c r="P625" s="49" t="s">
        <v>677</v>
      </c>
      <c r="Q625" s="44" t="s">
        <v>429</v>
      </c>
      <c r="R625" s="50" t="s">
        <v>717</v>
      </c>
    </row>
    <row r="626" spans="6:18" ht="15" customHeight="1">
      <c r="F626" s="92">
        <v>109.2</v>
      </c>
      <c r="G626" s="42">
        <v>59</v>
      </c>
      <c r="H626" s="43" t="s">
        <v>1193</v>
      </c>
      <c r="I626" s="44" t="s">
        <v>1194</v>
      </c>
      <c r="J626" s="45">
        <v>10</v>
      </c>
      <c r="K626" s="45">
        <v>0</v>
      </c>
      <c r="L626" s="46" t="s">
        <v>613</v>
      </c>
      <c r="M626" s="46">
        <v>118.3</v>
      </c>
      <c r="N626" s="47">
        <v>5</v>
      </c>
      <c r="O626" s="48"/>
      <c r="P626" s="49" t="s">
        <v>677</v>
      </c>
      <c r="Q626" s="44" t="s">
        <v>429</v>
      </c>
      <c r="R626" s="50" t="s">
        <v>717</v>
      </c>
    </row>
    <row r="627" spans="6:18" ht="15" customHeight="1">
      <c r="F627" s="92">
        <v>109.2</v>
      </c>
      <c r="G627" s="42">
        <v>60</v>
      </c>
      <c r="H627" s="43" t="s">
        <v>1195</v>
      </c>
      <c r="I627" s="44" t="s">
        <v>1196</v>
      </c>
      <c r="J627" s="45">
        <v>50</v>
      </c>
      <c r="K627" s="45">
        <v>0</v>
      </c>
      <c r="L627" s="46" t="s">
        <v>613</v>
      </c>
      <c r="M627" s="46">
        <v>118.93</v>
      </c>
      <c r="N627" s="47">
        <v>5</v>
      </c>
      <c r="O627" s="48"/>
      <c r="P627" s="49" t="s">
        <v>677</v>
      </c>
      <c r="Q627" s="44" t="s">
        <v>429</v>
      </c>
      <c r="R627" s="50" t="s">
        <v>717</v>
      </c>
    </row>
    <row r="628" spans="6:18" ht="15" customHeight="1">
      <c r="F628" s="92">
        <v>109.2</v>
      </c>
      <c r="G628" s="42">
        <v>61</v>
      </c>
      <c r="H628" s="43" t="s">
        <v>1197</v>
      </c>
      <c r="I628" s="44" t="s">
        <v>1198</v>
      </c>
      <c r="J628" s="45">
        <v>10</v>
      </c>
      <c r="K628" s="45">
        <v>0</v>
      </c>
      <c r="L628" s="46" t="s">
        <v>613</v>
      </c>
      <c r="M628" s="46">
        <v>119.34</v>
      </c>
      <c r="N628" s="47">
        <v>5</v>
      </c>
      <c r="O628" s="48"/>
      <c r="P628" s="49" t="s">
        <v>677</v>
      </c>
      <c r="Q628" s="44" t="s">
        <v>429</v>
      </c>
      <c r="R628" s="50" t="s">
        <v>717</v>
      </c>
    </row>
    <row r="629" spans="6:18" ht="15" customHeight="1">
      <c r="F629" s="92">
        <v>109.2</v>
      </c>
      <c r="G629" s="42">
        <v>62</v>
      </c>
      <c r="H629" s="43" t="s">
        <v>1199</v>
      </c>
      <c r="I629" s="44" t="s">
        <v>1200</v>
      </c>
      <c r="J629" s="45">
        <v>10</v>
      </c>
      <c r="K629" s="45">
        <v>0</v>
      </c>
      <c r="L629" s="46" t="s">
        <v>613</v>
      </c>
      <c r="M629" s="46">
        <v>119.58</v>
      </c>
      <c r="N629" s="47">
        <v>5</v>
      </c>
      <c r="O629" s="48"/>
      <c r="P629" s="49" t="s">
        <v>677</v>
      </c>
      <c r="Q629" s="44" t="s">
        <v>429</v>
      </c>
      <c r="R629" s="50" t="s">
        <v>717</v>
      </c>
    </row>
    <row r="630" spans="6:18" ht="15" customHeight="1">
      <c r="F630" s="92">
        <v>109.2</v>
      </c>
      <c r="G630" s="42">
        <v>63</v>
      </c>
      <c r="H630" s="43" t="s">
        <v>1201</v>
      </c>
      <c r="I630" s="44" t="s">
        <v>1202</v>
      </c>
      <c r="J630" s="45">
        <v>10</v>
      </c>
      <c r="K630" s="45">
        <v>0</v>
      </c>
      <c r="L630" s="46" t="s">
        <v>613</v>
      </c>
      <c r="M630" s="46">
        <v>119.63</v>
      </c>
      <c r="N630" s="47">
        <v>5</v>
      </c>
      <c r="O630" s="48"/>
      <c r="P630" s="49" t="s">
        <v>677</v>
      </c>
      <c r="Q630" s="44" t="s">
        <v>429</v>
      </c>
      <c r="R630" s="50" t="s">
        <v>717</v>
      </c>
    </row>
    <row r="631" spans="6:18" ht="15" customHeight="1">
      <c r="F631" s="92">
        <v>109.2</v>
      </c>
      <c r="G631" s="42">
        <v>64</v>
      </c>
      <c r="H631" s="43" t="s">
        <v>1203</v>
      </c>
      <c r="I631" s="44" t="s">
        <v>1204</v>
      </c>
      <c r="J631" s="45">
        <v>25</v>
      </c>
      <c r="K631" s="45">
        <v>0</v>
      </c>
      <c r="L631" s="46" t="s">
        <v>613</v>
      </c>
      <c r="M631" s="46">
        <v>120.61</v>
      </c>
      <c r="N631" s="47">
        <v>5</v>
      </c>
      <c r="O631" s="48"/>
      <c r="P631" s="49" t="s">
        <v>677</v>
      </c>
      <c r="Q631" s="44" t="s">
        <v>429</v>
      </c>
      <c r="R631" s="50" t="s">
        <v>717</v>
      </c>
    </row>
    <row r="632" spans="6:18" ht="15" customHeight="1">
      <c r="F632" s="92">
        <v>109.2</v>
      </c>
      <c r="G632" s="42">
        <v>65</v>
      </c>
      <c r="H632" s="43" t="s">
        <v>1205</v>
      </c>
      <c r="I632" s="44" t="s">
        <v>1206</v>
      </c>
      <c r="J632" s="45">
        <v>20</v>
      </c>
      <c r="K632" s="45">
        <v>0</v>
      </c>
      <c r="L632" s="46" t="s">
        <v>613</v>
      </c>
      <c r="M632" s="46">
        <v>121.96</v>
      </c>
      <c r="N632" s="47">
        <v>5</v>
      </c>
      <c r="O632" s="48"/>
      <c r="P632" s="49" t="s">
        <v>677</v>
      </c>
      <c r="Q632" s="44" t="s">
        <v>429</v>
      </c>
      <c r="R632" s="50" t="s">
        <v>717</v>
      </c>
    </row>
    <row r="633" spans="6:18" ht="15" customHeight="1">
      <c r="F633" s="92">
        <v>109.2</v>
      </c>
      <c r="G633" s="42">
        <v>66</v>
      </c>
      <c r="H633" s="43" t="s">
        <v>1207</v>
      </c>
      <c r="I633" s="44" t="s">
        <v>1208</v>
      </c>
      <c r="J633" s="45">
        <v>10</v>
      </c>
      <c r="K633" s="45">
        <v>0</v>
      </c>
      <c r="L633" s="46" t="s">
        <v>613</v>
      </c>
      <c r="M633" s="46">
        <v>122.5</v>
      </c>
      <c r="N633" s="47">
        <v>5</v>
      </c>
      <c r="O633" s="48"/>
      <c r="P633" s="49" t="s">
        <v>677</v>
      </c>
      <c r="Q633" s="44" t="s">
        <v>429</v>
      </c>
      <c r="R633" s="50" t="s">
        <v>717</v>
      </c>
    </row>
    <row r="634" spans="6:18" ht="15" customHeight="1">
      <c r="F634" s="92">
        <v>109.2</v>
      </c>
      <c r="G634" s="42">
        <v>67</v>
      </c>
      <c r="H634" s="43" t="s">
        <v>1209</v>
      </c>
      <c r="I634" s="44" t="s">
        <v>1210</v>
      </c>
      <c r="J634" s="45">
        <v>15</v>
      </c>
      <c r="K634" s="45">
        <v>0</v>
      </c>
      <c r="L634" s="46" t="s">
        <v>613</v>
      </c>
      <c r="M634" s="46">
        <v>122.86</v>
      </c>
      <c r="N634" s="47">
        <v>5</v>
      </c>
      <c r="O634" s="48"/>
      <c r="P634" s="49" t="s">
        <v>677</v>
      </c>
      <c r="Q634" s="44" t="s">
        <v>429</v>
      </c>
      <c r="R634" s="50" t="s">
        <v>717</v>
      </c>
    </row>
    <row r="635" spans="6:18" ht="15" customHeight="1">
      <c r="F635" s="92">
        <v>109.2</v>
      </c>
      <c r="G635" s="42">
        <v>68</v>
      </c>
      <c r="H635" s="43" t="s">
        <v>1211</v>
      </c>
      <c r="I635" s="44" t="s">
        <v>1212</v>
      </c>
      <c r="J635" s="45">
        <v>10</v>
      </c>
      <c r="K635" s="45">
        <v>0</v>
      </c>
      <c r="L635" s="46" t="s">
        <v>613</v>
      </c>
      <c r="M635" s="46">
        <v>124.86</v>
      </c>
      <c r="N635" s="47">
        <v>5</v>
      </c>
      <c r="O635" s="48"/>
      <c r="P635" s="49" t="s">
        <v>677</v>
      </c>
      <c r="Q635" s="44" t="s">
        <v>429</v>
      </c>
      <c r="R635" s="50" t="s">
        <v>717</v>
      </c>
    </row>
    <row r="636" spans="6:18" ht="15" customHeight="1">
      <c r="F636" s="92">
        <v>109.2</v>
      </c>
      <c r="G636" s="42">
        <v>69</v>
      </c>
      <c r="H636" s="43" t="s">
        <v>1213</v>
      </c>
      <c r="I636" s="44" t="s">
        <v>1214</v>
      </c>
      <c r="J636" s="45">
        <v>60</v>
      </c>
      <c r="K636" s="45">
        <v>0</v>
      </c>
      <c r="L636" s="46" t="s">
        <v>613</v>
      </c>
      <c r="M636" s="46">
        <v>125.21</v>
      </c>
      <c r="N636" s="47">
        <v>5</v>
      </c>
      <c r="O636" s="48"/>
      <c r="P636" s="49" t="s">
        <v>677</v>
      </c>
      <c r="Q636" s="44" t="s">
        <v>429</v>
      </c>
      <c r="R636" s="50" t="s">
        <v>717</v>
      </c>
    </row>
    <row r="637" spans="6:18" ht="15" customHeight="1">
      <c r="F637" s="92">
        <v>109.2</v>
      </c>
      <c r="G637" s="42">
        <v>70</v>
      </c>
      <c r="H637" s="43" t="s">
        <v>1215</v>
      </c>
      <c r="I637" s="44" t="s">
        <v>1216</v>
      </c>
      <c r="J637" s="45">
        <v>100</v>
      </c>
      <c r="K637" s="45">
        <v>0</v>
      </c>
      <c r="L637" s="46" t="s">
        <v>613</v>
      </c>
      <c r="M637" s="46">
        <v>126.43</v>
      </c>
      <c r="N637" s="47">
        <v>5</v>
      </c>
      <c r="O637" s="48"/>
      <c r="P637" s="49" t="s">
        <v>677</v>
      </c>
      <c r="Q637" s="44" t="s">
        <v>429</v>
      </c>
      <c r="R637" s="50" t="s">
        <v>717</v>
      </c>
    </row>
    <row r="638" spans="6:18" ht="15" customHeight="1">
      <c r="F638" s="92">
        <v>109.2</v>
      </c>
      <c r="G638" s="42">
        <v>71</v>
      </c>
      <c r="H638" s="43" t="s">
        <v>1217</v>
      </c>
      <c r="I638" s="44" t="s">
        <v>1218</v>
      </c>
      <c r="J638" s="45">
        <v>25</v>
      </c>
      <c r="K638" s="45">
        <v>0</v>
      </c>
      <c r="L638" s="46" t="s">
        <v>613</v>
      </c>
      <c r="M638" s="46">
        <v>126.88</v>
      </c>
      <c r="N638" s="47">
        <v>5</v>
      </c>
      <c r="O638" s="48"/>
      <c r="P638" s="49" t="s">
        <v>677</v>
      </c>
      <c r="Q638" s="44" t="s">
        <v>429</v>
      </c>
      <c r="R638" s="50" t="s">
        <v>717</v>
      </c>
    </row>
    <row r="639" spans="6:18" ht="15" customHeight="1">
      <c r="F639" s="92">
        <v>109.2</v>
      </c>
      <c r="G639" s="42">
        <v>72</v>
      </c>
      <c r="H639" s="43" t="s">
        <v>1219</v>
      </c>
      <c r="I639" s="44" t="s">
        <v>1220</v>
      </c>
      <c r="J639" s="45">
        <v>25</v>
      </c>
      <c r="K639" s="45">
        <v>0</v>
      </c>
      <c r="L639" s="46" t="s">
        <v>613</v>
      </c>
      <c r="M639" s="46">
        <v>126.94</v>
      </c>
      <c r="N639" s="47">
        <v>5</v>
      </c>
      <c r="O639" s="48"/>
      <c r="P639" s="49" t="s">
        <v>677</v>
      </c>
      <c r="Q639" s="44" t="s">
        <v>429</v>
      </c>
      <c r="R639" s="50" t="s">
        <v>717</v>
      </c>
    </row>
    <row r="640" spans="6:18" ht="15" customHeight="1">
      <c r="F640" s="92">
        <v>109.2</v>
      </c>
      <c r="G640" s="42">
        <v>73</v>
      </c>
      <c r="H640" s="43" t="s">
        <v>1221</v>
      </c>
      <c r="I640" s="44" t="s">
        <v>1222</v>
      </c>
      <c r="J640" s="45">
        <v>50</v>
      </c>
      <c r="K640" s="45">
        <v>0</v>
      </c>
      <c r="L640" s="46" t="s">
        <v>613</v>
      </c>
      <c r="M640" s="46">
        <v>127.76</v>
      </c>
      <c r="N640" s="47">
        <v>5</v>
      </c>
      <c r="O640" s="48"/>
      <c r="P640" s="49" t="s">
        <v>677</v>
      </c>
      <c r="Q640" s="44" t="s">
        <v>429</v>
      </c>
      <c r="R640" s="50" t="s">
        <v>717</v>
      </c>
    </row>
    <row r="641" spans="6:18" ht="15" customHeight="1">
      <c r="F641" s="92">
        <v>109.2</v>
      </c>
      <c r="G641" s="42">
        <v>74</v>
      </c>
      <c r="H641" s="43" t="s">
        <v>1223</v>
      </c>
      <c r="I641" s="44" t="s">
        <v>1224</v>
      </c>
      <c r="J641" s="45">
        <v>20</v>
      </c>
      <c r="K641" s="45">
        <v>0</v>
      </c>
      <c r="L641" s="46" t="s">
        <v>613</v>
      </c>
      <c r="M641" s="46">
        <v>128.41</v>
      </c>
      <c r="N641" s="47">
        <v>5</v>
      </c>
      <c r="O641" s="48"/>
      <c r="P641" s="49" t="s">
        <v>677</v>
      </c>
      <c r="Q641" s="44" t="s">
        <v>429</v>
      </c>
      <c r="R641" s="50" t="s">
        <v>717</v>
      </c>
    </row>
    <row r="642" spans="6:18" ht="15" customHeight="1">
      <c r="F642" s="92">
        <v>109.2</v>
      </c>
      <c r="G642" s="42">
        <v>75</v>
      </c>
      <c r="H642" s="43" t="s">
        <v>1225</v>
      </c>
      <c r="I642" s="44" t="s">
        <v>1226</v>
      </c>
      <c r="J642" s="45">
        <v>10</v>
      </c>
      <c r="K642" s="45">
        <v>0</v>
      </c>
      <c r="L642" s="46" t="s">
        <v>613</v>
      </c>
      <c r="M642" s="46">
        <v>129.78</v>
      </c>
      <c r="N642" s="47">
        <v>5</v>
      </c>
      <c r="O642" s="48"/>
      <c r="P642" s="49" t="s">
        <v>677</v>
      </c>
      <c r="Q642" s="44" t="s">
        <v>429</v>
      </c>
      <c r="R642" s="50" t="s">
        <v>717</v>
      </c>
    </row>
    <row r="643" spans="6:18" ht="15" customHeight="1">
      <c r="F643" s="92">
        <v>109.2</v>
      </c>
      <c r="G643" s="42">
        <v>76</v>
      </c>
      <c r="H643" s="43" t="s">
        <v>1227</v>
      </c>
      <c r="I643" s="44" t="s">
        <v>1228</v>
      </c>
      <c r="J643" s="45">
        <v>20</v>
      </c>
      <c r="K643" s="45">
        <v>0</v>
      </c>
      <c r="L643" s="46" t="s">
        <v>613</v>
      </c>
      <c r="M643" s="46">
        <v>130.51</v>
      </c>
      <c r="N643" s="47">
        <v>5</v>
      </c>
      <c r="O643" s="48"/>
      <c r="P643" s="49" t="s">
        <v>677</v>
      </c>
      <c r="Q643" s="44" t="s">
        <v>429</v>
      </c>
      <c r="R643" s="50" t="s">
        <v>717</v>
      </c>
    </row>
    <row r="644" spans="6:18" ht="15" customHeight="1">
      <c r="F644" s="92">
        <v>109.2</v>
      </c>
      <c r="G644" s="42">
        <v>77</v>
      </c>
      <c r="H644" s="43" t="s">
        <v>1229</v>
      </c>
      <c r="I644" s="44" t="s">
        <v>1230</v>
      </c>
      <c r="J644" s="45">
        <v>10</v>
      </c>
      <c r="K644" s="45">
        <v>0</v>
      </c>
      <c r="L644" s="46" t="s">
        <v>613</v>
      </c>
      <c r="M644" s="46">
        <v>130.91</v>
      </c>
      <c r="N644" s="47">
        <v>5</v>
      </c>
      <c r="O644" s="48"/>
      <c r="P644" s="49" t="s">
        <v>677</v>
      </c>
      <c r="Q644" s="44" t="s">
        <v>429</v>
      </c>
      <c r="R644" s="50" t="s">
        <v>717</v>
      </c>
    </row>
    <row r="645" spans="6:18" ht="15" customHeight="1">
      <c r="F645" s="92">
        <v>109.2</v>
      </c>
      <c r="G645" s="42">
        <v>78</v>
      </c>
      <c r="H645" s="43" t="s">
        <v>1231</v>
      </c>
      <c r="I645" s="44" t="s">
        <v>1232</v>
      </c>
      <c r="J645" s="45">
        <v>20</v>
      </c>
      <c r="K645" s="45">
        <v>0</v>
      </c>
      <c r="L645" s="46" t="s">
        <v>613</v>
      </c>
      <c r="M645" s="46">
        <v>131.28</v>
      </c>
      <c r="N645" s="47">
        <v>5</v>
      </c>
      <c r="O645" s="48"/>
      <c r="P645" s="49" t="s">
        <v>677</v>
      </c>
      <c r="Q645" s="44" t="s">
        <v>429</v>
      </c>
      <c r="R645" s="50" t="s">
        <v>717</v>
      </c>
    </row>
    <row r="646" spans="6:18" ht="15" customHeight="1">
      <c r="F646" s="92">
        <v>109.2</v>
      </c>
      <c r="G646" s="42">
        <v>79</v>
      </c>
      <c r="H646" s="43" t="s">
        <v>1233</v>
      </c>
      <c r="I646" s="44" t="s">
        <v>1234</v>
      </c>
      <c r="J646" s="45">
        <v>20</v>
      </c>
      <c r="K646" s="45">
        <v>0</v>
      </c>
      <c r="L646" s="46" t="s">
        <v>613</v>
      </c>
      <c r="M646" s="46">
        <v>137.01</v>
      </c>
      <c r="N646" s="47">
        <v>5</v>
      </c>
      <c r="O646" s="48"/>
      <c r="P646" s="49" t="s">
        <v>677</v>
      </c>
      <c r="Q646" s="44" t="s">
        <v>429</v>
      </c>
      <c r="R646" s="50" t="s">
        <v>717</v>
      </c>
    </row>
    <row r="647" spans="6:18" ht="15" customHeight="1">
      <c r="F647" s="92">
        <v>109.2</v>
      </c>
      <c r="G647" s="53"/>
      <c r="H647" s="43"/>
      <c r="I647" s="44"/>
      <c r="J647" s="44"/>
      <c r="K647" s="44"/>
      <c r="L647" s="54"/>
      <c r="M647" s="54"/>
      <c r="N647" s="55"/>
      <c r="O647" s="56"/>
      <c r="P647" s="54"/>
      <c r="Q647" s="44"/>
      <c r="R647" s="50"/>
    </row>
    <row r="648" spans="6:18" ht="15" customHeight="1">
      <c r="F648" s="92">
        <v>109.2</v>
      </c>
      <c r="G648" s="34"/>
      <c r="H648" s="35" t="s">
        <v>1235</v>
      </c>
      <c r="I648" s="36"/>
      <c r="J648" s="37"/>
      <c r="K648" s="37"/>
      <c r="L648" s="38" t="s">
        <v>613</v>
      </c>
      <c r="M648" s="38"/>
      <c r="N648" s="38"/>
      <c r="O648" s="39"/>
      <c r="P648" s="40"/>
      <c r="Q648" s="36"/>
      <c r="R648" s="41"/>
    </row>
    <row r="649" spans="6:18" ht="15" customHeight="1">
      <c r="F649" s="92">
        <v>109.2</v>
      </c>
      <c r="G649" s="42">
        <v>1</v>
      </c>
      <c r="H649" s="43" t="s">
        <v>1236</v>
      </c>
      <c r="I649" s="44" t="s">
        <v>1237</v>
      </c>
      <c r="J649" s="45">
        <v>5.3</v>
      </c>
      <c r="K649" s="45">
        <v>6</v>
      </c>
      <c r="L649" s="46" t="s">
        <v>613</v>
      </c>
      <c r="M649" s="46">
        <v>63</v>
      </c>
      <c r="N649" s="47">
        <v>2</v>
      </c>
      <c r="O649" s="48">
        <v>2</v>
      </c>
      <c r="P649" s="49" t="s">
        <v>43</v>
      </c>
      <c r="Q649" s="44" t="s">
        <v>203</v>
      </c>
      <c r="R649" s="50" t="s">
        <v>717</v>
      </c>
    </row>
    <row r="650" spans="6:18" ht="15" customHeight="1">
      <c r="F650" s="92">
        <v>109.2</v>
      </c>
      <c r="G650" s="42">
        <v>2</v>
      </c>
      <c r="H650" s="43" t="s">
        <v>1238</v>
      </c>
      <c r="I650" s="44" t="s">
        <v>1239</v>
      </c>
      <c r="J650" s="45">
        <v>33.200000000000003</v>
      </c>
      <c r="K650" s="45">
        <v>6.4</v>
      </c>
      <c r="L650" s="46" t="s">
        <v>613</v>
      </c>
      <c r="M650" s="46">
        <v>64.8</v>
      </c>
      <c r="N650" s="47">
        <v>3</v>
      </c>
      <c r="O650" s="48">
        <v>3</v>
      </c>
      <c r="P650" s="49" t="s">
        <v>36</v>
      </c>
      <c r="Q650" s="44" t="s">
        <v>333</v>
      </c>
      <c r="R650" s="50" t="s">
        <v>717</v>
      </c>
    </row>
    <row r="651" spans="6:18" ht="15" customHeight="1">
      <c r="F651" s="92">
        <v>109.2</v>
      </c>
      <c r="G651" s="42">
        <v>3</v>
      </c>
      <c r="H651" s="43" t="s">
        <v>1240</v>
      </c>
      <c r="I651" s="44" t="s">
        <v>1241</v>
      </c>
      <c r="J651" s="45">
        <v>15.6</v>
      </c>
      <c r="K651" s="45">
        <v>6.3</v>
      </c>
      <c r="L651" s="46" t="s">
        <v>613</v>
      </c>
      <c r="M651" s="46">
        <v>69.900000000000006</v>
      </c>
      <c r="N651" s="47">
        <v>2</v>
      </c>
      <c r="O651" s="48">
        <v>2</v>
      </c>
      <c r="P651" s="49" t="s">
        <v>36</v>
      </c>
      <c r="Q651" s="44" t="s">
        <v>333</v>
      </c>
      <c r="R651" s="50" t="s">
        <v>717</v>
      </c>
    </row>
    <row r="652" spans="6:18" ht="15" customHeight="1">
      <c r="F652" s="92">
        <v>109.2</v>
      </c>
      <c r="G652" s="42">
        <v>4</v>
      </c>
      <c r="H652" s="43" t="s">
        <v>1242</v>
      </c>
      <c r="I652" s="44" t="s">
        <v>1243</v>
      </c>
      <c r="J652" s="45">
        <v>12.9</v>
      </c>
      <c r="K652" s="45">
        <v>6.3</v>
      </c>
      <c r="L652" s="46" t="s">
        <v>613</v>
      </c>
      <c r="M652" s="46">
        <v>70.8</v>
      </c>
      <c r="N652" s="47">
        <v>2</v>
      </c>
      <c r="O652" s="48">
        <v>2</v>
      </c>
      <c r="P652" s="49" t="s">
        <v>36</v>
      </c>
      <c r="Q652" s="44" t="s">
        <v>333</v>
      </c>
      <c r="R652" s="50" t="s">
        <v>717</v>
      </c>
    </row>
    <row r="653" spans="6:18" ht="15" customHeight="1">
      <c r="F653" s="92">
        <v>109.2</v>
      </c>
      <c r="G653" s="42">
        <v>5</v>
      </c>
      <c r="H653" s="43" t="s">
        <v>1244</v>
      </c>
      <c r="I653" s="44" t="s">
        <v>1245</v>
      </c>
      <c r="J653" s="45">
        <v>15.8</v>
      </c>
      <c r="K653" s="45">
        <v>6.3</v>
      </c>
      <c r="L653" s="46" t="s">
        <v>613</v>
      </c>
      <c r="M653" s="46">
        <v>73.5</v>
      </c>
      <c r="N653" s="47">
        <v>2</v>
      </c>
      <c r="O653" s="48">
        <v>2</v>
      </c>
      <c r="P653" s="49" t="s">
        <v>36</v>
      </c>
      <c r="Q653" s="44" t="s">
        <v>333</v>
      </c>
      <c r="R653" s="50" t="s">
        <v>717</v>
      </c>
    </row>
    <row r="654" spans="6:18" ht="15" customHeight="1">
      <c r="F654" s="92">
        <v>109.2</v>
      </c>
      <c r="G654" s="42">
        <v>6</v>
      </c>
      <c r="H654" s="43" t="s">
        <v>1246</v>
      </c>
      <c r="I654" s="44" t="s">
        <v>1247</v>
      </c>
      <c r="J654" s="45">
        <v>15.6</v>
      </c>
      <c r="K654" s="45">
        <v>6.5</v>
      </c>
      <c r="L654" s="46" t="s">
        <v>613</v>
      </c>
      <c r="M654" s="46">
        <v>74.7</v>
      </c>
      <c r="N654" s="47">
        <v>2</v>
      </c>
      <c r="O654" s="48">
        <v>2</v>
      </c>
      <c r="P654" s="49" t="s">
        <v>466</v>
      </c>
      <c r="Q654" s="44" t="s">
        <v>467</v>
      </c>
      <c r="R654" s="50" t="s">
        <v>717</v>
      </c>
    </row>
    <row r="655" spans="6:18" ht="15" customHeight="1">
      <c r="F655" s="92">
        <v>109.2</v>
      </c>
      <c r="G655" s="42">
        <v>7</v>
      </c>
      <c r="H655" s="43" t="s">
        <v>1248</v>
      </c>
      <c r="I655" s="44" t="s">
        <v>1249</v>
      </c>
      <c r="J655" s="45">
        <v>20.8</v>
      </c>
      <c r="K655" s="45">
        <v>6</v>
      </c>
      <c r="L655" s="46" t="s">
        <v>613</v>
      </c>
      <c r="M655" s="46">
        <v>78.5</v>
      </c>
      <c r="N655" s="47">
        <v>2</v>
      </c>
      <c r="O655" s="48">
        <v>2</v>
      </c>
      <c r="P655" s="49" t="s">
        <v>36</v>
      </c>
      <c r="Q655" s="44" t="s">
        <v>333</v>
      </c>
      <c r="R655" s="50" t="s">
        <v>717</v>
      </c>
    </row>
    <row r="656" spans="6:18" ht="15" customHeight="1">
      <c r="F656" s="92">
        <v>109.2</v>
      </c>
      <c r="G656" s="42">
        <v>8</v>
      </c>
      <c r="H656" s="43" t="s">
        <v>1250</v>
      </c>
      <c r="I656" s="44" t="s">
        <v>1251</v>
      </c>
      <c r="J656" s="45">
        <v>6.5</v>
      </c>
      <c r="K656" s="45">
        <v>6.1</v>
      </c>
      <c r="L656" s="46" t="s">
        <v>613</v>
      </c>
      <c r="M656" s="46">
        <v>79.400000000000006</v>
      </c>
      <c r="N656" s="47">
        <v>1</v>
      </c>
      <c r="O656" s="48">
        <v>1</v>
      </c>
      <c r="P656" s="49" t="s">
        <v>36</v>
      </c>
      <c r="Q656" s="44" t="s">
        <v>333</v>
      </c>
      <c r="R656" s="50" t="s">
        <v>717</v>
      </c>
    </row>
    <row r="657" spans="6:18" ht="15" customHeight="1">
      <c r="F657" s="92">
        <v>109.2</v>
      </c>
      <c r="G657" s="42">
        <v>9</v>
      </c>
      <c r="H657" s="43" t="s">
        <v>1252</v>
      </c>
      <c r="I657" s="44" t="s">
        <v>1253</v>
      </c>
      <c r="J657" s="45">
        <v>11</v>
      </c>
      <c r="K657" s="45">
        <v>6</v>
      </c>
      <c r="L657" s="46" t="s">
        <v>613</v>
      </c>
      <c r="M657" s="46">
        <v>79.3</v>
      </c>
      <c r="N657" s="47">
        <v>3</v>
      </c>
      <c r="O657" s="48">
        <v>3</v>
      </c>
      <c r="P657" s="49" t="s">
        <v>36</v>
      </c>
      <c r="Q657" s="44" t="s">
        <v>333</v>
      </c>
      <c r="R657" s="50" t="s">
        <v>717</v>
      </c>
    </row>
    <row r="658" spans="6:18" ht="15" customHeight="1">
      <c r="F658" s="92">
        <v>109.2</v>
      </c>
      <c r="G658" s="42">
        <v>10</v>
      </c>
      <c r="H658" s="43" t="s">
        <v>1254</v>
      </c>
      <c r="I658" s="44" t="s">
        <v>1255</v>
      </c>
      <c r="J658" s="45">
        <v>25.6</v>
      </c>
      <c r="K658" s="45">
        <v>4.5999999999999996</v>
      </c>
      <c r="L658" s="46" t="s">
        <v>613</v>
      </c>
      <c r="M658" s="46">
        <v>81.5</v>
      </c>
      <c r="N658" s="47">
        <v>1</v>
      </c>
      <c r="O658" s="48">
        <v>1</v>
      </c>
      <c r="P658" s="49" t="s">
        <v>36</v>
      </c>
      <c r="Q658" s="44" t="s">
        <v>333</v>
      </c>
      <c r="R658" s="50" t="s">
        <v>717</v>
      </c>
    </row>
    <row r="659" spans="6:18" ht="15" customHeight="1">
      <c r="F659" s="92">
        <v>109.2</v>
      </c>
      <c r="G659" s="53"/>
      <c r="H659" s="43"/>
      <c r="I659" s="44"/>
      <c r="J659" s="44"/>
      <c r="K659" s="44"/>
      <c r="L659" s="54"/>
      <c r="M659" s="54"/>
      <c r="N659" s="55"/>
      <c r="O659" s="56"/>
      <c r="P659" s="54"/>
      <c r="Q659" s="44"/>
      <c r="R659" s="50"/>
    </row>
    <row r="660" spans="6:18" ht="15" customHeight="1">
      <c r="F660" s="92">
        <v>109.2</v>
      </c>
      <c r="G660" s="34"/>
      <c r="H660" s="35" t="s">
        <v>1256</v>
      </c>
      <c r="I660" s="36"/>
      <c r="J660" s="37"/>
      <c r="K660" s="37"/>
      <c r="L660" s="38" t="s">
        <v>170</v>
      </c>
      <c r="M660" s="38"/>
      <c r="N660" s="38"/>
      <c r="O660" s="39"/>
      <c r="P660" s="40"/>
      <c r="Q660" s="36"/>
      <c r="R660" s="41"/>
    </row>
    <row r="661" spans="6:18" ht="15" customHeight="1">
      <c r="F661" s="92">
        <v>109.2</v>
      </c>
      <c r="G661" s="42">
        <v>1</v>
      </c>
      <c r="H661" s="43" t="s">
        <v>1257</v>
      </c>
      <c r="I661" s="44" t="s">
        <v>1258</v>
      </c>
      <c r="J661" s="45">
        <v>51.3</v>
      </c>
      <c r="K661" s="45">
        <v>6.1</v>
      </c>
      <c r="L661" s="46" t="s">
        <v>170</v>
      </c>
      <c r="M661" s="46">
        <v>66.5</v>
      </c>
      <c r="N661" s="47">
        <v>2</v>
      </c>
      <c r="O661" s="48"/>
      <c r="P661" s="49" t="s">
        <v>170</v>
      </c>
      <c r="Q661" s="44" t="s">
        <v>327</v>
      </c>
      <c r="R661" s="50" t="s">
        <v>1259</v>
      </c>
    </row>
    <row r="662" spans="6:18" ht="15" customHeight="1">
      <c r="F662" s="92">
        <v>109.2</v>
      </c>
      <c r="G662" s="42">
        <v>2</v>
      </c>
      <c r="H662" s="43" t="s">
        <v>1260</v>
      </c>
      <c r="I662" s="44" t="s">
        <v>1261</v>
      </c>
      <c r="J662" s="45">
        <v>4.8</v>
      </c>
      <c r="K662" s="45">
        <v>6.6</v>
      </c>
      <c r="L662" s="46" t="s">
        <v>170</v>
      </c>
      <c r="M662" s="46">
        <v>66.650000000000006</v>
      </c>
      <c r="N662" s="47">
        <v>1</v>
      </c>
      <c r="O662" s="48"/>
      <c r="P662" s="49" t="s">
        <v>43</v>
      </c>
      <c r="Q662" s="44" t="s">
        <v>203</v>
      </c>
      <c r="R662" s="50" t="s">
        <v>1259</v>
      </c>
    </row>
    <row r="663" spans="6:18" ht="15" customHeight="1">
      <c r="F663" s="92">
        <v>109.2</v>
      </c>
      <c r="G663" s="42">
        <v>3</v>
      </c>
      <c r="H663" s="43" t="s">
        <v>1262</v>
      </c>
      <c r="I663" s="44" t="s">
        <v>1263</v>
      </c>
      <c r="J663" s="45">
        <v>3</v>
      </c>
      <c r="K663" s="45">
        <v>6.6</v>
      </c>
      <c r="L663" s="46" t="s">
        <v>170</v>
      </c>
      <c r="M663" s="46">
        <v>66.8</v>
      </c>
      <c r="N663" s="47">
        <v>1</v>
      </c>
      <c r="O663" s="48"/>
      <c r="P663" s="49" t="s">
        <v>43</v>
      </c>
      <c r="Q663" s="44" t="s">
        <v>203</v>
      </c>
      <c r="R663" s="50" t="s">
        <v>1259</v>
      </c>
    </row>
    <row r="664" spans="6:18" ht="15" customHeight="1">
      <c r="F664" s="92">
        <v>109.2</v>
      </c>
      <c r="G664" s="53"/>
      <c r="H664" s="43"/>
      <c r="I664" s="44"/>
      <c r="J664" s="44"/>
      <c r="K664" s="44"/>
      <c r="L664" s="54"/>
      <c r="M664" s="54"/>
      <c r="N664" s="55"/>
      <c r="O664" s="56"/>
      <c r="P664" s="54"/>
      <c r="Q664" s="44"/>
      <c r="R664" s="50"/>
    </row>
    <row r="665" spans="6:18" ht="15" customHeight="1">
      <c r="F665" s="92">
        <v>109.2</v>
      </c>
      <c r="G665" s="34"/>
      <c r="H665" s="35" t="s">
        <v>1264</v>
      </c>
      <c r="I665" s="36"/>
      <c r="J665" s="37"/>
      <c r="K665" s="37"/>
      <c r="L665" s="38" t="s">
        <v>170</v>
      </c>
      <c r="M665" s="38"/>
      <c r="N665" s="38"/>
      <c r="O665" s="39"/>
      <c r="P665" s="40"/>
      <c r="Q665" s="36"/>
      <c r="R665" s="41"/>
    </row>
    <row r="666" spans="6:18" ht="15" customHeight="1">
      <c r="F666" s="92">
        <v>109.2</v>
      </c>
      <c r="G666" s="42">
        <v>1</v>
      </c>
      <c r="H666" s="43" t="s">
        <v>1265</v>
      </c>
      <c r="I666" s="44" t="s">
        <v>1266</v>
      </c>
      <c r="J666" s="45">
        <v>6.1</v>
      </c>
      <c r="K666" s="45">
        <v>6.2</v>
      </c>
      <c r="L666" s="46" t="s">
        <v>170</v>
      </c>
      <c r="M666" s="46">
        <v>88.5</v>
      </c>
      <c r="N666" s="47">
        <v>2</v>
      </c>
      <c r="O666" s="48">
        <v>2</v>
      </c>
      <c r="P666" s="49" t="s">
        <v>36</v>
      </c>
      <c r="Q666" s="44" t="s">
        <v>333</v>
      </c>
      <c r="R666" s="50" t="s">
        <v>1259</v>
      </c>
    </row>
    <row r="667" spans="6:18" ht="15" customHeight="1">
      <c r="F667" s="92">
        <v>109.2</v>
      </c>
      <c r="G667" s="42">
        <v>2</v>
      </c>
      <c r="H667" s="43" t="s">
        <v>1267</v>
      </c>
      <c r="I667" s="44" t="s">
        <v>1268</v>
      </c>
      <c r="J667" s="45">
        <v>4.8</v>
      </c>
      <c r="K667" s="45">
        <v>4.7</v>
      </c>
      <c r="L667" s="46" t="s">
        <v>170</v>
      </c>
      <c r="M667" s="46">
        <v>91.1</v>
      </c>
      <c r="N667" s="47">
        <v>1</v>
      </c>
      <c r="O667" s="48"/>
      <c r="P667" s="49" t="s">
        <v>43</v>
      </c>
      <c r="Q667" s="44" t="s">
        <v>203</v>
      </c>
      <c r="R667" s="50" t="s">
        <v>1259</v>
      </c>
    </row>
    <row r="668" spans="6:18" ht="15" customHeight="1">
      <c r="F668" s="92">
        <v>109.2</v>
      </c>
      <c r="G668" s="42">
        <v>3</v>
      </c>
      <c r="H668" s="43" t="s">
        <v>1269</v>
      </c>
      <c r="I668" s="44" t="s">
        <v>1270</v>
      </c>
      <c r="J668" s="45">
        <v>6</v>
      </c>
      <c r="K668" s="45">
        <v>4.7</v>
      </c>
      <c r="L668" s="46" t="s">
        <v>170</v>
      </c>
      <c r="M668" s="46">
        <v>92.5</v>
      </c>
      <c r="N668" s="47">
        <v>0</v>
      </c>
      <c r="O668" s="48"/>
      <c r="P668" s="49" t="s">
        <v>43</v>
      </c>
      <c r="Q668" s="71" t="s">
        <v>203</v>
      </c>
      <c r="R668" s="50" t="s">
        <v>1259</v>
      </c>
    </row>
    <row r="669" spans="6:18" ht="15" customHeight="1">
      <c r="F669" s="92">
        <v>109.2</v>
      </c>
      <c r="G669" s="42">
        <v>4</v>
      </c>
      <c r="H669" s="43" t="s">
        <v>1271</v>
      </c>
      <c r="I669" s="44" t="s">
        <v>1272</v>
      </c>
      <c r="J669" s="45">
        <v>6</v>
      </c>
      <c r="K669" s="45">
        <v>5.5</v>
      </c>
      <c r="L669" s="46" t="s">
        <v>170</v>
      </c>
      <c r="M669" s="46">
        <v>93.8</v>
      </c>
      <c r="N669" s="47">
        <v>2</v>
      </c>
      <c r="O669" s="48">
        <v>2</v>
      </c>
      <c r="P669" s="49" t="s">
        <v>43</v>
      </c>
      <c r="Q669" s="44" t="s">
        <v>203</v>
      </c>
      <c r="R669" s="50" t="s">
        <v>1259</v>
      </c>
    </row>
    <row r="670" spans="6:18" ht="15" customHeight="1">
      <c r="F670" s="92">
        <v>109.2</v>
      </c>
      <c r="G670" s="42">
        <v>5</v>
      </c>
      <c r="H670" s="43" t="s">
        <v>1273</v>
      </c>
      <c r="I670" s="44" t="s">
        <v>1274</v>
      </c>
      <c r="J670" s="45">
        <v>11.9</v>
      </c>
      <c r="K670" s="45">
        <v>6.2</v>
      </c>
      <c r="L670" s="46" t="s">
        <v>170</v>
      </c>
      <c r="M670" s="46">
        <v>99.8</v>
      </c>
      <c r="N670" s="47">
        <v>2</v>
      </c>
      <c r="O670" s="48">
        <v>2</v>
      </c>
      <c r="P670" s="49" t="s">
        <v>36</v>
      </c>
      <c r="Q670" s="44" t="s">
        <v>333</v>
      </c>
      <c r="R670" s="50" t="s">
        <v>1259</v>
      </c>
    </row>
    <row r="671" spans="6:18" ht="15" customHeight="1">
      <c r="F671" s="92">
        <v>109.2</v>
      </c>
      <c r="G671" s="42">
        <v>6</v>
      </c>
      <c r="H671" s="43" t="s">
        <v>1275</v>
      </c>
      <c r="I671" s="44" t="s">
        <v>1276</v>
      </c>
      <c r="J671" s="45">
        <v>10.1</v>
      </c>
      <c r="K671" s="45">
        <v>6.3</v>
      </c>
      <c r="L671" s="46" t="s">
        <v>170</v>
      </c>
      <c r="M671" s="46">
        <v>101.2</v>
      </c>
      <c r="N671" s="47">
        <v>2</v>
      </c>
      <c r="O671" s="48">
        <v>2</v>
      </c>
      <c r="P671" s="49" t="s">
        <v>43</v>
      </c>
      <c r="Q671" s="44" t="s">
        <v>203</v>
      </c>
      <c r="R671" s="50" t="s">
        <v>1259</v>
      </c>
    </row>
    <row r="672" spans="6:18" ht="15" customHeight="1">
      <c r="F672" s="92">
        <v>109.2</v>
      </c>
      <c r="G672" s="42">
        <v>7</v>
      </c>
      <c r="H672" s="43" t="s">
        <v>1277</v>
      </c>
      <c r="I672" s="44" t="s">
        <v>1278</v>
      </c>
      <c r="J672" s="45">
        <v>8.1</v>
      </c>
      <c r="K672" s="45">
        <v>6.8</v>
      </c>
      <c r="L672" s="46" t="s">
        <v>170</v>
      </c>
      <c r="M672" s="46">
        <v>102.9</v>
      </c>
      <c r="N672" s="47">
        <v>2</v>
      </c>
      <c r="O672" s="48">
        <v>2</v>
      </c>
      <c r="P672" s="49" t="s">
        <v>36</v>
      </c>
      <c r="Q672" s="44" t="s">
        <v>333</v>
      </c>
      <c r="R672" s="50" t="s">
        <v>1259</v>
      </c>
    </row>
    <row r="673" spans="5:23" ht="15" customHeight="1">
      <c r="F673" s="92">
        <v>109.2</v>
      </c>
      <c r="G673" s="53"/>
      <c r="H673" s="43"/>
      <c r="I673" s="44"/>
      <c r="J673" s="44"/>
      <c r="K673" s="44"/>
      <c r="L673" s="54"/>
      <c r="M673" s="54"/>
      <c r="N673" s="55"/>
      <c r="O673" s="56"/>
      <c r="P673" s="54"/>
      <c r="Q673" s="44"/>
      <c r="R673" s="50"/>
    </row>
    <row r="674" spans="5:23" ht="15" customHeight="1">
      <c r="F674" s="92">
        <v>109.2</v>
      </c>
      <c r="G674" s="34"/>
      <c r="H674" s="35" t="s">
        <v>1279</v>
      </c>
      <c r="I674" s="36"/>
      <c r="J674" s="37"/>
      <c r="K674" s="37"/>
      <c r="L674" s="38" t="s">
        <v>170</v>
      </c>
      <c r="M674" s="38"/>
      <c r="N674" s="38"/>
      <c r="O674" s="39"/>
      <c r="P674" s="40"/>
      <c r="Q674" s="36"/>
      <c r="R674" s="41"/>
    </row>
    <row r="675" spans="5:23" ht="15" customHeight="1">
      <c r="F675" s="92">
        <v>109.2</v>
      </c>
      <c r="G675" s="42">
        <v>1</v>
      </c>
      <c r="H675" s="43" t="s">
        <v>1280</v>
      </c>
      <c r="I675" s="44" t="s">
        <v>1281</v>
      </c>
      <c r="J675" s="45">
        <v>30.5</v>
      </c>
      <c r="K675" s="45">
        <v>6</v>
      </c>
      <c r="L675" s="46" t="s">
        <v>170</v>
      </c>
      <c r="M675" s="46">
        <v>125.6</v>
      </c>
      <c r="N675" s="47">
        <v>1</v>
      </c>
      <c r="O675" s="48">
        <v>1</v>
      </c>
      <c r="P675" s="49" t="s">
        <v>474</v>
      </c>
      <c r="Q675" s="44" t="s">
        <v>475</v>
      </c>
      <c r="R675" s="50" t="s">
        <v>1259</v>
      </c>
    </row>
    <row r="676" spans="5:23" ht="15" customHeight="1">
      <c r="F676" s="92">
        <v>109.2</v>
      </c>
      <c r="G676" s="42">
        <v>2</v>
      </c>
      <c r="H676" s="43" t="s">
        <v>1282</v>
      </c>
      <c r="I676" s="44" t="s">
        <v>1283</v>
      </c>
      <c r="J676" s="45">
        <v>12.7</v>
      </c>
      <c r="K676" s="45">
        <v>6.4</v>
      </c>
      <c r="L676" s="46" t="s">
        <v>170</v>
      </c>
      <c r="M676" s="46">
        <v>117</v>
      </c>
      <c r="N676" s="47">
        <v>2</v>
      </c>
      <c r="O676" s="48">
        <v>2</v>
      </c>
      <c r="P676" s="49" t="s">
        <v>36</v>
      </c>
      <c r="Q676" s="44" t="s">
        <v>333</v>
      </c>
      <c r="R676" s="50" t="s">
        <v>1259</v>
      </c>
    </row>
    <row r="677" spans="5:23" ht="15" customHeight="1">
      <c r="F677" s="92">
        <v>109.2</v>
      </c>
      <c r="G677" s="42">
        <v>3</v>
      </c>
      <c r="H677" s="43" t="s">
        <v>1284</v>
      </c>
      <c r="I677" s="44" t="s">
        <v>1285</v>
      </c>
      <c r="J677" s="45">
        <v>10.8</v>
      </c>
      <c r="K677" s="45">
        <v>6.4</v>
      </c>
      <c r="L677" s="46" t="s">
        <v>170</v>
      </c>
      <c r="M677" s="46">
        <v>117.6</v>
      </c>
      <c r="N677" s="47">
        <v>1</v>
      </c>
      <c r="O677" s="48">
        <v>1</v>
      </c>
      <c r="P677" s="49" t="s">
        <v>36</v>
      </c>
      <c r="Q677" s="44" t="s">
        <v>333</v>
      </c>
      <c r="R677" s="50" t="s">
        <v>1259</v>
      </c>
    </row>
    <row r="678" spans="5:23" ht="15" customHeight="1">
      <c r="F678" s="92"/>
      <c r="G678" s="42">
        <v>4</v>
      </c>
      <c r="H678" s="43" t="s">
        <v>1286</v>
      </c>
      <c r="I678" s="44" t="s">
        <v>1287</v>
      </c>
      <c r="J678" s="45">
        <v>18.899999999999999</v>
      </c>
      <c r="K678" s="45">
        <v>6.3</v>
      </c>
      <c r="L678" s="46" t="s">
        <v>170</v>
      </c>
      <c r="M678" s="46">
        <v>120.3</v>
      </c>
      <c r="N678" s="47">
        <v>2</v>
      </c>
      <c r="O678" s="48"/>
      <c r="P678" s="49" t="s">
        <v>36</v>
      </c>
      <c r="Q678" s="44" t="s">
        <v>333</v>
      </c>
      <c r="R678" s="50" t="s">
        <v>1259</v>
      </c>
    </row>
    <row r="679" spans="5:23" ht="15" customHeight="1">
      <c r="E679" s="1">
        <f>Table2[[#This Row],[PANJANG]]</f>
        <v>3.1</v>
      </c>
      <c r="F679" s="92">
        <v>110</v>
      </c>
      <c r="G679" s="42">
        <v>5</v>
      </c>
      <c r="H679" s="43" t="s">
        <v>1288</v>
      </c>
      <c r="I679" s="44" t="s">
        <v>1289</v>
      </c>
      <c r="J679" s="45">
        <v>3.1</v>
      </c>
      <c r="K679" s="45">
        <v>3.8</v>
      </c>
      <c r="L679" s="46" t="s">
        <v>170</v>
      </c>
      <c r="M679" s="46">
        <v>120.6</v>
      </c>
      <c r="N679" s="47">
        <v>2</v>
      </c>
      <c r="O679" s="48">
        <v>2</v>
      </c>
      <c r="P679" s="49" t="s">
        <v>43</v>
      </c>
      <c r="Q679" s="44" t="s">
        <v>203</v>
      </c>
      <c r="R679" s="50" t="s">
        <v>1259</v>
      </c>
    </row>
    <row r="680" spans="5:23" ht="15" customHeight="1">
      <c r="E680" s="1">
        <f>Table2[[#This Row],[PANJANG]]</f>
        <v>5.2</v>
      </c>
      <c r="F680" s="92">
        <v>110</v>
      </c>
      <c r="G680" s="42">
        <v>6</v>
      </c>
      <c r="H680" s="43" t="s">
        <v>1290</v>
      </c>
      <c r="I680" s="44" t="s">
        <v>1291</v>
      </c>
      <c r="J680" s="45">
        <v>5.2</v>
      </c>
      <c r="K680" s="45">
        <v>6</v>
      </c>
      <c r="L680" s="46" t="s">
        <v>170</v>
      </c>
      <c r="M680" s="46">
        <v>121.3</v>
      </c>
      <c r="N680" s="47">
        <v>4</v>
      </c>
      <c r="O680" s="48">
        <v>4</v>
      </c>
      <c r="P680" s="49" t="s">
        <v>43</v>
      </c>
      <c r="Q680" s="44" t="s">
        <v>203</v>
      </c>
      <c r="R680" s="50" t="s">
        <v>1259</v>
      </c>
      <c r="T680" s="1">
        <v>2</v>
      </c>
      <c r="U680" s="1">
        <v>48</v>
      </c>
      <c r="V680" s="1">
        <v>1</v>
      </c>
      <c r="W680" s="1">
        <v>4</v>
      </c>
    </row>
    <row r="681" spans="5:23" ht="15" customHeight="1">
      <c r="E681" s="1">
        <f>Table2[[#This Row],[PANJANG]]</f>
        <v>41.6</v>
      </c>
      <c r="F681" s="92">
        <v>110</v>
      </c>
      <c r="G681" s="42">
        <v>7</v>
      </c>
      <c r="H681" s="43" t="s">
        <v>1292</v>
      </c>
      <c r="I681" s="44" t="s">
        <v>1293</v>
      </c>
      <c r="J681" s="45">
        <v>41.6</v>
      </c>
      <c r="K681" s="45">
        <v>4</v>
      </c>
      <c r="L681" s="46" t="s">
        <v>170</v>
      </c>
      <c r="M681" s="46">
        <v>131</v>
      </c>
      <c r="N681" s="47">
        <v>3</v>
      </c>
      <c r="O681" s="48">
        <v>3</v>
      </c>
      <c r="P681" s="49" t="s">
        <v>36</v>
      </c>
      <c r="Q681" s="44" t="s">
        <v>333</v>
      </c>
      <c r="R681" s="50" t="s">
        <v>1259</v>
      </c>
    </row>
    <row r="682" spans="5:23" ht="15" customHeight="1">
      <c r="E682" s="1">
        <f>Table2[[#This Row],[PANJANG]]</f>
        <v>0</v>
      </c>
      <c r="F682" s="92">
        <v>110</v>
      </c>
      <c r="G682" s="53"/>
      <c r="H682" s="43"/>
      <c r="I682" s="44"/>
      <c r="J682" s="44"/>
      <c r="K682" s="44"/>
      <c r="L682" s="54"/>
      <c r="M682" s="54"/>
      <c r="N682" s="55"/>
      <c r="O682" s="56"/>
      <c r="P682" s="54"/>
      <c r="Q682" s="44"/>
      <c r="R682" s="50"/>
    </row>
    <row r="683" spans="5:23" ht="15" customHeight="1">
      <c r="E683" s="1">
        <f>Table2[[#This Row],[PANJANG]]</f>
        <v>0</v>
      </c>
      <c r="F683" s="92">
        <v>110</v>
      </c>
      <c r="G683" s="34"/>
      <c r="H683" s="35" t="s">
        <v>1294</v>
      </c>
      <c r="I683" s="36"/>
      <c r="J683" s="37"/>
      <c r="K683" s="37"/>
      <c r="L683" s="38" t="s">
        <v>170</v>
      </c>
      <c r="M683" s="38"/>
      <c r="N683" s="38"/>
      <c r="O683" s="39"/>
      <c r="P683" s="40"/>
      <c r="Q683" s="36"/>
      <c r="R683" s="41"/>
    </row>
    <row r="684" spans="5:23" ht="15" customHeight="1">
      <c r="E684" s="1">
        <f>Table2[[#This Row],[PANJANG]]</f>
        <v>5</v>
      </c>
      <c r="F684" s="92">
        <v>110</v>
      </c>
      <c r="G684" s="42">
        <v>1</v>
      </c>
      <c r="H684" s="43" t="s">
        <v>1295</v>
      </c>
      <c r="I684" s="44" t="s">
        <v>1296</v>
      </c>
      <c r="J684" s="45">
        <v>5</v>
      </c>
      <c r="K684" s="45">
        <v>4.9000000000000004</v>
      </c>
      <c r="L684" s="46" t="s">
        <v>170</v>
      </c>
      <c r="M684" s="46">
        <v>27.6</v>
      </c>
      <c r="N684" s="47">
        <v>1</v>
      </c>
      <c r="O684" s="48"/>
      <c r="P684" s="49" t="s">
        <v>43</v>
      </c>
      <c r="Q684" s="44" t="s">
        <v>279</v>
      </c>
      <c r="R684" s="50" t="s">
        <v>1297</v>
      </c>
    </row>
    <row r="685" spans="5:23" ht="15" customHeight="1">
      <c r="E685" s="1">
        <f>Table2[[#This Row],[PANJANG]]</f>
        <v>6.9</v>
      </c>
      <c r="F685" s="92">
        <v>110</v>
      </c>
      <c r="G685" s="42">
        <v>2</v>
      </c>
      <c r="H685" s="43" t="s">
        <v>1298</v>
      </c>
      <c r="I685" s="44" t="s">
        <v>1299</v>
      </c>
      <c r="J685" s="45">
        <v>6.9</v>
      </c>
      <c r="K685" s="45">
        <v>4.9000000000000004</v>
      </c>
      <c r="L685" s="46" t="s">
        <v>170</v>
      </c>
      <c r="M685" s="46">
        <v>103.2</v>
      </c>
      <c r="N685" s="47">
        <v>1</v>
      </c>
      <c r="O685" s="48"/>
      <c r="P685" s="49" t="s">
        <v>36</v>
      </c>
      <c r="Q685" s="44" t="s">
        <v>333</v>
      </c>
      <c r="R685" s="50" t="s">
        <v>1259</v>
      </c>
    </row>
    <row r="686" spans="5:23" ht="15" customHeight="1">
      <c r="E686" s="1">
        <f>Table2[[#This Row],[PANJANG]]</f>
        <v>10.5</v>
      </c>
      <c r="F686" s="92">
        <v>110</v>
      </c>
      <c r="G686" s="42">
        <v>3</v>
      </c>
      <c r="H686" s="43" t="s">
        <v>1300</v>
      </c>
      <c r="I686" s="44" t="s">
        <v>1301</v>
      </c>
      <c r="J686" s="45">
        <v>10.5</v>
      </c>
      <c r="K686" s="45">
        <v>4.8</v>
      </c>
      <c r="L686" s="46" t="s">
        <v>170</v>
      </c>
      <c r="M686" s="46">
        <v>104.6</v>
      </c>
      <c r="N686" s="47">
        <v>2</v>
      </c>
      <c r="O686" s="48">
        <v>2</v>
      </c>
      <c r="P686" s="49" t="s">
        <v>36</v>
      </c>
      <c r="Q686" s="44" t="s">
        <v>333</v>
      </c>
      <c r="R686" s="50" t="s">
        <v>1259</v>
      </c>
    </row>
    <row r="687" spans="5:23" ht="15" customHeight="1">
      <c r="E687" s="1">
        <f>Table2[[#This Row],[PANJANG]]</f>
        <v>14.8</v>
      </c>
      <c r="F687" s="92">
        <v>110</v>
      </c>
      <c r="G687" s="42">
        <v>4</v>
      </c>
      <c r="H687" s="43" t="s">
        <v>1302</v>
      </c>
      <c r="I687" s="44" t="s">
        <v>1303</v>
      </c>
      <c r="J687" s="45">
        <v>14.8</v>
      </c>
      <c r="K687" s="45">
        <v>4.7</v>
      </c>
      <c r="L687" s="46" t="s">
        <v>170</v>
      </c>
      <c r="M687" s="46">
        <v>107.8</v>
      </c>
      <c r="N687" s="47">
        <v>2</v>
      </c>
      <c r="O687" s="48">
        <v>2</v>
      </c>
      <c r="P687" s="49" t="s">
        <v>36</v>
      </c>
      <c r="Q687" s="44" t="s">
        <v>333</v>
      </c>
      <c r="R687" s="50" t="s">
        <v>1259</v>
      </c>
    </row>
    <row r="688" spans="5:23" ht="15" customHeight="1">
      <c r="E688" s="1">
        <f>Table2[[#This Row],[PANJANG]]</f>
        <v>10.5</v>
      </c>
      <c r="F688" s="92">
        <v>110</v>
      </c>
      <c r="G688" s="42">
        <v>5</v>
      </c>
      <c r="H688" s="43" t="s">
        <v>1304</v>
      </c>
      <c r="I688" s="44" t="s">
        <v>1272</v>
      </c>
      <c r="J688" s="45">
        <v>10.5</v>
      </c>
      <c r="K688" s="45">
        <v>4.8</v>
      </c>
      <c r="L688" s="46" t="s">
        <v>170</v>
      </c>
      <c r="M688" s="46">
        <v>108</v>
      </c>
      <c r="N688" s="47">
        <v>0</v>
      </c>
      <c r="O688" s="48"/>
      <c r="P688" s="49" t="s">
        <v>36</v>
      </c>
      <c r="Q688" s="44" t="s">
        <v>333</v>
      </c>
      <c r="R688" s="50" t="s">
        <v>1259</v>
      </c>
    </row>
    <row r="689" spans="5:18" ht="15" customHeight="1">
      <c r="E689" s="1">
        <f>Table2[[#This Row],[PANJANG]]</f>
        <v>10.7</v>
      </c>
      <c r="F689" s="92">
        <v>110</v>
      </c>
      <c r="G689" s="42">
        <v>6</v>
      </c>
      <c r="H689" s="43" t="s">
        <v>1305</v>
      </c>
      <c r="I689" s="44" t="s">
        <v>1306</v>
      </c>
      <c r="J689" s="45">
        <v>10.7</v>
      </c>
      <c r="K689" s="45">
        <v>4.7</v>
      </c>
      <c r="L689" s="46" t="s">
        <v>170</v>
      </c>
      <c r="M689" s="46">
        <v>108.8</v>
      </c>
      <c r="N689" s="47">
        <v>1</v>
      </c>
      <c r="O689" s="48"/>
      <c r="P689" s="49" t="s">
        <v>36</v>
      </c>
      <c r="Q689" s="44" t="s">
        <v>333</v>
      </c>
      <c r="R689" s="50" t="s">
        <v>1259</v>
      </c>
    </row>
    <row r="690" spans="5:18" ht="15" customHeight="1">
      <c r="E690" s="1">
        <f>Table2[[#This Row],[PANJANG]]</f>
        <v>8.8000000000000007</v>
      </c>
      <c r="F690" s="92">
        <v>110</v>
      </c>
      <c r="G690" s="42">
        <v>7</v>
      </c>
      <c r="H690" s="43" t="s">
        <v>1307</v>
      </c>
      <c r="I690" s="44" t="s">
        <v>1308</v>
      </c>
      <c r="J690" s="45">
        <v>8.8000000000000007</v>
      </c>
      <c r="K690" s="45">
        <v>4.7</v>
      </c>
      <c r="L690" s="46" t="s">
        <v>170</v>
      </c>
      <c r="M690" s="46">
        <v>111.3</v>
      </c>
      <c r="N690" s="47">
        <v>3</v>
      </c>
      <c r="O690" s="48"/>
      <c r="P690" s="49" t="s">
        <v>36</v>
      </c>
      <c r="Q690" s="44" t="s">
        <v>333</v>
      </c>
      <c r="R690" s="50" t="s">
        <v>1259</v>
      </c>
    </row>
    <row r="691" spans="5:18" ht="15" customHeight="1">
      <c r="F691" s="92">
        <v>110</v>
      </c>
      <c r="G691" s="42">
        <v>8</v>
      </c>
      <c r="H691" s="43" t="s">
        <v>1309</v>
      </c>
      <c r="I691" s="44" t="s">
        <v>1310</v>
      </c>
      <c r="J691" s="45">
        <v>50</v>
      </c>
      <c r="K691" s="45">
        <v>6</v>
      </c>
      <c r="L691" s="46" t="s">
        <v>170</v>
      </c>
      <c r="M691" s="46">
        <v>111</v>
      </c>
      <c r="N691" s="47">
        <v>1</v>
      </c>
      <c r="O691" s="48">
        <v>1</v>
      </c>
      <c r="P691" s="49" t="s">
        <v>170</v>
      </c>
      <c r="Q691" s="44" t="s">
        <v>327</v>
      </c>
      <c r="R691" s="50" t="s">
        <v>1259</v>
      </c>
    </row>
    <row r="692" spans="5:18" ht="15" customHeight="1">
      <c r="F692" s="92"/>
      <c r="G692" s="42">
        <v>9</v>
      </c>
      <c r="H692" s="43" t="s">
        <v>1311</v>
      </c>
      <c r="I692" s="44" t="s">
        <v>1312</v>
      </c>
      <c r="J692" s="45">
        <v>12.8</v>
      </c>
      <c r="K692" s="45">
        <v>5</v>
      </c>
      <c r="L692" s="46" t="s">
        <v>170</v>
      </c>
      <c r="M692" s="46">
        <v>113.3</v>
      </c>
      <c r="N692" s="47">
        <v>0</v>
      </c>
      <c r="O692" s="48"/>
      <c r="P692" s="49" t="s">
        <v>36</v>
      </c>
      <c r="Q692" s="44" t="s">
        <v>333</v>
      </c>
      <c r="R692" s="50" t="s">
        <v>1259</v>
      </c>
    </row>
    <row r="693" spans="5:18" ht="15" customHeight="1">
      <c r="F693" s="92">
        <v>111.1</v>
      </c>
      <c r="G693" s="42">
        <v>10</v>
      </c>
      <c r="H693" s="43" t="s">
        <v>1313</v>
      </c>
      <c r="I693" s="44" t="s">
        <v>1314</v>
      </c>
      <c r="J693" s="45">
        <v>30</v>
      </c>
      <c r="K693" s="45">
        <v>7</v>
      </c>
      <c r="L693" s="46" t="s">
        <v>170</v>
      </c>
      <c r="M693" s="46">
        <v>114.7</v>
      </c>
      <c r="N693" s="47">
        <v>1</v>
      </c>
      <c r="O693" s="48"/>
      <c r="P693" s="49" t="s">
        <v>653</v>
      </c>
      <c r="Q693" s="44" t="s">
        <v>327</v>
      </c>
      <c r="R693" s="50" t="s">
        <v>1259</v>
      </c>
    </row>
    <row r="694" spans="5:18" ht="15" customHeight="1">
      <c r="F694" s="92">
        <v>111.1</v>
      </c>
      <c r="G694" s="42">
        <v>11</v>
      </c>
      <c r="H694" s="43" t="s">
        <v>1315</v>
      </c>
      <c r="I694" s="44" t="s">
        <v>1316</v>
      </c>
      <c r="J694" s="45">
        <v>30</v>
      </c>
      <c r="K694" s="45">
        <v>7</v>
      </c>
      <c r="L694" s="46" t="s">
        <v>170</v>
      </c>
      <c r="M694" s="46">
        <v>115.6</v>
      </c>
      <c r="N694" s="47">
        <v>2</v>
      </c>
      <c r="O694" s="48">
        <v>2</v>
      </c>
      <c r="P694" s="49" t="s">
        <v>36</v>
      </c>
      <c r="Q694" s="44" t="s">
        <v>333</v>
      </c>
      <c r="R694" s="50" t="s">
        <v>1259</v>
      </c>
    </row>
    <row r="695" spans="5:18" ht="15" customHeight="1">
      <c r="F695" s="92">
        <v>111.1</v>
      </c>
      <c r="G695" s="42">
        <v>12</v>
      </c>
      <c r="H695" s="43" t="s">
        <v>1317</v>
      </c>
      <c r="I695" s="44" t="s">
        <v>1318</v>
      </c>
      <c r="J695" s="45">
        <v>40</v>
      </c>
      <c r="K695" s="45">
        <v>0</v>
      </c>
      <c r="L695" s="46" t="s">
        <v>170</v>
      </c>
      <c r="M695" s="46">
        <v>117.5</v>
      </c>
      <c r="N695" s="47">
        <v>5</v>
      </c>
      <c r="O695" s="48"/>
      <c r="P695" s="49" t="s">
        <v>677</v>
      </c>
      <c r="Q695" s="44" t="s">
        <v>429</v>
      </c>
      <c r="R695" s="50" t="s">
        <v>1259</v>
      </c>
    </row>
    <row r="696" spans="5:18" ht="15" customHeight="1">
      <c r="F696" s="92">
        <v>111.1</v>
      </c>
      <c r="G696" s="42">
        <v>13</v>
      </c>
      <c r="H696" s="43" t="s">
        <v>1319</v>
      </c>
      <c r="I696" s="44" t="s">
        <v>1320</v>
      </c>
      <c r="J696" s="45">
        <v>30</v>
      </c>
      <c r="K696" s="45">
        <v>0</v>
      </c>
      <c r="L696" s="46" t="s">
        <v>170</v>
      </c>
      <c r="M696" s="46">
        <v>117.8</v>
      </c>
      <c r="N696" s="47">
        <v>5</v>
      </c>
      <c r="O696" s="48"/>
      <c r="P696" s="49" t="s">
        <v>677</v>
      </c>
      <c r="Q696" s="44" t="s">
        <v>429</v>
      </c>
      <c r="R696" s="50" t="s">
        <v>1259</v>
      </c>
    </row>
    <row r="697" spans="5:18" ht="15" customHeight="1">
      <c r="E697" s="1">
        <f>Table2[[#This Row],[PANJANG]]</f>
        <v>30</v>
      </c>
      <c r="F697" s="92">
        <v>111.1</v>
      </c>
      <c r="G697" s="42">
        <v>14</v>
      </c>
      <c r="H697" s="43" t="s">
        <v>1321</v>
      </c>
      <c r="I697" s="44" t="s">
        <v>1322</v>
      </c>
      <c r="J697" s="45">
        <v>30</v>
      </c>
      <c r="K697" s="45">
        <v>0</v>
      </c>
      <c r="L697" s="46" t="s">
        <v>170</v>
      </c>
      <c r="M697" s="46">
        <v>118.05</v>
      </c>
      <c r="N697" s="47">
        <v>5</v>
      </c>
      <c r="O697" s="48"/>
      <c r="P697" s="49" t="s">
        <v>677</v>
      </c>
      <c r="Q697" s="44" t="s">
        <v>429</v>
      </c>
      <c r="R697" s="50" t="s">
        <v>1259</v>
      </c>
    </row>
    <row r="698" spans="5:18" ht="15" customHeight="1">
      <c r="F698" s="92">
        <v>111.1</v>
      </c>
      <c r="G698" s="42">
        <v>15</v>
      </c>
      <c r="H698" s="43" t="s">
        <v>1323</v>
      </c>
      <c r="I698" s="44" t="s">
        <v>1324</v>
      </c>
      <c r="J698" s="45">
        <v>30</v>
      </c>
      <c r="K698" s="45">
        <v>7</v>
      </c>
      <c r="L698" s="46" t="s">
        <v>170</v>
      </c>
      <c r="M698" s="46">
        <v>118.25</v>
      </c>
      <c r="N698" s="47">
        <v>1</v>
      </c>
      <c r="O698" s="48"/>
      <c r="P698" s="49" t="s">
        <v>653</v>
      </c>
      <c r="Q698" s="44" t="s">
        <v>327</v>
      </c>
      <c r="R698" s="50" t="s">
        <v>1259</v>
      </c>
    </row>
    <row r="699" spans="5:18" ht="15" customHeight="1">
      <c r="E699" s="1">
        <f>Table2[[#This Row],[PANJANG]]</f>
        <v>25</v>
      </c>
      <c r="F699" s="92">
        <v>111.1</v>
      </c>
      <c r="G699" s="42">
        <v>16</v>
      </c>
      <c r="H699" s="43" t="s">
        <v>1325</v>
      </c>
      <c r="I699" s="44" t="s">
        <v>1326</v>
      </c>
      <c r="J699" s="45">
        <v>25</v>
      </c>
      <c r="K699" s="45">
        <v>0</v>
      </c>
      <c r="L699" s="46" t="s">
        <v>170</v>
      </c>
      <c r="M699" s="46">
        <v>121.35</v>
      </c>
      <c r="N699" s="47">
        <v>5</v>
      </c>
      <c r="O699" s="48"/>
      <c r="P699" s="49" t="s">
        <v>677</v>
      </c>
      <c r="Q699" s="44" t="s">
        <v>429</v>
      </c>
      <c r="R699" s="50" t="s">
        <v>1259</v>
      </c>
    </row>
    <row r="700" spans="5:18" ht="15" customHeight="1">
      <c r="E700" s="1">
        <f>Table2[[#This Row],[PANJANG]]</f>
        <v>15</v>
      </c>
      <c r="F700" s="92">
        <v>111.1</v>
      </c>
      <c r="G700" s="42">
        <v>17</v>
      </c>
      <c r="H700" s="43" t="s">
        <v>1327</v>
      </c>
      <c r="I700" s="44" t="s">
        <v>1328</v>
      </c>
      <c r="J700" s="45">
        <v>15</v>
      </c>
      <c r="K700" s="45">
        <v>0</v>
      </c>
      <c r="L700" s="46" t="s">
        <v>170</v>
      </c>
      <c r="M700" s="46">
        <v>126</v>
      </c>
      <c r="N700" s="47">
        <v>5</v>
      </c>
      <c r="O700" s="48"/>
      <c r="P700" s="49" t="s">
        <v>677</v>
      </c>
      <c r="Q700" s="44" t="s">
        <v>429</v>
      </c>
      <c r="R700" s="50" t="s">
        <v>1259</v>
      </c>
    </row>
    <row r="701" spans="5:18" ht="15" customHeight="1">
      <c r="E701" s="1">
        <f>Table2[[#This Row],[PANJANG]]</f>
        <v>30</v>
      </c>
      <c r="F701" s="92">
        <v>111.1</v>
      </c>
      <c r="G701" s="42">
        <v>18</v>
      </c>
      <c r="H701" s="43" t="s">
        <v>1329</v>
      </c>
      <c r="I701" s="44" t="s">
        <v>1330</v>
      </c>
      <c r="J701" s="45">
        <v>30</v>
      </c>
      <c r="K701" s="45">
        <v>0</v>
      </c>
      <c r="L701" s="46" t="s">
        <v>170</v>
      </c>
      <c r="M701" s="46">
        <v>128.5</v>
      </c>
      <c r="N701" s="47">
        <v>5</v>
      </c>
      <c r="O701" s="48"/>
      <c r="P701" s="49" t="s">
        <v>677</v>
      </c>
      <c r="Q701" s="44" t="s">
        <v>429</v>
      </c>
      <c r="R701" s="50" t="s">
        <v>1259</v>
      </c>
    </row>
    <row r="702" spans="5:18" ht="15" customHeight="1">
      <c r="E702" s="1">
        <f>Table2[[#This Row],[PANJANG]]</f>
        <v>25</v>
      </c>
      <c r="F702" s="92">
        <v>111.1</v>
      </c>
      <c r="G702" s="42">
        <v>19</v>
      </c>
      <c r="H702" s="43" t="s">
        <v>1331</v>
      </c>
      <c r="I702" s="44" t="s">
        <v>1332</v>
      </c>
      <c r="J702" s="45">
        <v>25</v>
      </c>
      <c r="K702" s="45">
        <v>0</v>
      </c>
      <c r="L702" s="46" t="s">
        <v>170</v>
      </c>
      <c r="M702" s="46">
        <v>130</v>
      </c>
      <c r="N702" s="47">
        <v>5</v>
      </c>
      <c r="O702" s="48"/>
      <c r="P702" s="49" t="s">
        <v>677</v>
      </c>
      <c r="Q702" s="44" t="s">
        <v>429</v>
      </c>
      <c r="R702" s="50" t="s">
        <v>1259</v>
      </c>
    </row>
    <row r="703" spans="5:18" ht="15" customHeight="1">
      <c r="F703" s="92">
        <v>111.1</v>
      </c>
      <c r="G703" s="42">
        <v>20</v>
      </c>
      <c r="H703" s="43" t="s">
        <v>1333</v>
      </c>
      <c r="I703" s="44" t="s">
        <v>1334</v>
      </c>
      <c r="J703" s="45">
        <v>25</v>
      </c>
      <c r="K703" s="45">
        <v>0</v>
      </c>
      <c r="L703" s="46" t="s">
        <v>170</v>
      </c>
      <c r="M703" s="46">
        <v>135</v>
      </c>
      <c r="N703" s="47">
        <v>5</v>
      </c>
      <c r="O703" s="48"/>
      <c r="P703" s="49" t="s">
        <v>677</v>
      </c>
      <c r="Q703" s="44" t="s">
        <v>429</v>
      </c>
      <c r="R703" s="50" t="s">
        <v>1259</v>
      </c>
    </row>
    <row r="704" spans="5:18" ht="15" customHeight="1">
      <c r="F704" s="92"/>
      <c r="G704" s="53"/>
      <c r="H704" s="43"/>
      <c r="I704" s="44"/>
      <c r="J704" s="44"/>
      <c r="K704" s="44"/>
      <c r="L704" s="54"/>
      <c r="M704" s="54"/>
      <c r="N704" s="55"/>
      <c r="O704" s="56"/>
      <c r="P704" s="54"/>
      <c r="Q704" s="44"/>
      <c r="R704" s="50"/>
    </row>
    <row r="705" spans="5:21" ht="15" customHeight="1">
      <c r="E705" s="1">
        <f>Table2[[#This Row],[PANJANG]]</f>
        <v>0</v>
      </c>
      <c r="F705" s="92">
        <v>111.2</v>
      </c>
      <c r="G705" s="34"/>
      <c r="H705" s="35" t="s">
        <v>1335</v>
      </c>
      <c r="I705" s="36"/>
      <c r="J705" s="37"/>
      <c r="K705" s="37"/>
      <c r="L705" s="38" t="s">
        <v>170</v>
      </c>
      <c r="M705" s="38"/>
      <c r="N705" s="38"/>
      <c r="O705" s="39"/>
      <c r="P705" s="40"/>
      <c r="Q705" s="36"/>
      <c r="R705" s="41"/>
      <c r="T705" s="1">
        <v>19</v>
      </c>
      <c r="U705" s="1">
        <v>421.6</v>
      </c>
    </row>
    <row r="706" spans="5:21" ht="15" customHeight="1">
      <c r="E706" s="1">
        <f>Table2[[#This Row],[PANJANG]]</f>
        <v>30</v>
      </c>
      <c r="F706" s="92">
        <v>111.2</v>
      </c>
      <c r="G706" s="42">
        <v>1</v>
      </c>
      <c r="H706" s="43" t="s">
        <v>1336</v>
      </c>
      <c r="I706" s="44" t="s">
        <v>1337</v>
      </c>
      <c r="J706" s="45">
        <v>30</v>
      </c>
      <c r="K706" s="45">
        <v>3.1</v>
      </c>
      <c r="L706" s="46" t="s">
        <v>170</v>
      </c>
      <c r="M706" s="46">
        <v>195.7</v>
      </c>
      <c r="N706" s="47">
        <v>1</v>
      </c>
      <c r="O706" s="48"/>
      <c r="P706" s="49" t="s">
        <v>653</v>
      </c>
      <c r="Q706" s="44" t="s">
        <v>327</v>
      </c>
      <c r="R706" s="50" t="s">
        <v>1338</v>
      </c>
    </row>
    <row r="707" spans="5:21" ht="15" customHeight="1">
      <c r="E707" s="1">
        <f>Table2[[#This Row],[PANJANG]]</f>
        <v>10.6</v>
      </c>
      <c r="F707" s="92">
        <v>111.2</v>
      </c>
      <c r="G707" s="42">
        <v>2</v>
      </c>
      <c r="H707" s="43" t="s">
        <v>1339</v>
      </c>
      <c r="I707" s="44" t="s">
        <v>1340</v>
      </c>
      <c r="J707" s="45">
        <v>10.6</v>
      </c>
      <c r="K707" s="45">
        <v>5.3</v>
      </c>
      <c r="L707" s="46" t="s">
        <v>170</v>
      </c>
      <c r="M707" s="46">
        <v>198.4</v>
      </c>
      <c r="N707" s="47">
        <v>3</v>
      </c>
      <c r="O707" s="48"/>
      <c r="P707" s="49" t="s">
        <v>36</v>
      </c>
      <c r="Q707" s="44" t="s">
        <v>1341</v>
      </c>
      <c r="R707" s="50" t="s">
        <v>1338</v>
      </c>
    </row>
    <row r="708" spans="5:21" ht="15" customHeight="1">
      <c r="E708" s="1">
        <f>Table2[[#This Row],[PANJANG]]</f>
        <v>10</v>
      </c>
      <c r="F708" s="92">
        <v>111.2</v>
      </c>
      <c r="G708" s="42">
        <v>3</v>
      </c>
      <c r="H708" s="43" t="s">
        <v>1342</v>
      </c>
      <c r="I708" s="44" t="s">
        <v>1343</v>
      </c>
      <c r="J708" s="45">
        <v>10</v>
      </c>
      <c r="K708" s="45">
        <v>6</v>
      </c>
      <c r="L708" s="46" t="s">
        <v>170</v>
      </c>
      <c r="M708" s="46">
        <v>199.7</v>
      </c>
      <c r="N708" s="47">
        <v>2</v>
      </c>
      <c r="O708" s="48">
        <v>2</v>
      </c>
      <c r="P708" s="49" t="s">
        <v>36</v>
      </c>
      <c r="Q708" s="44" t="s">
        <v>1341</v>
      </c>
      <c r="R708" s="50" t="s">
        <v>1338</v>
      </c>
    </row>
    <row r="709" spans="5:21" ht="15" customHeight="1">
      <c r="E709" s="1">
        <f>Table2[[#This Row],[PANJANG]]</f>
        <v>30</v>
      </c>
      <c r="F709" s="92">
        <v>111.2</v>
      </c>
      <c r="G709" s="42">
        <v>4</v>
      </c>
      <c r="H709" s="43" t="s">
        <v>1344</v>
      </c>
      <c r="I709" s="44" t="s">
        <v>1345</v>
      </c>
      <c r="J709" s="45">
        <v>30</v>
      </c>
      <c r="K709" s="45">
        <v>6</v>
      </c>
      <c r="L709" s="46" t="s">
        <v>170</v>
      </c>
      <c r="M709" s="46">
        <v>200</v>
      </c>
      <c r="N709" s="47">
        <v>2</v>
      </c>
      <c r="O709" s="48">
        <v>2</v>
      </c>
      <c r="P709" s="49" t="s">
        <v>36</v>
      </c>
      <c r="Q709" s="44" t="s">
        <v>1341</v>
      </c>
      <c r="R709" s="50" t="s">
        <v>1338</v>
      </c>
    </row>
    <row r="710" spans="5:21" ht="15" customHeight="1">
      <c r="E710" s="1">
        <f>Table2[[#This Row],[PANJANG]]</f>
        <v>25.6</v>
      </c>
      <c r="F710" s="92">
        <v>111.2</v>
      </c>
      <c r="G710" s="42">
        <v>5</v>
      </c>
      <c r="H710" s="43" t="s">
        <v>1346</v>
      </c>
      <c r="I710" s="44" t="s">
        <v>1347</v>
      </c>
      <c r="J710" s="45">
        <v>25.6</v>
      </c>
      <c r="K710" s="45">
        <v>6.2</v>
      </c>
      <c r="L710" s="46" t="s">
        <v>170</v>
      </c>
      <c r="M710" s="46">
        <v>205.1</v>
      </c>
      <c r="N710" s="47">
        <v>1</v>
      </c>
      <c r="O710" s="48">
        <v>1</v>
      </c>
      <c r="P710" s="49" t="s">
        <v>193</v>
      </c>
      <c r="Q710" s="44" t="s">
        <v>194</v>
      </c>
      <c r="R710" s="50" t="s">
        <v>1338</v>
      </c>
    </row>
    <row r="711" spans="5:21" ht="15" customHeight="1">
      <c r="E711" s="1">
        <f>Table2[[#This Row],[PANJANG]]</f>
        <v>25.6</v>
      </c>
      <c r="F711" s="92">
        <v>111.2</v>
      </c>
      <c r="G711" s="42">
        <v>6</v>
      </c>
      <c r="H711" s="43" t="s">
        <v>1348</v>
      </c>
      <c r="I711" s="44" t="s">
        <v>1349</v>
      </c>
      <c r="J711" s="45">
        <v>25.6</v>
      </c>
      <c r="K711" s="45">
        <v>6.2</v>
      </c>
      <c r="L711" s="46" t="s">
        <v>170</v>
      </c>
      <c r="M711" s="46">
        <v>209.6</v>
      </c>
      <c r="N711" s="47">
        <v>1</v>
      </c>
      <c r="O711" s="48">
        <v>1</v>
      </c>
      <c r="P711" s="49" t="s">
        <v>193</v>
      </c>
      <c r="Q711" s="44" t="s">
        <v>194</v>
      </c>
      <c r="R711" s="50" t="s">
        <v>1338</v>
      </c>
    </row>
    <row r="712" spans="5:21" ht="15" customHeight="1">
      <c r="E712" s="1">
        <f>Table2[[#This Row],[PANJANG]]</f>
        <v>22</v>
      </c>
      <c r="F712" s="92">
        <v>111.2</v>
      </c>
      <c r="G712" s="42">
        <v>7</v>
      </c>
      <c r="H712" s="43" t="s">
        <v>1350</v>
      </c>
      <c r="I712" s="44" t="s">
        <v>1351</v>
      </c>
      <c r="J712" s="45">
        <v>22</v>
      </c>
      <c r="K712" s="45">
        <v>5</v>
      </c>
      <c r="L712" s="46" t="s">
        <v>170</v>
      </c>
      <c r="M712" s="46">
        <v>213.7</v>
      </c>
      <c r="N712" s="47">
        <v>0</v>
      </c>
      <c r="O712" s="48">
        <v>0</v>
      </c>
      <c r="P712" s="49" t="s">
        <v>36</v>
      </c>
      <c r="Q712" s="44" t="s">
        <v>1341</v>
      </c>
      <c r="R712" s="50" t="s">
        <v>1338</v>
      </c>
    </row>
    <row r="713" spans="5:21" ht="15" customHeight="1">
      <c r="E713" s="1">
        <f>Table2[[#This Row],[PANJANG]]</f>
        <v>15.8</v>
      </c>
      <c r="F713" s="92">
        <v>111.2</v>
      </c>
      <c r="G713" s="42">
        <v>8</v>
      </c>
      <c r="H713" s="43" t="s">
        <v>1352</v>
      </c>
      <c r="I713" s="44" t="s">
        <v>1353</v>
      </c>
      <c r="J713" s="45">
        <v>15.8</v>
      </c>
      <c r="K713" s="45">
        <v>6</v>
      </c>
      <c r="L713" s="46" t="s">
        <v>170</v>
      </c>
      <c r="M713" s="46">
        <v>214.1</v>
      </c>
      <c r="N713" s="47">
        <v>2</v>
      </c>
      <c r="O713" s="48">
        <v>2</v>
      </c>
      <c r="P713" s="49" t="s">
        <v>36</v>
      </c>
      <c r="Q713" s="44" t="s">
        <v>1341</v>
      </c>
      <c r="R713" s="50" t="s">
        <v>1338</v>
      </c>
    </row>
    <row r="714" spans="5:21" ht="15" customHeight="1">
      <c r="E714" s="1">
        <f>Table2[[#This Row],[PANJANG]]</f>
        <v>30</v>
      </c>
      <c r="F714" s="92">
        <v>111.2</v>
      </c>
      <c r="G714" s="42">
        <v>9</v>
      </c>
      <c r="H714" s="43" t="s">
        <v>1354</v>
      </c>
      <c r="I714" s="44" t="s">
        <v>1355</v>
      </c>
      <c r="J714" s="45">
        <v>30</v>
      </c>
      <c r="K714" s="45">
        <v>0</v>
      </c>
      <c r="L714" s="46" t="s">
        <v>170</v>
      </c>
      <c r="M714" s="46">
        <v>216.3</v>
      </c>
      <c r="N714" s="47">
        <v>5</v>
      </c>
      <c r="O714" s="48"/>
      <c r="P714" s="49" t="s">
        <v>677</v>
      </c>
      <c r="Q714" s="44" t="s">
        <v>429</v>
      </c>
      <c r="R714" s="50" t="s">
        <v>1338</v>
      </c>
      <c r="T714" s="51">
        <f>SUM(J714:J724)</f>
        <v>162</v>
      </c>
    </row>
    <row r="715" spans="5:21" ht="15" customHeight="1">
      <c r="E715" s="1">
        <f>Table2[[#This Row],[PANJANG]]</f>
        <v>30</v>
      </c>
      <c r="F715" s="92">
        <v>111.2</v>
      </c>
      <c r="G715" s="42">
        <v>10</v>
      </c>
      <c r="H715" s="43" t="s">
        <v>1356</v>
      </c>
      <c r="I715" s="44" t="s">
        <v>1357</v>
      </c>
      <c r="J715" s="45">
        <v>30</v>
      </c>
      <c r="K715" s="45">
        <v>0</v>
      </c>
      <c r="L715" s="46" t="s">
        <v>170</v>
      </c>
      <c r="M715" s="46">
        <v>216.4</v>
      </c>
      <c r="N715" s="47">
        <v>5</v>
      </c>
      <c r="O715" s="48"/>
      <c r="P715" s="49" t="s">
        <v>677</v>
      </c>
      <c r="Q715" s="44" t="s">
        <v>429</v>
      </c>
      <c r="R715" s="50" t="s">
        <v>1338</v>
      </c>
      <c r="T715" s="51">
        <f>T714-75</f>
        <v>87</v>
      </c>
    </row>
    <row r="716" spans="5:21" ht="15" customHeight="1">
      <c r="E716" s="1">
        <f>Table2[[#This Row],[PANJANG]]</f>
        <v>17</v>
      </c>
      <c r="F716" s="92">
        <v>111.2</v>
      </c>
      <c r="G716" s="42">
        <v>11</v>
      </c>
      <c r="H716" s="43" t="s">
        <v>1358</v>
      </c>
      <c r="I716" s="44" t="s">
        <v>1359</v>
      </c>
      <c r="J716" s="45">
        <v>17</v>
      </c>
      <c r="K716" s="45">
        <v>0</v>
      </c>
      <c r="L716" s="46" t="s">
        <v>170</v>
      </c>
      <c r="M716" s="46">
        <v>217.6</v>
      </c>
      <c r="N716" s="47">
        <v>5</v>
      </c>
      <c r="O716" s="48"/>
      <c r="P716" s="49" t="s">
        <v>677</v>
      </c>
      <c r="Q716" s="44" t="s">
        <v>429</v>
      </c>
      <c r="R716" s="50" t="s">
        <v>1338</v>
      </c>
    </row>
    <row r="717" spans="5:21" ht="15" customHeight="1">
      <c r="E717" s="1">
        <f>Table2[[#This Row],[PANJANG]]</f>
        <v>15</v>
      </c>
      <c r="F717" s="92">
        <v>111.2</v>
      </c>
      <c r="G717" s="42">
        <v>12</v>
      </c>
      <c r="H717" s="43" t="s">
        <v>1360</v>
      </c>
      <c r="I717" s="44" t="s">
        <v>1361</v>
      </c>
      <c r="J717" s="45">
        <v>15</v>
      </c>
      <c r="K717" s="45">
        <v>0</v>
      </c>
      <c r="L717" s="46" t="s">
        <v>170</v>
      </c>
      <c r="M717" s="46">
        <v>218.1</v>
      </c>
      <c r="N717" s="47">
        <v>5</v>
      </c>
      <c r="O717" s="48"/>
      <c r="P717" s="49" t="s">
        <v>677</v>
      </c>
      <c r="Q717" s="44" t="s">
        <v>429</v>
      </c>
      <c r="R717" s="50" t="s">
        <v>1338</v>
      </c>
    </row>
    <row r="718" spans="5:21" ht="15" customHeight="1">
      <c r="E718" s="1">
        <f>Table2[[#This Row],[PANJANG]]</f>
        <v>0</v>
      </c>
      <c r="F718" s="92">
        <v>111.2</v>
      </c>
      <c r="G718" s="42">
        <v>13</v>
      </c>
      <c r="H718" s="43" t="s">
        <v>1362</v>
      </c>
      <c r="I718" s="44" t="s">
        <v>1363</v>
      </c>
      <c r="J718" s="45"/>
      <c r="K718" s="45">
        <v>0</v>
      </c>
      <c r="L718" s="46" t="s">
        <v>170</v>
      </c>
      <c r="M718" s="46">
        <v>218.2</v>
      </c>
      <c r="N718" s="47">
        <v>5</v>
      </c>
      <c r="O718" s="48"/>
      <c r="P718" s="49" t="s">
        <v>677</v>
      </c>
      <c r="Q718" s="44" t="s">
        <v>429</v>
      </c>
      <c r="R718" s="50" t="s">
        <v>1338</v>
      </c>
    </row>
    <row r="719" spans="5:21" ht="15" customHeight="1">
      <c r="E719" s="1">
        <f>Table2[[#This Row],[PANJANG]]</f>
        <v>0</v>
      </c>
      <c r="F719" s="92">
        <v>111.2</v>
      </c>
      <c r="G719" s="42">
        <v>14</v>
      </c>
      <c r="H719" s="43" t="s">
        <v>1364</v>
      </c>
      <c r="I719" s="44" t="s">
        <v>1365</v>
      </c>
      <c r="J719" s="45"/>
      <c r="K719" s="45">
        <v>0</v>
      </c>
      <c r="L719" s="46" t="s">
        <v>170</v>
      </c>
      <c r="M719" s="46">
        <v>223.9</v>
      </c>
      <c r="N719" s="47">
        <v>5</v>
      </c>
      <c r="O719" s="48"/>
      <c r="P719" s="49" t="s">
        <v>677</v>
      </c>
      <c r="Q719" s="44" t="s">
        <v>429</v>
      </c>
      <c r="R719" s="50" t="s">
        <v>1338</v>
      </c>
    </row>
    <row r="720" spans="5:21" ht="15" customHeight="1">
      <c r="E720" s="1">
        <f>Table2[[#This Row],[PANJANG]]</f>
        <v>0</v>
      </c>
      <c r="F720" s="92">
        <v>111.2</v>
      </c>
      <c r="G720" s="42">
        <v>15</v>
      </c>
      <c r="H720" s="43" t="s">
        <v>1366</v>
      </c>
      <c r="I720" s="44" t="s">
        <v>1367</v>
      </c>
      <c r="J720" s="45"/>
      <c r="K720" s="45">
        <v>0</v>
      </c>
      <c r="L720" s="46" t="s">
        <v>170</v>
      </c>
      <c r="M720" s="46">
        <v>224.4</v>
      </c>
      <c r="N720" s="47">
        <v>5</v>
      </c>
      <c r="O720" s="48"/>
      <c r="P720" s="49" t="s">
        <v>677</v>
      </c>
      <c r="Q720" s="44" t="s">
        <v>429</v>
      </c>
      <c r="R720" s="50" t="s">
        <v>1338</v>
      </c>
    </row>
    <row r="721" spans="5:21" ht="15" customHeight="1">
      <c r="E721" s="1">
        <f>Table2[[#This Row],[PANJANG]]</f>
        <v>20</v>
      </c>
      <c r="F721" s="92">
        <v>111.2</v>
      </c>
      <c r="G721" s="42">
        <v>16</v>
      </c>
      <c r="H721" s="43" t="s">
        <v>1368</v>
      </c>
      <c r="I721" s="44" t="s">
        <v>1369</v>
      </c>
      <c r="J721" s="45">
        <v>20</v>
      </c>
      <c r="K721" s="45">
        <v>0</v>
      </c>
      <c r="L721" s="46" t="s">
        <v>170</v>
      </c>
      <c r="M721" s="46">
        <v>225.2</v>
      </c>
      <c r="N721" s="47">
        <v>5</v>
      </c>
      <c r="O721" s="48"/>
      <c r="P721" s="49" t="s">
        <v>677</v>
      </c>
      <c r="Q721" s="44" t="s">
        <v>429</v>
      </c>
      <c r="R721" s="50" t="s">
        <v>1338</v>
      </c>
    </row>
    <row r="722" spans="5:21" ht="15" customHeight="1">
      <c r="E722" s="1">
        <f>Table2[[#This Row],[PANJANG]]</f>
        <v>15</v>
      </c>
      <c r="F722" s="92">
        <v>111.2</v>
      </c>
      <c r="G722" s="42">
        <v>17</v>
      </c>
      <c r="H722" s="43" t="s">
        <v>1370</v>
      </c>
      <c r="I722" s="44" t="s">
        <v>1371</v>
      </c>
      <c r="J722" s="45">
        <v>15</v>
      </c>
      <c r="K722" s="45">
        <v>0</v>
      </c>
      <c r="L722" s="46" t="s">
        <v>170</v>
      </c>
      <c r="M722" s="46">
        <v>226.4</v>
      </c>
      <c r="N722" s="47">
        <v>5</v>
      </c>
      <c r="O722" s="48"/>
      <c r="P722" s="49" t="s">
        <v>677</v>
      </c>
      <c r="Q722" s="44" t="s">
        <v>429</v>
      </c>
      <c r="R722" s="50" t="s">
        <v>1338</v>
      </c>
    </row>
    <row r="723" spans="5:21" ht="15" customHeight="1">
      <c r="E723" s="1">
        <f>Table2[[#This Row],[PANJANG]]</f>
        <v>20</v>
      </c>
      <c r="F723" s="92">
        <v>111.2</v>
      </c>
      <c r="G723" s="42">
        <v>18</v>
      </c>
      <c r="H723" s="43" t="s">
        <v>1372</v>
      </c>
      <c r="I723" s="44" t="s">
        <v>1373</v>
      </c>
      <c r="J723" s="45">
        <v>20</v>
      </c>
      <c r="K723" s="45">
        <v>0</v>
      </c>
      <c r="L723" s="46" t="s">
        <v>170</v>
      </c>
      <c r="M723" s="46">
        <v>226.8</v>
      </c>
      <c r="N723" s="47">
        <v>5</v>
      </c>
      <c r="O723" s="48"/>
      <c r="P723" s="49" t="s">
        <v>677</v>
      </c>
      <c r="Q723" s="44" t="s">
        <v>429</v>
      </c>
      <c r="R723" s="50" t="s">
        <v>1338</v>
      </c>
    </row>
    <row r="724" spans="5:21" ht="15" customHeight="1">
      <c r="E724" s="1">
        <f>Table2[[#This Row],[PANJANG]]</f>
        <v>15</v>
      </c>
      <c r="F724" s="92">
        <v>111.2</v>
      </c>
      <c r="G724" s="42">
        <v>19</v>
      </c>
      <c r="H724" s="43" t="s">
        <v>1374</v>
      </c>
      <c r="I724" s="44" t="s">
        <v>1375</v>
      </c>
      <c r="J724" s="45">
        <v>15</v>
      </c>
      <c r="K724" s="45">
        <v>0</v>
      </c>
      <c r="L724" s="46" t="s">
        <v>170</v>
      </c>
      <c r="M724" s="46">
        <v>233.4</v>
      </c>
      <c r="N724" s="47">
        <v>5</v>
      </c>
      <c r="O724" s="48"/>
      <c r="P724" s="49" t="s">
        <v>677</v>
      </c>
      <c r="Q724" s="44" t="s">
        <v>429</v>
      </c>
      <c r="R724" s="50" t="s">
        <v>1338</v>
      </c>
    </row>
    <row r="725" spans="5:21" ht="15" customHeight="1">
      <c r="E725" s="1">
        <f>Table2[[#This Row],[PANJANG]]</f>
        <v>0</v>
      </c>
      <c r="F725" s="92">
        <v>111.2</v>
      </c>
      <c r="G725" s="53"/>
      <c r="H725" s="43"/>
      <c r="I725" s="44"/>
      <c r="J725" s="44"/>
      <c r="K725" s="44"/>
      <c r="L725" s="54"/>
      <c r="M725" s="54"/>
      <c r="N725" s="55"/>
      <c r="O725" s="56"/>
      <c r="P725" s="54"/>
      <c r="Q725" s="44"/>
      <c r="R725" s="50"/>
    </row>
    <row r="726" spans="5:21" ht="15" customHeight="1">
      <c r="E726" s="1">
        <f>Table2[[#This Row],[PANJANG]]</f>
        <v>0</v>
      </c>
      <c r="F726" s="92">
        <v>111.2</v>
      </c>
      <c r="G726" s="34"/>
      <c r="H726" s="35" t="s">
        <v>1376</v>
      </c>
      <c r="I726" s="36"/>
      <c r="J726" s="37"/>
      <c r="K726" s="37"/>
      <c r="L726" s="38" t="s">
        <v>170</v>
      </c>
      <c r="M726" s="38"/>
      <c r="N726" s="38"/>
      <c r="O726" s="39"/>
      <c r="P726" s="40"/>
      <c r="Q726" s="36"/>
      <c r="R726" s="41"/>
      <c r="T726" s="1">
        <v>9</v>
      </c>
      <c r="U726" s="1">
        <v>200</v>
      </c>
    </row>
    <row r="727" spans="5:21" ht="15" customHeight="1">
      <c r="E727" s="1">
        <f>Table2[[#This Row],[PANJANG]]</f>
        <v>20</v>
      </c>
      <c r="F727" s="92">
        <v>111.2</v>
      </c>
      <c r="G727" s="42">
        <v>1</v>
      </c>
      <c r="H727" s="43" t="s">
        <v>1377</v>
      </c>
      <c r="I727" s="44" t="s">
        <v>1378</v>
      </c>
      <c r="J727" s="45">
        <v>20</v>
      </c>
      <c r="K727" s="45">
        <v>0</v>
      </c>
      <c r="L727" s="46" t="s">
        <v>170</v>
      </c>
      <c r="M727" s="46">
        <v>244.4</v>
      </c>
      <c r="N727" s="47">
        <v>5</v>
      </c>
      <c r="O727" s="48"/>
      <c r="P727" s="49" t="s">
        <v>677</v>
      </c>
      <c r="Q727" s="44" t="s">
        <v>429</v>
      </c>
      <c r="R727" s="50" t="s">
        <v>1338</v>
      </c>
    </row>
    <row r="728" spans="5:21" ht="15" customHeight="1">
      <c r="E728" s="1">
        <f>Table2[[#This Row],[PANJANG]]</f>
        <v>15</v>
      </c>
      <c r="F728" s="92">
        <v>111.2</v>
      </c>
      <c r="G728" s="42">
        <v>2</v>
      </c>
      <c r="H728" s="43" t="s">
        <v>1379</v>
      </c>
      <c r="I728" s="44" t="s">
        <v>1380</v>
      </c>
      <c r="J728" s="45">
        <v>15</v>
      </c>
      <c r="K728" s="45">
        <v>0</v>
      </c>
      <c r="L728" s="46" t="s">
        <v>170</v>
      </c>
      <c r="M728" s="46">
        <v>244.9</v>
      </c>
      <c r="N728" s="47">
        <v>5</v>
      </c>
      <c r="O728" s="48"/>
      <c r="P728" s="49" t="s">
        <v>677</v>
      </c>
      <c r="Q728" s="44" t="s">
        <v>429</v>
      </c>
      <c r="R728" s="50" t="s">
        <v>1338</v>
      </c>
    </row>
    <row r="729" spans="5:21" ht="15" customHeight="1">
      <c r="E729" s="1">
        <f>Table2[[#This Row],[PANJANG]]</f>
        <v>20</v>
      </c>
      <c r="F729" s="92">
        <v>111.2</v>
      </c>
      <c r="G729" s="42">
        <v>3</v>
      </c>
      <c r="H729" s="43" t="s">
        <v>1381</v>
      </c>
      <c r="I729" s="44" t="s">
        <v>1382</v>
      </c>
      <c r="J729" s="45">
        <v>20</v>
      </c>
      <c r="K729" s="45">
        <v>0</v>
      </c>
      <c r="L729" s="46" t="s">
        <v>170</v>
      </c>
      <c r="M729" s="46">
        <v>253.1</v>
      </c>
      <c r="N729" s="47">
        <v>5</v>
      </c>
      <c r="O729" s="48"/>
      <c r="P729" s="49" t="s">
        <v>677</v>
      </c>
      <c r="Q729" s="44" t="s">
        <v>429</v>
      </c>
      <c r="R729" s="50" t="s">
        <v>1338</v>
      </c>
    </row>
    <row r="730" spans="5:21" ht="15" customHeight="1">
      <c r="E730" s="1">
        <f>Table2[[#This Row],[PANJANG]]</f>
        <v>25</v>
      </c>
      <c r="F730" s="92">
        <v>111.2</v>
      </c>
      <c r="G730" s="42">
        <v>4</v>
      </c>
      <c r="H730" s="43" t="s">
        <v>1383</v>
      </c>
      <c r="I730" s="44" t="s">
        <v>1384</v>
      </c>
      <c r="J730" s="45">
        <v>25</v>
      </c>
      <c r="K730" s="45">
        <v>0</v>
      </c>
      <c r="L730" s="46" t="s">
        <v>170</v>
      </c>
      <c r="M730" s="46">
        <v>253.3</v>
      </c>
      <c r="N730" s="47">
        <v>5</v>
      </c>
      <c r="O730" s="48"/>
      <c r="P730" s="49" t="s">
        <v>677</v>
      </c>
      <c r="Q730" s="44" t="s">
        <v>429</v>
      </c>
      <c r="R730" s="50" t="s">
        <v>1338</v>
      </c>
    </row>
    <row r="731" spans="5:21" ht="15" customHeight="1">
      <c r="E731" s="1">
        <f>Table2[[#This Row],[PANJANG]]</f>
        <v>25</v>
      </c>
      <c r="F731" s="92">
        <v>111.2</v>
      </c>
      <c r="G731" s="42">
        <v>5</v>
      </c>
      <c r="H731" s="43" t="s">
        <v>1385</v>
      </c>
      <c r="I731" s="44" t="s">
        <v>1386</v>
      </c>
      <c r="J731" s="45">
        <v>25</v>
      </c>
      <c r="K731" s="45">
        <v>0</v>
      </c>
      <c r="L731" s="46" t="s">
        <v>170</v>
      </c>
      <c r="M731" s="46">
        <v>253.4</v>
      </c>
      <c r="N731" s="47">
        <v>5</v>
      </c>
      <c r="O731" s="48"/>
      <c r="P731" s="49" t="s">
        <v>677</v>
      </c>
      <c r="Q731" s="44" t="s">
        <v>429</v>
      </c>
      <c r="R731" s="50" t="s">
        <v>1338</v>
      </c>
    </row>
    <row r="732" spans="5:21" ht="15" customHeight="1">
      <c r="E732" s="1">
        <f>Table2[[#This Row],[PANJANG]]</f>
        <v>20</v>
      </c>
      <c r="F732" s="92">
        <v>111.2</v>
      </c>
      <c r="G732" s="42">
        <v>6</v>
      </c>
      <c r="H732" s="43" t="s">
        <v>1387</v>
      </c>
      <c r="I732" s="44" t="s">
        <v>1388</v>
      </c>
      <c r="J732" s="45">
        <v>20</v>
      </c>
      <c r="K732" s="45">
        <v>0</v>
      </c>
      <c r="L732" s="46" t="s">
        <v>170</v>
      </c>
      <c r="M732" s="46">
        <v>254.2</v>
      </c>
      <c r="N732" s="47">
        <v>5</v>
      </c>
      <c r="O732" s="48"/>
      <c r="P732" s="49" t="s">
        <v>677</v>
      </c>
      <c r="Q732" s="44" t="s">
        <v>429</v>
      </c>
      <c r="R732" s="50" t="s">
        <v>1338</v>
      </c>
    </row>
    <row r="733" spans="5:21" ht="15" customHeight="1">
      <c r="E733" s="1">
        <f>Table2[[#This Row],[PANJANG]]</f>
        <v>45</v>
      </c>
      <c r="F733" s="92">
        <v>111.2</v>
      </c>
      <c r="G733" s="42">
        <v>7</v>
      </c>
      <c r="H733" s="43" t="s">
        <v>1389</v>
      </c>
      <c r="I733" s="44" t="s">
        <v>1390</v>
      </c>
      <c r="J733" s="45">
        <v>45</v>
      </c>
      <c r="K733" s="45">
        <v>0</v>
      </c>
      <c r="L733" s="46" t="s">
        <v>170</v>
      </c>
      <c r="M733" s="46">
        <v>254.5</v>
      </c>
      <c r="N733" s="47">
        <v>5</v>
      </c>
      <c r="O733" s="48"/>
      <c r="P733" s="49" t="s">
        <v>677</v>
      </c>
      <c r="Q733" s="71" t="s">
        <v>429</v>
      </c>
      <c r="R733" s="50" t="s">
        <v>1338</v>
      </c>
    </row>
    <row r="734" spans="5:21" ht="15" customHeight="1">
      <c r="E734" s="1">
        <f>Table2[[#This Row],[PANJANG]]</f>
        <v>15</v>
      </c>
      <c r="F734" s="92">
        <v>111.2</v>
      </c>
      <c r="G734" s="42">
        <v>8</v>
      </c>
      <c r="H734" s="43" t="s">
        <v>1391</v>
      </c>
      <c r="I734" s="44" t="s">
        <v>1392</v>
      </c>
      <c r="J734" s="45">
        <v>15</v>
      </c>
      <c r="K734" s="45">
        <v>0</v>
      </c>
      <c r="L734" s="46" t="s">
        <v>170</v>
      </c>
      <c r="M734" s="46">
        <v>255.2</v>
      </c>
      <c r="N734" s="47">
        <v>5</v>
      </c>
      <c r="O734" s="48"/>
      <c r="P734" s="49" t="s">
        <v>677</v>
      </c>
      <c r="Q734" s="44" t="s">
        <v>429</v>
      </c>
      <c r="R734" s="50" t="s">
        <v>1338</v>
      </c>
    </row>
    <row r="735" spans="5:21" ht="15" customHeight="1">
      <c r="E735" s="1">
        <f>Table2[[#This Row],[PANJANG]]</f>
        <v>15</v>
      </c>
      <c r="F735" s="92">
        <v>111.2</v>
      </c>
      <c r="G735" s="42">
        <v>9</v>
      </c>
      <c r="H735" s="43" t="s">
        <v>1393</v>
      </c>
      <c r="I735" s="44" t="s">
        <v>1394</v>
      </c>
      <c r="J735" s="45">
        <v>15</v>
      </c>
      <c r="K735" s="45">
        <v>0</v>
      </c>
      <c r="L735" s="46" t="s">
        <v>170</v>
      </c>
      <c r="M735" s="46">
        <v>255.5</v>
      </c>
      <c r="N735" s="47">
        <v>5</v>
      </c>
      <c r="O735" s="48"/>
      <c r="P735" s="49" t="s">
        <v>677</v>
      </c>
      <c r="Q735" s="44" t="s">
        <v>429</v>
      </c>
      <c r="R735" s="50" t="s">
        <v>1338</v>
      </c>
    </row>
    <row r="736" spans="5:21" ht="15" customHeight="1">
      <c r="E736" s="1">
        <f>Table2[[#This Row],[PANJANG]]</f>
        <v>0</v>
      </c>
      <c r="F736" s="92">
        <v>111.2</v>
      </c>
      <c r="G736" s="53"/>
      <c r="H736" s="43"/>
      <c r="I736" s="44"/>
      <c r="J736" s="44"/>
      <c r="K736" s="44"/>
      <c r="L736" s="54"/>
      <c r="M736" s="54"/>
      <c r="N736" s="55"/>
      <c r="O736" s="56"/>
      <c r="P736" s="54"/>
      <c r="Q736" s="44"/>
      <c r="R736" s="50"/>
    </row>
    <row r="737" spans="5:21" ht="15" customHeight="1">
      <c r="E737" s="1">
        <f>Table2[[#This Row],[PANJANG]]</f>
        <v>0</v>
      </c>
      <c r="F737" s="92">
        <v>111.2</v>
      </c>
      <c r="G737" s="34"/>
      <c r="H737" s="35" t="s">
        <v>1395</v>
      </c>
      <c r="I737" s="36"/>
      <c r="J737" s="37"/>
      <c r="K737" s="37"/>
      <c r="L737" s="38" t="s">
        <v>170</v>
      </c>
      <c r="M737" s="38"/>
      <c r="N737" s="38"/>
      <c r="O737" s="39"/>
      <c r="P737" s="40"/>
      <c r="Q737" s="36"/>
      <c r="R737" s="41"/>
    </row>
    <row r="738" spans="5:21" ht="15" customHeight="1">
      <c r="E738" s="1">
        <f>Table2[[#This Row],[PANJANG]]</f>
        <v>20</v>
      </c>
      <c r="F738" s="92">
        <v>111.2</v>
      </c>
      <c r="G738" s="42">
        <v>1</v>
      </c>
      <c r="H738" s="43" t="s">
        <v>1396</v>
      </c>
      <c r="I738" s="44" t="s">
        <v>1397</v>
      </c>
      <c r="J738" s="45">
        <v>20</v>
      </c>
      <c r="K738" s="45">
        <v>0</v>
      </c>
      <c r="L738" s="46" t="s">
        <v>170</v>
      </c>
      <c r="M738" s="46">
        <v>92.1</v>
      </c>
      <c r="N738" s="47">
        <v>5</v>
      </c>
      <c r="O738" s="48"/>
      <c r="P738" s="49" t="s">
        <v>677</v>
      </c>
      <c r="Q738" s="44" t="s">
        <v>429</v>
      </c>
      <c r="R738" s="50" t="s">
        <v>1338</v>
      </c>
      <c r="T738" s="1">
        <v>5</v>
      </c>
      <c r="U738" s="1">
        <v>130</v>
      </c>
    </row>
    <row r="739" spans="5:21" ht="15" customHeight="1">
      <c r="E739" s="1">
        <f>Table2[[#This Row],[PANJANG]]</f>
        <v>25</v>
      </c>
      <c r="F739" s="92">
        <v>111.2</v>
      </c>
      <c r="G739" s="42">
        <v>2</v>
      </c>
      <c r="H739" s="43" t="s">
        <v>1398</v>
      </c>
      <c r="I739" s="44" t="s">
        <v>1399</v>
      </c>
      <c r="J739" s="45">
        <v>25</v>
      </c>
      <c r="K739" s="45">
        <v>0</v>
      </c>
      <c r="L739" s="46" t="s">
        <v>170</v>
      </c>
      <c r="M739" s="46">
        <v>91</v>
      </c>
      <c r="N739" s="47">
        <v>5</v>
      </c>
      <c r="O739" s="48"/>
      <c r="P739" s="49" t="s">
        <v>677</v>
      </c>
      <c r="Q739" s="44" t="s">
        <v>429</v>
      </c>
      <c r="R739" s="50" t="s">
        <v>1338</v>
      </c>
    </row>
    <row r="740" spans="5:21" ht="15" customHeight="1">
      <c r="E740" s="1">
        <f>Table2[[#This Row],[PANJANG]]</f>
        <v>35</v>
      </c>
      <c r="F740" s="92">
        <v>111.2</v>
      </c>
      <c r="G740" s="42">
        <v>3</v>
      </c>
      <c r="H740" s="43" t="s">
        <v>1400</v>
      </c>
      <c r="I740" s="44" t="s">
        <v>1401</v>
      </c>
      <c r="J740" s="45">
        <v>35</v>
      </c>
      <c r="K740" s="45">
        <v>0</v>
      </c>
      <c r="L740" s="46" t="s">
        <v>170</v>
      </c>
      <c r="M740" s="46">
        <v>89.4</v>
      </c>
      <c r="N740" s="47">
        <v>5</v>
      </c>
      <c r="O740" s="48"/>
      <c r="P740" s="49" t="s">
        <v>677</v>
      </c>
      <c r="Q740" s="44" t="s">
        <v>429</v>
      </c>
      <c r="R740" s="50" t="s">
        <v>1338</v>
      </c>
    </row>
    <row r="741" spans="5:21" ht="15" customHeight="1">
      <c r="E741" s="1">
        <f>Table2[[#This Row],[PANJANG]]</f>
        <v>15</v>
      </c>
      <c r="F741" s="92">
        <v>111.2</v>
      </c>
      <c r="G741" s="42">
        <v>4</v>
      </c>
      <c r="H741" s="43" t="s">
        <v>1402</v>
      </c>
      <c r="I741" s="44" t="s">
        <v>1403</v>
      </c>
      <c r="J741" s="45">
        <v>15</v>
      </c>
      <c r="K741" s="45">
        <v>0</v>
      </c>
      <c r="L741" s="46" t="s">
        <v>170</v>
      </c>
      <c r="M741" s="46">
        <v>88</v>
      </c>
      <c r="N741" s="47">
        <v>5</v>
      </c>
      <c r="O741" s="48"/>
      <c r="P741" s="49" t="s">
        <v>677</v>
      </c>
      <c r="Q741" s="44" t="s">
        <v>429</v>
      </c>
      <c r="R741" s="50" t="s">
        <v>1338</v>
      </c>
    </row>
    <row r="742" spans="5:21" ht="15" customHeight="1">
      <c r="E742" s="1">
        <f>Table2[[#This Row],[PANJANG]]</f>
        <v>35</v>
      </c>
      <c r="F742" s="92">
        <v>111.2</v>
      </c>
      <c r="G742" s="42">
        <v>5</v>
      </c>
      <c r="H742" s="43" t="s">
        <v>1404</v>
      </c>
      <c r="I742" s="44" t="s">
        <v>1405</v>
      </c>
      <c r="J742" s="45">
        <v>35</v>
      </c>
      <c r="K742" s="45">
        <v>0</v>
      </c>
      <c r="L742" s="46" t="s">
        <v>170</v>
      </c>
      <c r="M742" s="46">
        <v>87.1</v>
      </c>
      <c r="N742" s="47">
        <v>5</v>
      </c>
      <c r="O742" s="48"/>
      <c r="P742" s="49" t="s">
        <v>677</v>
      </c>
      <c r="Q742" s="44" t="s">
        <v>429</v>
      </c>
      <c r="R742" s="50" t="s">
        <v>1338</v>
      </c>
    </row>
    <row r="743" spans="5:21" ht="15" customHeight="1">
      <c r="E743" s="1">
        <f>Table2[[#This Row],[PANJANG]]</f>
        <v>0</v>
      </c>
      <c r="F743" s="92">
        <v>111.2</v>
      </c>
      <c r="G743" s="42"/>
      <c r="H743" s="43"/>
      <c r="I743" s="44"/>
      <c r="J743" s="45"/>
      <c r="K743" s="45"/>
      <c r="L743" s="46"/>
      <c r="M743" s="46"/>
      <c r="N743" s="47"/>
      <c r="O743" s="48"/>
      <c r="P743" s="49"/>
      <c r="Q743" s="44"/>
      <c r="R743" s="50"/>
    </row>
    <row r="744" spans="5:21" ht="15" customHeight="1">
      <c r="E744" s="1">
        <f>Table2[[#This Row],[PANJANG]]</f>
        <v>0</v>
      </c>
      <c r="F744" s="92">
        <v>111.2</v>
      </c>
      <c r="G744" s="34"/>
      <c r="H744" s="35" t="s">
        <v>1406</v>
      </c>
      <c r="I744" s="36"/>
      <c r="J744" s="37"/>
      <c r="K744" s="37"/>
      <c r="L744" s="38" t="s">
        <v>170</v>
      </c>
      <c r="M744" s="38"/>
      <c r="N744" s="38"/>
      <c r="O744" s="39"/>
      <c r="P744" s="40"/>
      <c r="Q744" s="36"/>
      <c r="R744" s="41"/>
    </row>
    <row r="745" spans="5:21" ht="15" customHeight="1">
      <c r="E745" s="1">
        <f>Table2[[#This Row],[PANJANG]]</f>
        <v>5.0999999999999996</v>
      </c>
      <c r="F745" s="92">
        <v>111.2</v>
      </c>
      <c r="G745" s="42">
        <v>1</v>
      </c>
      <c r="H745" s="43" t="s">
        <v>1407</v>
      </c>
      <c r="I745" s="44" t="s">
        <v>1408</v>
      </c>
      <c r="J745" s="45">
        <v>5.0999999999999996</v>
      </c>
      <c r="K745" s="45">
        <v>5.2</v>
      </c>
      <c r="L745" s="46" t="s">
        <v>170</v>
      </c>
      <c r="M745" s="46">
        <v>48.2</v>
      </c>
      <c r="N745" s="47">
        <v>1</v>
      </c>
      <c r="O745" s="48"/>
      <c r="P745" s="49" t="s">
        <v>43</v>
      </c>
      <c r="Q745" s="44" t="s">
        <v>203</v>
      </c>
      <c r="R745" s="50" t="s">
        <v>1338</v>
      </c>
    </row>
    <row r="746" spans="5:21" ht="15" customHeight="1">
      <c r="E746" s="1">
        <f>Table2[[#This Row],[PANJANG]]</f>
        <v>14.6</v>
      </c>
      <c r="F746" s="92">
        <v>111.2</v>
      </c>
      <c r="G746" s="42">
        <v>2</v>
      </c>
      <c r="H746" s="43" t="s">
        <v>1409</v>
      </c>
      <c r="I746" s="44" t="s">
        <v>1410</v>
      </c>
      <c r="J746" s="45">
        <v>14.6</v>
      </c>
      <c r="K746" s="45">
        <v>3.9</v>
      </c>
      <c r="L746" s="46" t="s">
        <v>170</v>
      </c>
      <c r="M746" s="46">
        <v>49</v>
      </c>
      <c r="N746" s="47">
        <v>3</v>
      </c>
      <c r="O746" s="48">
        <v>3</v>
      </c>
      <c r="P746" s="49" t="s">
        <v>43</v>
      </c>
      <c r="Q746" s="44" t="s">
        <v>203</v>
      </c>
      <c r="R746" s="50" t="s">
        <v>1338</v>
      </c>
    </row>
    <row r="747" spans="5:21" ht="15" customHeight="1">
      <c r="E747" s="1">
        <f>Table2[[#This Row],[PANJANG]]</f>
        <v>6.5</v>
      </c>
      <c r="F747" s="92">
        <v>111.2</v>
      </c>
      <c r="G747" s="42">
        <v>3</v>
      </c>
      <c r="H747" s="43" t="s">
        <v>1411</v>
      </c>
      <c r="I747" s="44" t="s">
        <v>1412</v>
      </c>
      <c r="J747" s="45">
        <v>6.5</v>
      </c>
      <c r="K747" s="45">
        <v>4.2</v>
      </c>
      <c r="L747" s="46" t="s">
        <v>170</v>
      </c>
      <c r="M747" s="46">
        <v>50</v>
      </c>
      <c r="N747" s="47">
        <v>2</v>
      </c>
      <c r="O747" s="48">
        <v>2</v>
      </c>
      <c r="P747" s="49" t="s">
        <v>36</v>
      </c>
      <c r="Q747" s="44" t="s">
        <v>333</v>
      </c>
      <c r="R747" s="50" t="s">
        <v>1338</v>
      </c>
    </row>
    <row r="748" spans="5:21" ht="15" customHeight="1">
      <c r="E748" s="1">
        <f>Table2[[#This Row],[PANJANG]]</f>
        <v>10.199999999999999</v>
      </c>
      <c r="F748" s="92">
        <v>111.2</v>
      </c>
      <c r="G748" s="42">
        <v>4</v>
      </c>
      <c r="H748" s="43" t="s">
        <v>1413</v>
      </c>
      <c r="I748" s="44" t="s">
        <v>1414</v>
      </c>
      <c r="J748" s="45">
        <v>10.199999999999999</v>
      </c>
      <c r="K748" s="45">
        <v>4.3</v>
      </c>
      <c r="L748" s="46" t="s">
        <v>170</v>
      </c>
      <c r="M748" s="46">
        <v>51.3</v>
      </c>
      <c r="N748" s="47">
        <v>1</v>
      </c>
      <c r="O748" s="48">
        <v>1</v>
      </c>
      <c r="P748" s="49" t="s">
        <v>36</v>
      </c>
      <c r="Q748" s="44" t="s">
        <v>333</v>
      </c>
      <c r="R748" s="50" t="s">
        <v>1338</v>
      </c>
    </row>
    <row r="749" spans="5:21" ht="15" customHeight="1">
      <c r="E749" s="1">
        <f>Table2[[#This Row],[PANJANG]]</f>
        <v>4</v>
      </c>
      <c r="F749" s="92">
        <v>111.2</v>
      </c>
      <c r="G749" s="42">
        <v>5</v>
      </c>
      <c r="H749" s="43" t="s">
        <v>1415</v>
      </c>
      <c r="I749" s="44" t="s">
        <v>1416</v>
      </c>
      <c r="J749" s="45">
        <v>4</v>
      </c>
      <c r="K749" s="45">
        <v>4.5999999999999996</v>
      </c>
      <c r="L749" s="46" t="s">
        <v>170</v>
      </c>
      <c r="M749" s="46">
        <v>52.5</v>
      </c>
      <c r="N749" s="47">
        <v>1</v>
      </c>
      <c r="O749" s="48"/>
      <c r="P749" s="49" t="s">
        <v>43</v>
      </c>
      <c r="Q749" s="44" t="s">
        <v>203</v>
      </c>
      <c r="R749" s="50" t="s">
        <v>1338</v>
      </c>
    </row>
    <row r="750" spans="5:21" ht="15" customHeight="1">
      <c r="E750" s="1">
        <f>Table2[[#This Row],[PANJANG]]</f>
        <v>4</v>
      </c>
      <c r="F750" s="92">
        <v>111.2</v>
      </c>
      <c r="G750" s="42">
        <v>6</v>
      </c>
      <c r="H750" s="43" t="s">
        <v>1417</v>
      </c>
      <c r="I750" s="44" t="s">
        <v>1418</v>
      </c>
      <c r="J750" s="45">
        <v>4</v>
      </c>
      <c r="K750" s="45">
        <v>4.5999999999999996</v>
      </c>
      <c r="L750" s="46" t="s">
        <v>170</v>
      </c>
      <c r="M750" s="46">
        <v>52.3</v>
      </c>
      <c r="N750" s="47">
        <v>1</v>
      </c>
      <c r="O750" s="48"/>
      <c r="P750" s="49" t="s">
        <v>43</v>
      </c>
      <c r="Q750" s="44" t="s">
        <v>203</v>
      </c>
      <c r="R750" s="50" t="s">
        <v>1338</v>
      </c>
    </row>
    <row r="751" spans="5:21" ht="15" customHeight="1">
      <c r="E751" s="1">
        <f>Table2[[#This Row],[PANJANG]]</f>
        <v>12.1</v>
      </c>
      <c r="F751" s="92">
        <v>111.2</v>
      </c>
      <c r="G751" s="42">
        <v>7</v>
      </c>
      <c r="H751" s="43" t="s">
        <v>1419</v>
      </c>
      <c r="I751" s="44" t="s">
        <v>1420</v>
      </c>
      <c r="J751" s="45">
        <v>12.1</v>
      </c>
      <c r="K751" s="45">
        <v>6</v>
      </c>
      <c r="L751" s="46" t="s">
        <v>170</v>
      </c>
      <c r="M751" s="46">
        <v>53.3</v>
      </c>
      <c r="N751" s="47">
        <v>2</v>
      </c>
      <c r="O751" s="48">
        <v>2</v>
      </c>
      <c r="P751" s="49" t="s">
        <v>36</v>
      </c>
      <c r="Q751" s="44" t="s">
        <v>333</v>
      </c>
      <c r="R751" s="50" t="s">
        <v>1338</v>
      </c>
    </row>
    <row r="752" spans="5:21" ht="15" customHeight="1">
      <c r="E752" s="1">
        <f>Table2[[#This Row],[PANJANG]]</f>
        <v>5</v>
      </c>
      <c r="F752" s="92">
        <v>111.2</v>
      </c>
      <c r="G752" s="42">
        <v>8</v>
      </c>
      <c r="H752" s="43" t="s">
        <v>1421</v>
      </c>
      <c r="I752" s="44" t="s">
        <v>1422</v>
      </c>
      <c r="J752" s="45">
        <v>5</v>
      </c>
      <c r="K752" s="45">
        <v>4.3</v>
      </c>
      <c r="L752" s="46" t="s">
        <v>170</v>
      </c>
      <c r="M752" s="46">
        <v>55.2</v>
      </c>
      <c r="N752" s="47">
        <v>2</v>
      </c>
      <c r="O752" s="48">
        <v>2</v>
      </c>
      <c r="P752" s="49" t="s">
        <v>43</v>
      </c>
      <c r="Q752" s="44" t="s">
        <v>203</v>
      </c>
      <c r="R752" s="50" t="s">
        <v>1338</v>
      </c>
    </row>
    <row r="753" spans="5:23" ht="15" customHeight="1">
      <c r="E753" s="1">
        <f>Table2[[#This Row],[PANJANG]]</f>
        <v>12.3</v>
      </c>
      <c r="F753" s="92">
        <v>111.2</v>
      </c>
      <c r="G753" s="42">
        <v>9</v>
      </c>
      <c r="H753" s="43" t="s">
        <v>1423</v>
      </c>
      <c r="I753" s="44" t="s">
        <v>1424</v>
      </c>
      <c r="J753" s="45">
        <v>12.3</v>
      </c>
      <c r="K753" s="45">
        <v>4</v>
      </c>
      <c r="L753" s="46" t="s">
        <v>170</v>
      </c>
      <c r="M753" s="46">
        <v>55.3</v>
      </c>
      <c r="N753" s="47">
        <v>3</v>
      </c>
      <c r="O753" s="48">
        <v>3</v>
      </c>
      <c r="P753" s="49" t="s">
        <v>36</v>
      </c>
      <c r="Q753" s="44" t="s">
        <v>333</v>
      </c>
      <c r="R753" s="50" t="s">
        <v>1338</v>
      </c>
    </row>
    <row r="754" spans="5:23" ht="15" customHeight="1">
      <c r="E754" s="1">
        <f>Table2[[#This Row],[PANJANG]]</f>
        <v>10</v>
      </c>
      <c r="F754" s="92">
        <v>111.2</v>
      </c>
      <c r="G754" s="42">
        <v>10</v>
      </c>
      <c r="H754" s="43" t="s">
        <v>1425</v>
      </c>
      <c r="I754" s="44" t="s">
        <v>1426</v>
      </c>
      <c r="J754" s="45">
        <v>10</v>
      </c>
      <c r="K754" s="45">
        <v>4</v>
      </c>
      <c r="L754" s="46" t="s">
        <v>170</v>
      </c>
      <c r="M754" s="46">
        <v>57.5</v>
      </c>
      <c r="N754" s="47">
        <v>2</v>
      </c>
      <c r="O754" s="48">
        <v>2</v>
      </c>
      <c r="P754" s="49" t="s">
        <v>36</v>
      </c>
      <c r="Q754" s="44" t="s">
        <v>333</v>
      </c>
      <c r="R754" s="50" t="s">
        <v>1338</v>
      </c>
    </row>
    <row r="755" spans="5:23" ht="15" customHeight="1">
      <c r="E755" s="1">
        <f>Table2[[#This Row],[PANJANG]]</f>
        <v>10.199999999999999</v>
      </c>
      <c r="F755" s="92">
        <v>111.2</v>
      </c>
      <c r="G755" s="42">
        <v>11</v>
      </c>
      <c r="H755" s="43" t="s">
        <v>1427</v>
      </c>
      <c r="I755" s="44" t="s">
        <v>1428</v>
      </c>
      <c r="J755" s="45">
        <v>10.199999999999999</v>
      </c>
      <c r="K755" s="45">
        <v>4.7</v>
      </c>
      <c r="L755" s="46" t="s">
        <v>170</v>
      </c>
      <c r="M755" s="46">
        <v>59.4</v>
      </c>
      <c r="N755" s="47">
        <v>0</v>
      </c>
      <c r="O755" s="48"/>
      <c r="P755" s="49" t="s">
        <v>36</v>
      </c>
      <c r="Q755" s="44" t="s">
        <v>333</v>
      </c>
      <c r="R755" s="50" t="s">
        <v>1338</v>
      </c>
    </row>
    <row r="756" spans="5:23" ht="15" customHeight="1">
      <c r="E756" s="1">
        <f>Table2[[#This Row],[PANJANG]]</f>
        <v>2.5</v>
      </c>
      <c r="F756" s="92">
        <v>111.2</v>
      </c>
      <c r="G756" s="42">
        <v>12</v>
      </c>
      <c r="H756" s="43" t="s">
        <v>1429</v>
      </c>
      <c r="I756" s="44" t="s">
        <v>1430</v>
      </c>
      <c r="J756" s="45">
        <v>2.5</v>
      </c>
      <c r="K756" s="45">
        <v>5.3</v>
      </c>
      <c r="L756" s="46" t="s">
        <v>170</v>
      </c>
      <c r="M756" s="46">
        <v>59.8</v>
      </c>
      <c r="N756" s="47">
        <v>1</v>
      </c>
      <c r="O756" s="48"/>
      <c r="P756" s="49" t="s">
        <v>43</v>
      </c>
      <c r="Q756" s="44" t="s">
        <v>203</v>
      </c>
      <c r="R756" s="50" t="s">
        <v>1338</v>
      </c>
    </row>
    <row r="757" spans="5:23" ht="15" customHeight="1">
      <c r="E757" s="1">
        <f>Table2[[#This Row],[PANJANG]]</f>
        <v>12</v>
      </c>
      <c r="F757" s="92">
        <v>111.2</v>
      </c>
      <c r="G757" s="42">
        <v>13</v>
      </c>
      <c r="H757" s="43" t="s">
        <v>1431</v>
      </c>
      <c r="I757" s="44" t="s">
        <v>1432</v>
      </c>
      <c r="J757" s="45">
        <v>12</v>
      </c>
      <c r="K757" s="45">
        <v>5</v>
      </c>
      <c r="L757" s="46" t="s">
        <v>170</v>
      </c>
      <c r="M757" s="46">
        <v>61.3</v>
      </c>
      <c r="N757" s="47">
        <v>3</v>
      </c>
      <c r="O757" s="48"/>
      <c r="P757" s="49" t="s">
        <v>36</v>
      </c>
      <c r="Q757" s="44" t="s">
        <v>333</v>
      </c>
      <c r="R757" s="50" t="s">
        <v>1338</v>
      </c>
    </row>
    <row r="758" spans="5:23" ht="15" customHeight="1">
      <c r="E758" s="1">
        <f>Table2[[#This Row],[PANJANG]]</f>
        <v>10</v>
      </c>
      <c r="F758" s="92">
        <v>111.2</v>
      </c>
      <c r="G758" s="42">
        <v>14</v>
      </c>
      <c r="H758" s="43" t="s">
        <v>1433</v>
      </c>
      <c r="I758" s="44" t="s">
        <v>1434</v>
      </c>
      <c r="J758" s="45">
        <v>10</v>
      </c>
      <c r="K758" s="45">
        <v>5</v>
      </c>
      <c r="L758" s="46" t="s">
        <v>170</v>
      </c>
      <c r="M758" s="46">
        <v>61.6</v>
      </c>
      <c r="N758" s="47">
        <v>1</v>
      </c>
      <c r="O758" s="48"/>
      <c r="P758" s="49" t="s">
        <v>36</v>
      </c>
      <c r="Q758" s="44" t="s">
        <v>333</v>
      </c>
      <c r="R758" s="50" t="s">
        <v>1338</v>
      </c>
    </row>
    <row r="759" spans="5:23" ht="15" customHeight="1">
      <c r="E759" s="1">
        <f>Table2[[#This Row],[PANJANG]]</f>
        <v>10</v>
      </c>
      <c r="F759" s="92">
        <v>111.2</v>
      </c>
      <c r="G759" s="42">
        <v>15</v>
      </c>
      <c r="H759" s="43" t="s">
        <v>1435</v>
      </c>
      <c r="I759" s="44" t="s">
        <v>1436</v>
      </c>
      <c r="J759" s="45">
        <v>10</v>
      </c>
      <c r="K759" s="45">
        <v>5</v>
      </c>
      <c r="L759" s="46" t="s">
        <v>170</v>
      </c>
      <c r="M759" s="46">
        <v>63.5</v>
      </c>
      <c r="N759" s="47">
        <v>1</v>
      </c>
      <c r="O759" s="48"/>
      <c r="P759" s="49" t="s">
        <v>36</v>
      </c>
      <c r="Q759" s="44" t="s">
        <v>333</v>
      </c>
      <c r="R759" s="50" t="s">
        <v>1338</v>
      </c>
    </row>
    <row r="760" spans="5:23" ht="15" customHeight="1">
      <c r="E760" s="1">
        <f>Table2[[#This Row],[PANJANG]]</f>
        <v>17</v>
      </c>
      <c r="F760" s="92">
        <v>111.2</v>
      </c>
      <c r="G760" s="42">
        <v>16</v>
      </c>
      <c r="H760" s="43" t="s">
        <v>1437</v>
      </c>
      <c r="I760" s="44" t="s">
        <v>1438</v>
      </c>
      <c r="J760" s="45">
        <v>17</v>
      </c>
      <c r="K760" s="45">
        <v>0</v>
      </c>
      <c r="L760" s="46" t="s">
        <v>170</v>
      </c>
      <c r="M760" s="46">
        <v>64.8</v>
      </c>
      <c r="N760" s="47">
        <v>5</v>
      </c>
      <c r="O760" s="48"/>
      <c r="P760" s="49" t="s">
        <v>677</v>
      </c>
      <c r="Q760" s="44" t="s">
        <v>429</v>
      </c>
      <c r="R760" s="50" t="s">
        <v>1338</v>
      </c>
      <c r="T760" s="1">
        <v>21</v>
      </c>
      <c r="U760" s="51">
        <f>400.5-J749-J750-J756</f>
        <v>390</v>
      </c>
      <c r="V760" s="1">
        <v>3</v>
      </c>
      <c r="W760" s="1">
        <v>10.5</v>
      </c>
    </row>
    <row r="761" spans="5:23" ht="15" customHeight="1">
      <c r="E761" s="1">
        <f>Table2[[#This Row],[PANJANG]]</f>
        <v>20</v>
      </c>
      <c r="F761" s="92">
        <v>111.2</v>
      </c>
      <c r="G761" s="42">
        <v>17</v>
      </c>
      <c r="H761" s="43" t="s">
        <v>1439</v>
      </c>
      <c r="I761" s="44" t="s">
        <v>1440</v>
      </c>
      <c r="J761" s="45">
        <v>20</v>
      </c>
      <c r="K761" s="45">
        <v>0</v>
      </c>
      <c r="L761" s="46" t="s">
        <v>170</v>
      </c>
      <c r="M761" s="46">
        <v>66.7</v>
      </c>
      <c r="N761" s="47">
        <v>5</v>
      </c>
      <c r="O761" s="48"/>
      <c r="P761" s="49" t="s">
        <v>677</v>
      </c>
      <c r="Q761" s="44" t="s">
        <v>429</v>
      </c>
      <c r="R761" s="50" t="s">
        <v>1338</v>
      </c>
    </row>
    <row r="762" spans="5:23" ht="15" customHeight="1">
      <c r="E762" s="1">
        <f>Table2[[#This Row],[PANJANG]]</f>
        <v>15</v>
      </c>
      <c r="F762" s="92">
        <v>111.2</v>
      </c>
      <c r="G762" s="42">
        <v>18</v>
      </c>
      <c r="H762" s="43" t="s">
        <v>1441</v>
      </c>
      <c r="I762" s="44" t="s">
        <v>1442</v>
      </c>
      <c r="J762" s="45">
        <v>15</v>
      </c>
      <c r="K762" s="45">
        <v>0</v>
      </c>
      <c r="L762" s="46" t="s">
        <v>170</v>
      </c>
      <c r="M762" s="46">
        <v>68.3</v>
      </c>
      <c r="N762" s="47">
        <v>5</v>
      </c>
      <c r="O762" s="48"/>
      <c r="P762" s="49" t="s">
        <v>677</v>
      </c>
      <c r="Q762" s="44" t="s">
        <v>429</v>
      </c>
      <c r="R762" s="50" t="s">
        <v>1338</v>
      </c>
    </row>
    <row r="763" spans="5:23" ht="15" customHeight="1">
      <c r="E763" s="1">
        <f>Table2[[#This Row],[PANJANG]]</f>
        <v>50</v>
      </c>
      <c r="F763" s="92">
        <v>111.2</v>
      </c>
      <c r="G763" s="42">
        <v>19</v>
      </c>
      <c r="H763" s="43" t="s">
        <v>1443</v>
      </c>
      <c r="I763" s="44" t="s">
        <v>1444</v>
      </c>
      <c r="J763" s="45">
        <v>50</v>
      </c>
      <c r="K763" s="45">
        <v>0</v>
      </c>
      <c r="L763" s="46" t="s">
        <v>170</v>
      </c>
      <c r="M763" s="46">
        <v>70</v>
      </c>
      <c r="N763" s="47">
        <v>5</v>
      </c>
      <c r="O763" s="48"/>
      <c r="P763" s="49" t="s">
        <v>677</v>
      </c>
      <c r="Q763" s="44" t="s">
        <v>429</v>
      </c>
      <c r="R763" s="50" t="s">
        <v>1338</v>
      </c>
    </row>
    <row r="764" spans="5:23" ht="15" customHeight="1">
      <c r="E764" s="1">
        <f>Table2[[#This Row],[PANJANG]]</f>
        <v>80</v>
      </c>
      <c r="F764" s="92">
        <v>111.2</v>
      </c>
      <c r="G764" s="42">
        <v>20</v>
      </c>
      <c r="H764" s="43" t="s">
        <v>1445</v>
      </c>
      <c r="I764" s="44" t="s">
        <v>1446</v>
      </c>
      <c r="J764" s="45">
        <v>80</v>
      </c>
      <c r="K764" s="45">
        <v>0</v>
      </c>
      <c r="L764" s="46" t="s">
        <v>170</v>
      </c>
      <c r="M764" s="46">
        <v>71</v>
      </c>
      <c r="N764" s="47">
        <v>5</v>
      </c>
      <c r="O764" s="48"/>
      <c r="P764" s="49" t="s">
        <v>677</v>
      </c>
      <c r="Q764" s="44" t="s">
        <v>429</v>
      </c>
      <c r="R764" s="50" t="s">
        <v>1338</v>
      </c>
    </row>
    <row r="765" spans="5:23" ht="15" customHeight="1">
      <c r="E765" s="1">
        <f>Table2[[#This Row],[PANJANG]]</f>
        <v>10</v>
      </c>
      <c r="F765" s="92">
        <v>111.2</v>
      </c>
      <c r="G765" s="42">
        <v>21</v>
      </c>
      <c r="H765" s="43" t="s">
        <v>1447</v>
      </c>
      <c r="I765" s="44" t="s">
        <v>1448</v>
      </c>
      <c r="J765" s="45">
        <v>10</v>
      </c>
      <c r="K765" s="45">
        <v>0</v>
      </c>
      <c r="L765" s="46" t="s">
        <v>170</v>
      </c>
      <c r="M765" s="46">
        <v>75</v>
      </c>
      <c r="N765" s="47">
        <v>5</v>
      </c>
      <c r="O765" s="48"/>
      <c r="P765" s="49" t="s">
        <v>677</v>
      </c>
      <c r="Q765" s="44" t="s">
        <v>429</v>
      </c>
      <c r="R765" s="50" t="s">
        <v>1338</v>
      </c>
    </row>
    <row r="766" spans="5:23" ht="15" customHeight="1">
      <c r="E766" s="1">
        <f>Table2[[#This Row],[PANJANG]]</f>
        <v>30</v>
      </c>
      <c r="F766" s="92">
        <v>111.2</v>
      </c>
      <c r="G766" s="42">
        <v>22</v>
      </c>
      <c r="H766" s="43" t="s">
        <v>1449</v>
      </c>
      <c r="I766" s="44" t="s">
        <v>1450</v>
      </c>
      <c r="J766" s="45">
        <v>30</v>
      </c>
      <c r="K766" s="45">
        <v>0</v>
      </c>
      <c r="L766" s="46" t="s">
        <v>170</v>
      </c>
      <c r="M766" s="46">
        <v>81.2</v>
      </c>
      <c r="N766" s="47">
        <v>5</v>
      </c>
      <c r="O766" s="48"/>
      <c r="P766" s="49" t="s">
        <v>677</v>
      </c>
      <c r="Q766" s="44" t="s">
        <v>429</v>
      </c>
      <c r="R766" s="50" t="s">
        <v>1338</v>
      </c>
    </row>
    <row r="767" spans="5:23" ht="15" customHeight="1">
      <c r="E767" s="1">
        <f>Table2[[#This Row],[PANJANG]]</f>
        <v>25</v>
      </c>
      <c r="F767" s="92">
        <v>111.2</v>
      </c>
      <c r="G767" s="42">
        <v>23</v>
      </c>
      <c r="H767" s="43" t="s">
        <v>1451</v>
      </c>
      <c r="I767" s="44" t="s">
        <v>1452</v>
      </c>
      <c r="J767" s="45">
        <v>25</v>
      </c>
      <c r="K767" s="45">
        <v>0</v>
      </c>
      <c r="L767" s="46" t="s">
        <v>170</v>
      </c>
      <c r="M767" s="46">
        <v>82</v>
      </c>
      <c r="N767" s="47">
        <v>5</v>
      </c>
      <c r="O767" s="48"/>
      <c r="P767" s="49" t="s">
        <v>677</v>
      </c>
      <c r="Q767" s="44" t="s">
        <v>429</v>
      </c>
      <c r="R767" s="50" t="s">
        <v>1338</v>
      </c>
    </row>
    <row r="768" spans="5:23" ht="15" customHeight="1">
      <c r="E768" s="1">
        <f>Table2[[#This Row],[PANJANG]]</f>
        <v>25</v>
      </c>
      <c r="F768" s="92">
        <v>111.2</v>
      </c>
      <c r="G768" s="42">
        <v>24</v>
      </c>
      <c r="H768" s="43" t="s">
        <v>1453</v>
      </c>
      <c r="I768" s="44" t="s">
        <v>1454</v>
      </c>
      <c r="J768" s="45">
        <v>25</v>
      </c>
      <c r="K768" s="45">
        <v>0</v>
      </c>
      <c r="L768" s="46" t="s">
        <v>170</v>
      </c>
      <c r="M768" s="46">
        <v>86.1</v>
      </c>
      <c r="N768" s="47">
        <v>5</v>
      </c>
      <c r="O768" s="48"/>
      <c r="P768" s="49" t="s">
        <v>677</v>
      </c>
      <c r="Q768" s="44" t="s">
        <v>429</v>
      </c>
      <c r="R768" s="50" t="s">
        <v>1338</v>
      </c>
    </row>
    <row r="769" spans="5:23" ht="15" customHeight="1">
      <c r="E769" s="1">
        <f>Table2[[#This Row],[PANJANG]]</f>
        <v>0</v>
      </c>
      <c r="F769" s="92">
        <v>111.2</v>
      </c>
      <c r="G769" s="53"/>
      <c r="H769" s="43"/>
      <c r="I769" s="44"/>
      <c r="J769" s="44"/>
      <c r="K769" s="44"/>
      <c r="L769" s="54"/>
      <c r="M769" s="54"/>
      <c r="N769" s="55"/>
      <c r="O769" s="56"/>
      <c r="P769" s="54"/>
      <c r="Q769" s="44"/>
      <c r="R769" s="50"/>
    </row>
    <row r="770" spans="5:23" ht="15" customHeight="1">
      <c r="E770" s="1">
        <f>Table2[[#This Row],[PANJANG]]</f>
        <v>0</v>
      </c>
      <c r="F770" s="92">
        <v>111.2</v>
      </c>
      <c r="G770" s="34"/>
      <c r="H770" s="35" t="s">
        <v>1455</v>
      </c>
      <c r="I770" s="36"/>
      <c r="J770" s="37"/>
      <c r="K770" s="37"/>
      <c r="L770" s="38" t="s">
        <v>170</v>
      </c>
      <c r="M770" s="38"/>
      <c r="N770" s="38"/>
      <c r="O770" s="39"/>
      <c r="P770" s="40"/>
      <c r="Q770" s="36"/>
      <c r="R770" s="41"/>
    </row>
    <row r="771" spans="5:23" ht="15" customHeight="1">
      <c r="E771" s="1">
        <f>Table2[[#This Row],[PANJANG]]</f>
        <v>11.9</v>
      </c>
      <c r="F771" s="92">
        <v>111.2</v>
      </c>
      <c r="G771" s="42">
        <v>1</v>
      </c>
      <c r="H771" s="43" t="s">
        <v>1456</v>
      </c>
      <c r="I771" s="44" t="s">
        <v>1457</v>
      </c>
      <c r="J771" s="45">
        <v>11.9</v>
      </c>
      <c r="K771" s="45">
        <v>6.2</v>
      </c>
      <c r="L771" s="46" t="s">
        <v>170</v>
      </c>
      <c r="M771" s="46">
        <v>39.299999999999997</v>
      </c>
      <c r="N771" s="47">
        <v>1</v>
      </c>
      <c r="O771" s="48">
        <v>1</v>
      </c>
      <c r="P771" s="49" t="s">
        <v>36</v>
      </c>
      <c r="Q771" s="44" t="s">
        <v>333</v>
      </c>
      <c r="R771" s="50" t="s">
        <v>1338</v>
      </c>
    </row>
    <row r="772" spans="5:23" ht="15" customHeight="1">
      <c r="E772" s="1">
        <f>Table2[[#This Row],[PANJANG]]</f>
        <v>8.1</v>
      </c>
      <c r="F772" s="92">
        <v>111.2</v>
      </c>
      <c r="G772" s="42">
        <v>2</v>
      </c>
      <c r="H772" s="43" t="s">
        <v>1458</v>
      </c>
      <c r="I772" s="44" t="s">
        <v>1459</v>
      </c>
      <c r="J772" s="45">
        <v>8.1</v>
      </c>
      <c r="K772" s="45">
        <v>6.1</v>
      </c>
      <c r="L772" s="46" t="s">
        <v>170</v>
      </c>
      <c r="M772" s="46">
        <v>39.4</v>
      </c>
      <c r="N772" s="47">
        <v>2</v>
      </c>
      <c r="O772" s="48"/>
      <c r="P772" s="49" t="s">
        <v>36</v>
      </c>
      <c r="Q772" s="44" t="s">
        <v>333</v>
      </c>
      <c r="R772" s="50" t="s">
        <v>1338</v>
      </c>
    </row>
    <row r="773" spans="5:23" ht="15" customHeight="1">
      <c r="E773" s="1">
        <f>Table2[[#This Row],[PANJANG]]</f>
        <v>6.1</v>
      </c>
      <c r="F773" s="92">
        <v>111.2</v>
      </c>
      <c r="G773" s="42">
        <v>3</v>
      </c>
      <c r="H773" s="43" t="s">
        <v>1460</v>
      </c>
      <c r="I773" s="44" t="s">
        <v>1461</v>
      </c>
      <c r="J773" s="45">
        <v>6.1</v>
      </c>
      <c r="K773" s="45">
        <v>6.3</v>
      </c>
      <c r="L773" s="46" t="s">
        <v>170</v>
      </c>
      <c r="M773" s="46">
        <v>40.200000000000003</v>
      </c>
      <c r="N773" s="47">
        <v>3</v>
      </c>
      <c r="O773" s="48">
        <v>3</v>
      </c>
      <c r="P773" s="49" t="s">
        <v>36</v>
      </c>
      <c r="Q773" s="44" t="s">
        <v>333</v>
      </c>
      <c r="R773" s="50" t="s">
        <v>1338</v>
      </c>
    </row>
    <row r="774" spans="5:23" ht="15" customHeight="1">
      <c r="E774" s="1">
        <f>Table2[[#This Row],[PANJANG]]</f>
        <v>2</v>
      </c>
      <c r="F774" s="92">
        <v>111.2</v>
      </c>
      <c r="G774" s="42">
        <v>4</v>
      </c>
      <c r="H774" s="43" t="s">
        <v>1462</v>
      </c>
      <c r="I774" s="44" t="s">
        <v>1463</v>
      </c>
      <c r="J774" s="45">
        <v>2</v>
      </c>
      <c r="K774" s="45">
        <v>5.8</v>
      </c>
      <c r="L774" s="46" t="s">
        <v>170</v>
      </c>
      <c r="M774" s="46">
        <v>41.8</v>
      </c>
      <c r="N774" s="47">
        <v>2</v>
      </c>
      <c r="O774" s="48"/>
      <c r="P774" s="49" t="s">
        <v>183</v>
      </c>
      <c r="Q774" s="44" t="s">
        <v>184</v>
      </c>
      <c r="R774" s="50" t="s">
        <v>1338</v>
      </c>
      <c r="V774" s="1">
        <v>1</v>
      </c>
      <c r="W774" s="1">
        <v>2</v>
      </c>
    </row>
    <row r="775" spans="5:23" ht="15" customHeight="1">
      <c r="E775" s="1">
        <f>Table2[[#This Row],[PANJANG]]</f>
        <v>12.6</v>
      </c>
      <c r="F775" s="92">
        <v>111.2</v>
      </c>
      <c r="G775" s="42">
        <v>5</v>
      </c>
      <c r="H775" s="43" t="s">
        <v>1464</v>
      </c>
      <c r="I775" s="44" t="s">
        <v>1465</v>
      </c>
      <c r="J775" s="45">
        <v>12.6</v>
      </c>
      <c r="K775" s="45">
        <v>6.2</v>
      </c>
      <c r="L775" s="46" t="s">
        <v>170</v>
      </c>
      <c r="M775" s="46">
        <v>42.5</v>
      </c>
      <c r="N775" s="47">
        <v>2</v>
      </c>
      <c r="O775" s="48">
        <v>2</v>
      </c>
      <c r="P775" s="49" t="s">
        <v>36</v>
      </c>
      <c r="Q775" s="44" t="s">
        <v>333</v>
      </c>
      <c r="R775" s="50" t="s">
        <v>1338</v>
      </c>
    </row>
    <row r="776" spans="5:23" ht="15" customHeight="1">
      <c r="E776" s="1">
        <f>Table2[[#This Row],[PANJANG]]</f>
        <v>10</v>
      </c>
      <c r="F776" s="92">
        <v>111.2</v>
      </c>
      <c r="G776" s="42">
        <v>6</v>
      </c>
      <c r="H776" s="43" t="s">
        <v>1466</v>
      </c>
      <c r="I776" s="44" t="s">
        <v>1467</v>
      </c>
      <c r="J776" s="45">
        <v>10</v>
      </c>
      <c r="K776" s="45">
        <v>7</v>
      </c>
      <c r="L776" s="46" t="s">
        <v>170</v>
      </c>
      <c r="M776" s="46">
        <v>44.6</v>
      </c>
      <c r="N776" s="47">
        <v>3</v>
      </c>
      <c r="O776" s="48">
        <v>3</v>
      </c>
      <c r="P776" s="49" t="s">
        <v>36</v>
      </c>
      <c r="Q776" s="44" t="s">
        <v>333</v>
      </c>
      <c r="R776" s="50" t="s">
        <v>1338</v>
      </c>
    </row>
    <row r="777" spans="5:23" ht="15" customHeight="1">
      <c r="E777" s="1">
        <f>Table2[[#This Row],[PANJANG]]</f>
        <v>7.1</v>
      </c>
      <c r="F777" s="92">
        <v>111.2</v>
      </c>
      <c r="G777" s="42">
        <v>7</v>
      </c>
      <c r="H777" s="43" t="s">
        <v>1468</v>
      </c>
      <c r="I777" s="44" t="s">
        <v>1469</v>
      </c>
      <c r="J777" s="45">
        <v>7.1</v>
      </c>
      <c r="K777" s="45">
        <v>6.3</v>
      </c>
      <c r="L777" s="46" t="s">
        <v>170</v>
      </c>
      <c r="M777" s="46">
        <v>45.1</v>
      </c>
      <c r="N777" s="47">
        <v>2</v>
      </c>
      <c r="O777" s="48">
        <v>2</v>
      </c>
      <c r="P777" s="49" t="s">
        <v>36</v>
      </c>
      <c r="Q777" s="44" t="s">
        <v>333</v>
      </c>
      <c r="R777" s="50" t="s">
        <v>1338</v>
      </c>
    </row>
    <row r="778" spans="5:23" ht="15" customHeight="1">
      <c r="E778" s="1">
        <f>Table2[[#This Row],[PANJANG]]</f>
        <v>7.1</v>
      </c>
      <c r="F778" s="92">
        <v>111.2</v>
      </c>
      <c r="G778" s="42">
        <v>8</v>
      </c>
      <c r="H778" s="43" t="s">
        <v>1470</v>
      </c>
      <c r="I778" s="44" t="s">
        <v>1471</v>
      </c>
      <c r="J778" s="45">
        <v>7.1</v>
      </c>
      <c r="K778" s="45">
        <v>6.2</v>
      </c>
      <c r="L778" s="46" t="s">
        <v>170</v>
      </c>
      <c r="M778" s="46">
        <v>46.6</v>
      </c>
      <c r="N778" s="47">
        <v>3</v>
      </c>
      <c r="O778" s="48">
        <v>3</v>
      </c>
      <c r="P778" s="49" t="s">
        <v>36</v>
      </c>
      <c r="Q778" s="44" t="s">
        <v>333</v>
      </c>
      <c r="R778" s="50" t="s">
        <v>1338</v>
      </c>
    </row>
    <row r="779" spans="5:23" ht="15" customHeight="1">
      <c r="E779" s="1">
        <f>Table2[[#This Row],[PANJANG]]</f>
        <v>8</v>
      </c>
      <c r="F779" s="92">
        <v>111.2</v>
      </c>
      <c r="G779" s="42">
        <v>9</v>
      </c>
      <c r="H779" s="43" t="s">
        <v>1472</v>
      </c>
      <c r="I779" s="44" t="s">
        <v>1473</v>
      </c>
      <c r="J779" s="45">
        <v>8</v>
      </c>
      <c r="K779" s="45">
        <v>6</v>
      </c>
      <c r="L779" s="46" t="s">
        <v>170</v>
      </c>
      <c r="M779" s="46">
        <v>47.6</v>
      </c>
      <c r="N779" s="47">
        <v>2</v>
      </c>
      <c r="O779" s="48"/>
      <c r="P779" s="49" t="s">
        <v>36</v>
      </c>
      <c r="Q779" s="44" t="s">
        <v>333</v>
      </c>
      <c r="R779" s="50" t="s">
        <v>1338</v>
      </c>
    </row>
    <row r="780" spans="5:23" ht="15" customHeight="1">
      <c r="E780" s="1">
        <f>Table2[[#This Row],[PANJANG]]</f>
        <v>0</v>
      </c>
      <c r="F780" s="92">
        <v>111.2</v>
      </c>
      <c r="G780" s="53"/>
      <c r="H780" s="43"/>
      <c r="I780" s="44"/>
      <c r="J780" s="44"/>
      <c r="K780" s="44"/>
      <c r="L780" s="54"/>
      <c r="M780" s="54"/>
      <c r="N780" s="55"/>
      <c r="O780" s="56"/>
      <c r="P780" s="54"/>
      <c r="Q780" s="44"/>
      <c r="R780" s="50"/>
    </row>
    <row r="781" spans="5:23" ht="15" customHeight="1">
      <c r="E781" s="1">
        <f>Table2[[#This Row],[PANJANG]]</f>
        <v>0</v>
      </c>
      <c r="F781" s="92">
        <v>111.2</v>
      </c>
      <c r="G781" s="34"/>
      <c r="H781" s="35" t="s">
        <v>1474</v>
      </c>
      <c r="I781" s="36"/>
      <c r="J781" s="37"/>
      <c r="K781" s="37"/>
      <c r="L781" s="38" t="s">
        <v>170</v>
      </c>
      <c r="M781" s="38"/>
      <c r="N781" s="38"/>
      <c r="O781" s="39"/>
      <c r="P781" s="40"/>
      <c r="Q781" s="36"/>
      <c r="R781" s="41"/>
      <c r="T781" s="1">
        <f>SUM(T674:T780)</f>
        <v>305</v>
      </c>
      <c r="U781" s="1">
        <f t="shared" ref="U781:W781" si="0">SUM(U674:U780)</f>
        <v>1189.5999999999999</v>
      </c>
      <c r="V781" s="1">
        <f t="shared" si="0"/>
        <v>5</v>
      </c>
      <c r="W781" s="1">
        <f t="shared" si="0"/>
        <v>16.5</v>
      </c>
    </row>
    <row r="782" spans="5:23" ht="15" customHeight="1">
      <c r="E782" s="1">
        <f>Table2[[#This Row],[PANJANG]]</f>
        <v>10.1</v>
      </c>
      <c r="F782" s="92">
        <v>111.2</v>
      </c>
      <c r="G782" s="42">
        <v>1</v>
      </c>
      <c r="H782" s="43" t="s">
        <v>1475</v>
      </c>
      <c r="I782" s="44" t="s">
        <v>1476</v>
      </c>
      <c r="J782" s="45">
        <v>10.1</v>
      </c>
      <c r="K782" s="45">
        <v>4.7</v>
      </c>
      <c r="L782" s="46" t="s">
        <v>170</v>
      </c>
      <c r="M782" s="46">
        <v>4.7</v>
      </c>
      <c r="N782" s="47">
        <v>0</v>
      </c>
      <c r="O782" s="48"/>
      <c r="P782" s="49" t="s">
        <v>466</v>
      </c>
      <c r="Q782" s="44" t="s">
        <v>467</v>
      </c>
      <c r="R782" s="50" t="s">
        <v>1338</v>
      </c>
    </row>
    <row r="783" spans="5:23" ht="15" customHeight="1">
      <c r="E783" s="1">
        <f>Table2[[#This Row],[PANJANG]]</f>
        <v>3</v>
      </c>
      <c r="F783" s="92">
        <v>111.2</v>
      </c>
      <c r="G783" s="42">
        <v>2</v>
      </c>
      <c r="H783" s="43" t="s">
        <v>1477</v>
      </c>
      <c r="I783" s="44" t="s">
        <v>1478</v>
      </c>
      <c r="J783" s="45">
        <v>3</v>
      </c>
      <c r="K783" s="45">
        <v>5.2</v>
      </c>
      <c r="L783" s="46" t="s">
        <v>170</v>
      </c>
      <c r="M783" s="46">
        <v>5.0999999999999996</v>
      </c>
      <c r="N783" s="47">
        <v>1</v>
      </c>
      <c r="O783" s="48"/>
      <c r="P783" s="49" t="s">
        <v>43</v>
      </c>
      <c r="Q783" s="44" t="s">
        <v>203</v>
      </c>
      <c r="R783" s="50" t="s">
        <v>1338</v>
      </c>
    </row>
    <row r="784" spans="5:23" ht="15" customHeight="1">
      <c r="F784" s="92">
        <v>111.2</v>
      </c>
      <c r="G784" s="42">
        <v>3</v>
      </c>
      <c r="H784" s="43" t="s">
        <v>1479</v>
      </c>
      <c r="I784" s="44" t="s">
        <v>1480</v>
      </c>
      <c r="J784" s="45">
        <v>12</v>
      </c>
      <c r="K784" s="45">
        <v>5.5</v>
      </c>
      <c r="L784" s="46" t="s">
        <v>170</v>
      </c>
      <c r="M784" s="46">
        <v>6.5</v>
      </c>
      <c r="N784" s="47">
        <v>2</v>
      </c>
      <c r="O784" s="48">
        <v>2</v>
      </c>
      <c r="P784" s="49" t="s">
        <v>36</v>
      </c>
      <c r="Q784" s="44" t="s">
        <v>333</v>
      </c>
      <c r="R784" s="50" t="s">
        <v>1338</v>
      </c>
    </row>
    <row r="785" spans="6:18" ht="15" customHeight="1">
      <c r="F785" s="92"/>
      <c r="G785" s="42">
        <v>4</v>
      </c>
      <c r="H785" s="43" t="s">
        <v>1481</v>
      </c>
      <c r="I785" s="44" t="s">
        <v>1482</v>
      </c>
      <c r="J785" s="45">
        <v>8.8000000000000007</v>
      </c>
      <c r="K785" s="45">
        <v>6</v>
      </c>
      <c r="L785" s="46" t="s">
        <v>170</v>
      </c>
      <c r="M785" s="46">
        <v>7.4</v>
      </c>
      <c r="N785" s="47">
        <v>2</v>
      </c>
      <c r="O785" s="48">
        <v>2</v>
      </c>
      <c r="P785" s="49" t="s">
        <v>36</v>
      </c>
      <c r="Q785" s="44" t="s">
        <v>333</v>
      </c>
      <c r="R785" s="50" t="s">
        <v>1338</v>
      </c>
    </row>
    <row r="786" spans="6:18" ht="15" customHeight="1">
      <c r="F786" s="92">
        <v>112</v>
      </c>
      <c r="G786" s="42">
        <v>5</v>
      </c>
      <c r="H786" s="43" t="s">
        <v>1483</v>
      </c>
      <c r="I786" s="44" t="s">
        <v>1484</v>
      </c>
      <c r="J786" s="45">
        <v>5.7</v>
      </c>
      <c r="K786" s="45">
        <v>6.7</v>
      </c>
      <c r="L786" s="46" t="s">
        <v>170</v>
      </c>
      <c r="M786" s="46">
        <v>8.6999999999999993</v>
      </c>
      <c r="N786" s="47">
        <v>1</v>
      </c>
      <c r="O786" s="48"/>
      <c r="P786" s="49" t="s">
        <v>43</v>
      </c>
      <c r="Q786" s="44" t="s">
        <v>203</v>
      </c>
      <c r="R786" s="50" t="s">
        <v>1338</v>
      </c>
    </row>
    <row r="787" spans="6:18" ht="15" customHeight="1">
      <c r="F787" s="92">
        <v>112</v>
      </c>
      <c r="G787" s="42">
        <v>6</v>
      </c>
      <c r="H787" s="43" t="s">
        <v>1485</v>
      </c>
      <c r="I787" s="44" t="s">
        <v>1486</v>
      </c>
      <c r="J787" s="45">
        <v>5</v>
      </c>
      <c r="K787" s="45">
        <v>6.2</v>
      </c>
      <c r="L787" s="46" t="s">
        <v>170</v>
      </c>
      <c r="M787" s="46">
        <v>9.3000000000000007</v>
      </c>
      <c r="N787" s="47">
        <v>1</v>
      </c>
      <c r="O787" s="48"/>
      <c r="P787" s="49" t="s">
        <v>183</v>
      </c>
      <c r="Q787" s="44" t="s">
        <v>184</v>
      </c>
      <c r="R787" s="50" t="s">
        <v>1338</v>
      </c>
    </row>
    <row r="788" spans="6:18" ht="15" customHeight="1">
      <c r="F788" s="92">
        <v>112</v>
      </c>
      <c r="G788" s="42"/>
      <c r="H788" s="43"/>
      <c r="I788" s="44"/>
      <c r="J788" s="45"/>
      <c r="K788" s="45"/>
      <c r="L788" s="46"/>
      <c r="M788" s="46"/>
      <c r="N788" s="47"/>
      <c r="O788" s="48"/>
      <c r="P788" s="49"/>
      <c r="Q788" s="44"/>
      <c r="R788" s="50"/>
    </row>
    <row r="789" spans="6:18" ht="15" customHeight="1">
      <c r="F789" s="92">
        <v>112</v>
      </c>
      <c r="G789" s="34"/>
      <c r="H789" s="35" t="s">
        <v>1487</v>
      </c>
      <c r="I789" s="36"/>
      <c r="J789" s="37"/>
      <c r="K789" s="37"/>
      <c r="L789" s="38" t="s">
        <v>170</v>
      </c>
      <c r="M789" s="38"/>
      <c r="N789" s="38"/>
      <c r="O789" s="39"/>
      <c r="P789" s="40"/>
      <c r="Q789" s="36"/>
      <c r="R789" s="41"/>
    </row>
    <row r="790" spans="6:18" ht="15" customHeight="1">
      <c r="F790" s="92">
        <v>112</v>
      </c>
      <c r="G790" s="42">
        <v>1</v>
      </c>
      <c r="H790" s="43" t="s">
        <v>1488</v>
      </c>
      <c r="I790" s="44" t="s">
        <v>1489</v>
      </c>
      <c r="J790" s="45">
        <v>25.4</v>
      </c>
      <c r="K790" s="45">
        <v>6</v>
      </c>
      <c r="L790" s="46" t="s">
        <v>170</v>
      </c>
      <c r="M790" s="46">
        <v>19.899999999999999</v>
      </c>
      <c r="N790" s="47">
        <v>1</v>
      </c>
      <c r="O790" s="48">
        <v>1</v>
      </c>
      <c r="P790" s="49" t="s">
        <v>150</v>
      </c>
      <c r="Q790" s="44" t="s">
        <v>842</v>
      </c>
      <c r="R790" s="50" t="s">
        <v>1338</v>
      </c>
    </row>
    <row r="791" spans="6:18" ht="15" customHeight="1">
      <c r="F791" s="92">
        <v>112</v>
      </c>
      <c r="G791" s="42">
        <v>2</v>
      </c>
      <c r="H791" s="43" t="s">
        <v>1490</v>
      </c>
      <c r="I791" s="44" t="s">
        <v>1491</v>
      </c>
      <c r="J791" s="45">
        <v>10</v>
      </c>
      <c r="K791" s="45">
        <v>5.4</v>
      </c>
      <c r="L791" s="46" t="s">
        <v>170</v>
      </c>
      <c r="M791" s="46">
        <v>21.7</v>
      </c>
      <c r="N791" s="47">
        <v>3</v>
      </c>
      <c r="O791" s="48">
        <v>3</v>
      </c>
      <c r="P791" s="49" t="s">
        <v>36</v>
      </c>
      <c r="Q791" s="44" t="s">
        <v>333</v>
      </c>
      <c r="R791" s="50" t="s">
        <v>1338</v>
      </c>
    </row>
    <row r="792" spans="6:18" ht="15" customHeight="1">
      <c r="F792" s="92">
        <v>112</v>
      </c>
      <c r="G792" s="42">
        <v>3</v>
      </c>
      <c r="H792" s="43" t="s">
        <v>1492</v>
      </c>
      <c r="I792" s="44" t="s">
        <v>1397</v>
      </c>
      <c r="J792" s="45">
        <v>5.4</v>
      </c>
      <c r="K792" s="45">
        <v>3.3</v>
      </c>
      <c r="L792" s="46" t="s">
        <v>170</v>
      </c>
      <c r="M792" s="46">
        <v>23.8</v>
      </c>
      <c r="N792" s="47">
        <v>2</v>
      </c>
      <c r="O792" s="48">
        <v>2</v>
      </c>
      <c r="P792" s="49" t="s">
        <v>183</v>
      </c>
      <c r="Q792" s="44" t="s">
        <v>184</v>
      </c>
      <c r="R792" s="50" t="s">
        <v>1338</v>
      </c>
    </row>
    <row r="793" spans="6:18" ht="15" customHeight="1">
      <c r="F793" s="92">
        <v>112</v>
      </c>
      <c r="G793" s="42">
        <v>4</v>
      </c>
      <c r="H793" s="43" t="s">
        <v>1493</v>
      </c>
      <c r="I793" s="44" t="s">
        <v>1494</v>
      </c>
      <c r="J793" s="45">
        <v>30.5</v>
      </c>
      <c r="K793" s="45">
        <v>6.1</v>
      </c>
      <c r="L793" s="46" t="s">
        <v>170</v>
      </c>
      <c r="M793" s="46">
        <v>27.6</v>
      </c>
      <c r="N793" s="47">
        <v>0</v>
      </c>
      <c r="O793" s="48"/>
      <c r="P793" s="49" t="s">
        <v>150</v>
      </c>
      <c r="Q793" s="44" t="s">
        <v>842</v>
      </c>
      <c r="R793" s="50" t="s">
        <v>1338</v>
      </c>
    </row>
    <row r="794" spans="6:18" ht="15" customHeight="1">
      <c r="F794" s="92">
        <v>112</v>
      </c>
      <c r="G794" s="42">
        <v>5</v>
      </c>
      <c r="H794" s="43" t="s">
        <v>1495</v>
      </c>
      <c r="I794" s="44" t="s">
        <v>1496</v>
      </c>
      <c r="J794" s="45">
        <v>8</v>
      </c>
      <c r="K794" s="45">
        <v>6.3</v>
      </c>
      <c r="L794" s="46" t="s">
        <v>170</v>
      </c>
      <c r="M794" s="46">
        <v>29.5</v>
      </c>
      <c r="N794" s="47">
        <v>1</v>
      </c>
      <c r="O794" s="48"/>
      <c r="P794" s="49" t="s">
        <v>183</v>
      </c>
      <c r="Q794" s="44" t="s">
        <v>184</v>
      </c>
      <c r="R794" s="50" t="s">
        <v>1338</v>
      </c>
    </row>
    <row r="795" spans="6:18" ht="15" customHeight="1">
      <c r="F795" s="92">
        <v>112</v>
      </c>
      <c r="G795" s="42">
        <v>6</v>
      </c>
      <c r="H795" s="43" t="s">
        <v>1497</v>
      </c>
      <c r="I795" s="44" t="s">
        <v>1498</v>
      </c>
      <c r="J795" s="45">
        <v>8.4</v>
      </c>
      <c r="K795" s="45">
        <v>6</v>
      </c>
      <c r="L795" s="46" t="s">
        <v>170</v>
      </c>
      <c r="M795" s="46">
        <v>30.6</v>
      </c>
      <c r="N795" s="47">
        <v>3</v>
      </c>
      <c r="O795" s="48">
        <v>3</v>
      </c>
      <c r="P795" s="49" t="s">
        <v>36</v>
      </c>
      <c r="Q795" s="44" t="s">
        <v>333</v>
      </c>
      <c r="R795" s="50" t="s">
        <v>1338</v>
      </c>
    </row>
    <row r="796" spans="6:18" ht="15" customHeight="1">
      <c r="F796" s="92">
        <v>112</v>
      </c>
      <c r="G796" s="42">
        <v>7</v>
      </c>
      <c r="H796" s="43" t="s">
        <v>1499</v>
      </c>
      <c r="I796" s="44" t="s">
        <v>1500</v>
      </c>
      <c r="J796" s="45">
        <v>4.3</v>
      </c>
      <c r="K796" s="45">
        <v>7</v>
      </c>
      <c r="L796" s="46" t="s">
        <v>170</v>
      </c>
      <c r="M796" s="46">
        <v>33.6</v>
      </c>
      <c r="N796" s="47">
        <v>1</v>
      </c>
      <c r="O796" s="48"/>
      <c r="P796" s="49" t="s">
        <v>43</v>
      </c>
      <c r="Q796" s="44" t="s">
        <v>203</v>
      </c>
      <c r="R796" s="50" t="s">
        <v>1338</v>
      </c>
    </row>
    <row r="797" spans="6:18" ht="15" customHeight="1">
      <c r="F797" s="92"/>
      <c r="G797" s="42">
        <v>8</v>
      </c>
      <c r="H797" s="43" t="s">
        <v>1501</v>
      </c>
      <c r="I797" s="44" t="s">
        <v>1502</v>
      </c>
      <c r="J797" s="45">
        <v>4.5999999999999996</v>
      </c>
      <c r="K797" s="45">
        <v>7</v>
      </c>
      <c r="L797" s="46" t="s">
        <v>170</v>
      </c>
      <c r="M797" s="46">
        <v>33.9</v>
      </c>
      <c r="N797" s="47">
        <v>2</v>
      </c>
      <c r="O797" s="48">
        <v>2</v>
      </c>
      <c r="P797" s="49" t="s">
        <v>43</v>
      </c>
      <c r="Q797" s="44" t="s">
        <v>203</v>
      </c>
      <c r="R797" s="50" t="s">
        <v>1338</v>
      </c>
    </row>
    <row r="798" spans="6:18" ht="15" customHeight="1">
      <c r="F798" s="91" t="s">
        <v>1503</v>
      </c>
      <c r="G798" s="42">
        <v>9</v>
      </c>
      <c r="H798" s="43" t="s">
        <v>1504</v>
      </c>
      <c r="I798" s="44" t="s">
        <v>1505</v>
      </c>
      <c r="J798" s="45">
        <v>24</v>
      </c>
      <c r="K798" s="45">
        <v>6</v>
      </c>
      <c r="L798" s="46" t="s">
        <v>170</v>
      </c>
      <c r="M798" s="46">
        <v>34.6</v>
      </c>
      <c r="N798" s="47">
        <v>2</v>
      </c>
      <c r="O798" s="48">
        <v>2</v>
      </c>
      <c r="P798" s="49" t="s">
        <v>36</v>
      </c>
      <c r="Q798" s="44" t="s">
        <v>333</v>
      </c>
      <c r="R798" s="50" t="s">
        <v>1338</v>
      </c>
    </row>
    <row r="799" spans="6:18" ht="15" customHeight="1">
      <c r="F799" s="91" t="s">
        <v>1503</v>
      </c>
      <c r="G799" s="42">
        <v>10</v>
      </c>
      <c r="H799" s="43" t="s">
        <v>1506</v>
      </c>
      <c r="I799" s="44" t="s">
        <v>1507</v>
      </c>
      <c r="J799" s="45">
        <v>6</v>
      </c>
      <c r="K799" s="45">
        <v>4</v>
      </c>
      <c r="L799" s="46" t="s">
        <v>170</v>
      </c>
      <c r="M799" s="46">
        <v>36.799999999999997</v>
      </c>
      <c r="N799" s="47">
        <v>3</v>
      </c>
      <c r="O799" s="48">
        <v>3</v>
      </c>
      <c r="P799" s="49" t="s">
        <v>36</v>
      </c>
      <c r="Q799" s="44" t="s">
        <v>333</v>
      </c>
      <c r="R799" s="50" t="s">
        <v>1338</v>
      </c>
    </row>
    <row r="800" spans="6:18" ht="15" customHeight="1">
      <c r="F800" s="91" t="s">
        <v>1503</v>
      </c>
      <c r="G800" s="42">
        <v>11</v>
      </c>
      <c r="H800" s="43" t="s">
        <v>1508</v>
      </c>
      <c r="I800" s="44" t="s">
        <v>1509</v>
      </c>
      <c r="J800" s="45">
        <v>10.5</v>
      </c>
      <c r="K800" s="45">
        <v>5</v>
      </c>
      <c r="L800" s="46" t="s">
        <v>170</v>
      </c>
      <c r="M800" s="46">
        <v>38.5</v>
      </c>
      <c r="N800" s="47">
        <v>3</v>
      </c>
      <c r="O800" s="48">
        <v>3</v>
      </c>
      <c r="P800" s="49" t="s">
        <v>36</v>
      </c>
      <c r="Q800" s="44" t="s">
        <v>333</v>
      </c>
      <c r="R800" s="50" t="s">
        <v>1338</v>
      </c>
    </row>
    <row r="801" spans="6:18" ht="15" customHeight="1">
      <c r="F801" s="91" t="s">
        <v>1503</v>
      </c>
      <c r="G801" s="42">
        <v>12</v>
      </c>
      <c r="H801" s="43" t="s">
        <v>1510</v>
      </c>
      <c r="I801" s="44" t="s">
        <v>1511</v>
      </c>
      <c r="J801" s="45">
        <v>4</v>
      </c>
      <c r="K801" s="45">
        <v>5.4</v>
      </c>
      <c r="L801" s="46" t="s">
        <v>170</v>
      </c>
      <c r="M801" s="46">
        <v>40.4</v>
      </c>
      <c r="N801" s="47">
        <v>1</v>
      </c>
      <c r="O801" s="48"/>
      <c r="P801" s="49" t="s">
        <v>43</v>
      </c>
      <c r="Q801" s="44" t="s">
        <v>203</v>
      </c>
      <c r="R801" s="50" t="s">
        <v>1338</v>
      </c>
    </row>
    <row r="802" spans="6:18" ht="15" customHeight="1">
      <c r="F802" s="92"/>
      <c r="G802" s="42">
        <v>13</v>
      </c>
      <c r="H802" s="43" t="s">
        <v>1512</v>
      </c>
      <c r="I802" s="44" t="s">
        <v>1513</v>
      </c>
      <c r="J802" s="45">
        <v>12.3</v>
      </c>
      <c r="K802" s="45">
        <v>5.2</v>
      </c>
      <c r="L802" s="46" t="s">
        <v>170</v>
      </c>
      <c r="M802" s="46">
        <v>42</v>
      </c>
      <c r="N802" s="47">
        <v>0</v>
      </c>
      <c r="O802" s="48"/>
      <c r="P802" s="49" t="s">
        <v>36</v>
      </c>
      <c r="Q802" s="44" t="s">
        <v>333</v>
      </c>
      <c r="R802" s="50" t="s">
        <v>1338</v>
      </c>
    </row>
    <row r="803" spans="6:18" ht="15" customHeight="1">
      <c r="F803" s="91" t="s">
        <v>1514</v>
      </c>
      <c r="G803" s="42">
        <v>14</v>
      </c>
      <c r="H803" s="43" t="s">
        <v>1515</v>
      </c>
      <c r="I803" s="44" t="s">
        <v>1516</v>
      </c>
      <c r="J803" s="45">
        <v>4.3</v>
      </c>
      <c r="K803" s="45">
        <v>5.2</v>
      </c>
      <c r="L803" s="46" t="s">
        <v>170</v>
      </c>
      <c r="M803" s="46">
        <v>42.4</v>
      </c>
      <c r="N803" s="47">
        <v>1</v>
      </c>
      <c r="O803" s="48">
        <v>1</v>
      </c>
      <c r="P803" s="49" t="s">
        <v>43</v>
      </c>
      <c r="Q803" s="44" t="s">
        <v>203</v>
      </c>
      <c r="R803" s="50" t="s">
        <v>1338</v>
      </c>
    </row>
    <row r="804" spans="6:18" ht="15" customHeight="1">
      <c r="F804" s="91" t="s">
        <v>1514</v>
      </c>
      <c r="G804" s="42">
        <v>15</v>
      </c>
      <c r="H804" s="43" t="s">
        <v>1517</v>
      </c>
      <c r="I804" s="44" t="s">
        <v>1518</v>
      </c>
      <c r="J804" s="45">
        <v>20.399999999999999</v>
      </c>
      <c r="K804" s="45">
        <v>6</v>
      </c>
      <c r="L804" s="46" t="s">
        <v>170</v>
      </c>
      <c r="M804" s="46">
        <v>43.4</v>
      </c>
      <c r="N804" s="47">
        <v>1</v>
      </c>
      <c r="O804" s="48">
        <v>1</v>
      </c>
      <c r="P804" s="49" t="s">
        <v>150</v>
      </c>
      <c r="Q804" s="44" t="s">
        <v>842</v>
      </c>
      <c r="R804" s="50" t="s">
        <v>1338</v>
      </c>
    </row>
    <row r="805" spans="6:18" ht="15" customHeight="1">
      <c r="F805" s="91" t="s">
        <v>1514</v>
      </c>
      <c r="G805" s="42">
        <v>16</v>
      </c>
      <c r="H805" s="43" t="s">
        <v>1519</v>
      </c>
      <c r="I805" s="44" t="s">
        <v>1520</v>
      </c>
      <c r="J805" s="45">
        <v>3.2</v>
      </c>
      <c r="K805" s="45">
        <v>4.4000000000000004</v>
      </c>
      <c r="L805" s="46" t="s">
        <v>170</v>
      </c>
      <c r="M805" s="46">
        <v>44.3</v>
      </c>
      <c r="N805" s="47">
        <v>1</v>
      </c>
      <c r="O805" s="48"/>
      <c r="P805" s="49" t="s">
        <v>43</v>
      </c>
      <c r="Q805" s="44" t="s">
        <v>203</v>
      </c>
      <c r="R805" s="50" t="s">
        <v>1338</v>
      </c>
    </row>
    <row r="806" spans="6:18" ht="15" customHeight="1">
      <c r="F806" s="91" t="s">
        <v>1514</v>
      </c>
      <c r="G806" s="42">
        <v>17</v>
      </c>
      <c r="H806" s="43" t="s">
        <v>1521</v>
      </c>
      <c r="I806" s="44" t="s">
        <v>1522</v>
      </c>
      <c r="J806" s="45">
        <v>3.2</v>
      </c>
      <c r="K806" s="45">
        <v>5.2</v>
      </c>
      <c r="L806" s="46" t="s">
        <v>170</v>
      </c>
      <c r="M806" s="46">
        <v>45.1</v>
      </c>
      <c r="N806" s="47">
        <v>2</v>
      </c>
      <c r="O806" s="48">
        <v>2</v>
      </c>
      <c r="P806" s="49" t="s">
        <v>43</v>
      </c>
      <c r="Q806" s="44" t="s">
        <v>203</v>
      </c>
      <c r="R806" s="50" t="s">
        <v>1338</v>
      </c>
    </row>
    <row r="807" spans="6:18" s="59" customFormat="1" ht="15" customHeight="1">
      <c r="F807" s="94" t="s">
        <v>1514</v>
      </c>
      <c r="G807" s="42">
        <v>18</v>
      </c>
      <c r="H807" s="43" t="s">
        <v>1523</v>
      </c>
      <c r="I807" s="44" t="s">
        <v>1524</v>
      </c>
      <c r="J807" s="45">
        <v>7.8</v>
      </c>
      <c r="K807" s="45">
        <v>4.5</v>
      </c>
      <c r="L807" s="46" t="s">
        <v>170</v>
      </c>
      <c r="M807" s="46">
        <v>45.8</v>
      </c>
      <c r="N807" s="47">
        <v>3</v>
      </c>
      <c r="O807" s="48">
        <v>3</v>
      </c>
      <c r="P807" s="49" t="s">
        <v>36</v>
      </c>
      <c r="Q807" s="44" t="s">
        <v>333</v>
      </c>
      <c r="R807" s="50" t="s">
        <v>1338</v>
      </c>
    </row>
    <row r="808" spans="6:18" s="59" customFormat="1" ht="15" customHeight="1">
      <c r="F808" s="94" t="s">
        <v>1514</v>
      </c>
      <c r="G808" s="42">
        <v>19</v>
      </c>
      <c r="H808" s="43" t="s">
        <v>1525</v>
      </c>
      <c r="I808" s="44" t="s">
        <v>1526</v>
      </c>
      <c r="J808" s="45">
        <v>7.3</v>
      </c>
      <c r="K808" s="45">
        <v>7</v>
      </c>
      <c r="L808" s="46" t="s">
        <v>170</v>
      </c>
      <c r="M808" s="46">
        <v>47.1</v>
      </c>
      <c r="N808" s="47">
        <v>2</v>
      </c>
      <c r="O808" s="48">
        <v>2</v>
      </c>
      <c r="P808" s="49" t="s">
        <v>36</v>
      </c>
      <c r="Q808" s="44" t="s">
        <v>333</v>
      </c>
      <c r="R808" s="50" t="s">
        <v>1338</v>
      </c>
    </row>
    <row r="809" spans="6:18" s="59" customFormat="1" ht="15" customHeight="1">
      <c r="F809" s="94" t="s">
        <v>1514</v>
      </c>
      <c r="G809" s="42">
        <v>20</v>
      </c>
      <c r="H809" s="43" t="s">
        <v>1527</v>
      </c>
      <c r="I809" s="44" t="s">
        <v>1528</v>
      </c>
      <c r="J809" s="45">
        <v>3.3</v>
      </c>
      <c r="K809" s="45">
        <v>5.5</v>
      </c>
      <c r="L809" s="46" t="s">
        <v>170</v>
      </c>
      <c r="M809" s="46">
        <v>47.2</v>
      </c>
      <c r="N809" s="47">
        <v>1</v>
      </c>
      <c r="O809" s="48"/>
      <c r="P809" s="49" t="s">
        <v>43</v>
      </c>
      <c r="Q809" s="44" t="s">
        <v>203</v>
      </c>
      <c r="R809" s="50" t="s">
        <v>1338</v>
      </c>
    </row>
    <row r="810" spans="6:18" s="59" customFormat="1" ht="15" customHeight="1">
      <c r="F810" s="94" t="s">
        <v>1514</v>
      </c>
      <c r="G810" s="42">
        <v>21</v>
      </c>
      <c r="H810" s="43" t="s">
        <v>1529</v>
      </c>
      <c r="I810" s="60" t="s">
        <v>1530</v>
      </c>
      <c r="J810" s="45">
        <v>4.3</v>
      </c>
      <c r="K810" s="45">
        <v>5.3</v>
      </c>
      <c r="L810" s="46" t="s">
        <v>170</v>
      </c>
      <c r="M810" s="46">
        <v>50.4</v>
      </c>
      <c r="N810" s="47">
        <v>4</v>
      </c>
      <c r="O810" s="48">
        <v>4</v>
      </c>
      <c r="P810" s="49" t="s">
        <v>43</v>
      </c>
      <c r="Q810" s="44" t="s">
        <v>203</v>
      </c>
      <c r="R810" s="50" t="s">
        <v>1338</v>
      </c>
    </row>
    <row r="811" spans="6:18" s="59" customFormat="1" ht="15" customHeight="1">
      <c r="F811" s="94" t="s">
        <v>1514</v>
      </c>
      <c r="G811" s="42">
        <v>22</v>
      </c>
      <c r="H811" s="43" t="s">
        <v>1531</v>
      </c>
      <c r="I811" s="44" t="s">
        <v>1532</v>
      </c>
      <c r="J811" s="45">
        <v>4.4000000000000004</v>
      </c>
      <c r="K811" s="45">
        <v>5.3</v>
      </c>
      <c r="L811" s="46" t="s">
        <v>170</v>
      </c>
      <c r="M811" s="46">
        <v>51.8</v>
      </c>
      <c r="N811" s="47">
        <v>3</v>
      </c>
      <c r="O811" s="48">
        <v>3</v>
      </c>
      <c r="P811" s="49" t="s">
        <v>43</v>
      </c>
      <c r="Q811" s="44" t="s">
        <v>203</v>
      </c>
      <c r="R811" s="50" t="s">
        <v>1338</v>
      </c>
    </row>
    <row r="812" spans="6:18" s="59" customFormat="1" ht="15" customHeight="1">
      <c r="F812" s="94" t="s">
        <v>1514</v>
      </c>
      <c r="G812" s="42">
        <v>23</v>
      </c>
      <c r="H812" s="43" t="s">
        <v>1533</v>
      </c>
      <c r="I812" s="44" t="s">
        <v>1534</v>
      </c>
      <c r="J812" s="45">
        <v>7.5</v>
      </c>
      <c r="K812" s="45">
        <v>4.7</v>
      </c>
      <c r="L812" s="46" t="s">
        <v>170</v>
      </c>
      <c r="M812" s="46">
        <v>52.5</v>
      </c>
      <c r="N812" s="47">
        <v>0</v>
      </c>
      <c r="O812" s="48"/>
      <c r="P812" s="49" t="s">
        <v>36</v>
      </c>
      <c r="Q812" s="44" t="s">
        <v>333</v>
      </c>
      <c r="R812" s="50" t="s">
        <v>1338</v>
      </c>
    </row>
    <row r="813" spans="6:18" s="59" customFormat="1" ht="15" customHeight="1">
      <c r="F813" s="94" t="s">
        <v>1514</v>
      </c>
      <c r="G813" s="42">
        <v>24</v>
      </c>
      <c r="H813" s="43" t="s">
        <v>1535</v>
      </c>
      <c r="I813" s="44" t="s">
        <v>1536</v>
      </c>
      <c r="J813" s="45">
        <v>15</v>
      </c>
      <c r="K813" s="45">
        <v>4.8</v>
      </c>
      <c r="L813" s="46" t="s">
        <v>170</v>
      </c>
      <c r="M813" s="46">
        <v>52.8</v>
      </c>
      <c r="N813" s="47">
        <v>1</v>
      </c>
      <c r="O813" s="48">
        <v>1</v>
      </c>
      <c r="P813" s="49" t="s">
        <v>36</v>
      </c>
      <c r="Q813" s="44" t="s">
        <v>333</v>
      </c>
      <c r="R813" s="50" t="s">
        <v>1338</v>
      </c>
    </row>
    <row r="814" spans="6:18" s="59" customFormat="1" ht="15" customHeight="1">
      <c r="F814" s="94" t="s">
        <v>1514</v>
      </c>
      <c r="G814" s="42">
        <v>25</v>
      </c>
      <c r="H814" s="43" t="s">
        <v>1537</v>
      </c>
      <c r="I814" s="44" t="s">
        <v>1538</v>
      </c>
      <c r="J814" s="45">
        <v>4.5</v>
      </c>
      <c r="K814" s="45">
        <v>4.8</v>
      </c>
      <c r="L814" s="46" t="s">
        <v>170</v>
      </c>
      <c r="M814" s="46">
        <v>53.8</v>
      </c>
      <c r="N814" s="47">
        <v>2</v>
      </c>
      <c r="O814" s="48">
        <v>2</v>
      </c>
      <c r="P814" s="49" t="s">
        <v>43</v>
      </c>
      <c r="Q814" s="44" t="s">
        <v>203</v>
      </c>
      <c r="R814" s="50" t="s">
        <v>1338</v>
      </c>
    </row>
    <row r="815" spans="6:18" s="59" customFormat="1" ht="15" customHeight="1">
      <c r="F815" s="94" t="s">
        <v>1514</v>
      </c>
      <c r="G815" s="42">
        <v>26</v>
      </c>
      <c r="H815" s="43" t="s">
        <v>1539</v>
      </c>
      <c r="I815" s="44" t="s">
        <v>1540</v>
      </c>
      <c r="J815" s="45">
        <v>2</v>
      </c>
      <c r="K815" s="45">
        <v>5.3</v>
      </c>
      <c r="L815" s="46" t="s">
        <v>170</v>
      </c>
      <c r="M815" s="46">
        <v>54.4</v>
      </c>
      <c r="N815" s="47">
        <v>1</v>
      </c>
      <c r="O815" s="48"/>
      <c r="P815" s="49" t="s">
        <v>43</v>
      </c>
      <c r="Q815" s="44" t="s">
        <v>203</v>
      </c>
      <c r="R815" s="50" t="s">
        <v>1338</v>
      </c>
    </row>
    <row r="816" spans="6:18" s="59" customFormat="1" ht="15" customHeight="1">
      <c r="F816" s="94" t="s">
        <v>1514</v>
      </c>
      <c r="G816" s="42">
        <v>27</v>
      </c>
      <c r="H816" s="43" t="s">
        <v>1541</v>
      </c>
      <c r="I816" s="44" t="s">
        <v>1542</v>
      </c>
      <c r="J816" s="45">
        <v>6.5</v>
      </c>
      <c r="K816" s="45">
        <v>4.8</v>
      </c>
      <c r="L816" s="46" t="s">
        <v>170</v>
      </c>
      <c r="M816" s="46">
        <v>56</v>
      </c>
      <c r="N816" s="47">
        <v>0</v>
      </c>
      <c r="O816" s="48"/>
      <c r="P816" s="49" t="s">
        <v>36</v>
      </c>
      <c r="Q816" s="44" t="s">
        <v>333</v>
      </c>
      <c r="R816" s="50" t="s">
        <v>1338</v>
      </c>
    </row>
    <row r="817" spans="6:18" s="59" customFormat="1" ht="15" customHeight="1">
      <c r="F817" s="94" t="s">
        <v>1514</v>
      </c>
      <c r="G817" s="42">
        <v>28</v>
      </c>
      <c r="H817" s="43" t="s">
        <v>1543</v>
      </c>
      <c r="I817" s="44" t="s">
        <v>1544</v>
      </c>
      <c r="J817" s="45">
        <v>3.4</v>
      </c>
      <c r="K817" s="45">
        <v>5.3</v>
      </c>
      <c r="L817" s="46" t="s">
        <v>170</v>
      </c>
      <c r="M817" s="46">
        <v>54.9</v>
      </c>
      <c r="N817" s="47">
        <v>1</v>
      </c>
      <c r="O817" s="48"/>
      <c r="P817" s="49" t="s">
        <v>43</v>
      </c>
      <c r="Q817" s="44" t="s">
        <v>203</v>
      </c>
      <c r="R817" s="50" t="s">
        <v>1338</v>
      </c>
    </row>
    <row r="818" spans="6:18" s="59" customFormat="1" ht="15" customHeight="1">
      <c r="F818" s="94" t="s">
        <v>1514</v>
      </c>
      <c r="G818" s="42">
        <v>29</v>
      </c>
      <c r="H818" s="43" t="s">
        <v>1545</v>
      </c>
      <c r="I818" s="44" t="s">
        <v>1546</v>
      </c>
      <c r="J818" s="45">
        <v>3.4</v>
      </c>
      <c r="K818" s="45">
        <v>5.4</v>
      </c>
      <c r="L818" s="46" t="s">
        <v>170</v>
      </c>
      <c r="M818" s="46">
        <v>55.5</v>
      </c>
      <c r="N818" s="47">
        <v>1</v>
      </c>
      <c r="O818" s="48"/>
      <c r="P818" s="49" t="s">
        <v>43</v>
      </c>
      <c r="Q818" s="44" t="s">
        <v>203</v>
      </c>
      <c r="R818" s="50" t="s">
        <v>1338</v>
      </c>
    </row>
    <row r="819" spans="6:18" s="59" customFormat="1" ht="15" customHeight="1">
      <c r="F819" s="94" t="s">
        <v>1514</v>
      </c>
      <c r="G819" s="42">
        <v>30</v>
      </c>
      <c r="H819" s="43" t="s">
        <v>1547</v>
      </c>
      <c r="I819" s="44" t="s">
        <v>1548</v>
      </c>
      <c r="J819" s="45">
        <v>7.5</v>
      </c>
      <c r="K819" s="45">
        <v>4.7</v>
      </c>
      <c r="L819" s="46" t="s">
        <v>170</v>
      </c>
      <c r="M819" s="46">
        <v>56.7</v>
      </c>
      <c r="N819" s="47">
        <v>3</v>
      </c>
      <c r="O819" s="48">
        <v>3</v>
      </c>
      <c r="P819" s="49" t="s">
        <v>36</v>
      </c>
      <c r="Q819" s="44" t="s">
        <v>333</v>
      </c>
      <c r="R819" s="50" t="s">
        <v>1338</v>
      </c>
    </row>
    <row r="820" spans="6:18" s="59" customFormat="1" ht="15" customHeight="1">
      <c r="F820" s="94" t="s">
        <v>1514</v>
      </c>
      <c r="G820" s="42">
        <v>31</v>
      </c>
      <c r="H820" s="43" t="s">
        <v>1549</v>
      </c>
      <c r="I820" s="44" t="s">
        <v>1550</v>
      </c>
      <c r="J820" s="45">
        <v>84</v>
      </c>
      <c r="K820" s="45">
        <v>6</v>
      </c>
      <c r="L820" s="46" t="s">
        <v>170</v>
      </c>
      <c r="M820" s="46">
        <v>57.9</v>
      </c>
      <c r="N820" s="47">
        <v>1</v>
      </c>
      <c r="O820" s="48">
        <v>1</v>
      </c>
      <c r="P820" s="49" t="s">
        <v>170</v>
      </c>
      <c r="Q820" s="71" t="s">
        <v>327</v>
      </c>
      <c r="R820" s="50" t="s">
        <v>1338</v>
      </c>
    </row>
    <row r="821" spans="6:18" s="59" customFormat="1" ht="15" customHeight="1">
      <c r="F821" s="94" t="s">
        <v>1514</v>
      </c>
      <c r="G821" s="42">
        <v>32</v>
      </c>
      <c r="H821" s="43" t="s">
        <v>1551</v>
      </c>
      <c r="I821" s="44" t="s">
        <v>1552</v>
      </c>
      <c r="J821" s="45">
        <v>4</v>
      </c>
      <c r="K821" s="45">
        <v>4.2</v>
      </c>
      <c r="L821" s="46" t="s">
        <v>170</v>
      </c>
      <c r="M821" s="46">
        <v>58.1</v>
      </c>
      <c r="N821" s="47">
        <v>1</v>
      </c>
      <c r="O821" s="48">
        <v>1</v>
      </c>
      <c r="P821" s="49" t="s">
        <v>43</v>
      </c>
      <c r="Q821" s="44" t="s">
        <v>203</v>
      </c>
      <c r="R821" s="50" t="s">
        <v>1338</v>
      </c>
    </row>
    <row r="822" spans="6:18" s="59" customFormat="1" ht="15" customHeight="1">
      <c r="F822" s="94" t="s">
        <v>1514</v>
      </c>
      <c r="G822" s="53"/>
      <c r="H822" s="43"/>
      <c r="I822" s="44"/>
      <c r="J822" s="44"/>
      <c r="K822" s="44"/>
      <c r="L822" s="54"/>
      <c r="M822" s="54"/>
      <c r="N822" s="55"/>
      <c r="O822" s="56"/>
      <c r="P822" s="54"/>
      <c r="Q822" s="44"/>
      <c r="R822" s="50"/>
    </row>
    <row r="823" spans="6:18" s="59" customFormat="1" ht="15" customHeight="1">
      <c r="F823" s="94" t="s">
        <v>1514</v>
      </c>
      <c r="G823" s="34"/>
      <c r="H823" s="35" t="s">
        <v>1553</v>
      </c>
      <c r="I823" s="36"/>
      <c r="J823" s="37"/>
      <c r="K823" s="37"/>
      <c r="L823" s="38" t="s">
        <v>170</v>
      </c>
      <c r="M823" s="38"/>
      <c r="N823" s="38"/>
      <c r="O823" s="39"/>
      <c r="P823" s="40"/>
      <c r="Q823" s="36"/>
      <c r="R823" s="41"/>
    </row>
    <row r="824" spans="6:18" s="59" customFormat="1" ht="15" customHeight="1">
      <c r="F824" s="94" t="s">
        <v>1514</v>
      </c>
      <c r="G824" s="42">
        <v>1</v>
      </c>
      <c r="H824" s="43" t="s">
        <v>1554</v>
      </c>
      <c r="I824" s="44" t="s">
        <v>1555</v>
      </c>
      <c r="J824" s="45">
        <v>8</v>
      </c>
      <c r="K824" s="45">
        <v>4.4000000000000004</v>
      </c>
      <c r="L824" s="46" t="s">
        <v>170</v>
      </c>
      <c r="M824" s="46">
        <v>59.7</v>
      </c>
      <c r="N824" s="47">
        <v>2</v>
      </c>
      <c r="O824" s="48">
        <v>2</v>
      </c>
      <c r="P824" s="49" t="s">
        <v>36</v>
      </c>
      <c r="Q824" s="44" t="s">
        <v>333</v>
      </c>
      <c r="R824" s="50" t="s">
        <v>1338</v>
      </c>
    </row>
    <row r="825" spans="6:18" s="59" customFormat="1" ht="15" customHeight="1">
      <c r="F825" s="94" t="s">
        <v>1514</v>
      </c>
      <c r="G825" s="42">
        <v>2</v>
      </c>
      <c r="H825" s="43" t="s">
        <v>1556</v>
      </c>
      <c r="I825" s="44" t="s">
        <v>1557</v>
      </c>
      <c r="J825" s="45">
        <v>6</v>
      </c>
      <c r="K825" s="45">
        <v>4.7</v>
      </c>
      <c r="L825" s="46" t="s">
        <v>170</v>
      </c>
      <c r="M825" s="46">
        <v>59.9</v>
      </c>
      <c r="N825" s="47">
        <v>2</v>
      </c>
      <c r="O825" s="48"/>
      <c r="P825" s="49" t="s">
        <v>43</v>
      </c>
      <c r="Q825" s="44" t="s">
        <v>203</v>
      </c>
      <c r="R825" s="50" t="s">
        <v>1338</v>
      </c>
    </row>
    <row r="826" spans="6:18" s="59" customFormat="1" ht="15" customHeight="1">
      <c r="F826" s="94" t="s">
        <v>1514</v>
      </c>
      <c r="G826" s="42">
        <v>3</v>
      </c>
      <c r="H826" s="43" t="s">
        <v>1558</v>
      </c>
      <c r="I826" s="44" t="s">
        <v>1559</v>
      </c>
      <c r="J826" s="45">
        <v>5</v>
      </c>
      <c r="K826" s="45">
        <v>4.0999999999999996</v>
      </c>
      <c r="L826" s="46" t="s">
        <v>170</v>
      </c>
      <c r="M826" s="46">
        <v>60.1</v>
      </c>
      <c r="N826" s="47">
        <v>1</v>
      </c>
      <c r="O826" s="48"/>
      <c r="P826" s="49" t="s">
        <v>43</v>
      </c>
      <c r="Q826" s="44" t="s">
        <v>203</v>
      </c>
      <c r="R826" s="50" t="s">
        <v>1338</v>
      </c>
    </row>
    <row r="827" spans="6:18" s="59" customFormat="1" ht="15" customHeight="1">
      <c r="F827" s="94" t="s">
        <v>1514</v>
      </c>
      <c r="G827" s="42">
        <v>4</v>
      </c>
      <c r="H827" s="43" t="s">
        <v>1560</v>
      </c>
      <c r="I827" s="44" t="s">
        <v>1561</v>
      </c>
      <c r="J827" s="45">
        <v>7</v>
      </c>
      <c r="K827" s="45">
        <v>4.2</v>
      </c>
      <c r="L827" s="46" t="s">
        <v>170</v>
      </c>
      <c r="M827" s="46">
        <v>62.5</v>
      </c>
      <c r="N827" s="47">
        <v>3</v>
      </c>
      <c r="O827" s="48">
        <v>3</v>
      </c>
      <c r="P827" s="49" t="s">
        <v>36</v>
      </c>
      <c r="Q827" s="44" t="s">
        <v>333</v>
      </c>
      <c r="R827" s="50" t="s">
        <v>1338</v>
      </c>
    </row>
    <row r="828" spans="6:18" s="59" customFormat="1" ht="15" customHeight="1">
      <c r="F828" s="94" t="s">
        <v>1514</v>
      </c>
      <c r="G828" s="42">
        <v>5</v>
      </c>
      <c r="H828" s="43" t="s">
        <v>1562</v>
      </c>
      <c r="I828" s="44" t="s">
        <v>1563</v>
      </c>
      <c r="J828" s="45">
        <v>8</v>
      </c>
      <c r="K828" s="45">
        <v>4.3</v>
      </c>
      <c r="L828" s="46" t="s">
        <v>170</v>
      </c>
      <c r="M828" s="46">
        <v>64.5</v>
      </c>
      <c r="N828" s="47">
        <v>2</v>
      </c>
      <c r="O828" s="48">
        <v>2</v>
      </c>
      <c r="P828" s="49" t="s">
        <v>36</v>
      </c>
      <c r="Q828" s="44" t="s">
        <v>333</v>
      </c>
      <c r="R828" s="50" t="s">
        <v>1338</v>
      </c>
    </row>
    <row r="829" spans="6:18" s="59" customFormat="1" ht="15" customHeight="1">
      <c r="F829" s="94" t="s">
        <v>1514</v>
      </c>
      <c r="G829" s="42">
        <v>6</v>
      </c>
      <c r="H829" s="43" t="s">
        <v>1564</v>
      </c>
      <c r="I829" s="44" t="s">
        <v>1565</v>
      </c>
      <c r="J829" s="45">
        <v>4.2</v>
      </c>
      <c r="K829" s="45">
        <v>5</v>
      </c>
      <c r="L829" s="46" t="s">
        <v>170</v>
      </c>
      <c r="M829" s="46">
        <v>65.599999999999994</v>
      </c>
      <c r="N829" s="47">
        <v>5</v>
      </c>
      <c r="O829" s="48">
        <v>5</v>
      </c>
      <c r="P829" s="49" t="s">
        <v>43</v>
      </c>
      <c r="Q829" s="44" t="s">
        <v>203</v>
      </c>
      <c r="R829" s="50" t="s">
        <v>1338</v>
      </c>
    </row>
    <row r="830" spans="6:18" s="59" customFormat="1" ht="15" customHeight="1">
      <c r="F830" s="94" t="s">
        <v>1514</v>
      </c>
      <c r="G830" s="42">
        <v>7</v>
      </c>
      <c r="H830" s="43" t="s">
        <v>1566</v>
      </c>
      <c r="I830" s="44" t="s">
        <v>1567</v>
      </c>
      <c r="J830" s="45">
        <v>9.8000000000000007</v>
      </c>
      <c r="K830" s="45">
        <v>4.7</v>
      </c>
      <c r="L830" s="46" t="s">
        <v>170</v>
      </c>
      <c r="M830" s="46">
        <v>66.099999999999994</v>
      </c>
      <c r="N830" s="47">
        <v>2</v>
      </c>
      <c r="O830" s="48">
        <v>2</v>
      </c>
      <c r="P830" s="49" t="s">
        <v>43</v>
      </c>
      <c r="Q830" s="44" t="s">
        <v>333</v>
      </c>
      <c r="R830" s="50" t="s">
        <v>1338</v>
      </c>
    </row>
    <row r="831" spans="6:18" s="59" customFormat="1" ht="15" customHeight="1">
      <c r="F831" s="94" t="s">
        <v>1514</v>
      </c>
      <c r="G831" s="42">
        <v>8</v>
      </c>
      <c r="H831" s="43" t="s">
        <v>1568</v>
      </c>
      <c r="I831" s="44" t="s">
        <v>1569</v>
      </c>
      <c r="J831" s="45">
        <v>15</v>
      </c>
      <c r="K831" s="45">
        <v>4</v>
      </c>
      <c r="L831" s="46" t="s">
        <v>170</v>
      </c>
      <c r="M831" s="46">
        <v>66.599999999999994</v>
      </c>
      <c r="N831" s="47">
        <v>0</v>
      </c>
      <c r="O831" s="48"/>
      <c r="P831" s="49" t="s">
        <v>43</v>
      </c>
      <c r="Q831" s="44" t="s">
        <v>203</v>
      </c>
      <c r="R831" s="50" t="s">
        <v>1338</v>
      </c>
    </row>
    <row r="832" spans="6:18" s="59" customFormat="1" ht="15" customHeight="1">
      <c r="F832" s="95"/>
      <c r="G832" s="42">
        <v>9</v>
      </c>
      <c r="H832" s="43" t="s">
        <v>1570</v>
      </c>
      <c r="I832" s="44" t="s">
        <v>1571</v>
      </c>
      <c r="J832" s="45">
        <v>4</v>
      </c>
      <c r="K832" s="45">
        <v>4</v>
      </c>
      <c r="L832" s="46" t="s">
        <v>170</v>
      </c>
      <c r="M832" s="46">
        <v>66.650000000000006</v>
      </c>
      <c r="N832" s="47">
        <v>1</v>
      </c>
      <c r="O832" s="48"/>
      <c r="P832" s="49" t="s">
        <v>43</v>
      </c>
      <c r="Q832" s="44" t="s">
        <v>203</v>
      </c>
      <c r="R832" s="50" t="s">
        <v>1338</v>
      </c>
    </row>
    <row r="833" spans="6:18" s="59" customFormat="1" ht="15" customHeight="1">
      <c r="F833" s="96">
        <v>113</v>
      </c>
      <c r="G833" s="42">
        <v>10</v>
      </c>
      <c r="H833" s="43" t="s">
        <v>1572</v>
      </c>
      <c r="I833" s="44" t="s">
        <v>1573</v>
      </c>
      <c r="J833" s="45">
        <v>8.4</v>
      </c>
      <c r="K833" s="45">
        <v>4.8</v>
      </c>
      <c r="L833" s="46" t="s">
        <v>170</v>
      </c>
      <c r="M833" s="46">
        <v>72</v>
      </c>
      <c r="N833" s="47">
        <v>0</v>
      </c>
      <c r="O833" s="48"/>
      <c r="P833" s="49" t="s">
        <v>36</v>
      </c>
      <c r="Q833" s="71" t="s">
        <v>333</v>
      </c>
      <c r="R833" s="50" t="s">
        <v>1338</v>
      </c>
    </row>
    <row r="834" spans="6:18" s="59" customFormat="1" ht="15" customHeight="1">
      <c r="F834" s="96">
        <v>113</v>
      </c>
      <c r="G834" s="42">
        <v>11</v>
      </c>
      <c r="H834" s="43" t="s">
        <v>1574</v>
      </c>
      <c r="I834" s="44" t="s">
        <v>1575</v>
      </c>
      <c r="J834" s="45">
        <v>5</v>
      </c>
      <c r="K834" s="45">
        <v>4.7</v>
      </c>
      <c r="L834" s="46" t="s">
        <v>170</v>
      </c>
      <c r="M834" s="46">
        <v>72.8</v>
      </c>
      <c r="N834" s="47">
        <v>2</v>
      </c>
      <c r="O834" s="48">
        <v>2</v>
      </c>
      <c r="P834" s="49" t="s">
        <v>43</v>
      </c>
      <c r="Q834" s="44" t="s">
        <v>203</v>
      </c>
      <c r="R834" s="50" t="s">
        <v>1338</v>
      </c>
    </row>
    <row r="835" spans="6:18" s="59" customFormat="1" ht="15" customHeight="1">
      <c r="F835" s="96">
        <v>113</v>
      </c>
      <c r="G835" s="42">
        <v>12</v>
      </c>
      <c r="H835" s="43" t="s">
        <v>1576</v>
      </c>
      <c r="I835" s="44" t="s">
        <v>1577</v>
      </c>
      <c r="J835" s="45">
        <v>15</v>
      </c>
      <c r="K835" s="45">
        <v>3.8</v>
      </c>
      <c r="L835" s="46" t="s">
        <v>170</v>
      </c>
      <c r="M835" s="46">
        <v>73.2</v>
      </c>
      <c r="N835" s="47">
        <v>4</v>
      </c>
      <c r="O835" s="48">
        <v>4</v>
      </c>
      <c r="P835" s="49" t="s">
        <v>43</v>
      </c>
      <c r="Q835" s="44" t="s">
        <v>203</v>
      </c>
      <c r="R835" s="50" t="s">
        <v>1338</v>
      </c>
    </row>
    <row r="836" spans="6:18" ht="15" customHeight="1">
      <c r="F836" s="93">
        <v>113</v>
      </c>
      <c r="G836" s="42">
        <v>13</v>
      </c>
      <c r="H836" s="43" t="s">
        <v>1578</v>
      </c>
      <c r="I836" s="44" t="s">
        <v>1579</v>
      </c>
      <c r="J836" s="45">
        <v>9</v>
      </c>
      <c r="K836" s="45">
        <v>4.2</v>
      </c>
      <c r="L836" s="46" t="s">
        <v>170</v>
      </c>
      <c r="M836" s="46">
        <v>74.400000000000006</v>
      </c>
      <c r="N836" s="47">
        <v>1</v>
      </c>
      <c r="O836" s="48">
        <v>1</v>
      </c>
      <c r="P836" s="49" t="s">
        <v>36</v>
      </c>
      <c r="Q836" s="44" t="s">
        <v>333</v>
      </c>
      <c r="R836" s="50" t="s">
        <v>1338</v>
      </c>
    </row>
    <row r="837" spans="6:18" s="59" customFormat="1" ht="15" customHeight="1">
      <c r="F837" s="95"/>
      <c r="G837" s="42">
        <v>14</v>
      </c>
      <c r="H837" s="43" t="s">
        <v>1580</v>
      </c>
      <c r="I837" s="44" t="s">
        <v>1581</v>
      </c>
      <c r="J837" s="45">
        <v>10.1</v>
      </c>
      <c r="K837" s="45">
        <v>4.7</v>
      </c>
      <c r="L837" s="46" t="s">
        <v>170</v>
      </c>
      <c r="M837" s="46">
        <v>75.900000000000006</v>
      </c>
      <c r="N837" s="47">
        <v>0</v>
      </c>
      <c r="O837" s="48"/>
      <c r="P837" s="49" t="s">
        <v>36</v>
      </c>
      <c r="Q837" s="44" t="s">
        <v>333</v>
      </c>
      <c r="R837" s="50" t="s">
        <v>1338</v>
      </c>
    </row>
    <row r="838" spans="6:18" s="59" customFormat="1" ht="15" customHeight="1">
      <c r="F838" s="95">
        <v>114.1</v>
      </c>
      <c r="G838" s="42">
        <v>15</v>
      </c>
      <c r="H838" s="43" t="s">
        <v>1582</v>
      </c>
      <c r="I838" s="44" t="s">
        <v>1583</v>
      </c>
      <c r="J838" s="45">
        <v>19.7</v>
      </c>
      <c r="K838" s="45">
        <v>4.7</v>
      </c>
      <c r="L838" s="46" t="s">
        <v>170</v>
      </c>
      <c r="M838" s="46">
        <v>78.599999999999994</v>
      </c>
      <c r="N838" s="47">
        <v>1</v>
      </c>
      <c r="O838" s="48">
        <v>1</v>
      </c>
      <c r="P838" s="49" t="s">
        <v>36</v>
      </c>
      <c r="Q838" s="44" t="s">
        <v>333</v>
      </c>
      <c r="R838" s="50" t="s">
        <v>1338</v>
      </c>
    </row>
    <row r="839" spans="6:18" s="59" customFormat="1" ht="15" customHeight="1">
      <c r="F839" s="95">
        <v>114.1</v>
      </c>
      <c r="G839" s="42">
        <v>16</v>
      </c>
      <c r="H839" s="43" t="s">
        <v>1584</v>
      </c>
      <c r="I839" s="44" t="s">
        <v>1585</v>
      </c>
      <c r="J839" s="45">
        <v>4.0999999999999996</v>
      </c>
      <c r="K839" s="45">
        <v>4.0999999999999996</v>
      </c>
      <c r="L839" s="46" t="s">
        <v>170</v>
      </c>
      <c r="M839" s="46">
        <v>79.2</v>
      </c>
      <c r="N839" s="47">
        <v>2</v>
      </c>
      <c r="O839" s="48">
        <v>2</v>
      </c>
      <c r="P839" s="49" t="s">
        <v>43</v>
      </c>
      <c r="Q839" s="44" t="s">
        <v>203</v>
      </c>
      <c r="R839" s="50" t="s">
        <v>1338</v>
      </c>
    </row>
    <row r="840" spans="6:18" s="59" customFormat="1" ht="15" customHeight="1">
      <c r="F840" s="95">
        <v>114.1</v>
      </c>
      <c r="G840" s="42">
        <v>17</v>
      </c>
      <c r="H840" s="43" t="s">
        <v>1586</v>
      </c>
      <c r="I840" s="44" t="s">
        <v>1587</v>
      </c>
      <c r="J840" s="45">
        <v>9</v>
      </c>
      <c r="K840" s="45">
        <v>4.2</v>
      </c>
      <c r="L840" s="46" t="s">
        <v>170</v>
      </c>
      <c r="M840" s="46">
        <v>81.7</v>
      </c>
      <c r="N840" s="47">
        <v>2</v>
      </c>
      <c r="O840" s="48">
        <v>2</v>
      </c>
      <c r="P840" s="49" t="s">
        <v>36</v>
      </c>
      <c r="Q840" s="44" t="s">
        <v>333</v>
      </c>
      <c r="R840" s="50" t="s">
        <v>1338</v>
      </c>
    </row>
    <row r="841" spans="6:18" s="59" customFormat="1" ht="15" customHeight="1">
      <c r="F841" s="95">
        <v>114.1</v>
      </c>
      <c r="G841" s="42">
        <v>18</v>
      </c>
      <c r="H841" s="43" t="s">
        <v>1588</v>
      </c>
      <c r="I841" s="44" t="s">
        <v>1589</v>
      </c>
      <c r="J841" s="45">
        <v>4</v>
      </c>
      <c r="K841" s="45">
        <v>4.5</v>
      </c>
      <c r="L841" s="46" t="s">
        <v>170</v>
      </c>
      <c r="M841" s="46">
        <v>82.15</v>
      </c>
      <c r="N841" s="47">
        <v>1</v>
      </c>
      <c r="O841" s="48">
        <v>1</v>
      </c>
      <c r="P841" s="49" t="s">
        <v>43</v>
      </c>
      <c r="Q841" s="44" t="s">
        <v>203</v>
      </c>
      <c r="R841" s="50" t="s">
        <v>1338</v>
      </c>
    </row>
    <row r="842" spans="6:18" s="59" customFormat="1" ht="15" customHeight="1">
      <c r="F842" s="95">
        <v>114.1</v>
      </c>
      <c r="G842" s="42">
        <v>19</v>
      </c>
      <c r="H842" s="43" t="s">
        <v>1590</v>
      </c>
      <c r="I842" s="44" t="s">
        <v>1591</v>
      </c>
      <c r="J842" s="45">
        <v>3.2</v>
      </c>
      <c r="K842" s="45">
        <v>4.2</v>
      </c>
      <c r="L842" s="46" t="s">
        <v>170</v>
      </c>
      <c r="M842" s="46">
        <v>82.2</v>
      </c>
      <c r="N842" s="47">
        <v>1</v>
      </c>
      <c r="O842" s="48"/>
      <c r="P842" s="49" t="s">
        <v>43</v>
      </c>
      <c r="Q842" s="44" t="s">
        <v>203</v>
      </c>
      <c r="R842" s="50" t="s">
        <v>1338</v>
      </c>
    </row>
    <row r="843" spans="6:18" s="59" customFormat="1" ht="15" customHeight="1">
      <c r="F843" s="95">
        <v>114.1</v>
      </c>
      <c r="G843" s="42">
        <v>20</v>
      </c>
      <c r="H843" s="43" t="s">
        <v>1592</v>
      </c>
      <c r="I843" s="44" t="s">
        <v>1593</v>
      </c>
      <c r="J843" s="45">
        <v>5</v>
      </c>
      <c r="K843" s="45">
        <v>4.5</v>
      </c>
      <c r="L843" s="46" t="s">
        <v>170</v>
      </c>
      <c r="M843" s="46">
        <v>88.4</v>
      </c>
      <c r="N843" s="47">
        <v>1</v>
      </c>
      <c r="O843" s="48"/>
      <c r="P843" s="49" t="s">
        <v>43</v>
      </c>
      <c r="Q843" s="44" t="s">
        <v>203</v>
      </c>
      <c r="R843" s="50" t="s">
        <v>1338</v>
      </c>
    </row>
    <row r="844" spans="6:18" s="59" customFormat="1" ht="15" customHeight="1">
      <c r="F844" s="95">
        <v>114.1</v>
      </c>
      <c r="G844" s="42">
        <v>21</v>
      </c>
      <c r="H844" s="43" t="s">
        <v>1594</v>
      </c>
      <c r="I844" s="44" t="s">
        <v>1595</v>
      </c>
      <c r="J844" s="45">
        <v>4</v>
      </c>
      <c r="K844" s="45">
        <v>4.3</v>
      </c>
      <c r="L844" s="46" t="s">
        <v>170</v>
      </c>
      <c r="M844" s="46">
        <v>90.2</v>
      </c>
      <c r="N844" s="47">
        <v>3</v>
      </c>
      <c r="O844" s="48">
        <v>3</v>
      </c>
      <c r="P844" s="49" t="s">
        <v>43</v>
      </c>
      <c r="Q844" s="44" t="s">
        <v>203</v>
      </c>
      <c r="R844" s="50" t="s">
        <v>1338</v>
      </c>
    </row>
    <row r="845" spans="6:18" s="59" customFormat="1" ht="15" customHeight="1">
      <c r="F845" s="95">
        <v>114.1</v>
      </c>
      <c r="G845" s="42">
        <v>22</v>
      </c>
      <c r="H845" s="43" t="s">
        <v>1596</v>
      </c>
      <c r="I845" s="44" t="s">
        <v>1426</v>
      </c>
      <c r="J845" s="45">
        <v>3</v>
      </c>
      <c r="K845" s="45">
        <v>4</v>
      </c>
      <c r="L845" s="46" t="s">
        <v>170</v>
      </c>
      <c r="M845" s="46">
        <v>93.5</v>
      </c>
      <c r="N845" s="47">
        <v>3</v>
      </c>
      <c r="O845" s="48">
        <v>3</v>
      </c>
      <c r="P845" s="49" t="s">
        <v>43</v>
      </c>
      <c r="Q845" s="44" t="s">
        <v>203</v>
      </c>
      <c r="R845" s="50" t="s">
        <v>1338</v>
      </c>
    </row>
    <row r="846" spans="6:18" s="59" customFormat="1" ht="15" customHeight="1">
      <c r="F846" s="95">
        <v>114.1</v>
      </c>
      <c r="G846" s="42">
        <v>23</v>
      </c>
      <c r="H846" s="43" t="s">
        <v>1597</v>
      </c>
      <c r="I846" s="44" t="s">
        <v>1598</v>
      </c>
      <c r="J846" s="45">
        <v>5.2</v>
      </c>
      <c r="K846" s="45">
        <v>4.3</v>
      </c>
      <c r="L846" s="46" t="s">
        <v>170</v>
      </c>
      <c r="M846" s="46">
        <v>98.5</v>
      </c>
      <c r="N846" s="47">
        <v>2</v>
      </c>
      <c r="O846" s="48">
        <v>2</v>
      </c>
      <c r="P846" s="49" t="s">
        <v>43</v>
      </c>
      <c r="Q846" s="44" t="s">
        <v>203</v>
      </c>
      <c r="R846" s="50" t="s">
        <v>1338</v>
      </c>
    </row>
    <row r="847" spans="6:18" s="59" customFormat="1" ht="15" customHeight="1">
      <c r="F847" s="95">
        <v>114.1</v>
      </c>
      <c r="G847" s="42">
        <v>24</v>
      </c>
      <c r="H847" s="43" t="s">
        <v>1599</v>
      </c>
      <c r="I847" s="44" t="s">
        <v>1600</v>
      </c>
      <c r="J847" s="45">
        <v>5</v>
      </c>
      <c r="K847" s="45">
        <v>4.3</v>
      </c>
      <c r="L847" s="46" t="s">
        <v>170</v>
      </c>
      <c r="M847" s="46">
        <v>100</v>
      </c>
      <c r="N847" s="47">
        <v>2</v>
      </c>
      <c r="O847" s="48">
        <v>2</v>
      </c>
      <c r="P847" s="49" t="s">
        <v>43</v>
      </c>
      <c r="Q847" s="44" t="s">
        <v>203</v>
      </c>
      <c r="R847" s="50" t="s">
        <v>1338</v>
      </c>
    </row>
    <row r="848" spans="6:18" s="59" customFormat="1" ht="15" customHeight="1">
      <c r="F848" s="95"/>
      <c r="G848" s="42">
        <v>25</v>
      </c>
      <c r="H848" s="43" t="s">
        <v>1601</v>
      </c>
      <c r="I848" s="44" t="s">
        <v>1602</v>
      </c>
      <c r="J848" s="45">
        <v>9.1</v>
      </c>
      <c r="K848" s="45">
        <v>5</v>
      </c>
      <c r="L848" s="46" t="s">
        <v>170</v>
      </c>
      <c r="M848" s="46">
        <v>100.9</v>
      </c>
      <c r="N848" s="47">
        <v>0</v>
      </c>
      <c r="O848" s="48"/>
      <c r="P848" s="49" t="s">
        <v>36</v>
      </c>
      <c r="Q848" s="44" t="s">
        <v>333</v>
      </c>
      <c r="R848" s="50" t="s">
        <v>1338</v>
      </c>
    </row>
    <row r="849" spans="6:18" s="59" customFormat="1" ht="15" customHeight="1">
      <c r="F849" s="95">
        <v>114.2</v>
      </c>
      <c r="G849" s="42">
        <v>26</v>
      </c>
      <c r="H849" s="43" t="s">
        <v>1603</v>
      </c>
      <c r="I849" s="44" t="s">
        <v>1604</v>
      </c>
      <c r="J849" s="45">
        <v>24</v>
      </c>
      <c r="K849" s="45">
        <v>4.5</v>
      </c>
      <c r="L849" s="46" t="s">
        <v>170</v>
      </c>
      <c r="M849" s="46">
        <v>105.2</v>
      </c>
      <c r="N849" s="47">
        <v>2</v>
      </c>
      <c r="O849" s="48">
        <v>2</v>
      </c>
      <c r="P849" s="49" t="s">
        <v>36</v>
      </c>
      <c r="Q849" s="44" t="s">
        <v>333</v>
      </c>
      <c r="R849" s="50" t="s">
        <v>1338</v>
      </c>
    </row>
    <row r="850" spans="6:18" s="59" customFormat="1" ht="15" customHeight="1">
      <c r="F850" s="95">
        <v>114.2</v>
      </c>
      <c r="G850" s="53"/>
      <c r="H850" s="43"/>
      <c r="I850" s="44"/>
      <c r="J850" s="44"/>
      <c r="K850" s="44"/>
      <c r="L850" s="54"/>
      <c r="M850" s="54"/>
      <c r="N850" s="55"/>
      <c r="O850" s="56"/>
      <c r="P850" s="54"/>
      <c r="Q850" s="44"/>
      <c r="R850" s="50"/>
    </row>
    <row r="851" spans="6:18" s="59" customFormat="1" ht="15" customHeight="1">
      <c r="F851" s="95">
        <v>114.2</v>
      </c>
      <c r="G851" s="34"/>
      <c r="H851" s="35" t="s">
        <v>1605</v>
      </c>
      <c r="I851" s="36"/>
      <c r="J851" s="37"/>
      <c r="K851" s="37"/>
      <c r="L851" s="38" t="s">
        <v>170</v>
      </c>
      <c r="M851" s="38"/>
      <c r="N851" s="38"/>
      <c r="O851" s="39"/>
      <c r="P851" s="40"/>
      <c r="Q851" s="36"/>
      <c r="R851" s="41"/>
    </row>
    <row r="852" spans="6:18" s="59" customFormat="1" ht="15" customHeight="1">
      <c r="F852" s="95">
        <v>114.2</v>
      </c>
      <c r="G852" s="42">
        <v>1</v>
      </c>
      <c r="H852" s="43" t="s">
        <v>1606</v>
      </c>
      <c r="I852" s="44" t="s">
        <v>1607</v>
      </c>
      <c r="J852" s="45">
        <v>24</v>
      </c>
      <c r="K852" s="45">
        <v>7.9</v>
      </c>
      <c r="L852" s="46" t="s">
        <v>170</v>
      </c>
      <c r="M852" s="46">
        <v>25.7</v>
      </c>
      <c r="N852" s="47">
        <v>2</v>
      </c>
      <c r="O852" s="48">
        <v>2</v>
      </c>
      <c r="P852" s="49" t="s">
        <v>36</v>
      </c>
      <c r="Q852" s="44" t="s">
        <v>333</v>
      </c>
      <c r="R852" s="50" t="s">
        <v>1338</v>
      </c>
    </row>
    <row r="853" spans="6:18" s="59" customFormat="1" ht="15" customHeight="1">
      <c r="F853" s="95">
        <v>114.2</v>
      </c>
      <c r="G853" s="42">
        <v>2</v>
      </c>
      <c r="H853" s="43" t="s">
        <v>1608</v>
      </c>
      <c r="I853" s="44" t="s">
        <v>1609</v>
      </c>
      <c r="J853" s="45">
        <v>6.5</v>
      </c>
      <c r="K853" s="45">
        <v>6.2</v>
      </c>
      <c r="L853" s="46" t="s">
        <v>170</v>
      </c>
      <c r="M853" s="46">
        <v>26.4</v>
      </c>
      <c r="N853" s="47">
        <v>1</v>
      </c>
      <c r="O853" s="48"/>
      <c r="P853" s="49" t="s">
        <v>43</v>
      </c>
      <c r="Q853" s="44" t="s">
        <v>203</v>
      </c>
      <c r="R853" s="50" t="s">
        <v>1338</v>
      </c>
    </row>
    <row r="854" spans="6:18" s="59" customFormat="1" ht="15" customHeight="1">
      <c r="F854" s="95">
        <v>114.2</v>
      </c>
      <c r="G854" s="42">
        <v>3</v>
      </c>
      <c r="H854" s="43" t="s">
        <v>1610</v>
      </c>
      <c r="I854" s="44" t="s">
        <v>1611</v>
      </c>
      <c r="J854" s="45">
        <v>6.5</v>
      </c>
      <c r="K854" s="45">
        <v>6.3</v>
      </c>
      <c r="L854" s="46" t="s">
        <v>170</v>
      </c>
      <c r="M854" s="46">
        <v>30.1</v>
      </c>
      <c r="N854" s="47">
        <v>3</v>
      </c>
      <c r="O854" s="48">
        <v>3</v>
      </c>
      <c r="P854" s="49" t="s">
        <v>36</v>
      </c>
      <c r="Q854" s="44" t="s">
        <v>333</v>
      </c>
      <c r="R854" s="50" t="s">
        <v>1338</v>
      </c>
    </row>
    <row r="855" spans="6:18" s="59" customFormat="1" ht="15" customHeight="1">
      <c r="F855" s="95">
        <v>114.2</v>
      </c>
      <c r="G855" s="42">
        <v>4</v>
      </c>
      <c r="H855" s="43" t="s">
        <v>1612</v>
      </c>
      <c r="I855" s="44" t="s">
        <v>1613</v>
      </c>
      <c r="J855" s="45">
        <v>3.8</v>
      </c>
      <c r="K855" s="45">
        <v>7.4</v>
      </c>
      <c r="L855" s="46" t="s">
        <v>170</v>
      </c>
      <c r="M855" s="46">
        <v>33.6</v>
      </c>
      <c r="N855" s="47">
        <v>1</v>
      </c>
      <c r="O855" s="48"/>
      <c r="P855" s="49" t="s">
        <v>43</v>
      </c>
      <c r="Q855" s="44" t="s">
        <v>203</v>
      </c>
      <c r="R855" s="50" t="s">
        <v>1338</v>
      </c>
    </row>
    <row r="856" spans="6:18" s="59" customFormat="1" ht="15" customHeight="1">
      <c r="F856" s="95">
        <v>114.2</v>
      </c>
      <c r="G856" s="42">
        <v>5</v>
      </c>
      <c r="H856" s="43" t="s">
        <v>1614</v>
      </c>
      <c r="I856" s="44" t="s">
        <v>1615</v>
      </c>
      <c r="J856" s="45">
        <v>3.8</v>
      </c>
      <c r="K856" s="45">
        <v>6.4</v>
      </c>
      <c r="L856" s="46" t="s">
        <v>170</v>
      </c>
      <c r="M856" s="46">
        <v>35.6</v>
      </c>
      <c r="N856" s="47">
        <v>2</v>
      </c>
      <c r="O856" s="48">
        <v>2</v>
      </c>
      <c r="P856" s="49" t="s">
        <v>183</v>
      </c>
      <c r="Q856" s="44" t="s">
        <v>184</v>
      </c>
      <c r="R856" s="50" t="s">
        <v>1338</v>
      </c>
    </row>
    <row r="857" spans="6:18" s="59" customFormat="1" ht="15" customHeight="1">
      <c r="F857" s="95">
        <v>114.2</v>
      </c>
      <c r="G857" s="42">
        <v>6</v>
      </c>
      <c r="H857" s="43" t="s">
        <v>1616</v>
      </c>
      <c r="I857" s="44" t="s">
        <v>1617</v>
      </c>
      <c r="J857" s="45">
        <v>3.5</v>
      </c>
      <c r="K857" s="45">
        <v>5.2</v>
      </c>
      <c r="L857" s="46" t="s">
        <v>170</v>
      </c>
      <c r="M857" s="46">
        <v>36.4</v>
      </c>
      <c r="N857" s="47">
        <v>3</v>
      </c>
      <c r="O857" s="48">
        <v>3</v>
      </c>
      <c r="P857" s="49" t="s">
        <v>43</v>
      </c>
      <c r="Q857" s="44" t="s">
        <v>203</v>
      </c>
      <c r="R857" s="50" t="s">
        <v>1338</v>
      </c>
    </row>
    <row r="858" spans="6:18" s="59" customFormat="1" ht="15" customHeight="1">
      <c r="F858" s="95">
        <v>114.2</v>
      </c>
      <c r="G858" s="42">
        <v>7</v>
      </c>
      <c r="H858" s="43" t="s">
        <v>1618</v>
      </c>
      <c r="I858" s="44" t="s">
        <v>1619</v>
      </c>
      <c r="J858" s="45">
        <v>5.9</v>
      </c>
      <c r="K858" s="45">
        <v>6.2</v>
      </c>
      <c r="L858" s="46" t="s">
        <v>170</v>
      </c>
      <c r="M858" s="46">
        <v>37.049999999999997</v>
      </c>
      <c r="N858" s="47">
        <v>3</v>
      </c>
      <c r="O858" s="48">
        <v>3</v>
      </c>
      <c r="P858" s="49" t="s">
        <v>183</v>
      </c>
      <c r="Q858" s="44" t="s">
        <v>184</v>
      </c>
      <c r="R858" s="50" t="s">
        <v>1338</v>
      </c>
    </row>
    <row r="859" spans="6:18" s="59" customFormat="1" ht="15" customHeight="1">
      <c r="F859" s="95">
        <v>114.2</v>
      </c>
      <c r="G859" s="42">
        <v>8</v>
      </c>
      <c r="H859" s="43" t="s">
        <v>1620</v>
      </c>
      <c r="I859" s="44" t="s">
        <v>1621</v>
      </c>
      <c r="J859" s="45">
        <v>3</v>
      </c>
      <c r="K859" s="45">
        <v>7.9</v>
      </c>
      <c r="L859" s="46" t="s">
        <v>170</v>
      </c>
      <c r="M859" s="46">
        <v>37.6</v>
      </c>
      <c r="N859" s="47">
        <v>1</v>
      </c>
      <c r="O859" s="48"/>
      <c r="P859" s="49" t="s">
        <v>43</v>
      </c>
      <c r="Q859" s="44" t="s">
        <v>203</v>
      </c>
      <c r="R859" s="50" t="s">
        <v>1338</v>
      </c>
    </row>
    <row r="860" spans="6:18" s="59" customFormat="1" ht="15" customHeight="1">
      <c r="F860" s="95">
        <v>114.2</v>
      </c>
      <c r="G860" s="42">
        <v>9</v>
      </c>
      <c r="H860" s="43" t="s">
        <v>1622</v>
      </c>
      <c r="I860" s="44" t="s">
        <v>1623</v>
      </c>
      <c r="J860" s="45">
        <v>11.1</v>
      </c>
      <c r="K860" s="45">
        <v>6.4</v>
      </c>
      <c r="L860" s="46" t="s">
        <v>170</v>
      </c>
      <c r="M860" s="46">
        <v>38.799999999999997</v>
      </c>
      <c r="N860" s="47">
        <v>2</v>
      </c>
      <c r="O860" s="48">
        <v>2</v>
      </c>
      <c r="P860" s="49" t="s">
        <v>183</v>
      </c>
      <c r="Q860" s="44" t="s">
        <v>184</v>
      </c>
      <c r="R860" s="50" t="s">
        <v>1338</v>
      </c>
    </row>
    <row r="861" spans="6:18" s="59" customFormat="1" ht="15" customHeight="1">
      <c r="F861" s="95">
        <v>114.2</v>
      </c>
      <c r="G861" s="42">
        <v>10</v>
      </c>
      <c r="H861" s="43" t="s">
        <v>1624</v>
      </c>
      <c r="I861" s="44" t="s">
        <v>1625</v>
      </c>
      <c r="J861" s="45">
        <v>9.1999999999999993</v>
      </c>
      <c r="K861" s="45">
        <v>6.5</v>
      </c>
      <c r="L861" s="46" t="s">
        <v>170</v>
      </c>
      <c r="M861" s="46">
        <v>39.200000000000003</v>
      </c>
      <c r="N861" s="47">
        <v>0</v>
      </c>
      <c r="O861" s="48"/>
      <c r="P861" s="49" t="s">
        <v>36</v>
      </c>
      <c r="Q861" s="44" t="s">
        <v>333</v>
      </c>
      <c r="R861" s="50" t="s">
        <v>1338</v>
      </c>
    </row>
    <row r="862" spans="6:18" s="59" customFormat="1" ht="15" customHeight="1">
      <c r="F862" s="95">
        <v>114.2</v>
      </c>
      <c r="G862" s="42">
        <v>11</v>
      </c>
      <c r="H862" s="43" t="s">
        <v>1626</v>
      </c>
      <c r="I862" s="44" t="s">
        <v>1627</v>
      </c>
      <c r="J862" s="45">
        <v>40</v>
      </c>
      <c r="K862" s="45">
        <v>6.4</v>
      </c>
      <c r="L862" s="46" t="s">
        <v>170</v>
      </c>
      <c r="M862" s="46">
        <v>41.8</v>
      </c>
      <c r="N862" s="47">
        <v>1</v>
      </c>
      <c r="O862" s="48">
        <v>1</v>
      </c>
      <c r="P862" s="49" t="s">
        <v>36</v>
      </c>
      <c r="Q862" s="71" t="s">
        <v>333</v>
      </c>
      <c r="R862" s="50" t="s">
        <v>1338</v>
      </c>
    </row>
    <row r="863" spans="6:18" s="59" customFormat="1" ht="15" customHeight="1">
      <c r="F863" s="95">
        <v>114.2</v>
      </c>
      <c r="G863" s="42">
        <v>12</v>
      </c>
      <c r="H863" s="43" t="s">
        <v>1628</v>
      </c>
      <c r="I863" s="44" t="s">
        <v>1629</v>
      </c>
      <c r="J863" s="45">
        <v>9.5</v>
      </c>
      <c r="K863" s="45">
        <v>6.3</v>
      </c>
      <c r="L863" s="46" t="s">
        <v>170</v>
      </c>
      <c r="M863" s="46">
        <v>43</v>
      </c>
      <c r="N863" s="47">
        <v>2</v>
      </c>
      <c r="O863" s="48">
        <v>2</v>
      </c>
      <c r="P863" s="49" t="s">
        <v>183</v>
      </c>
      <c r="Q863" s="44" t="s">
        <v>184</v>
      </c>
      <c r="R863" s="50" t="s">
        <v>1338</v>
      </c>
    </row>
    <row r="864" spans="6:18" s="59" customFormat="1" ht="15" customHeight="1">
      <c r="F864" s="95">
        <v>114.2</v>
      </c>
      <c r="G864" s="53"/>
      <c r="H864" s="43"/>
      <c r="I864" s="44"/>
      <c r="J864" s="44"/>
      <c r="K864" s="44"/>
      <c r="L864" s="54"/>
      <c r="M864" s="54"/>
      <c r="N864" s="55"/>
      <c r="O864" s="56"/>
      <c r="P864" s="54"/>
      <c r="Q864" s="44"/>
      <c r="R864" s="50"/>
    </row>
    <row r="865" spans="6:18" s="59" customFormat="1" ht="15" customHeight="1">
      <c r="F865" s="95">
        <v>114.2</v>
      </c>
      <c r="G865" s="34"/>
      <c r="H865" s="35" t="s">
        <v>1630</v>
      </c>
      <c r="I865" s="36"/>
      <c r="J865" s="37"/>
      <c r="K865" s="37"/>
      <c r="L865" s="38" t="s">
        <v>170</v>
      </c>
      <c r="M865" s="38"/>
      <c r="N865" s="38"/>
      <c r="O865" s="39"/>
      <c r="P865" s="40"/>
      <c r="Q865" s="36"/>
      <c r="R865" s="41"/>
    </row>
    <row r="866" spans="6:18" s="59" customFormat="1" ht="15" customHeight="1">
      <c r="F866" s="95"/>
      <c r="G866" s="42">
        <v>1</v>
      </c>
      <c r="H866" s="43" t="s">
        <v>1631</v>
      </c>
      <c r="I866" s="44" t="s">
        <v>1632</v>
      </c>
      <c r="J866" s="45">
        <v>20.6</v>
      </c>
      <c r="K866" s="45">
        <v>7.2</v>
      </c>
      <c r="L866" s="46" t="s">
        <v>170</v>
      </c>
      <c r="M866" s="46">
        <v>46.8</v>
      </c>
      <c r="N866" s="47">
        <v>3</v>
      </c>
      <c r="O866" s="48">
        <v>3</v>
      </c>
      <c r="P866" s="49" t="s">
        <v>36</v>
      </c>
      <c r="Q866" s="44" t="s">
        <v>333</v>
      </c>
      <c r="R866" s="50" t="s">
        <v>1338</v>
      </c>
    </row>
    <row r="867" spans="6:18" s="59" customFormat="1" ht="15" customHeight="1">
      <c r="F867" s="95">
        <v>114.2</v>
      </c>
      <c r="G867" s="42">
        <v>2</v>
      </c>
      <c r="H867" s="43" t="s">
        <v>1633</v>
      </c>
      <c r="I867" s="44" t="s">
        <v>1634</v>
      </c>
      <c r="J867" s="45">
        <v>5.2</v>
      </c>
      <c r="K867" s="45">
        <v>5.2</v>
      </c>
      <c r="L867" s="46" t="s">
        <v>170</v>
      </c>
      <c r="M867" s="46">
        <v>50.4</v>
      </c>
      <c r="N867" s="47">
        <v>1</v>
      </c>
      <c r="O867" s="48"/>
      <c r="P867" s="49" t="s">
        <v>43</v>
      </c>
      <c r="Q867" s="44" t="s">
        <v>203</v>
      </c>
      <c r="R867" s="50" t="s">
        <v>1338</v>
      </c>
    </row>
    <row r="868" spans="6:18" s="59" customFormat="1" ht="15" customHeight="1">
      <c r="F868" s="95">
        <v>114.2</v>
      </c>
      <c r="G868" s="42">
        <v>3</v>
      </c>
      <c r="H868" s="43" t="s">
        <v>1635</v>
      </c>
      <c r="I868" s="44" t="s">
        <v>1636</v>
      </c>
      <c r="J868" s="45">
        <v>9.4</v>
      </c>
      <c r="K868" s="45">
        <v>6.4</v>
      </c>
      <c r="L868" s="46" t="s">
        <v>170</v>
      </c>
      <c r="M868" s="46">
        <v>53.3</v>
      </c>
      <c r="N868" s="47">
        <v>3</v>
      </c>
      <c r="O868" s="48">
        <v>3</v>
      </c>
      <c r="P868" s="49" t="s">
        <v>36</v>
      </c>
      <c r="Q868" s="44" t="s">
        <v>333</v>
      </c>
      <c r="R868" s="50" t="s">
        <v>1338</v>
      </c>
    </row>
    <row r="869" spans="6:18" s="59" customFormat="1" ht="15" customHeight="1">
      <c r="F869" s="95">
        <v>114.2</v>
      </c>
      <c r="G869" s="42">
        <v>4</v>
      </c>
      <c r="H869" s="43" t="s">
        <v>1637</v>
      </c>
      <c r="I869" s="44" t="s">
        <v>1638</v>
      </c>
      <c r="J869" s="45">
        <v>14.5</v>
      </c>
      <c r="K869" s="45">
        <v>6.5</v>
      </c>
      <c r="L869" s="46" t="s">
        <v>170</v>
      </c>
      <c r="M869" s="46">
        <v>53.9</v>
      </c>
      <c r="N869" s="47">
        <v>0</v>
      </c>
      <c r="O869" s="48"/>
      <c r="P869" s="49" t="s">
        <v>36</v>
      </c>
      <c r="Q869" s="44" t="s">
        <v>333</v>
      </c>
      <c r="R869" s="50" t="s">
        <v>1338</v>
      </c>
    </row>
    <row r="870" spans="6:18" s="59" customFormat="1" ht="15" customHeight="1">
      <c r="F870" s="95">
        <v>114.2</v>
      </c>
      <c r="G870" s="53"/>
      <c r="H870" s="43"/>
      <c r="I870" s="44"/>
      <c r="J870" s="44"/>
      <c r="K870" s="44"/>
      <c r="L870" s="54"/>
      <c r="M870" s="54"/>
      <c r="N870" s="55"/>
      <c r="O870" s="56"/>
      <c r="P870" s="54"/>
      <c r="Q870" s="44"/>
      <c r="R870" s="50"/>
    </row>
    <row r="871" spans="6:18" s="59" customFormat="1" ht="15" customHeight="1">
      <c r="F871" s="95">
        <v>114.2</v>
      </c>
      <c r="G871" s="34"/>
      <c r="H871" s="35" t="s">
        <v>1294</v>
      </c>
      <c r="I871" s="36"/>
      <c r="J871" s="37"/>
      <c r="K871" s="37"/>
      <c r="L871" s="38" t="s">
        <v>170</v>
      </c>
      <c r="M871" s="38"/>
      <c r="N871" s="38"/>
      <c r="O871" s="39"/>
      <c r="P871" s="40"/>
      <c r="Q871" s="36"/>
      <c r="R871" s="41"/>
    </row>
    <row r="872" spans="6:18" s="59" customFormat="1" ht="15" customHeight="1">
      <c r="F872" s="95">
        <v>114.2</v>
      </c>
      <c r="G872" s="42">
        <v>1</v>
      </c>
      <c r="H872" s="43" t="s">
        <v>1639</v>
      </c>
      <c r="I872" s="44" t="s">
        <v>1640</v>
      </c>
      <c r="J872" s="45">
        <v>15.5</v>
      </c>
      <c r="K872" s="45">
        <v>4.7</v>
      </c>
      <c r="L872" s="46" t="s">
        <v>170</v>
      </c>
      <c r="M872" s="46">
        <v>66.099999999999994</v>
      </c>
      <c r="N872" s="47">
        <v>2</v>
      </c>
      <c r="O872" s="48">
        <v>2</v>
      </c>
      <c r="P872" s="49" t="s">
        <v>36</v>
      </c>
      <c r="Q872" s="44" t="s">
        <v>333</v>
      </c>
      <c r="R872" s="50" t="s">
        <v>1338</v>
      </c>
    </row>
    <row r="873" spans="6:18" s="59" customFormat="1" ht="15" customHeight="1">
      <c r="F873" s="95">
        <v>114.2</v>
      </c>
      <c r="G873" s="42">
        <v>2</v>
      </c>
      <c r="H873" s="43" t="s">
        <v>1641</v>
      </c>
      <c r="I873" s="44" t="s">
        <v>1642</v>
      </c>
      <c r="J873" s="45">
        <v>5</v>
      </c>
      <c r="K873" s="45">
        <v>4.8</v>
      </c>
      <c r="L873" s="46" t="s">
        <v>170</v>
      </c>
      <c r="M873" s="46">
        <v>67.3</v>
      </c>
      <c r="N873" s="47">
        <v>3</v>
      </c>
      <c r="O873" s="48">
        <v>3</v>
      </c>
      <c r="P873" s="49" t="s">
        <v>43</v>
      </c>
      <c r="Q873" s="44" t="s">
        <v>279</v>
      </c>
      <c r="R873" s="50" t="s">
        <v>1338</v>
      </c>
    </row>
    <row r="874" spans="6:18" s="59" customFormat="1" ht="15" customHeight="1">
      <c r="F874" s="95">
        <v>114.2</v>
      </c>
      <c r="G874" s="42">
        <v>3</v>
      </c>
      <c r="H874" s="43" t="s">
        <v>1643</v>
      </c>
      <c r="I874" s="44" t="s">
        <v>1644</v>
      </c>
      <c r="J874" s="45">
        <v>62</v>
      </c>
      <c r="K874" s="45">
        <v>4.2</v>
      </c>
      <c r="L874" s="46" t="s">
        <v>170</v>
      </c>
      <c r="M874" s="46">
        <v>68.099999999999994</v>
      </c>
      <c r="N874" s="47">
        <v>4</v>
      </c>
      <c r="O874" s="48">
        <v>4</v>
      </c>
      <c r="P874" s="49" t="s">
        <v>386</v>
      </c>
      <c r="Q874" s="44" t="s">
        <v>327</v>
      </c>
      <c r="R874" s="50" t="s">
        <v>1338</v>
      </c>
    </row>
    <row r="875" spans="6:18" s="59" customFormat="1" ht="15" customHeight="1">
      <c r="F875" s="95">
        <v>114.2</v>
      </c>
      <c r="G875" s="42">
        <v>4</v>
      </c>
      <c r="H875" s="43" t="s">
        <v>1645</v>
      </c>
      <c r="I875" s="44" t="s">
        <v>1646</v>
      </c>
      <c r="J875" s="45">
        <v>10</v>
      </c>
      <c r="K875" s="45">
        <v>4.5</v>
      </c>
      <c r="L875" s="46" t="s">
        <v>170</v>
      </c>
      <c r="M875" s="46">
        <v>70.5</v>
      </c>
      <c r="N875" s="47">
        <v>0</v>
      </c>
      <c r="O875" s="48"/>
      <c r="P875" s="49" t="s">
        <v>36</v>
      </c>
      <c r="Q875" s="44" t="s">
        <v>333</v>
      </c>
      <c r="R875" s="50" t="s">
        <v>1338</v>
      </c>
    </row>
    <row r="876" spans="6:18" s="59" customFormat="1" ht="15" customHeight="1">
      <c r="F876" s="95">
        <v>114.2</v>
      </c>
      <c r="G876" s="42">
        <v>5</v>
      </c>
      <c r="H876" s="43" t="s">
        <v>1647</v>
      </c>
      <c r="I876" s="44" t="s">
        <v>1648</v>
      </c>
      <c r="J876" s="45">
        <v>30.5</v>
      </c>
      <c r="K876" s="45">
        <v>4.2</v>
      </c>
      <c r="L876" s="46" t="s">
        <v>170</v>
      </c>
      <c r="M876" s="46">
        <v>71.099999999999994</v>
      </c>
      <c r="N876" s="47">
        <v>1</v>
      </c>
      <c r="O876" s="48"/>
      <c r="P876" s="49" t="s">
        <v>386</v>
      </c>
      <c r="Q876" s="44" t="s">
        <v>327</v>
      </c>
      <c r="R876" s="50" t="s">
        <v>1338</v>
      </c>
    </row>
    <row r="877" spans="6:18" s="59" customFormat="1" ht="15" customHeight="1">
      <c r="F877" s="95">
        <v>114.2</v>
      </c>
      <c r="G877" s="42">
        <v>6</v>
      </c>
      <c r="H877" s="43" t="s">
        <v>1649</v>
      </c>
      <c r="I877" s="44" t="s">
        <v>1650</v>
      </c>
      <c r="J877" s="45">
        <v>6.9</v>
      </c>
      <c r="K877" s="45">
        <v>3.9</v>
      </c>
      <c r="L877" s="46" t="s">
        <v>170</v>
      </c>
      <c r="M877" s="46">
        <v>72.099999999999994</v>
      </c>
      <c r="N877" s="47">
        <v>0</v>
      </c>
      <c r="O877" s="48"/>
      <c r="P877" s="49" t="s">
        <v>36</v>
      </c>
      <c r="Q877" s="44" t="s">
        <v>333</v>
      </c>
      <c r="R877" s="50" t="s">
        <v>1338</v>
      </c>
    </row>
    <row r="878" spans="6:18" s="59" customFormat="1" ht="15" customHeight="1">
      <c r="F878" s="95">
        <v>114.2</v>
      </c>
      <c r="G878" s="42">
        <v>7</v>
      </c>
      <c r="H878" s="43" t="s">
        <v>1651</v>
      </c>
      <c r="I878" s="44" t="s">
        <v>1652</v>
      </c>
      <c r="J878" s="45">
        <v>16</v>
      </c>
      <c r="K878" s="45">
        <v>4.5</v>
      </c>
      <c r="L878" s="46" t="s">
        <v>170</v>
      </c>
      <c r="M878" s="46">
        <v>90.25</v>
      </c>
      <c r="N878" s="47">
        <v>0</v>
      </c>
      <c r="O878" s="48"/>
      <c r="P878" s="49" t="s">
        <v>36</v>
      </c>
      <c r="Q878" s="44" t="s">
        <v>333</v>
      </c>
      <c r="R878" s="50" t="s">
        <v>1338</v>
      </c>
    </row>
    <row r="879" spans="6:18" s="59" customFormat="1" ht="15" customHeight="1">
      <c r="F879" s="95">
        <v>114.2</v>
      </c>
      <c r="G879" s="42">
        <v>8</v>
      </c>
      <c r="H879" s="43" t="s">
        <v>1653</v>
      </c>
      <c r="I879" s="44" t="s">
        <v>1654</v>
      </c>
      <c r="J879" s="45">
        <v>28</v>
      </c>
      <c r="K879" s="45">
        <v>4.5</v>
      </c>
      <c r="L879" s="46" t="s">
        <v>170</v>
      </c>
      <c r="M879" s="46">
        <v>73.2</v>
      </c>
      <c r="N879" s="47">
        <v>0</v>
      </c>
      <c r="O879" s="48"/>
      <c r="P879" s="49" t="s">
        <v>36</v>
      </c>
      <c r="Q879" s="44" t="s">
        <v>333</v>
      </c>
      <c r="R879" s="50" t="s">
        <v>1338</v>
      </c>
    </row>
    <row r="880" spans="6:18" s="59" customFormat="1" ht="15" customHeight="1">
      <c r="F880" s="95">
        <v>114.2</v>
      </c>
      <c r="G880" s="42">
        <v>9</v>
      </c>
      <c r="H880" s="43" t="s">
        <v>1655</v>
      </c>
      <c r="I880" s="44" t="s">
        <v>1656</v>
      </c>
      <c r="J880" s="45">
        <v>6</v>
      </c>
      <c r="K880" s="45">
        <v>4.5</v>
      </c>
      <c r="L880" s="46" t="s">
        <v>170</v>
      </c>
      <c r="M880" s="46">
        <v>73.8</v>
      </c>
      <c r="N880" s="47">
        <v>0</v>
      </c>
      <c r="O880" s="48"/>
      <c r="P880" s="49" t="s">
        <v>43</v>
      </c>
      <c r="Q880" s="44" t="s">
        <v>279</v>
      </c>
      <c r="R880" s="50" t="s">
        <v>1338</v>
      </c>
    </row>
    <row r="881" spans="6:18" s="59" customFormat="1" ht="15" customHeight="1">
      <c r="F881" s="95">
        <v>114.2</v>
      </c>
      <c r="G881" s="42">
        <v>10</v>
      </c>
      <c r="H881" s="43" t="s">
        <v>1657</v>
      </c>
      <c r="I881" s="44" t="s">
        <v>1658</v>
      </c>
      <c r="J881" s="45">
        <v>16</v>
      </c>
      <c r="K881" s="45">
        <v>4.5</v>
      </c>
      <c r="L881" s="46" t="s">
        <v>170</v>
      </c>
      <c r="M881" s="46">
        <v>75</v>
      </c>
      <c r="N881" s="47">
        <v>0</v>
      </c>
      <c r="O881" s="48"/>
      <c r="P881" s="49" t="s">
        <v>36</v>
      </c>
      <c r="Q881" s="44" t="s">
        <v>333</v>
      </c>
      <c r="R881" s="50" t="s">
        <v>1338</v>
      </c>
    </row>
    <row r="882" spans="6:18" s="59" customFormat="1" ht="15" customHeight="1">
      <c r="F882" s="95">
        <v>114.2</v>
      </c>
      <c r="G882" s="42">
        <v>11</v>
      </c>
      <c r="H882" s="43" t="s">
        <v>1659</v>
      </c>
      <c r="I882" s="44" t="s">
        <v>1660</v>
      </c>
      <c r="J882" s="45">
        <v>30</v>
      </c>
      <c r="K882" s="45">
        <v>4.2</v>
      </c>
      <c r="L882" s="46" t="s">
        <v>170</v>
      </c>
      <c r="M882" s="46">
        <v>80</v>
      </c>
      <c r="N882" s="47">
        <v>0</v>
      </c>
      <c r="O882" s="48"/>
      <c r="P882" s="49" t="s">
        <v>386</v>
      </c>
      <c r="Q882" s="44" t="s">
        <v>327</v>
      </c>
      <c r="R882" s="50" t="s">
        <v>1338</v>
      </c>
    </row>
    <row r="883" spans="6:18" s="59" customFormat="1" ht="15" customHeight="1">
      <c r="F883" s="95"/>
      <c r="G883" s="53"/>
      <c r="H883" s="43"/>
      <c r="I883" s="44"/>
      <c r="J883" s="44"/>
      <c r="K883" s="44"/>
      <c r="L883" s="54"/>
      <c r="M883" s="54"/>
      <c r="N883" s="55"/>
      <c r="O883" s="56"/>
      <c r="P883" s="54"/>
      <c r="Q883" s="44"/>
      <c r="R883" s="50"/>
    </row>
    <row r="884" spans="6:18" s="59" customFormat="1" ht="15" customHeight="1">
      <c r="F884" s="95">
        <v>114.3</v>
      </c>
      <c r="G884" s="34"/>
      <c r="H884" s="35" t="s">
        <v>1661</v>
      </c>
      <c r="I884" s="36"/>
      <c r="J884" s="37"/>
      <c r="K884" s="37"/>
      <c r="L884" s="38" t="s">
        <v>170</v>
      </c>
      <c r="M884" s="38"/>
      <c r="N884" s="38"/>
      <c r="O884" s="39"/>
      <c r="P884" s="40"/>
      <c r="Q884" s="36"/>
      <c r="R884" s="41"/>
    </row>
    <row r="885" spans="6:18" s="59" customFormat="1" ht="15" customHeight="1">
      <c r="F885" s="95">
        <v>114.3</v>
      </c>
      <c r="G885" s="42">
        <v>1</v>
      </c>
      <c r="H885" s="43" t="s">
        <v>1662</v>
      </c>
      <c r="I885" s="44" t="s">
        <v>1663</v>
      </c>
      <c r="J885" s="45">
        <v>21.4</v>
      </c>
      <c r="K885" s="45">
        <v>6</v>
      </c>
      <c r="L885" s="46" t="s">
        <v>170</v>
      </c>
      <c r="M885" s="46">
        <v>38.9</v>
      </c>
      <c r="N885" s="47">
        <v>1</v>
      </c>
      <c r="O885" s="48">
        <v>1</v>
      </c>
      <c r="P885" s="49" t="s">
        <v>36</v>
      </c>
      <c r="Q885" s="44" t="s">
        <v>1664</v>
      </c>
      <c r="R885" s="50" t="s">
        <v>1338</v>
      </c>
    </row>
    <row r="886" spans="6:18" s="59" customFormat="1" ht="15" customHeight="1">
      <c r="F886" s="95">
        <v>114.3</v>
      </c>
      <c r="G886" s="42">
        <v>2</v>
      </c>
      <c r="H886" s="43" t="s">
        <v>1665</v>
      </c>
      <c r="I886" s="44" t="s">
        <v>1258</v>
      </c>
      <c r="J886" s="45">
        <v>10.1</v>
      </c>
      <c r="K886" s="45">
        <v>4.7</v>
      </c>
      <c r="L886" s="46" t="s">
        <v>170</v>
      </c>
      <c r="M886" s="46">
        <v>54.3</v>
      </c>
      <c r="N886" s="47">
        <v>0</v>
      </c>
      <c r="O886" s="48"/>
      <c r="P886" s="49" t="s">
        <v>36</v>
      </c>
      <c r="Q886" s="44" t="s">
        <v>1664</v>
      </c>
      <c r="R886" s="50" t="s">
        <v>1338</v>
      </c>
    </row>
    <row r="887" spans="6:18" s="59" customFormat="1" ht="15" customHeight="1">
      <c r="F887" s="95">
        <v>114.3</v>
      </c>
      <c r="G887" s="53"/>
      <c r="H887" s="43"/>
      <c r="I887" s="44"/>
      <c r="J887" s="44"/>
      <c r="K887" s="44"/>
      <c r="L887" s="54"/>
      <c r="M887" s="54"/>
      <c r="N887" s="55"/>
      <c r="O887" s="56"/>
      <c r="P887" s="54"/>
      <c r="Q887" s="44"/>
      <c r="R887" s="50"/>
    </row>
    <row r="888" spans="6:18" s="59" customFormat="1" ht="15" customHeight="1">
      <c r="F888" s="95">
        <v>114.3</v>
      </c>
      <c r="G888" s="34"/>
      <c r="H888" s="35" t="s">
        <v>1666</v>
      </c>
      <c r="I888" s="36"/>
      <c r="J888" s="37"/>
      <c r="K888" s="37"/>
      <c r="L888" s="38" t="s">
        <v>170</v>
      </c>
      <c r="M888" s="38"/>
      <c r="N888" s="38"/>
      <c r="O888" s="39"/>
      <c r="P888" s="40"/>
      <c r="Q888" s="36"/>
      <c r="R888" s="41"/>
    </row>
    <row r="889" spans="6:18" s="59" customFormat="1" ht="15" customHeight="1">
      <c r="F889" s="95">
        <v>114.3</v>
      </c>
      <c r="G889" s="42">
        <v>1</v>
      </c>
      <c r="H889" s="43" t="s">
        <v>1667</v>
      </c>
      <c r="I889" s="44" t="s">
        <v>1668</v>
      </c>
      <c r="J889" s="45">
        <v>5</v>
      </c>
      <c r="K889" s="45">
        <v>8.8000000000000007</v>
      </c>
      <c r="L889" s="46" t="s">
        <v>170</v>
      </c>
      <c r="M889" s="46">
        <v>58.8</v>
      </c>
      <c r="N889" s="47">
        <v>1</v>
      </c>
      <c r="O889" s="48">
        <v>1</v>
      </c>
      <c r="P889" s="49" t="s">
        <v>43</v>
      </c>
      <c r="Q889" s="44" t="s">
        <v>203</v>
      </c>
      <c r="R889" s="50" t="s">
        <v>1338</v>
      </c>
    </row>
    <row r="890" spans="6:18" s="59" customFormat="1" ht="15" customHeight="1">
      <c r="F890" s="95">
        <v>114.3</v>
      </c>
      <c r="G890" s="42">
        <v>2</v>
      </c>
      <c r="H890" s="43" t="s">
        <v>1669</v>
      </c>
      <c r="I890" s="44" t="s">
        <v>1670</v>
      </c>
      <c r="J890" s="45">
        <v>13</v>
      </c>
      <c r="K890" s="45">
        <v>4.5</v>
      </c>
      <c r="L890" s="46" t="s">
        <v>170</v>
      </c>
      <c r="M890" s="46">
        <v>59.1</v>
      </c>
      <c r="N890" s="47">
        <v>0</v>
      </c>
      <c r="O890" s="48"/>
      <c r="P890" s="49" t="s">
        <v>36</v>
      </c>
      <c r="Q890" s="44" t="s">
        <v>333</v>
      </c>
      <c r="R890" s="50" t="s">
        <v>1338</v>
      </c>
    </row>
    <row r="891" spans="6:18" s="59" customFormat="1" ht="15" customHeight="1">
      <c r="F891" s="95">
        <v>114.3</v>
      </c>
      <c r="G891" s="42">
        <v>3</v>
      </c>
      <c r="H891" s="43" t="s">
        <v>1671</v>
      </c>
      <c r="I891" s="44" t="s">
        <v>1672</v>
      </c>
      <c r="J891" s="45">
        <v>14.1</v>
      </c>
      <c r="K891" s="45">
        <v>5</v>
      </c>
      <c r="L891" s="46" t="s">
        <v>170</v>
      </c>
      <c r="M891" s="46">
        <v>62.1</v>
      </c>
      <c r="N891" s="47">
        <v>0</v>
      </c>
      <c r="O891" s="48"/>
      <c r="P891" s="49" t="s">
        <v>466</v>
      </c>
      <c r="Q891" s="44" t="s">
        <v>467</v>
      </c>
      <c r="R891" s="50" t="s">
        <v>1338</v>
      </c>
    </row>
    <row r="892" spans="6:18" s="59" customFormat="1" ht="15" customHeight="1">
      <c r="F892" s="95">
        <v>114.3</v>
      </c>
      <c r="G892" s="42">
        <v>4</v>
      </c>
      <c r="H892" s="43" t="s">
        <v>1673</v>
      </c>
      <c r="I892" s="44" t="s">
        <v>1674</v>
      </c>
      <c r="J892" s="45">
        <v>6</v>
      </c>
      <c r="K892" s="45">
        <v>4.0999999999999996</v>
      </c>
      <c r="L892" s="46" t="s">
        <v>170</v>
      </c>
      <c r="M892" s="46">
        <v>64.3</v>
      </c>
      <c r="N892" s="47">
        <v>3</v>
      </c>
      <c r="O892" s="48"/>
      <c r="P892" s="49" t="s">
        <v>43</v>
      </c>
      <c r="Q892" s="44" t="s">
        <v>203</v>
      </c>
      <c r="R892" s="50" t="s">
        <v>1338</v>
      </c>
    </row>
    <row r="893" spans="6:18" s="59" customFormat="1" ht="15" customHeight="1">
      <c r="F893" s="95">
        <v>114.3</v>
      </c>
      <c r="G893" s="42">
        <v>5</v>
      </c>
      <c r="H893" s="43" t="s">
        <v>1675</v>
      </c>
      <c r="I893" s="44" t="s">
        <v>1676</v>
      </c>
      <c r="J893" s="45">
        <v>5.5</v>
      </c>
      <c r="K893" s="45">
        <v>4.5</v>
      </c>
      <c r="L893" s="46" t="s">
        <v>170</v>
      </c>
      <c r="M893" s="46">
        <v>65.099999999999994</v>
      </c>
      <c r="N893" s="47">
        <v>2</v>
      </c>
      <c r="O893" s="48">
        <v>2</v>
      </c>
      <c r="P893" s="49" t="s">
        <v>43</v>
      </c>
      <c r="Q893" s="44" t="s">
        <v>203</v>
      </c>
      <c r="R893" s="50" t="s">
        <v>1338</v>
      </c>
    </row>
    <row r="894" spans="6:18" s="59" customFormat="1" ht="15" customHeight="1">
      <c r="F894" s="95">
        <v>114.3</v>
      </c>
      <c r="G894" s="42">
        <v>6</v>
      </c>
      <c r="H894" s="43" t="s">
        <v>1677</v>
      </c>
      <c r="I894" s="44" t="s">
        <v>1678</v>
      </c>
      <c r="J894" s="45">
        <v>20.3</v>
      </c>
      <c r="K894" s="45">
        <v>4.2</v>
      </c>
      <c r="L894" s="46" t="s">
        <v>170</v>
      </c>
      <c r="M894" s="46">
        <v>62.7</v>
      </c>
      <c r="N894" s="47">
        <v>3</v>
      </c>
      <c r="O894" s="48">
        <v>3</v>
      </c>
      <c r="P894" s="49" t="s">
        <v>36</v>
      </c>
      <c r="Q894" s="44" t="s">
        <v>333</v>
      </c>
      <c r="R894" s="50" t="s">
        <v>1338</v>
      </c>
    </row>
    <row r="895" spans="6:18" s="59" customFormat="1" ht="15" customHeight="1">
      <c r="F895" s="95">
        <v>114.3</v>
      </c>
      <c r="G895" s="42">
        <v>7</v>
      </c>
      <c r="H895" s="43" t="s">
        <v>1679</v>
      </c>
      <c r="I895" s="44" t="s">
        <v>1680</v>
      </c>
      <c r="J895" s="45">
        <v>6</v>
      </c>
      <c r="K895" s="45">
        <v>6</v>
      </c>
      <c r="L895" s="46" t="s">
        <v>170</v>
      </c>
      <c r="M895" s="46">
        <v>63.3</v>
      </c>
      <c r="N895" s="47">
        <v>0</v>
      </c>
      <c r="O895" s="48"/>
      <c r="P895" s="49" t="s">
        <v>36</v>
      </c>
      <c r="Q895" s="44" t="s">
        <v>333</v>
      </c>
      <c r="R895" s="50" t="s">
        <v>1338</v>
      </c>
    </row>
    <row r="896" spans="6:18" s="59" customFormat="1" ht="15" customHeight="1">
      <c r="F896" s="95">
        <v>114.3</v>
      </c>
      <c r="G896" s="42">
        <v>8</v>
      </c>
      <c r="H896" s="43" t="s">
        <v>1681</v>
      </c>
      <c r="I896" s="44" t="s">
        <v>1682</v>
      </c>
      <c r="J896" s="45">
        <v>8</v>
      </c>
      <c r="K896" s="45">
        <v>6</v>
      </c>
      <c r="L896" s="46" t="s">
        <v>170</v>
      </c>
      <c r="M896" s="46">
        <v>65.8</v>
      </c>
      <c r="N896" s="47">
        <v>1</v>
      </c>
      <c r="O896" s="48">
        <v>1</v>
      </c>
      <c r="P896" s="49" t="s">
        <v>36</v>
      </c>
      <c r="Q896" s="44" t="s">
        <v>333</v>
      </c>
      <c r="R896" s="50" t="s">
        <v>1338</v>
      </c>
    </row>
    <row r="897" spans="5:18" s="59" customFormat="1" ht="15" customHeight="1">
      <c r="F897" s="95"/>
      <c r="G897" s="42">
        <v>9</v>
      </c>
      <c r="H897" s="43" t="s">
        <v>1683</v>
      </c>
      <c r="I897" s="44" t="s">
        <v>1684</v>
      </c>
      <c r="J897" s="45">
        <v>6.3</v>
      </c>
      <c r="K897" s="45">
        <v>8.1999999999999993</v>
      </c>
      <c r="L897" s="46" t="s">
        <v>170</v>
      </c>
      <c r="M897" s="46">
        <v>66.599999999999994</v>
      </c>
      <c r="N897" s="47">
        <v>2</v>
      </c>
      <c r="O897" s="48">
        <v>2</v>
      </c>
      <c r="P897" s="49" t="s">
        <v>36</v>
      </c>
      <c r="Q897" s="44" t="s">
        <v>333</v>
      </c>
      <c r="R897" s="50" t="s">
        <v>1338</v>
      </c>
    </row>
    <row r="898" spans="5:18" s="59" customFormat="1" ht="15" customHeight="1">
      <c r="F898" s="95">
        <v>114.3</v>
      </c>
      <c r="G898" s="42"/>
      <c r="H898" s="43"/>
      <c r="I898" s="44"/>
      <c r="J898" s="45"/>
      <c r="K898" s="45"/>
      <c r="L898" s="46"/>
      <c r="M898" s="46"/>
      <c r="N898" s="47"/>
      <c r="O898" s="48"/>
      <c r="P898" s="49"/>
      <c r="Q898" s="44"/>
      <c r="R898" s="50"/>
    </row>
    <row r="899" spans="5:18" s="59" customFormat="1" ht="15" customHeight="1">
      <c r="F899" s="95">
        <v>114.3</v>
      </c>
      <c r="G899" s="34"/>
      <c r="H899" s="35" t="s">
        <v>1685</v>
      </c>
      <c r="I899" s="36"/>
      <c r="J899" s="37"/>
      <c r="K899" s="37"/>
      <c r="L899" s="38" t="s">
        <v>170</v>
      </c>
      <c r="M899" s="38"/>
      <c r="N899" s="38"/>
      <c r="O899" s="39"/>
      <c r="P899" s="40"/>
      <c r="Q899" s="36"/>
      <c r="R899" s="41"/>
    </row>
    <row r="900" spans="5:18" s="59" customFormat="1" ht="15" customHeight="1">
      <c r="F900" s="95">
        <v>114.3</v>
      </c>
      <c r="G900" s="42">
        <v>1</v>
      </c>
      <c r="H900" s="43" t="s">
        <v>1686</v>
      </c>
      <c r="I900" s="44" t="s">
        <v>1687</v>
      </c>
      <c r="J900" s="45">
        <v>6.3</v>
      </c>
      <c r="K900" s="45">
        <v>8.1999999999999993</v>
      </c>
      <c r="L900" s="46" t="s">
        <v>170</v>
      </c>
      <c r="M900" s="46">
        <v>68.099999999999994</v>
      </c>
      <c r="N900" s="47">
        <v>3</v>
      </c>
      <c r="O900" s="48"/>
      <c r="P900" s="49" t="s">
        <v>43</v>
      </c>
      <c r="Q900" s="44" t="s">
        <v>203</v>
      </c>
      <c r="R900" s="50" t="s">
        <v>1338</v>
      </c>
    </row>
    <row r="901" spans="5:18" s="59" customFormat="1" ht="15" customHeight="1">
      <c r="F901" s="95">
        <v>114.3</v>
      </c>
      <c r="G901" s="42">
        <v>2</v>
      </c>
      <c r="H901" s="43" t="s">
        <v>1688</v>
      </c>
      <c r="I901" s="44" t="s">
        <v>1577</v>
      </c>
      <c r="J901" s="45">
        <v>16.5</v>
      </c>
      <c r="K901" s="45">
        <v>6.5</v>
      </c>
      <c r="L901" s="46" t="s">
        <v>170</v>
      </c>
      <c r="M901" s="46">
        <v>69</v>
      </c>
      <c r="N901" s="47">
        <v>4</v>
      </c>
      <c r="O901" s="48">
        <v>4</v>
      </c>
      <c r="P901" s="49" t="s">
        <v>36</v>
      </c>
      <c r="Q901" s="44" t="s">
        <v>333</v>
      </c>
      <c r="R901" s="50" t="s">
        <v>1338</v>
      </c>
    </row>
    <row r="902" spans="5:18" s="59" customFormat="1" ht="15" customHeight="1">
      <c r="F902" s="95">
        <v>114.3</v>
      </c>
      <c r="G902" s="42">
        <v>3</v>
      </c>
      <c r="H902" s="43" t="s">
        <v>1689</v>
      </c>
      <c r="I902" s="44" t="s">
        <v>1690</v>
      </c>
      <c r="J902" s="45">
        <v>5.5</v>
      </c>
      <c r="K902" s="45">
        <v>5.5</v>
      </c>
      <c r="L902" s="46" t="s">
        <v>170</v>
      </c>
      <c r="M902" s="46">
        <v>72.5</v>
      </c>
      <c r="N902" s="47">
        <v>1</v>
      </c>
      <c r="O902" s="48"/>
      <c r="P902" s="49" t="s">
        <v>43</v>
      </c>
      <c r="Q902" s="44" t="s">
        <v>203</v>
      </c>
      <c r="R902" s="50" t="s">
        <v>1338</v>
      </c>
    </row>
    <row r="903" spans="5:18" s="59" customFormat="1" ht="15" customHeight="1">
      <c r="E903" s="59">
        <f>Table2[[#This Row],[PANJANG]]</f>
        <v>5.3</v>
      </c>
      <c r="F903" s="95">
        <v>114.3</v>
      </c>
      <c r="G903" s="42">
        <v>4</v>
      </c>
      <c r="H903" s="43" t="s">
        <v>1691</v>
      </c>
      <c r="I903" s="44" t="s">
        <v>1692</v>
      </c>
      <c r="J903" s="45">
        <v>5.3</v>
      </c>
      <c r="K903" s="45">
        <v>6.2</v>
      </c>
      <c r="L903" s="46" t="s">
        <v>170</v>
      </c>
      <c r="M903" s="46">
        <v>73.8</v>
      </c>
      <c r="N903" s="47">
        <v>2</v>
      </c>
      <c r="O903" s="48">
        <v>2</v>
      </c>
      <c r="P903" s="49" t="s">
        <v>43</v>
      </c>
      <c r="Q903" s="44" t="s">
        <v>203</v>
      </c>
      <c r="R903" s="50" t="s">
        <v>1338</v>
      </c>
    </row>
    <row r="904" spans="5:18" s="59" customFormat="1" ht="15" customHeight="1">
      <c r="E904" s="59">
        <f>Table2[[#This Row],[PANJANG]]</f>
        <v>6.9</v>
      </c>
      <c r="F904" s="95">
        <v>114.3</v>
      </c>
      <c r="G904" s="42">
        <v>5</v>
      </c>
      <c r="H904" s="43" t="s">
        <v>1693</v>
      </c>
      <c r="I904" s="44" t="s">
        <v>1694</v>
      </c>
      <c r="J904" s="45">
        <v>6.9</v>
      </c>
      <c r="K904" s="45">
        <v>4.3</v>
      </c>
      <c r="L904" s="46" t="s">
        <v>170</v>
      </c>
      <c r="M904" s="46">
        <v>76.400000000000006</v>
      </c>
      <c r="N904" s="47">
        <v>3</v>
      </c>
      <c r="O904" s="48">
        <v>3</v>
      </c>
      <c r="P904" s="49" t="s">
        <v>36</v>
      </c>
      <c r="Q904" s="44" t="s">
        <v>333</v>
      </c>
      <c r="R904" s="50" t="s">
        <v>1338</v>
      </c>
    </row>
    <row r="905" spans="5:18" s="59" customFormat="1" ht="15" customHeight="1">
      <c r="E905" s="59">
        <f>Table2[[#This Row],[PANJANG]]</f>
        <v>4</v>
      </c>
      <c r="F905" s="95"/>
      <c r="G905" s="42">
        <v>6</v>
      </c>
      <c r="H905" s="43" t="s">
        <v>1695</v>
      </c>
      <c r="I905" s="44" t="s">
        <v>1696</v>
      </c>
      <c r="J905" s="45">
        <v>4</v>
      </c>
      <c r="K905" s="45">
        <v>4.9000000000000004</v>
      </c>
      <c r="L905" s="46" t="s">
        <v>170</v>
      </c>
      <c r="M905" s="46">
        <v>80.599999999999994</v>
      </c>
      <c r="N905" s="47">
        <v>1</v>
      </c>
      <c r="O905" s="48"/>
      <c r="P905" s="49" t="s">
        <v>43</v>
      </c>
      <c r="Q905" s="44" t="s">
        <v>203</v>
      </c>
      <c r="R905" s="50" t="s">
        <v>1338</v>
      </c>
    </row>
    <row r="906" spans="5:18" s="59" customFormat="1" ht="15" customHeight="1">
      <c r="E906" s="59">
        <f>Table2[[#This Row],[PANJANG]]</f>
        <v>4</v>
      </c>
      <c r="F906" s="95">
        <v>114.3</v>
      </c>
      <c r="G906" s="42">
        <v>7</v>
      </c>
      <c r="H906" s="43" t="s">
        <v>1697</v>
      </c>
      <c r="I906" s="44" t="s">
        <v>1698</v>
      </c>
      <c r="J906" s="45">
        <v>4</v>
      </c>
      <c r="K906" s="45">
        <v>6</v>
      </c>
      <c r="L906" s="46" t="s">
        <v>170</v>
      </c>
      <c r="M906" s="46">
        <v>81.3</v>
      </c>
      <c r="N906" s="47">
        <v>1</v>
      </c>
      <c r="O906" s="48">
        <v>1</v>
      </c>
      <c r="P906" s="49" t="s">
        <v>43</v>
      </c>
      <c r="Q906" s="44" t="s">
        <v>203</v>
      </c>
      <c r="R906" s="50" t="s">
        <v>1338</v>
      </c>
    </row>
    <row r="907" spans="5:18" s="59" customFormat="1" ht="15" customHeight="1">
      <c r="F907" s="95">
        <v>114.3</v>
      </c>
      <c r="G907" s="42">
        <v>8</v>
      </c>
      <c r="H907" s="43" t="s">
        <v>1699</v>
      </c>
      <c r="I907" s="44" t="s">
        <v>1700</v>
      </c>
      <c r="J907" s="45">
        <v>5.5</v>
      </c>
      <c r="K907" s="45">
        <v>5</v>
      </c>
      <c r="L907" s="46" t="s">
        <v>170</v>
      </c>
      <c r="M907" s="46">
        <v>84.6</v>
      </c>
      <c r="N907" s="47">
        <v>3</v>
      </c>
      <c r="O907" s="48">
        <v>3</v>
      </c>
      <c r="P907" s="49" t="s">
        <v>43</v>
      </c>
      <c r="Q907" s="44" t="s">
        <v>203</v>
      </c>
      <c r="R907" s="50" t="s">
        <v>1338</v>
      </c>
    </row>
    <row r="908" spans="5:18" s="59" customFormat="1" ht="15" customHeight="1">
      <c r="F908" s="95"/>
      <c r="G908" s="42">
        <v>9</v>
      </c>
      <c r="H908" s="43" t="s">
        <v>1701</v>
      </c>
      <c r="I908" s="44" t="s">
        <v>1702</v>
      </c>
      <c r="J908" s="45">
        <v>4</v>
      </c>
      <c r="K908" s="45">
        <v>5.2</v>
      </c>
      <c r="L908" s="46" t="s">
        <v>170</v>
      </c>
      <c r="M908" s="46">
        <v>85.3</v>
      </c>
      <c r="N908" s="47">
        <v>1</v>
      </c>
      <c r="O908" s="48"/>
      <c r="P908" s="49" t="s">
        <v>43</v>
      </c>
      <c r="Q908" s="44" t="s">
        <v>203</v>
      </c>
      <c r="R908" s="50" t="s">
        <v>1338</v>
      </c>
    </row>
    <row r="909" spans="5:18" s="59" customFormat="1" ht="15" customHeight="1">
      <c r="F909" s="95">
        <v>117</v>
      </c>
      <c r="G909" s="42">
        <v>10</v>
      </c>
      <c r="H909" s="43" t="s">
        <v>1703</v>
      </c>
      <c r="I909" s="44" t="s">
        <v>1704</v>
      </c>
      <c r="J909" s="45">
        <v>4</v>
      </c>
      <c r="K909" s="45">
        <v>5</v>
      </c>
      <c r="L909" s="46" t="s">
        <v>170</v>
      </c>
      <c r="M909" s="46">
        <v>88.4</v>
      </c>
      <c r="N909" s="47">
        <v>2</v>
      </c>
      <c r="O909" s="48">
        <v>2</v>
      </c>
      <c r="P909" s="49" t="s">
        <v>43</v>
      </c>
      <c r="Q909" s="44" t="s">
        <v>203</v>
      </c>
      <c r="R909" s="50" t="s">
        <v>1338</v>
      </c>
    </row>
    <row r="910" spans="5:18" s="59" customFormat="1" ht="15" customHeight="1">
      <c r="F910" s="95">
        <v>117</v>
      </c>
      <c r="G910" s="42">
        <v>11</v>
      </c>
      <c r="H910" s="43" t="s">
        <v>1705</v>
      </c>
      <c r="I910" s="44" t="s">
        <v>1706</v>
      </c>
      <c r="J910" s="45">
        <v>4</v>
      </c>
      <c r="K910" s="45">
        <v>5</v>
      </c>
      <c r="L910" s="46" t="s">
        <v>170</v>
      </c>
      <c r="M910" s="46">
        <v>88.7</v>
      </c>
      <c r="N910" s="47">
        <v>1</v>
      </c>
      <c r="O910" s="48"/>
      <c r="P910" s="49" t="s">
        <v>43</v>
      </c>
      <c r="Q910" s="44" t="s">
        <v>203</v>
      </c>
      <c r="R910" s="50" t="s">
        <v>1338</v>
      </c>
    </row>
    <row r="911" spans="5:18" s="59" customFormat="1" ht="15" customHeight="1">
      <c r="F911" s="95">
        <v>117</v>
      </c>
      <c r="G911" s="42">
        <v>12</v>
      </c>
      <c r="H911" s="43" t="s">
        <v>1707</v>
      </c>
      <c r="I911" s="44" t="s">
        <v>1708</v>
      </c>
      <c r="J911" s="45">
        <v>4</v>
      </c>
      <c r="K911" s="45">
        <v>4.7</v>
      </c>
      <c r="L911" s="46" t="s">
        <v>170</v>
      </c>
      <c r="M911" s="46">
        <v>93.35</v>
      </c>
      <c r="N911" s="47">
        <v>1</v>
      </c>
      <c r="O911" s="48"/>
      <c r="P911" s="49" t="s">
        <v>43</v>
      </c>
      <c r="Q911" s="44" t="s">
        <v>203</v>
      </c>
      <c r="R911" s="50" t="s">
        <v>1338</v>
      </c>
    </row>
    <row r="912" spans="5:18" ht="15" customHeight="1">
      <c r="F912" s="92">
        <v>117</v>
      </c>
      <c r="G912" s="42">
        <v>13</v>
      </c>
      <c r="H912" s="43" t="s">
        <v>1709</v>
      </c>
      <c r="I912" s="44" t="s">
        <v>1710</v>
      </c>
      <c r="J912" s="45">
        <v>5</v>
      </c>
      <c r="K912" s="45">
        <v>6.2</v>
      </c>
      <c r="L912" s="46" t="s">
        <v>170</v>
      </c>
      <c r="M912" s="46">
        <v>94.7</v>
      </c>
      <c r="N912" s="47">
        <v>1</v>
      </c>
      <c r="O912" s="48"/>
      <c r="P912" s="49" t="s">
        <v>43</v>
      </c>
      <c r="Q912" s="44" t="s">
        <v>203</v>
      </c>
      <c r="R912" s="50" t="s">
        <v>1338</v>
      </c>
    </row>
    <row r="913" spans="5:18" ht="15" customHeight="1">
      <c r="F913" s="92">
        <v>117</v>
      </c>
      <c r="G913" s="42">
        <f t="shared" ref="G913:G919" si="1">+G912+1</f>
        <v>14</v>
      </c>
      <c r="H913" s="43" t="s">
        <v>1711</v>
      </c>
      <c r="I913" s="44" t="s">
        <v>1712</v>
      </c>
      <c r="J913" s="45">
        <v>8.5</v>
      </c>
      <c r="K913" s="45">
        <v>4.5</v>
      </c>
      <c r="L913" s="46" t="s">
        <v>170</v>
      </c>
      <c r="M913" s="46">
        <v>94.95</v>
      </c>
      <c r="N913" s="47">
        <v>2</v>
      </c>
      <c r="O913" s="48">
        <v>2</v>
      </c>
      <c r="P913" s="49" t="s">
        <v>43</v>
      </c>
      <c r="Q913" s="44" t="s">
        <v>203</v>
      </c>
      <c r="R913" s="50" t="s">
        <v>1338</v>
      </c>
    </row>
    <row r="914" spans="5:18" ht="15" customHeight="1">
      <c r="F914" s="92">
        <v>117</v>
      </c>
      <c r="G914" s="42">
        <f t="shared" si="1"/>
        <v>15</v>
      </c>
      <c r="H914" s="43" t="s">
        <v>1711</v>
      </c>
      <c r="I914" s="44" t="s">
        <v>1713</v>
      </c>
      <c r="J914" s="45">
        <v>8</v>
      </c>
      <c r="K914" s="45">
        <v>4.5</v>
      </c>
      <c r="L914" s="46"/>
      <c r="M914" s="46"/>
      <c r="N914" s="47">
        <v>2</v>
      </c>
      <c r="O914" s="48">
        <v>2</v>
      </c>
      <c r="P914" s="49" t="s">
        <v>43</v>
      </c>
      <c r="Q914" s="44" t="s">
        <v>203</v>
      </c>
      <c r="R914" s="50"/>
    </row>
    <row r="915" spans="5:18" ht="15" customHeight="1">
      <c r="F915" s="92">
        <v>117</v>
      </c>
      <c r="G915" s="42">
        <f t="shared" si="1"/>
        <v>16</v>
      </c>
      <c r="H915" s="43" t="s">
        <v>1714</v>
      </c>
      <c r="I915" s="44" t="s">
        <v>1715</v>
      </c>
      <c r="J915" s="45">
        <v>4.5</v>
      </c>
      <c r="K915" s="45">
        <v>6.5</v>
      </c>
      <c r="L915" s="46" t="s">
        <v>170</v>
      </c>
      <c r="M915" s="46">
        <v>95.5</v>
      </c>
      <c r="N915" s="47">
        <v>2</v>
      </c>
      <c r="O915" s="48">
        <v>2</v>
      </c>
      <c r="P915" s="49" t="s">
        <v>43</v>
      </c>
      <c r="Q915" s="44" t="s">
        <v>203</v>
      </c>
      <c r="R915" s="50" t="s">
        <v>1338</v>
      </c>
    </row>
    <row r="916" spans="5:18" ht="15" customHeight="1">
      <c r="F916" s="92">
        <v>117</v>
      </c>
      <c r="G916" s="42">
        <f t="shared" si="1"/>
        <v>17</v>
      </c>
      <c r="H916" s="43" t="s">
        <v>1716</v>
      </c>
      <c r="I916" s="44" t="s">
        <v>1717</v>
      </c>
      <c r="J916" s="45">
        <v>8.1</v>
      </c>
      <c r="K916" s="45">
        <v>4.5999999999999996</v>
      </c>
      <c r="L916" s="46" t="s">
        <v>170</v>
      </c>
      <c r="M916" s="46">
        <v>96.3</v>
      </c>
      <c r="N916" s="47">
        <v>2</v>
      </c>
      <c r="O916" s="48">
        <v>2</v>
      </c>
      <c r="P916" s="49" t="s">
        <v>36</v>
      </c>
      <c r="Q916" s="44" t="s">
        <v>333</v>
      </c>
      <c r="R916" s="50" t="s">
        <v>1338</v>
      </c>
    </row>
    <row r="917" spans="5:18" ht="15" customHeight="1">
      <c r="F917" s="92"/>
      <c r="G917" s="42">
        <f t="shared" si="1"/>
        <v>18</v>
      </c>
      <c r="H917" s="43" t="s">
        <v>1718</v>
      </c>
      <c r="I917" s="44" t="s">
        <v>1717</v>
      </c>
      <c r="J917" s="45">
        <v>10</v>
      </c>
      <c r="K917" s="45">
        <v>6</v>
      </c>
      <c r="L917" s="46" t="s">
        <v>170</v>
      </c>
      <c r="M917" s="46">
        <v>105.3</v>
      </c>
      <c r="N917" s="47">
        <v>0</v>
      </c>
      <c r="O917" s="48"/>
      <c r="P917" s="49" t="s">
        <v>36</v>
      </c>
      <c r="Q917" s="44" t="s">
        <v>333</v>
      </c>
      <c r="R917" s="50" t="s">
        <v>1338</v>
      </c>
    </row>
    <row r="918" spans="5:18" ht="15" customHeight="1">
      <c r="F918" s="92">
        <v>118.1</v>
      </c>
      <c r="G918" s="42">
        <f t="shared" si="1"/>
        <v>19</v>
      </c>
      <c r="H918" s="43" t="s">
        <v>1719</v>
      </c>
      <c r="I918" s="44" t="s">
        <v>1720</v>
      </c>
      <c r="J918" s="45">
        <v>12.1</v>
      </c>
      <c r="K918" s="45">
        <v>6.4</v>
      </c>
      <c r="L918" s="46" t="s">
        <v>170</v>
      </c>
      <c r="M918" s="46">
        <v>105.6</v>
      </c>
      <c r="N918" s="47">
        <v>0</v>
      </c>
      <c r="O918" s="48"/>
      <c r="P918" s="49" t="s">
        <v>36</v>
      </c>
      <c r="Q918" s="44" t="s">
        <v>333</v>
      </c>
      <c r="R918" s="50" t="s">
        <v>1338</v>
      </c>
    </row>
    <row r="919" spans="5:18" ht="15" customHeight="1">
      <c r="F919" s="92">
        <v>118.1</v>
      </c>
      <c r="G919" s="42">
        <f t="shared" si="1"/>
        <v>20</v>
      </c>
      <c r="H919" s="43" t="s">
        <v>1721</v>
      </c>
      <c r="I919" s="44" t="s">
        <v>1722</v>
      </c>
      <c r="J919" s="45">
        <v>7</v>
      </c>
      <c r="K919" s="45">
        <v>6</v>
      </c>
      <c r="L919" s="46" t="s">
        <v>170</v>
      </c>
      <c r="M919" s="46">
        <v>106</v>
      </c>
      <c r="N919" s="47">
        <v>3</v>
      </c>
      <c r="O919" s="48">
        <v>3</v>
      </c>
      <c r="P919" s="49" t="s">
        <v>466</v>
      </c>
      <c r="Q919" s="44" t="s">
        <v>467</v>
      </c>
      <c r="R919" s="50" t="s">
        <v>1338</v>
      </c>
    </row>
    <row r="920" spans="5:18" ht="15" customHeight="1">
      <c r="F920" s="92">
        <v>118.1</v>
      </c>
      <c r="G920" s="42"/>
      <c r="H920" s="43"/>
      <c r="I920" s="44"/>
      <c r="J920" s="45"/>
      <c r="K920" s="45"/>
      <c r="L920" s="46"/>
      <c r="M920" s="46"/>
      <c r="N920" s="47"/>
      <c r="O920" s="48"/>
      <c r="P920" s="49"/>
      <c r="Q920" s="44"/>
      <c r="R920" s="50"/>
    </row>
    <row r="921" spans="5:18" ht="15" customHeight="1">
      <c r="F921" s="92">
        <v>118.1</v>
      </c>
      <c r="G921" s="34"/>
      <c r="H921" s="35" t="s">
        <v>1723</v>
      </c>
      <c r="I921" s="36"/>
      <c r="J921" s="37"/>
      <c r="K921" s="37"/>
      <c r="L921" s="38" t="s">
        <v>170</v>
      </c>
      <c r="M921" s="38"/>
      <c r="N921" s="38"/>
      <c r="O921" s="39"/>
      <c r="P921" s="40"/>
      <c r="Q921" s="36"/>
      <c r="R921" s="41"/>
    </row>
    <row r="922" spans="5:18" ht="15" customHeight="1">
      <c r="F922" s="92">
        <v>118.1</v>
      </c>
      <c r="G922" s="42">
        <v>1</v>
      </c>
      <c r="H922" s="43" t="s">
        <v>1724</v>
      </c>
      <c r="I922" s="44" t="s">
        <v>1375</v>
      </c>
      <c r="J922" s="45">
        <v>11.5</v>
      </c>
      <c r="K922" s="45">
        <v>5.6</v>
      </c>
      <c r="L922" s="46" t="s">
        <v>170</v>
      </c>
      <c r="M922" s="46">
        <v>0.5</v>
      </c>
      <c r="N922" s="47">
        <v>1</v>
      </c>
      <c r="O922" s="48"/>
      <c r="P922" s="49" t="s">
        <v>183</v>
      </c>
      <c r="Q922" s="44" t="s">
        <v>184</v>
      </c>
      <c r="R922" s="50" t="s">
        <v>1725</v>
      </c>
    </row>
    <row r="923" spans="5:18" ht="15" customHeight="1">
      <c r="E923" s="1">
        <f>Table2[[#This Row],[PANJANG]]</f>
        <v>20.100000000000001</v>
      </c>
      <c r="F923" s="92">
        <v>118.1</v>
      </c>
      <c r="G923" s="42">
        <v>2</v>
      </c>
      <c r="H923" s="43" t="s">
        <v>1726</v>
      </c>
      <c r="I923" s="44" t="s">
        <v>1727</v>
      </c>
      <c r="J923" s="45">
        <v>20.100000000000001</v>
      </c>
      <c r="K923" s="45">
        <v>6.2</v>
      </c>
      <c r="L923" s="46" t="s">
        <v>170</v>
      </c>
      <c r="M923" s="46">
        <v>2.2000000000000002</v>
      </c>
      <c r="N923" s="47">
        <v>0</v>
      </c>
      <c r="O923" s="48"/>
      <c r="P923" s="49" t="s">
        <v>466</v>
      </c>
      <c r="Q923" s="44" t="s">
        <v>467</v>
      </c>
      <c r="R923" s="50" t="s">
        <v>1725</v>
      </c>
    </row>
    <row r="924" spans="5:18" ht="15" customHeight="1">
      <c r="F924" s="92">
        <v>118.1</v>
      </c>
      <c r="G924" s="42">
        <v>3</v>
      </c>
      <c r="H924" s="43" t="s">
        <v>1728</v>
      </c>
      <c r="I924" s="44" t="s">
        <v>1729</v>
      </c>
      <c r="J924" s="45">
        <v>5.5</v>
      </c>
      <c r="K924" s="45">
        <v>7.2</v>
      </c>
      <c r="L924" s="46" t="s">
        <v>170</v>
      </c>
      <c r="M924" s="46">
        <v>3.9</v>
      </c>
      <c r="N924" s="47">
        <v>1</v>
      </c>
      <c r="O924" s="48"/>
      <c r="P924" s="49" t="s">
        <v>183</v>
      </c>
      <c r="Q924" s="44" t="s">
        <v>184</v>
      </c>
      <c r="R924" s="50" t="s">
        <v>1725</v>
      </c>
    </row>
    <row r="925" spans="5:18" ht="15" customHeight="1">
      <c r="F925" s="92">
        <v>118.1</v>
      </c>
      <c r="G925" s="42">
        <v>4</v>
      </c>
      <c r="H925" s="43" t="s">
        <v>1730</v>
      </c>
      <c r="I925" s="44" t="s">
        <v>1731</v>
      </c>
      <c r="J925" s="45">
        <v>4</v>
      </c>
      <c r="K925" s="45">
        <v>6</v>
      </c>
      <c r="L925" s="46" t="s">
        <v>170</v>
      </c>
      <c r="M925" s="46">
        <v>4.9000000000000004</v>
      </c>
      <c r="N925" s="47">
        <v>1</v>
      </c>
      <c r="O925" s="48"/>
      <c r="P925" s="49" t="s">
        <v>43</v>
      </c>
      <c r="Q925" s="44" t="s">
        <v>203</v>
      </c>
      <c r="R925" s="50" t="s">
        <v>1725</v>
      </c>
    </row>
    <row r="926" spans="5:18" ht="15" customHeight="1">
      <c r="F926" s="92"/>
      <c r="G926" s="42"/>
      <c r="H926" s="43"/>
      <c r="I926" s="44"/>
      <c r="J926" s="45"/>
      <c r="K926" s="45"/>
      <c r="L926" s="46"/>
      <c r="M926" s="46"/>
      <c r="N926" s="47"/>
      <c r="O926" s="48"/>
      <c r="P926" s="49"/>
      <c r="Q926" s="44"/>
      <c r="R926" s="50"/>
    </row>
    <row r="927" spans="5:18" ht="15" customHeight="1">
      <c r="F927" s="92">
        <v>123</v>
      </c>
      <c r="G927" s="34"/>
      <c r="H927" s="35" t="s">
        <v>1732</v>
      </c>
      <c r="I927" s="36"/>
      <c r="J927" s="37"/>
      <c r="K927" s="37"/>
      <c r="L927" s="38" t="s">
        <v>170</v>
      </c>
      <c r="M927" s="38"/>
      <c r="N927" s="38"/>
      <c r="O927" s="39"/>
      <c r="P927" s="40"/>
      <c r="Q927" s="36"/>
      <c r="R927" s="41"/>
    </row>
    <row r="928" spans="5:18" ht="15" customHeight="1">
      <c r="F928" s="92">
        <v>123</v>
      </c>
      <c r="G928" s="42">
        <v>1</v>
      </c>
      <c r="H928" s="43" t="s">
        <v>1733</v>
      </c>
      <c r="I928" s="44" t="s">
        <v>1734</v>
      </c>
      <c r="J928" s="45">
        <v>5.0999999999999996</v>
      </c>
      <c r="K928" s="45">
        <v>11.6</v>
      </c>
      <c r="L928" s="46" t="s">
        <v>170</v>
      </c>
      <c r="M928" s="46">
        <v>9.8000000000000007</v>
      </c>
      <c r="N928" s="47">
        <v>1</v>
      </c>
      <c r="O928" s="48"/>
      <c r="P928" s="49" t="s">
        <v>183</v>
      </c>
      <c r="Q928" s="44" t="s">
        <v>184</v>
      </c>
      <c r="R928" s="50" t="s">
        <v>1725</v>
      </c>
    </row>
    <row r="929" spans="5:18" ht="15" customHeight="1">
      <c r="F929" s="92">
        <v>123</v>
      </c>
      <c r="G929" s="42">
        <v>2</v>
      </c>
      <c r="H929" s="43" t="s">
        <v>1735</v>
      </c>
      <c r="I929" s="44" t="s">
        <v>1736</v>
      </c>
      <c r="J929" s="45">
        <v>13.1</v>
      </c>
      <c r="K929" s="45">
        <v>8.5</v>
      </c>
      <c r="L929" s="46" t="s">
        <v>170</v>
      </c>
      <c r="M929" s="46">
        <v>3.3</v>
      </c>
      <c r="N929" s="47">
        <v>2</v>
      </c>
      <c r="O929" s="48">
        <v>2</v>
      </c>
      <c r="P929" s="49" t="s">
        <v>36</v>
      </c>
      <c r="Q929" s="44" t="s">
        <v>333</v>
      </c>
      <c r="R929" s="50" t="s">
        <v>1725</v>
      </c>
    </row>
    <row r="930" spans="5:18" ht="15" customHeight="1">
      <c r="F930" s="92">
        <v>123</v>
      </c>
      <c r="G930" s="42">
        <v>3</v>
      </c>
      <c r="H930" s="43" t="s">
        <v>1737</v>
      </c>
      <c r="I930" s="44" t="s">
        <v>1738</v>
      </c>
      <c r="J930" s="45">
        <v>24.4</v>
      </c>
      <c r="K930" s="45">
        <v>12.2</v>
      </c>
      <c r="L930" s="46" t="s">
        <v>170</v>
      </c>
      <c r="M930" s="46">
        <v>4.0999999999999996</v>
      </c>
      <c r="N930" s="47">
        <v>2</v>
      </c>
      <c r="O930" s="48"/>
      <c r="P930" s="49" t="s">
        <v>36</v>
      </c>
      <c r="Q930" s="71" t="s">
        <v>333</v>
      </c>
      <c r="R930" s="50" t="s">
        <v>1725</v>
      </c>
    </row>
    <row r="931" spans="5:18" ht="15" customHeight="1" thickBot="1">
      <c r="F931" s="92">
        <v>123</v>
      </c>
      <c r="G931" s="97"/>
      <c r="H931" s="98"/>
      <c r="I931" s="98"/>
      <c r="J931" s="99"/>
      <c r="K931" s="100"/>
      <c r="L931" s="101"/>
      <c r="M931" s="101"/>
      <c r="N931" s="102"/>
      <c r="O931" s="102"/>
      <c r="P931" s="103"/>
      <c r="Q931" s="104"/>
      <c r="R931" s="105"/>
    </row>
    <row r="932" spans="5:18" ht="15" customHeight="1" thickBot="1">
      <c r="F932" s="92">
        <v>123</v>
      </c>
      <c r="G932" s="106" t="s">
        <v>1739</v>
      </c>
      <c r="H932" s="107"/>
      <c r="I932" s="107"/>
      <c r="J932" s="108">
        <f>SUBTOTAL(109,JBT!$J$13:$J$931)</f>
        <v>13654.8</v>
      </c>
      <c r="K932" s="109">
        <f>SUBTOTAL(103,JBT!$J$13:$J$931)</f>
        <v>762</v>
      </c>
      <c r="L932" s="110"/>
      <c r="M932" s="110"/>
      <c r="N932" s="110"/>
      <c r="O932" s="110"/>
      <c r="P932" s="110"/>
      <c r="Q932" s="107"/>
      <c r="R932" s="111"/>
    </row>
    <row r="933" spans="5:18" ht="15" customHeight="1">
      <c r="F933" s="92">
        <v>123</v>
      </c>
    </row>
    <row r="934" spans="5:18" ht="15" customHeight="1">
      <c r="F934" s="92">
        <v>123</v>
      </c>
      <c r="J934" s="51"/>
    </row>
    <row r="935" spans="5:18" ht="15" customHeight="1">
      <c r="F935" s="92">
        <v>123</v>
      </c>
      <c r="J935" s="51"/>
      <c r="K935" s="51"/>
      <c r="M935" s="112"/>
    </row>
    <row r="936" spans="5:18" ht="15" customHeight="1">
      <c r="F936" s="92">
        <v>123</v>
      </c>
      <c r="I936" s="51"/>
      <c r="J936" s="51"/>
      <c r="K936" s="51"/>
    </row>
    <row r="937" spans="5:18" ht="15" customHeight="1">
      <c r="F937" s="92">
        <v>123</v>
      </c>
      <c r="J937" s="51"/>
      <c r="K937" s="51"/>
    </row>
    <row r="938" spans="5:18" ht="15" customHeight="1">
      <c r="E938" s="1" t="e">
        <f>Table2[[#This Row],[PANJANG]]</f>
        <v>#VALUE!</v>
      </c>
      <c r="F938" s="92">
        <v>123</v>
      </c>
      <c r="J938" s="51"/>
    </row>
    <row r="939" spans="5:18" ht="15" customHeight="1">
      <c r="E939" s="1" t="e">
        <f>Table2[[#This Row],[PANJANG]]</f>
        <v>#VALUE!</v>
      </c>
      <c r="F939" s="92">
        <v>123</v>
      </c>
    </row>
    <row r="940" spans="5:18" ht="15" customHeight="1">
      <c r="E940" s="1" t="e">
        <f>Table2[[#This Row],[PANJANG]]</f>
        <v>#VALUE!</v>
      </c>
      <c r="F940" s="92">
        <v>123</v>
      </c>
    </row>
    <row r="941" spans="5:18" ht="15" customHeight="1">
      <c r="F941" s="92">
        <v>123</v>
      </c>
      <c r="J941" s="51"/>
    </row>
    <row r="942" spans="5:18" ht="15" customHeight="1">
      <c r="E942" s="1" t="e">
        <f>Table2[[#This Row],[PANJANG]]</f>
        <v>#VALUE!</v>
      </c>
      <c r="F942" s="92">
        <v>123</v>
      </c>
    </row>
    <row r="943" spans="5:18" ht="15" customHeight="1">
      <c r="E943" s="1" t="e">
        <f>Table2[[#This Row],[PANJANG]]</f>
        <v>#VALUE!</v>
      </c>
      <c r="F943" s="92">
        <v>123</v>
      </c>
    </row>
    <row r="944" spans="5:18" ht="15" customHeight="1">
      <c r="E944" s="1" t="e">
        <f>Table2[[#This Row],[PANJANG]]</f>
        <v>#VALUE!</v>
      </c>
      <c r="F944" s="92">
        <v>123</v>
      </c>
    </row>
    <row r="945" spans="5:9" ht="15" customHeight="1">
      <c r="E945" s="1" t="e">
        <f>Table2[[#This Row],[PANJANG]]</f>
        <v>#VALUE!</v>
      </c>
      <c r="F945" s="92">
        <v>123</v>
      </c>
    </row>
    <row r="946" spans="5:9" ht="15" customHeight="1">
      <c r="E946" s="1" t="e">
        <f>Table2[[#This Row],[PANJANG]]</f>
        <v>#VALUE!</v>
      </c>
      <c r="F946" s="92">
        <v>123</v>
      </c>
    </row>
    <row r="947" spans="5:9" ht="15" customHeight="1">
      <c r="F947" s="92">
        <v>123</v>
      </c>
    </row>
    <row r="948" spans="5:9" ht="15" customHeight="1">
      <c r="F948" s="92"/>
    </row>
    <row r="949" spans="5:9" ht="15" customHeight="1">
      <c r="F949" s="92">
        <v>115.1</v>
      </c>
    </row>
    <row r="950" spans="5:9" ht="15" customHeight="1">
      <c r="F950" s="92">
        <v>115.1</v>
      </c>
    </row>
    <row r="951" spans="5:9" ht="15" customHeight="1">
      <c r="F951" s="92">
        <v>115.1</v>
      </c>
      <c r="I951" s="1">
        <f>6*1.8</f>
        <v>10.8</v>
      </c>
    </row>
    <row r="952" spans="5:9" ht="15" customHeight="1">
      <c r="F952" s="92">
        <v>115.1</v>
      </c>
    </row>
    <row r="953" spans="5:9" ht="15" customHeight="1">
      <c r="F953" s="92">
        <v>115.1</v>
      </c>
    </row>
    <row r="954" spans="5:9" ht="15" customHeight="1">
      <c r="F954" s="92">
        <v>115.1</v>
      </c>
    </row>
    <row r="955" spans="5:9" ht="15" customHeight="1">
      <c r="F955" s="92">
        <v>115.1</v>
      </c>
    </row>
    <row r="956" spans="5:9" ht="15" customHeight="1">
      <c r="F956" s="92">
        <v>115.1</v>
      </c>
    </row>
    <row r="957" spans="5:9" ht="15" customHeight="1">
      <c r="E957" s="1" t="e">
        <f>Table2[[#This Row],[PANJANG]]</f>
        <v>#VALUE!</v>
      </c>
      <c r="F957" s="92">
        <v>115.1</v>
      </c>
    </row>
    <row r="958" spans="5:9" ht="15" customHeight="1">
      <c r="E958" s="1" t="e">
        <f>Table2[[#This Row],[PANJANG]]</f>
        <v>#VALUE!</v>
      </c>
      <c r="F958" s="92">
        <v>115.1</v>
      </c>
    </row>
    <row r="959" spans="5:9" ht="15" customHeight="1">
      <c r="E959" s="1" t="e">
        <f>Table2[[#This Row],[PANJANG]]</f>
        <v>#VALUE!</v>
      </c>
      <c r="F959" s="92">
        <v>115.1</v>
      </c>
    </row>
    <row r="960" spans="5:9" ht="15" customHeight="1">
      <c r="E960" s="1" t="e">
        <f>Table2[[#This Row],[PANJANG]]</f>
        <v>#VALUE!</v>
      </c>
      <c r="F960" s="92">
        <v>115.1</v>
      </c>
    </row>
    <row r="961" spans="5:6" ht="15" customHeight="1">
      <c r="E961" s="1" t="e">
        <f>Table2[[#This Row],[PANJANG]]</f>
        <v>#VALUE!</v>
      </c>
      <c r="F961" s="92">
        <v>115.1</v>
      </c>
    </row>
    <row r="962" spans="5:6" ht="15" customHeight="1">
      <c r="E962" s="1" t="e">
        <f>Table2[[#This Row],[PANJANG]]</f>
        <v>#VALUE!</v>
      </c>
      <c r="F962" s="92">
        <v>115.1</v>
      </c>
    </row>
    <row r="963" spans="5:6" ht="15" customHeight="1">
      <c r="E963" s="1" t="e">
        <f>Table2[[#This Row],[PANJANG]]</f>
        <v>#VALUE!</v>
      </c>
      <c r="F963" s="92">
        <v>115.1</v>
      </c>
    </row>
    <row r="964" spans="5:6" ht="15" customHeight="1">
      <c r="E964" s="1" t="e">
        <f>Table2[[#This Row],[PANJANG]]</f>
        <v>#VALUE!</v>
      </c>
      <c r="F964" s="92">
        <v>115.1</v>
      </c>
    </row>
    <row r="965" spans="5:6" ht="15" customHeight="1">
      <c r="E965" s="1" t="e">
        <f>Table2[[#This Row],[PANJANG]]</f>
        <v>#VALUE!</v>
      </c>
      <c r="F965" s="92">
        <v>115.1</v>
      </c>
    </row>
    <row r="966" spans="5:6" ht="15" customHeight="1">
      <c r="E966" s="1" t="e">
        <f>Table2[[#This Row],[PANJANG]]</f>
        <v>#VALUE!</v>
      </c>
      <c r="F966" s="92">
        <v>115.1</v>
      </c>
    </row>
    <row r="967" spans="5:6" ht="15" customHeight="1">
      <c r="E967" s="1" t="e">
        <f>Table2[[#This Row],[PANJANG]]</f>
        <v>#VALUE!</v>
      </c>
      <c r="F967" s="92">
        <v>115.1</v>
      </c>
    </row>
    <row r="968" spans="5:6" ht="15" customHeight="1">
      <c r="F968" s="92">
        <v>115.1</v>
      </c>
    </row>
    <row r="969" spans="5:6" ht="15" customHeight="1">
      <c r="F969" s="92"/>
    </row>
    <row r="970" spans="5:6" ht="15" customHeight="1">
      <c r="E970" s="1" t="e">
        <f>Table2[[#This Row],[PANJANG]]</f>
        <v>#VALUE!</v>
      </c>
      <c r="F970" s="92">
        <v>115.2</v>
      </c>
    </row>
    <row r="971" spans="5:6" ht="15" customHeight="1">
      <c r="E971" s="1" t="e">
        <f>Table2[[#This Row],[PANJANG]]</f>
        <v>#VALUE!</v>
      </c>
      <c r="F971" s="92">
        <v>115.2</v>
      </c>
    </row>
    <row r="972" spans="5:6" ht="15" customHeight="1">
      <c r="E972" s="1" t="e">
        <f>Table2[[#This Row],[PANJANG]]</f>
        <v>#VALUE!</v>
      </c>
      <c r="F972" s="92">
        <v>115.2</v>
      </c>
    </row>
    <row r="973" spans="5:6" ht="15" customHeight="1">
      <c r="E973" s="1" t="e">
        <f>Table2[[#This Row],[PANJANG]]</f>
        <v>#VALUE!</v>
      </c>
      <c r="F973" s="92">
        <v>115.2</v>
      </c>
    </row>
    <row r="974" spans="5:6" ht="15" customHeight="1">
      <c r="E974" s="1" t="e">
        <f>Table2[[#This Row],[PANJANG]]</f>
        <v>#VALUE!</v>
      </c>
      <c r="F974" s="92">
        <v>115.2</v>
      </c>
    </row>
    <row r="975" spans="5:6" ht="15" customHeight="1">
      <c r="E975" s="1" t="e">
        <f>Table2[[#This Row],[PANJANG]]</f>
        <v>#VALUE!</v>
      </c>
      <c r="F975" s="92">
        <v>115.2</v>
      </c>
    </row>
    <row r="976" spans="5:6" ht="15" customHeight="1">
      <c r="E976" s="1" t="e">
        <f>Table2[[#This Row],[PANJANG]]</f>
        <v>#VALUE!</v>
      </c>
      <c r="F976" s="92">
        <v>115.2</v>
      </c>
    </row>
    <row r="977" spans="5:6" ht="15" customHeight="1">
      <c r="E977" s="1" t="e">
        <f>Table2[[#This Row],[PANJANG]]</f>
        <v>#VALUE!</v>
      </c>
      <c r="F977" s="92">
        <v>115.2</v>
      </c>
    </row>
    <row r="978" spans="5:6" ht="15" customHeight="1">
      <c r="E978" s="1" t="e">
        <f>Table2[[#This Row],[PANJANG]]</f>
        <v>#VALUE!</v>
      </c>
      <c r="F978" s="92">
        <v>115.2</v>
      </c>
    </row>
    <row r="979" spans="5:6" ht="15" customHeight="1">
      <c r="F979" s="92">
        <v>115.2</v>
      </c>
    </row>
    <row r="980" spans="5:6" ht="15" customHeight="1">
      <c r="F980" s="92"/>
    </row>
    <row r="981" spans="5:6" ht="15" customHeight="1">
      <c r="E981" s="1" t="e">
        <f>Table2[[#This Row],[PANJANG]]</f>
        <v>#VALUE!</v>
      </c>
      <c r="F981" s="92">
        <v>118.2</v>
      </c>
    </row>
    <row r="982" spans="5:6" ht="15" customHeight="1">
      <c r="E982" s="1" t="e">
        <f>Table2[[#This Row],[PANJANG]]</f>
        <v>#VALUE!</v>
      </c>
      <c r="F982" s="92">
        <v>118.2</v>
      </c>
    </row>
    <row r="983" spans="5:6" ht="15" customHeight="1">
      <c r="E983" s="1" t="e">
        <f>Table2[[#This Row],[PANJANG]]</f>
        <v>#VALUE!</v>
      </c>
      <c r="F983" s="92">
        <v>118.2</v>
      </c>
    </row>
    <row r="984" spans="5:6" ht="15" customHeight="1">
      <c r="E984" s="1" t="e">
        <f>Table2[[#This Row],[PANJANG]]</f>
        <v>#VALUE!</v>
      </c>
      <c r="F984" s="92">
        <v>118.2</v>
      </c>
    </row>
    <row r="985" spans="5:6" ht="15" customHeight="1">
      <c r="E985" s="1" t="e">
        <f>Table2[[#This Row],[PANJANG]]</f>
        <v>#VALUE!</v>
      </c>
      <c r="F985" s="92">
        <v>118.2</v>
      </c>
    </row>
    <row r="986" spans="5:6" ht="15" customHeight="1">
      <c r="F986" s="92">
        <v>118.2</v>
      </c>
    </row>
    <row r="987" spans="5:6" ht="15" customHeight="1">
      <c r="F987" s="92"/>
    </row>
    <row r="988" spans="5:6" ht="15" customHeight="1">
      <c r="F988" s="92">
        <v>118.3</v>
      </c>
    </row>
    <row r="989" spans="5:6" ht="15" customHeight="1">
      <c r="F989" s="92">
        <v>118.3</v>
      </c>
    </row>
    <row r="990" spans="5:6" ht="15" customHeight="1">
      <c r="F990" s="92">
        <v>118.3</v>
      </c>
    </row>
    <row r="991" spans="5:6" ht="15" customHeight="1">
      <c r="F991" s="92">
        <v>118.3</v>
      </c>
    </row>
    <row r="992" spans="5:6" ht="15" customHeight="1">
      <c r="F992" s="92">
        <v>118.3</v>
      </c>
    </row>
    <row r="993" spans="5:6" ht="15" customHeight="1">
      <c r="F993" s="92">
        <v>118.3</v>
      </c>
    </row>
    <row r="994" spans="5:6" ht="15" customHeight="1">
      <c r="F994" s="92">
        <v>118.3</v>
      </c>
    </row>
    <row r="995" spans="5:6" ht="15" customHeight="1">
      <c r="F995" s="92">
        <v>118.3</v>
      </c>
    </row>
    <row r="996" spans="5:6" ht="15" customHeight="1">
      <c r="F996" s="92">
        <v>118.3</v>
      </c>
    </row>
    <row r="997" spans="5:6" ht="15" customHeight="1">
      <c r="F997" s="92">
        <v>118.3</v>
      </c>
    </row>
    <row r="998" spans="5:6" ht="15" customHeight="1">
      <c r="F998" s="92">
        <v>118.3</v>
      </c>
    </row>
    <row r="999" spans="5:6" ht="15" customHeight="1">
      <c r="F999" s="92">
        <v>118.3</v>
      </c>
    </row>
    <row r="1000" spans="5:6" ht="15" customHeight="1">
      <c r="F1000" s="92">
        <v>118.3</v>
      </c>
    </row>
    <row r="1001" spans="5:6" ht="15" customHeight="1">
      <c r="F1001" s="92">
        <v>118.3</v>
      </c>
    </row>
    <row r="1002" spans="5:6" ht="15" customHeight="1">
      <c r="F1002" s="92">
        <v>118.3</v>
      </c>
    </row>
    <row r="1003" spans="5:6" ht="15" customHeight="1">
      <c r="E1003" s="1" t="e">
        <f>Table2[[#This Row],[PANJANG]]</f>
        <v>#VALUE!</v>
      </c>
      <c r="F1003" s="92">
        <v>118.3</v>
      </c>
    </row>
    <row r="1004" spans="5:6" ht="15" customHeight="1">
      <c r="E1004" s="1" t="e">
        <f>Table2[[#This Row],[PANJANG]]</f>
        <v>#VALUE!</v>
      </c>
      <c r="F1004" s="92">
        <v>118.3</v>
      </c>
    </row>
    <row r="1005" spans="5:6" ht="15" customHeight="1">
      <c r="E1005" s="1" t="e">
        <f>Table2[[#This Row],[PANJANG]]</f>
        <v>#VALUE!</v>
      </c>
      <c r="F1005" s="92">
        <v>118.3</v>
      </c>
    </row>
    <row r="1006" spans="5:6" ht="15" customHeight="1">
      <c r="E1006" s="1" t="e">
        <f>Table2[[#This Row],[PANJANG]]</f>
        <v>#VALUE!</v>
      </c>
      <c r="F1006" s="92">
        <v>118.3</v>
      </c>
    </row>
    <row r="1007" spans="5:6" ht="15" customHeight="1">
      <c r="E1007" s="1" t="e">
        <f>Table2[[#This Row],[PANJANG]]</f>
        <v>#VALUE!</v>
      </c>
      <c r="F1007" s="92">
        <v>118.3</v>
      </c>
    </row>
    <row r="1008" spans="5:6" ht="15" customHeight="1">
      <c r="E1008" s="1" t="e">
        <f>Table2[[#This Row],[PANJANG]]</f>
        <v>#VALUE!</v>
      </c>
      <c r="F1008" s="92">
        <v>118.3</v>
      </c>
    </row>
    <row r="1009" spans="5:6" ht="15" customHeight="1">
      <c r="E1009" s="1" t="e">
        <f>Table2[[#This Row],[PANJANG]]</f>
        <v>#VALUE!</v>
      </c>
      <c r="F1009" s="92">
        <v>118.3</v>
      </c>
    </row>
    <row r="1010" spans="5:6" ht="15" customHeight="1">
      <c r="E1010" s="1" t="e">
        <f>Table2[[#This Row],[PANJANG]]</f>
        <v>#VALUE!</v>
      </c>
      <c r="F1010" s="92">
        <v>118.3</v>
      </c>
    </row>
    <row r="1011" spans="5:6" ht="15" customHeight="1">
      <c r="E1011" s="1" t="e">
        <f>Table2[[#This Row],[PANJANG]]</f>
        <v>#VALUE!</v>
      </c>
      <c r="F1011" s="92">
        <v>118.3</v>
      </c>
    </row>
    <row r="1012" spans="5:6" ht="15" customHeight="1">
      <c r="F1012" s="92">
        <v>118.3</v>
      </c>
    </row>
    <row r="1013" spans="5:6" ht="15" customHeight="1">
      <c r="F1013" s="92"/>
    </row>
    <row r="1014" spans="5:6" ht="15" customHeight="1">
      <c r="F1014" s="92">
        <v>119</v>
      </c>
    </row>
    <row r="1015" spans="5:6" ht="15" customHeight="1">
      <c r="F1015" s="92">
        <v>119</v>
      </c>
    </row>
    <row r="1016" spans="5:6" ht="15" customHeight="1">
      <c r="F1016" s="92">
        <v>119</v>
      </c>
    </row>
    <row r="1017" spans="5:6" ht="15" customHeight="1">
      <c r="F1017" s="92">
        <v>119</v>
      </c>
    </row>
    <row r="1018" spans="5:6" ht="15" customHeight="1">
      <c r="F1018" s="92">
        <v>119</v>
      </c>
    </row>
    <row r="1019" spans="5:6" ht="15" customHeight="1">
      <c r="F1019" s="92">
        <v>119</v>
      </c>
    </row>
    <row r="1020" spans="5:6" ht="15" customHeight="1">
      <c r="F1020" s="92">
        <v>119</v>
      </c>
    </row>
    <row r="1021" spans="5:6" ht="15" customHeight="1">
      <c r="F1021" s="92">
        <v>119</v>
      </c>
    </row>
    <row r="1022" spans="5:6" ht="15" customHeight="1">
      <c r="F1022" s="92">
        <v>119</v>
      </c>
    </row>
    <row r="1023" spans="5:6" ht="15" customHeight="1">
      <c r="F1023" s="92">
        <v>119</v>
      </c>
    </row>
    <row r="1024" spans="5:6" ht="15" customHeight="1">
      <c r="F1024" s="92"/>
    </row>
    <row r="1025" spans="6:6" ht="15" customHeight="1">
      <c r="F1025" s="92" t="s">
        <v>1740</v>
      </c>
    </row>
    <row r="1026" spans="6:6" ht="15" customHeight="1">
      <c r="F1026" s="92" t="s">
        <v>1740</v>
      </c>
    </row>
    <row r="1027" spans="6:6" ht="15" customHeight="1">
      <c r="F1027" s="92" t="s">
        <v>1740</v>
      </c>
    </row>
    <row r="1028" spans="6:6" ht="15" customHeight="1">
      <c r="F1028" s="92" t="s">
        <v>1740</v>
      </c>
    </row>
    <row r="1029" spans="6:6" ht="15" customHeight="1">
      <c r="F1029" s="92" t="s">
        <v>1740</v>
      </c>
    </row>
    <row r="1030" spans="6:6" ht="15" customHeight="1">
      <c r="F1030" s="92" t="s">
        <v>1740</v>
      </c>
    </row>
    <row r="1031" spans="6:6" ht="15" customHeight="1">
      <c r="F1031" s="92" t="s">
        <v>1740</v>
      </c>
    </row>
    <row r="1032" spans="6:6" ht="15" customHeight="1">
      <c r="F1032" s="92"/>
    </row>
    <row r="1033" spans="6:6" ht="15" customHeight="1">
      <c r="F1033" s="92">
        <v>120</v>
      </c>
    </row>
    <row r="1034" spans="6:6" ht="15" customHeight="1">
      <c r="F1034" s="92">
        <v>120</v>
      </c>
    </row>
    <row r="1035" spans="6:6" ht="15" customHeight="1">
      <c r="F1035" s="92">
        <v>120</v>
      </c>
    </row>
    <row r="1036" spans="6:6" ht="15" customHeight="1">
      <c r="F1036" s="92">
        <v>120</v>
      </c>
    </row>
    <row r="1037" spans="6:6" ht="15" customHeight="1">
      <c r="F1037" s="92">
        <v>120</v>
      </c>
    </row>
    <row r="1038" spans="6:6" ht="15" customHeight="1">
      <c r="F1038" s="92">
        <v>120</v>
      </c>
    </row>
    <row r="1039" spans="6:6" ht="15" customHeight="1">
      <c r="F1039" s="92">
        <v>120</v>
      </c>
    </row>
    <row r="1040" spans="6:6" ht="15" customHeight="1">
      <c r="F1040" s="92">
        <v>120</v>
      </c>
    </row>
    <row r="1041" spans="5:6" ht="15" customHeight="1">
      <c r="F1041" s="92">
        <v>120</v>
      </c>
    </row>
    <row r="1042" spans="5:6" ht="15" customHeight="1">
      <c r="F1042" s="92">
        <v>120</v>
      </c>
    </row>
    <row r="1043" spans="5:6" ht="15" customHeight="1">
      <c r="F1043" s="92">
        <v>120</v>
      </c>
    </row>
    <row r="1044" spans="5:6" ht="15" customHeight="1">
      <c r="F1044" s="92">
        <v>120</v>
      </c>
    </row>
    <row r="1045" spans="5:6" ht="15" customHeight="1">
      <c r="F1045" s="92">
        <v>120</v>
      </c>
    </row>
    <row r="1046" spans="5:6" ht="15" customHeight="1">
      <c r="F1046" s="92">
        <v>120</v>
      </c>
    </row>
    <row r="1047" spans="5:6" ht="15" customHeight="1">
      <c r="F1047" s="92">
        <v>120</v>
      </c>
    </row>
    <row r="1048" spans="5:6" ht="15" customHeight="1">
      <c r="F1048" s="92">
        <v>120</v>
      </c>
    </row>
    <row r="1049" spans="5:6" ht="15" customHeight="1">
      <c r="F1049" s="92">
        <v>120</v>
      </c>
    </row>
    <row r="1050" spans="5:6" ht="15" customHeight="1">
      <c r="F1050" s="92">
        <v>120</v>
      </c>
    </row>
    <row r="1051" spans="5:6" ht="15" customHeight="1">
      <c r="F1051" s="92">
        <v>120</v>
      </c>
    </row>
    <row r="1052" spans="5:6" ht="15" customHeight="1">
      <c r="F1052" s="92">
        <v>120</v>
      </c>
    </row>
    <row r="1053" spans="5:6" ht="15" customHeight="1">
      <c r="E1053" s="1" t="e">
        <f>Table2[[#This Row],[PANJANG]]</f>
        <v>#VALUE!</v>
      </c>
      <c r="F1053" s="92">
        <v>120</v>
      </c>
    </row>
    <row r="1054" spans="5:6" ht="15" customHeight="1">
      <c r="F1054" s="92">
        <v>120</v>
      </c>
    </row>
    <row r="1055" spans="5:6" ht="15" customHeight="1">
      <c r="F1055" s="92">
        <v>120</v>
      </c>
    </row>
    <row r="1056" spans="5:6" ht="15" customHeight="1">
      <c r="F1056" s="92">
        <v>120</v>
      </c>
    </row>
    <row r="1057" spans="5:6" ht="15" customHeight="1">
      <c r="F1057" s="92">
        <v>120</v>
      </c>
    </row>
    <row r="1058" spans="5:6" ht="15" customHeight="1">
      <c r="F1058" s="92">
        <v>120</v>
      </c>
    </row>
    <row r="1059" spans="5:6" ht="15" customHeight="1">
      <c r="F1059" s="92">
        <v>120</v>
      </c>
    </row>
    <row r="1060" spans="5:6" ht="15" customHeight="1">
      <c r="F1060" s="92">
        <v>120</v>
      </c>
    </row>
    <row r="1061" spans="5:6" ht="15" customHeight="1">
      <c r="F1061" s="92">
        <v>120</v>
      </c>
    </row>
    <row r="1062" spans="5:6" ht="15" customHeight="1">
      <c r="F1062" s="92">
        <v>120</v>
      </c>
    </row>
    <row r="1063" spans="5:6" ht="15" customHeight="1">
      <c r="F1063" s="92">
        <v>120</v>
      </c>
    </row>
    <row r="1064" spans="5:6" ht="15" customHeight="1">
      <c r="F1064" s="92">
        <v>120</v>
      </c>
    </row>
    <row r="1065" spans="5:6" ht="15" customHeight="1">
      <c r="F1065" s="92">
        <v>120</v>
      </c>
    </row>
    <row r="1066" spans="5:6" ht="15" customHeight="1">
      <c r="F1066" s="92"/>
    </row>
    <row r="1067" spans="5:6" ht="15" customHeight="1">
      <c r="F1067" s="92">
        <v>121</v>
      </c>
    </row>
    <row r="1068" spans="5:6" ht="15" customHeight="1">
      <c r="F1068" s="92">
        <v>121</v>
      </c>
    </row>
    <row r="1069" spans="5:6" ht="15" customHeight="1">
      <c r="F1069" s="92">
        <v>121</v>
      </c>
    </row>
    <row r="1070" spans="5:6" ht="15" customHeight="1">
      <c r="F1070" s="92">
        <v>121</v>
      </c>
    </row>
    <row r="1071" spans="5:6" ht="15" customHeight="1">
      <c r="F1071" s="92">
        <v>121</v>
      </c>
    </row>
    <row r="1072" spans="5:6" ht="15" customHeight="1">
      <c r="E1072" s="1" t="e">
        <f>Table2[[#This Row],[PANJANG]]</f>
        <v>#VALUE!</v>
      </c>
      <c r="F1072" s="92">
        <v>121</v>
      </c>
    </row>
    <row r="1073" spans="5:6" ht="15" customHeight="1">
      <c r="F1073" s="92">
        <v>121</v>
      </c>
    </row>
    <row r="1074" spans="5:6" ht="15" customHeight="1">
      <c r="F1074" s="92">
        <v>121</v>
      </c>
    </row>
    <row r="1075" spans="5:6" ht="15" customHeight="1">
      <c r="F1075" s="92">
        <v>121</v>
      </c>
    </row>
    <row r="1076" spans="5:6" ht="15" customHeight="1">
      <c r="F1076" s="92">
        <v>121</v>
      </c>
    </row>
    <row r="1077" spans="5:6" ht="15" customHeight="1">
      <c r="F1077" s="92">
        <v>121</v>
      </c>
    </row>
    <row r="1078" spans="5:6" ht="15" customHeight="1">
      <c r="E1078" s="1" t="e">
        <f>Table2[[#This Row],[PANJANG]]</f>
        <v>#VALUE!</v>
      </c>
      <c r="F1078" s="92">
        <v>121</v>
      </c>
    </row>
    <row r="1079" spans="5:6" ht="15" customHeight="1">
      <c r="F1079" s="92">
        <v>121</v>
      </c>
    </row>
    <row r="1080" spans="5:6" ht="15" customHeight="1">
      <c r="F1080" s="92">
        <v>121</v>
      </c>
    </row>
    <row r="1081" spans="5:6" ht="15" customHeight="1">
      <c r="F1081" s="92">
        <v>121</v>
      </c>
    </row>
    <row r="1082" spans="5:6" ht="15" customHeight="1">
      <c r="F1082" s="92">
        <v>121</v>
      </c>
    </row>
    <row r="1083" spans="5:6" ht="15" customHeight="1">
      <c r="F1083" s="92">
        <v>121</v>
      </c>
    </row>
    <row r="1084" spans="5:6" ht="15" customHeight="1">
      <c r="F1084" s="92">
        <v>121</v>
      </c>
    </row>
    <row r="1085" spans="5:6" ht="15" customHeight="1">
      <c r="F1085" s="92">
        <v>121</v>
      </c>
    </row>
    <row r="1086" spans="5:6" ht="15" customHeight="1">
      <c r="F1086" s="92">
        <v>121</v>
      </c>
    </row>
    <row r="1087" spans="5:6" ht="15" customHeight="1">
      <c r="F1087" s="92">
        <v>121</v>
      </c>
    </row>
    <row r="1088" spans="5:6" ht="15" customHeight="1">
      <c r="F1088" s="92">
        <v>121</v>
      </c>
    </row>
    <row r="1089" spans="6:6" ht="15" customHeight="1">
      <c r="F1089" s="92">
        <v>121</v>
      </c>
    </row>
    <row r="1090" spans="6:6" ht="15" customHeight="1">
      <c r="F1090" s="92">
        <v>121</v>
      </c>
    </row>
    <row r="1091" spans="6:6" ht="15" customHeight="1">
      <c r="F1091" s="92">
        <v>121</v>
      </c>
    </row>
    <row r="1092" spans="6:6" ht="15" customHeight="1">
      <c r="F1092" s="92">
        <v>121</v>
      </c>
    </row>
    <row r="1093" spans="6:6" ht="15" customHeight="1">
      <c r="F1093" s="92">
        <v>121</v>
      </c>
    </row>
    <row r="1094" spans="6:6" ht="15" customHeight="1">
      <c r="F1094" s="92"/>
    </row>
    <row r="1095" spans="6:6" ht="15" customHeight="1">
      <c r="F1095" s="92">
        <v>122.1</v>
      </c>
    </row>
    <row r="1096" spans="6:6" ht="15" customHeight="1">
      <c r="F1096" s="92">
        <v>122.1</v>
      </c>
    </row>
    <row r="1097" spans="6:6" ht="15" customHeight="1">
      <c r="F1097" s="92">
        <v>122.1</v>
      </c>
    </row>
    <row r="1098" spans="6:6" ht="15" customHeight="1">
      <c r="F1098" s="92">
        <v>122.1</v>
      </c>
    </row>
    <row r="1099" spans="6:6" ht="15" customHeight="1">
      <c r="F1099" s="92">
        <v>122.1</v>
      </c>
    </row>
    <row r="1100" spans="6:6" ht="15" customHeight="1">
      <c r="F1100" s="92">
        <v>122.1</v>
      </c>
    </row>
    <row r="1101" spans="6:6" ht="15" customHeight="1">
      <c r="F1101" s="92">
        <v>122.1</v>
      </c>
    </row>
    <row r="1102" spans="6:6" ht="15" customHeight="1">
      <c r="F1102" s="92">
        <v>122.1</v>
      </c>
    </row>
    <row r="1103" spans="6:6" ht="15" customHeight="1">
      <c r="F1103" s="92">
        <v>122.1</v>
      </c>
    </row>
    <row r="1104" spans="6:6" ht="15" customHeight="1">
      <c r="F1104" s="92">
        <v>122.1</v>
      </c>
    </row>
    <row r="1105" spans="5:6" ht="15" customHeight="1">
      <c r="F1105" s="92">
        <v>122.1</v>
      </c>
    </row>
    <row r="1106" spans="5:6" ht="15" customHeight="1">
      <c r="F1106" s="92">
        <v>122.1</v>
      </c>
    </row>
    <row r="1107" spans="5:6" ht="15" customHeight="1">
      <c r="F1107" s="92">
        <v>122.1</v>
      </c>
    </row>
    <row r="1108" spans="5:6" ht="15" customHeight="1">
      <c r="F1108" s="92"/>
    </row>
    <row r="1109" spans="5:6" ht="15" customHeight="1">
      <c r="F1109" s="92">
        <v>122.2</v>
      </c>
    </row>
    <row r="1110" spans="5:6" ht="15" customHeight="1">
      <c r="F1110" s="92">
        <v>122.2</v>
      </c>
    </row>
    <row r="1111" spans="5:6" ht="15" customHeight="1">
      <c r="F1111" s="92">
        <v>122.2</v>
      </c>
    </row>
    <row r="1112" spans="5:6" ht="15" customHeight="1">
      <c r="F1112" s="92">
        <v>122.2</v>
      </c>
    </row>
    <row r="1113" spans="5:6" ht="15" customHeight="1">
      <c r="F1113" s="92">
        <v>122.2</v>
      </c>
    </row>
    <row r="1114" spans="5:6" ht="15" customHeight="1">
      <c r="F1114" s="92"/>
    </row>
    <row r="1115" spans="5:6" ht="15" customHeight="1">
      <c r="F1115" s="92">
        <v>123</v>
      </c>
    </row>
    <row r="1116" spans="5:6" ht="15" customHeight="1">
      <c r="F1116" s="92">
        <v>123</v>
      </c>
    </row>
    <row r="1117" spans="5:6" ht="15" customHeight="1">
      <c r="E1117" s="1" t="e">
        <f>Table2[[#This Row],[PANJANG]]</f>
        <v>#VALUE!</v>
      </c>
      <c r="F1117" s="92">
        <v>123</v>
      </c>
    </row>
    <row r="1118" spans="5:6" ht="15" customHeight="1">
      <c r="F1118" s="92">
        <v>123</v>
      </c>
    </row>
    <row r="1119" spans="5:6" ht="15" customHeight="1">
      <c r="F1119" s="92">
        <v>123</v>
      </c>
    </row>
    <row r="1120" spans="5:6" ht="15" customHeight="1">
      <c r="F1120" s="92">
        <v>123</v>
      </c>
    </row>
    <row r="1121" spans="6:6" ht="15" customHeight="1">
      <c r="F1121" s="92">
        <v>123</v>
      </c>
    </row>
    <row r="1122" spans="6:6" ht="15" customHeight="1">
      <c r="F1122" s="92">
        <v>123</v>
      </c>
    </row>
    <row r="1123" spans="6:6" ht="15" customHeight="1">
      <c r="F1123" s="92">
        <v>123</v>
      </c>
    </row>
    <row r="1124" spans="6:6" ht="15" customHeight="1">
      <c r="F1124" s="92">
        <v>123</v>
      </c>
    </row>
    <row r="1125" spans="6:6" ht="15" customHeight="1">
      <c r="F1125" s="92">
        <v>123</v>
      </c>
    </row>
    <row r="1126" spans="6:6" ht="15" customHeight="1">
      <c r="F1126" s="92">
        <v>123</v>
      </c>
    </row>
    <row r="1127" spans="6:6" ht="15" customHeight="1">
      <c r="F1127" s="92"/>
    </row>
    <row r="1128" spans="6:6" ht="15" customHeight="1">
      <c r="F1128" s="92">
        <v>124.1</v>
      </c>
    </row>
    <row r="1129" spans="6:6" ht="15" customHeight="1">
      <c r="F1129" s="92">
        <v>124.1</v>
      </c>
    </row>
    <row r="1130" spans="6:6" ht="15" customHeight="1">
      <c r="F1130" s="92">
        <v>124.1</v>
      </c>
    </row>
    <row r="1131" spans="6:6" ht="15" customHeight="1">
      <c r="F1131" s="92"/>
    </row>
    <row r="1132" spans="6:6" ht="15" customHeight="1">
      <c r="F1132" s="92">
        <v>124.2</v>
      </c>
    </row>
    <row r="1133" spans="6:6" ht="15" customHeight="1">
      <c r="F1133" s="92">
        <v>124.2</v>
      </c>
    </row>
    <row r="1134" spans="6:6" ht="15" customHeight="1">
      <c r="F1134" s="92">
        <v>124.2</v>
      </c>
    </row>
    <row r="1135" spans="6:6" ht="15" customHeight="1">
      <c r="F1135" s="92">
        <v>124.2</v>
      </c>
    </row>
    <row r="1136" spans="6:6" ht="15" customHeight="1">
      <c r="F1136" s="92">
        <v>124.2</v>
      </c>
    </row>
    <row r="1137" spans="5:6" ht="15" customHeight="1">
      <c r="F1137" s="92">
        <v>124.2</v>
      </c>
    </row>
    <row r="1138" spans="5:6" ht="15" customHeight="1">
      <c r="F1138" s="92">
        <v>124.2</v>
      </c>
    </row>
    <row r="1139" spans="5:6" ht="15" customHeight="1">
      <c r="F1139" s="92">
        <v>124.2</v>
      </c>
    </row>
    <row r="1140" spans="5:6" ht="15" customHeight="1">
      <c r="F1140" s="92">
        <v>124.2</v>
      </c>
    </row>
    <row r="1141" spans="5:6" ht="15" customHeight="1">
      <c r="F1141" s="92">
        <v>124.2</v>
      </c>
    </row>
    <row r="1142" spans="5:6" ht="15" customHeight="1">
      <c r="F1142" s="92"/>
    </row>
    <row r="1143" spans="5:6" ht="15" customHeight="1">
      <c r="F1143" s="92">
        <v>124.3</v>
      </c>
    </row>
    <row r="1144" spans="5:6" ht="15" customHeight="1">
      <c r="E1144" s="1" t="e">
        <f>Table2[[#This Row],[PANJANG]]</f>
        <v>#VALUE!</v>
      </c>
      <c r="F1144" s="92">
        <v>124.3</v>
      </c>
    </row>
    <row r="1145" spans="5:6" ht="15" customHeight="1">
      <c r="F1145" s="92">
        <v>124.3</v>
      </c>
    </row>
    <row r="1146" spans="5:6" ht="15" customHeight="1">
      <c r="F1146" s="92">
        <v>124.3</v>
      </c>
    </row>
    <row r="1147" spans="5:6" ht="15" customHeight="1">
      <c r="F1147" s="92">
        <v>124.3</v>
      </c>
    </row>
    <row r="1148" spans="5:6" ht="15" customHeight="1">
      <c r="F1148" s="92">
        <v>124.3</v>
      </c>
    </row>
    <row r="1149" spans="5:6" ht="15" customHeight="1">
      <c r="F1149" s="92">
        <v>124.3</v>
      </c>
    </row>
    <row r="1150" spans="5:6" ht="15" customHeight="1">
      <c r="F1150" s="92">
        <v>124.3</v>
      </c>
    </row>
    <row r="1151" spans="5:6" ht="15" customHeight="1">
      <c r="F1151" s="92">
        <v>124.3</v>
      </c>
    </row>
    <row r="1152" spans="5:6" ht="15" customHeight="1">
      <c r="F1152" s="92">
        <v>124.3</v>
      </c>
    </row>
    <row r="1153" spans="6:6" ht="15" customHeight="1">
      <c r="F1153" s="92">
        <v>124.3</v>
      </c>
    </row>
    <row r="1154" spans="6:6" ht="15" customHeight="1">
      <c r="F1154" s="92">
        <v>124.3</v>
      </c>
    </row>
    <row r="1155" spans="6:6" ht="15" customHeight="1">
      <c r="F1155" s="92">
        <v>124.3</v>
      </c>
    </row>
    <row r="1156" spans="6:6" ht="15" customHeight="1">
      <c r="F1156" s="92">
        <v>124.3</v>
      </c>
    </row>
    <row r="1157" spans="6:6" ht="15" customHeight="1">
      <c r="F1157" s="92">
        <v>124.3</v>
      </c>
    </row>
    <row r="1158" spans="6:6" ht="15" customHeight="1">
      <c r="F1158" s="92"/>
    </row>
    <row r="1159" spans="6:6" ht="15" customHeight="1">
      <c r="F1159" s="92">
        <v>124.3</v>
      </c>
    </row>
    <row r="1160" spans="6:6" ht="15" customHeight="1">
      <c r="F1160" s="92">
        <v>124.3</v>
      </c>
    </row>
    <row r="1161" spans="6:6" ht="15" customHeight="1">
      <c r="F1161" s="92">
        <v>124.3</v>
      </c>
    </row>
    <row r="1162" spans="6:6" ht="15" customHeight="1">
      <c r="F1162" s="92">
        <v>124.3</v>
      </c>
    </row>
    <row r="1163" spans="6:6" ht="15" customHeight="1">
      <c r="F1163" s="92">
        <v>124.3</v>
      </c>
    </row>
    <row r="1164" spans="6:6" ht="15" customHeight="1">
      <c r="F1164" s="92"/>
    </row>
    <row r="1165" spans="6:6" ht="15" customHeight="1">
      <c r="F1165" s="92" t="s">
        <v>1741</v>
      </c>
    </row>
    <row r="1166" spans="6:6" ht="15" customHeight="1">
      <c r="F1166" s="92" t="s">
        <v>1741</v>
      </c>
    </row>
    <row r="1167" spans="6:6" ht="15" customHeight="1">
      <c r="F1167" s="92" t="s">
        <v>1741</v>
      </c>
    </row>
    <row r="1168" spans="6:6" ht="15" customHeight="1">
      <c r="F1168" s="92" t="s">
        <v>1741</v>
      </c>
    </row>
    <row r="1169" spans="5:18" ht="15" customHeight="1">
      <c r="F1169" s="92" t="s">
        <v>1741</v>
      </c>
    </row>
    <row r="1170" spans="5:18" ht="15" customHeight="1">
      <c r="F1170" s="92"/>
    </row>
    <row r="1171" spans="5:18" ht="15" customHeight="1">
      <c r="F1171" s="92" t="s">
        <v>1742</v>
      </c>
    </row>
    <row r="1172" spans="5:18" ht="15" customHeight="1">
      <c r="F1172" s="92" t="s">
        <v>1742</v>
      </c>
    </row>
    <row r="1173" spans="5:18" ht="15" customHeight="1">
      <c r="F1173" s="92" t="s">
        <v>1742</v>
      </c>
    </row>
    <row r="1174" spans="5:18" ht="15" customHeight="1">
      <c r="F1174" s="92" t="s">
        <v>1742</v>
      </c>
    </row>
    <row r="1175" spans="5:18" ht="15" customHeight="1">
      <c r="F1175" s="92"/>
    </row>
    <row r="1176" spans="5:18" ht="15" customHeight="1">
      <c r="E1176" s="1" t="s">
        <v>1743</v>
      </c>
      <c r="F1176" s="33" t="s">
        <v>1744</v>
      </c>
    </row>
    <row r="1177" spans="5:18" ht="15" customHeight="1">
      <c r="F1177" s="33" t="s">
        <v>1744</v>
      </c>
    </row>
    <row r="1178" spans="5:18" ht="15" customHeight="1">
      <c r="F1178" s="33" t="s">
        <v>1744</v>
      </c>
    </row>
    <row r="1179" spans="5:18" ht="15" customHeight="1">
      <c r="F1179" s="33" t="s">
        <v>1744</v>
      </c>
    </row>
    <row r="1180" spans="5:18" s="59" customFormat="1" ht="15" customHeight="1">
      <c r="F1180" s="58" t="s">
        <v>1744</v>
      </c>
      <c r="G1180" s="1"/>
      <c r="H1180" s="1"/>
      <c r="I1180" s="1"/>
      <c r="J1180" s="1"/>
      <c r="K1180" s="1"/>
      <c r="L1180" s="2"/>
      <c r="M1180" s="2"/>
      <c r="N1180" s="2"/>
      <c r="O1180" s="2"/>
      <c r="P1180" s="2"/>
      <c r="Q1180" s="1"/>
      <c r="R1180" s="2"/>
    </row>
    <row r="1181" spans="5:18" s="59" customFormat="1" ht="15" customHeight="1">
      <c r="F1181" s="58" t="s">
        <v>1744</v>
      </c>
      <c r="G1181" s="1"/>
      <c r="H1181" s="1"/>
      <c r="I1181" s="1"/>
      <c r="J1181" s="1"/>
      <c r="K1181" s="1"/>
      <c r="L1181" s="2"/>
      <c r="M1181" s="2"/>
      <c r="N1181" s="2"/>
      <c r="O1181" s="2"/>
      <c r="P1181" s="2"/>
      <c r="Q1181" s="1"/>
      <c r="R1181" s="2"/>
    </row>
    <row r="1182" spans="5:18" s="59" customFormat="1" ht="18" customHeight="1">
      <c r="F1182" s="58" t="s">
        <v>1744</v>
      </c>
      <c r="G1182" s="1"/>
      <c r="H1182" s="1"/>
      <c r="I1182" s="1"/>
      <c r="J1182" s="1"/>
      <c r="K1182" s="1"/>
      <c r="L1182" s="2"/>
      <c r="M1182" s="2"/>
      <c r="N1182" s="2"/>
      <c r="O1182" s="2"/>
      <c r="P1182" s="2"/>
      <c r="Q1182" s="1"/>
      <c r="R1182" s="2"/>
    </row>
    <row r="1183" spans="5:18" s="59" customFormat="1" ht="18" customHeight="1">
      <c r="E1183" s="59" t="e">
        <f>SUM(E499:E1182)</f>
        <v>#VALUE!</v>
      </c>
      <c r="F1183" s="62"/>
      <c r="G1183" s="1"/>
      <c r="H1183" s="1"/>
      <c r="I1183" s="1"/>
      <c r="J1183" s="1"/>
      <c r="K1183" s="1"/>
      <c r="L1183" s="2"/>
      <c r="M1183" s="2"/>
      <c r="N1183" s="2"/>
      <c r="O1183" s="2"/>
      <c r="P1183" s="2"/>
      <c r="Q1183" s="1"/>
      <c r="R1183" s="2"/>
    </row>
    <row r="1184" spans="5:18" s="59" customFormat="1" ht="18" customHeight="1">
      <c r="G1184" s="1"/>
      <c r="H1184" s="1"/>
      <c r="I1184" s="1"/>
      <c r="J1184" s="1"/>
      <c r="K1184" s="1"/>
      <c r="L1184" s="2"/>
      <c r="M1184" s="2"/>
      <c r="N1184" s="2"/>
      <c r="O1184" s="2"/>
      <c r="P1184" s="2"/>
      <c r="Q1184" s="1"/>
      <c r="R1184" s="2"/>
    </row>
    <row r="1185" spans="5:18" s="59" customFormat="1" ht="18" customHeight="1">
      <c r="E1185" s="59" t="e">
        <f>5153-E1183</f>
        <v>#VALUE!</v>
      </c>
      <c r="G1185" s="1"/>
      <c r="H1185" s="1"/>
      <c r="I1185" s="1"/>
      <c r="J1185" s="1"/>
      <c r="K1185" s="1"/>
      <c r="L1185" s="2"/>
      <c r="M1185" s="2"/>
      <c r="N1185" s="2"/>
      <c r="O1185" s="2"/>
      <c r="P1185" s="2"/>
      <c r="Q1185" s="1"/>
      <c r="R1185" s="2"/>
    </row>
    <row r="1186" spans="5:18" s="59" customFormat="1" ht="18" customHeight="1">
      <c r="G1186" s="1"/>
      <c r="H1186" s="1"/>
      <c r="I1186" s="1"/>
      <c r="J1186" s="1"/>
      <c r="K1186" s="1"/>
      <c r="L1186" s="2"/>
      <c r="M1186" s="2"/>
      <c r="N1186" s="2"/>
      <c r="O1186" s="2"/>
      <c r="P1186" s="2"/>
      <c r="Q1186" s="1"/>
      <c r="R1186" s="2"/>
    </row>
    <row r="1187" spans="5:18" ht="18" customHeight="1"/>
  </sheetData>
  <mergeCells count="11">
    <mergeCell ref="H9:I9"/>
    <mergeCell ref="G4:R4"/>
    <mergeCell ref="P5:R5"/>
    <mergeCell ref="G7:G8"/>
    <mergeCell ref="H7:I8"/>
    <mergeCell ref="L7:M7"/>
    <mergeCell ref="N7:N8"/>
    <mergeCell ref="O7:O8"/>
    <mergeCell ref="P7:P8"/>
    <mergeCell ref="Q7:Q8"/>
    <mergeCell ref="R7:R8"/>
  </mergeCells>
  <conditionalFormatting sqref="G11">
    <cfRule type="dataBar" priority="5">
      <dataBar>
        <cfvo type="min"/>
        <cfvo type="max"/>
        <color rgb="FF638EC6"/>
      </dataBar>
    </cfRule>
  </conditionalFormatting>
  <conditionalFormatting sqref="G11:N11 P11:R11">
    <cfRule type="top10" dxfId="19" priority="3" rank="10"/>
    <cfRule type="colorScale" priority="4">
      <colorScale>
        <cfvo type="min"/>
        <cfvo type="max"/>
        <color rgb="FFFF7128"/>
        <color rgb="FFFFEF9C"/>
      </colorScale>
    </cfRule>
  </conditionalFormatting>
  <conditionalFormatting sqref="O11">
    <cfRule type="top10" dxfId="18" priority="1" rank="10"/>
    <cfRule type="colorScale" priority="2">
      <colorScale>
        <cfvo type="min"/>
        <cfvo type="max"/>
        <color rgb="FFFF7128"/>
        <color rgb="FFFFEF9C"/>
      </colorScale>
    </cfRule>
  </conditionalFormatting>
  <printOptions horizontalCentered="1"/>
  <pageMargins left="0.5" right="0.25" top="0.5" bottom="0.5" header="0.31496062992126" footer="0.31496062992126"/>
  <pageSetup paperSize="9" scale="73" orientation="portrait" horizontalDpi="4294967293" r:id="rId1"/>
  <headerFooter>
    <oddFooter>&amp;R&amp;Z&amp;F</oddFooter>
  </headerFooter>
  <rowBreaks count="4" manualBreakCount="4">
    <brk id="149" min="6" max="17" man="1"/>
    <brk id="287" min="6" max="17" man="1"/>
    <brk id="769" min="6" max="17" man="1"/>
    <brk id="838" min="6" max="17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2:S27"/>
  <sheetViews>
    <sheetView zoomScale="80" zoomScaleNormal="80" workbookViewId="0">
      <selection activeCell="E14" sqref="E14"/>
    </sheetView>
  </sheetViews>
  <sheetFormatPr defaultColWidth="12.54296875" defaultRowHeight="15"/>
  <cols>
    <col min="1" max="1" width="7.453125" style="125" customWidth="1"/>
    <col min="2" max="2" width="17.1796875" style="125" bestFit="1" customWidth="1"/>
    <col min="3" max="16" width="15.453125" style="125" customWidth="1"/>
    <col min="17" max="17" width="14.26953125" style="125" customWidth="1"/>
    <col min="18" max="18" width="12.54296875" style="125"/>
    <col min="19" max="19" width="24" style="125" customWidth="1"/>
    <col min="20" max="16384" width="12.54296875" style="125"/>
  </cols>
  <sheetData>
    <row r="2" spans="2:19" ht="30" customHeight="1">
      <c r="B2" s="158" t="s">
        <v>1746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</row>
    <row r="3" spans="2:19" ht="30" customHeight="1">
      <c r="B3" s="158" t="s">
        <v>1747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</row>
    <row r="4" spans="2:19" ht="18" customHeight="1"/>
    <row r="5" spans="2:19" ht="20.149999999999999" customHeight="1">
      <c r="B5" s="159" t="s">
        <v>1748</v>
      </c>
      <c r="C5" s="156" t="s">
        <v>1745</v>
      </c>
      <c r="D5" s="156" t="s">
        <v>22</v>
      </c>
      <c r="E5" s="113" t="s">
        <v>26</v>
      </c>
      <c r="F5" s="113"/>
      <c r="G5" s="113"/>
      <c r="H5" s="113"/>
      <c r="I5" s="113"/>
      <c r="J5" s="113"/>
      <c r="K5" s="113"/>
      <c r="L5" s="113"/>
      <c r="M5" s="113"/>
      <c r="N5" s="113"/>
      <c r="O5" s="159"/>
      <c r="P5" s="159"/>
    </row>
    <row r="6" spans="2:19" ht="20.149999999999999" customHeight="1">
      <c r="B6" s="159"/>
      <c r="C6" s="157"/>
      <c r="D6" s="157"/>
      <c r="E6" s="160">
        <v>0</v>
      </c>
      <c r="F6" s="161"/>
      <c r="G6" s="160">
        <v>1</v>
      </c>
      <c r="H6" s="161"/>
      <c r="I6" s="160">
        <v>2</v>
      </c>
      <c r="J6" s="161"/>
      <c r="K6" s="160">
        <v>3</v>
      </c>
      <c r="L6" s="161"/>
      <c r="M6" s="160">
        <v>4</v>
      </c>
      <c r="N6" s="161"/>
      <c r="O6" s="160">
        <v>5</v>
      </c>
      <c r="P6" s="161"/>
    </row>
    <row r="7" spans="2:19" ht="20.149999999999999" customHeight="1">
      <c r="B7" s="159"/>
      <c r="C7" s="114" t="s">
        <v>1749</v>
      </c>
      <c r="D7" s="115" t="s">
        <v>1750</v>
      </c>
      <c r="E7" s="116" t="s">
        <v>1752</v>
      </c>
      <c r="F7" s="116" t="s">
        <v>1750</v>
      </c>
      <c r="G7" s="116" t="s">
        <v>1752</v>
      </c>
      <c r="H7" s="116" t="s">
        <v>1750</v>
      </c>
      <c r="I7" s="116" t="s">
        <v>1752</v>
      </c>
      <c r="J7" s="116" t="s">
        <v>1750</v>
      </c>
      <c r="K7" s="116" t="s">
        <v>1752</v>
      </c>
      <c r="L7" s="116" t="s">
        <v>1750</v>
      </c>
      <c r="M7" s="116" t="s">
        <v>1752</v>
      </c>
      <c r="N7" s="116" t="s">
        <v>1750</v>
      </c>
      <c r="O7" s="116" t="s">
        <v>1752</v>
      </c>
      <c r="P7" s="116" t="s">
        <v>1750</v>
      </c>
    </row>
    <row r="8" spans="2:19" ht="3" customHeight="1">
      <c r="B8" s="117"/>
      <c r="C8" s="117"/>
      <c r="D8" s="117"/>
      <c r="E8" s="117"/>
      <c r="F8" s="117"/>
      <c r="G8" s="117"/>
      <c r="H8" s="117"/>
      <c r="I8" s="117"/>
      <c r="J8" s="117"/>
      <c r="K8" s="118"/>
      <c r="L8" s="118"/>
      <c r="M8" s="118"/>
      <c r="N8" s="118"/>
      <c r="O8" s="117"/>
      <c r="P8" s="117"/>
    </row>
    <row r="9" spans="2:19" ht="70" customHeight="1">
      <c r="B9" s="122" t="s">
        <v>1751</v>
      </c>
      <c r="C9" s="123">
        <f>[1]Sheet2!C10</f>
        <v>765</v>
      </c>
      <c r="D9" s="124">
        <f>[1]Sheet2!D10</f>
        <v>13744.8</v>
      </c>
      <c r="E9" s="124">
        <f>JBT!U2</f>
        <v>197</v>
      </c>
      <c r="F9" s="124">
        <f>JBT!V2</f>
        <v>3361.4000000000005</v>
      </c>
      <c r="G9" s="124">
        <f>JBT!U3</f>
        <v>167</v>
      </c>
      <c r="H9" s="124">
        <f>JBT!V3</f>
        <v>1698.2000000000005</v>
      </c>
      <c r="I9" s="124">
        <f>JBT!U4</f>
        <v>153</v>
      </c>
      <c r="J9" s="124">
        <f>JBT!V4</f>
        <v>2184.2999999999993</v>
      </c>
      <c r="K9" s="124">
        <f>JBT!U5</f>
        <v>76</v>
      </c>
      <c r="L9" s="124">
        <f>JBT!V5</f>
        <v>1185.3000000000002</v>
      </c>
      <c r="M9" s="124">
        <f>JBT!U7</f>
        <v>8</v>
      </c>
      <c r="N9" s="124">
        <f>JBT!V7</f>
        <v>198.39999999999998</v>
      </c>
      <c r="O9" s="124">
        <f>JBT!U8</f>
        <v>161</v>
      </c>
      <c r="P9" s="124">
        <f>JBT!V8</f>
        <v>5027.2</v>
      </c>
      <c r="Q9" s="126"/>
      <c r="S9" s="127"/>
    </row>
    <row r="10" spans="2:19" ht="4" customHeight="1">
      <c r="B10" s="119"/>
      <c r="C10" s="119"/>
      <c r="D10" s="120"/>
      <c r="E10" s="120"/>
      <c r="F10" s="120"/>
      <c r="G10" s="120"/>
      <c r="H10" s="120"/>
      <c r="I10" s="120"/>
      <c r="J10" s="120"/>
      <c r="K10" s="121"/>
      <c r="L10" s="121"/>
      <c r="M10" s="121"/>
      <c r="N10" s="121"/>
      <c r="O10" s="120"/>
      <c r="P10" s="120"/>
    </row>
    <row r="11" spans="2:19" ht="19.899999999999999" customHeight="1">
      <c r="D11" s="128"/>
      <c r="E11" s="128"/>
      <c r="F11" s="129"/>
      <c r="G11" s="128"/>
      <c r="H11" s="128"/>
      <c r="I11" s="130"/>
      <c r="J11" s="130"/>
      <c r="K11" s="130"/>
      <c r="L11" s="130"/>
      <c r="M11" s="130"/>
      <c r="N11" s="130"/>
    </row>
    <row r="12" spans="2:19" ht="22" customHeight="1">
      <c r="B12" s="125" t="s">
        <v>1753</v>
      </c>
      <c r="C12" s="131" t="s">
        <v>1754</v>
      </c>
      <c r="D12" s="128" t="s">
        <v>1760</v>
      </c>
      <c r="E12" s="126"/>
      <c r="F12" s="132"/>
      <c r="G12" s="132"/>
      <c r="H12" s="117"/>
      <c r="I12" s="117"/>
      <c r="J12" s="117"/>
      <c r="K12" s="117"/>
      <c r="L12" s="117"/>
      <c r="M12" s="117"/>
      <c r="N12" s="117"/>
      <c r="O12" s="126"/>
    </row>
    <row r="13" spans="2:19" ht="22" customHeight="1">
      <c r="C13" s="131" t="s">
        <v>1755</v>
      </c>
      <c r="D13" s="128" t="s">
        <v>1761</v>
      </c>
      <c r="E13" s="128"/>
      <c r="F13" s="133"/>
      <c r="G13" s="132"/>
      <c r="H13" s="132"/>
      <c r="I13" s="132"/>
      <c r="J13" s="132"/>
      <c r="K13" s="132"/>
      <c r="L13" s="132"/>
      <c r="M13" s="132"/>
      <c r="N13" s="132"/>
    </row>
    <row r="14" spans="2:19" ht="22" customHeight="1">
      <c r="C14" s="131" t="s">
        <v>1756</v>
      </c>
      <c r="D14" s="128" t="s">
        <v>1762</v>
      </c>
      <c r="E14" s="128"/>
      <c r="F14" s="133"/>
      <c r="G14" s="132"/>
      <c r="H14" s="132"/>
      <c r="I14" s="132"/>
      <c r="J14" s="132"/>
      <c r="K14" s="132"/>
      <c r="L14" s="132"/>
      <c r="M14" s="132"/>
      <c r="N14" s="132"/>
    </row>
    <row r="15" spans="2:19" ht="22" customHeight="1">
      <c r="C15" s="131" t="s">
        <v>1757</v>
      </c>
      <c r="D15" s="128" t="s">
        <v>1763</v>
      </c>
      <c r="E15" s="128"/>
      <c r="F15" s="132"/>
      <c r="G15" s="132"/>
      <c r="I15" s="132"/>
      <c r="J15" s="132"/>
      <c r="K15" s="132"/>
      <c r="L15" s="132"/>
      <c r="M15" s="132"/>
      <c r="N15" s="132"/>
    </row>
    <row r="16" spans="2:19" ht="22" customHeight="1">
      <c r="C16" s="131" t="s">
        <v>1758</v>
      </c>
      <c r="D16" s="128" t="s">
        <v>1764</v>
      </c>
      <c r="E16" s="128"/>
      <c r="F16" s="132"/>
      <c r="G16" s="132"/>
      <c r="H16" s="132"/>
      <c r="I16" s="132"/>
      <c r="J16" s="132"/>
      <c r="K16" s="132"/>
      <c r="L16" s="132"/>
      <c r="M16" s="132"/>
      <c r="N16" s="132"/>
    </row>
    <row r="17" spans="3:14" ht="22" customHeight="1">
      <c r="C17" s="131" t="s">
        <v>1759</v>
      </c>
      <c r="D17" s="128" t="s">
        <v>1765</v>
      </c>
      <c r="E17" s="128"/>
      <c r="F17" s="132"/>
      <c r="G17" s="132"/>
      <c r="H17" s="132"/>
      <c r="I17" s="132"/>
      <c r="J17" s="132"/>
      <c r="K17" s="132"/>
      <c r="L17" s="132"/>
      <c r="M17" s="132"/>
      <c r="N17" s="132"/>
    </row>
    <row r="18" spans="3:14" ht="22" customHeight="1">
      <c r="D18" s="128"/>
      <c r="E18" s="128"/>
      <c r="F18" s="132"/>
      <c r="G18" s="134"/>
      <c r="H18" s="135"/>
      <c r="I18" s="134"/>
      <c r="J18" s="132"/>
      <c r="K18" s="132"/>
      <c r="L18" s="132"/>
      <c r="M18" s="132"/>
      <c r="N18" s="132"/>
    </row>
    <row r="19" spans="3:14" ht="22" customHeight="1">
      <c r="D19" s="128"/>
      <c r="E19" s="128"/>
      <c r="F19" s="132"/>
      <c r="G19" s="132"/>
      <c r="H19" s="132"/>
      <c r="I19" s="132"/>
      <c r="J19" s="132"/>
      <c r="K19" s="132"/>
      <c r="L19" s="132"/>
      <c r="M19" s="132"/>
      <c r="N19" s="132"/>
    </row>
    <row r="20" spans="3:14" ht="22" customHeight="1"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</row>
    <row r="21" spans="3:14"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</row>
    <row r="22" spans="3:14"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</row>
    <row r="23" spans="3:14">
      <c r="D23" s="128"/>
      <c r="E23" s="136"/>
      <c r="F23" s="136"/>
      <c r="J23" s="128"/>
      <c r="K23" s="128"/>
      <c r="L23" s="128"/>
      <c r="M23" s="128"/>
      <c r="N23" s="128"/>
    </row>
    <row r="24" spans="3:14">
      <c r="D24" s="128"/>
      <c r="E24" s="136"/>
      <c r="F24" s="136"/>
      <c r="I24" s="132"/>
      <c r="J24" s="128"/>
      <c r="K24" s="128"/>
      <c r="L24" s="128"/>
      <c r="M24" s="128"/>
      <c r="N24" s="128"/>
    </row>
    <row r="25" spans="3:14">
      <c r="D25" s="128"/>
      <c r="E25" s="136"/>
      <c r="F25" s="136"/>
      <c r="G25" s="128"/>
      <c r="J25" s="128"/>
      <c r="K25" s="128"/>
      <c r="L25" s="128"/>
      <c r="M25" s="128"/>
      <c r="N25" s="128"/>
    </row>
    <row r="26" spans="3:14">
      <c r="D26" s="128"/>
      <c r="J26" s="128"/>
      <c r="K26" s="128"/>
      <c r="L26" s="128"/>
      <c r="M26" s="128"/>
      <c r="N26" s="128"/>
    </row>
    <row r="27" spans="3:14">
      <c r="F27" s="126"/>
    </row>
  </sheetData>
  <mergeCells count="12">
    <mergeCell ref="C5:C6"/>
    <mergeCell ref="D5:D6"/>
    <mergeCell ref="B2:P2"/>
    <mergeCell ref="B3:P3"/>
    <mergeCell ref="B5:B7"/>
    <mergeCell ref="O5:P5"/>
    <mergeCell ref="E6:F6"/>
    <mergeCell ref="G6:H6"/>
    <mergeCell ref="I6:J6"/>
    <mergeCell ref="K6:L6"/>
    <mergeCell ref="M6:N6"/>
    <mergeCell ref="O6:P6"/>
  </mergeCells>
  <printOptions horizontalCentered="1"/>
  <pageMargins left="0.43307086614173229" right="0.47244094488188981" top="0.78740157480314965" bottom="0.31496062992125984" header="0.51181102362204722" footer="0.98425196850393704"/>
  <pageSetup paperSize="9" scale="63" orientation="landscape" horizontalDpi="4294967293" verticalDpi="300" r:id="rId1"/>
  <headerFooter alignWithMargins="0"/>
  <colBreaks count="1" manualBreakCount="1">
    <brk id="16" max="2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JBT</vt:lpstr>
      <vt:lpstr>REKAP (2)</vt:lpstr>
      <vt:lpstr>JBT!Print_Area</vt:lpstr>
      <vt:lpstr>'REKAP (2)'!Print_Area</vt:lpstr>
      <vt:lpstr>JBT!Print_Titles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user</cp:lastModifiedBy>
  <cp:lastPrinted>2017-06-12T03:50:34Z</cp:lastPrinted>
  <dcterms:created xsi:type="dcterms:W3CDTF">2017-06-12T03:43:27Z</dcterms:created>
  <dcterms:modified xsi:type="dcterms:W3CDTF">2017-07-12T20:37:36Z</dcterms:modified>
</cp:coreProperties>
</file>