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 Data Infrastruktur PUPR 2019\Data ISDA 2016\OP EMBUNG BENDUNGAN 2017\"/>
    </mc:Choice>
  </mc:AlternateContent>
  <bookViews>
    <workbookView xWindow="7905" yWindow="30" windowWidth="14610" windowHeight="11760"/>
  </bookViews>
  <sheets>
    <sheet name="179 EMBUNG NTB" sheetId="1" r:id="rId1"/>
  </sheets>
  <externalReferences>
    <externalReference r:id="rId2"/>
    <externalReference r:id="rId3"/>
    <externalReference r:id="rId4"/>
  </externalReferences>
  <definedNames>
    <definedName name="_Misccelaneous" localSheetId="0">'[1]Rekap BQ-Pompong'!#REF!</definedName>
    <definedName name="_Misccelaneous">'[1]Rekap BQ-Pompong'!#REF!</definedName>
    <definedName name="Anal.E" localSheetId="0">#REF!</definedName>
    <definedName name="Anal.E">#REF!</definedName>
    <definedName name="Anal.H" localSheetId="0">#REF!</definedName>
    <definedName name="Anal.H">#REF!</definedName>
    <definedName name="Bahan">[1]Bahan!$A$12:$K$395</definedName>
    <definedName name="BQ.Pom" localSheetId="0">#REF!</definedName>
    <definedName name="BQ.Pom">#REF!</definedName>
    <definedName name="Delivery" localSheetId="0">[1]Bahan!#REF!</definedName>
    <definedName name="Delivery">[1]Bahan!#REF!</definedName>
    <definedName name="Irrigation_And_Drainage__Structure_Works" localSheetId="0">'[1]Rekap BQ-Pompong'!#REF!</definedName>
    <definedName name="Irrigation_And_Drainage__Structure_Works">'[1]Rekap BQ-Pompong'!#REF!</definedName>
    <definedName name="_xlnm.Print_Area" localSheetId="0">'179 EMBUNG NTB'!$A$1:$V$216</definedName>
    <definedName name="_xlnm.Print_Titles" localSheetId="0">'179 EMBUNG NTB'!$6:$10</definedName>
    <definedName name="Upah">[1]Upah!$A$14:$T45</definedName>
  </definedNames>
  <calcPr calcId="152511"/>
</workbook>
</file>

<file path=xl/calcChain.xml><?xml version="1.0" encoding="utf-8"?>
<calcChain xmlns="http://schemas.openxmlformats.org/spreadsheetml/2006/main">
  <c r="B116" i="1" l="1"/>
  <c r="U169" i="1" l="1"/>
  <c r="U170" i="1"/>
  <c r="U171" i="1"/>
  <c r="E172" i="1"/>
  <c r="G172" i="1"/>
  <c r="H172" i="1"/>
  <c r="I172" i="1"/>
  <c r="J172" i="1"/>
  <c r="K172" i="1"/>
  <c r="L172" i="1"/>
  <c r="M172" i="1"/>
  <c r="O172" i="1"/>
  <c r="P172" i="1"/>
  <c r="Q172" i="1"/>
  <c r="R172" i="1"/>
  <c r="D173" i="1"/>
  <c r="E173" i="1"/>
  <c r="G173" i="1"/>
  <c r="H173" i="1"/>
  <c r="I173" i="1"/>
  <c r="J173" i="1"/>
  <c r="K173" i="1"/>
  <c r="L173" i="1"/>
  <c r="M173" i="1"/>
  <c r="O173" i="1"/>
  <c r="P173" i="1"/>
  <c r="Q173" i="1"/>
  <c r="R173" i="1"/>
  <c r="D174" i="1"/>
  <c r="E174" i="1"/>
  <c r="H174" i="1"/>
  <c r="I174" i="1"/>
  <c r="J174" i="1"/>
  <c r="K174" i="1"/>
  <c r="L174" i="1"/>
  <c r="M174" i="1"/>
  <c r="O174" i="1"/>
  <c r="Q174" i="1"/>
  <c r="R174" i="1"/>
  <c r="D176" i="1"/>
  <c r="E176" i="1"/>
  <c r="H176" i="1"/>
  <c r="I176" i="1"/>
  <c r="J176" i="1"/>
  <c r="K176" i="1"/>
  <c r="L176" i="1"/>
  <c r="M176" i="1"/>
  <c r="N176" i="1"/>
  <c r="O176" i="1"/>
  <c r="P176" i="1"/>
  <c r="Q176" i="1"/>
  <c r="R176" i="1"/>
  <c r="H34" i="1" l="1"/>
  <c r="H33" i="1"/>
  <c r="U198" i="1" l="1"/>
  <c r="U197" i="1"/>
  <c r="A13" i="1" l="1"/>
  <c r="A14" i="1" l="1"/>
  <c r="A15" i="1" s="1"/>
  <c r="A16" i="1" s="1"/>
  <c r="A17" i="1" s="1"/>
  <c r="A20" i="1" s="1"/>
  <c r="A21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l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3" i="1" s="1"/>
  <c r="A194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<sst xmlns="http://schemas.openxmlformats.org/spreadsheetml/2006/main" count="986" uniqueCount="412">
  <si>
    <t>BIAYA</t>
  </si>
  <si>
    <t>PERSENTASE TERHADAP BIAYA PEMBANGUNAN</t>
  </si>
  <si>
    <t>LOKASI</t>
  </si>
  <si>
    <t>TAHUN</t>
  </si>
  <si>
    <t>DATA TEKNIK</t>
  </si>
  <si>
    <t>FUNGSI</t>
  </si>
  <si>
    <t>KETERANGAN</t>
  </si>
  <si>
    <t>NO</t>
  </si>
  <si>
    <t>NAMA EMBUNG</t>
  </si>
  <si>
    <t>PEM</t>
  </si>
  <si>
    <t>PEMBUATAN</t>
  </si>
  <si>
    <t>CA</t>
  </si>
  <si>
    <t>LUAS GE-</t>
  </si>
  <si>
    <t>TIPE</t>
  </si>
  <si>
    <t xml:space="preserve">VOLUME </t>
  </si>
  <si>
    <t>L</t>
  </si>
  <si>
    <t>H</t>
  </si>
  <si>
    <t>LEBAR</t>
  </si>
  <si>
    <t xml:space="preserve">IRIGASI </t>
  </si>
  <si>
    <t>TERNAK</t>
  </si>
  <si>
    <t>AIR BAKU</t>
  </si>
  <si>
    <t>PLTM</t>
  </si>
  <si>
    <t>PEMELIHARAAN/THN</t>
  </si>
  <si>
    <t>DESA</t>
  </si>
  <si>
    <t>KEC.</t>
  </si>
  <si>
    <t>KAB.</t>
  </si>
  <si>
    <t>BUATAN</t>
  </si>
  <si>
    <t>(Rp.)</t>
  </si>
  <si>
    <r>
      <t>(KM</t>
    </r>
    <r>
      <rPr>
        <b/>
        <vertAlign val="superscript"/>
        <sz val="11"/>
        <rFont val="Tahoma"/>
        <family val="2"/>
      </rPr>
      <t>2</t>
    </r>
    <r>
      <rPr>
        <b/>
        <sz val="11"/>
        <rFont val="Tahoma"/>
        <family val="2"/>
      </rPr>
      <t>)</t>
    </r>
  </si>
  <si>
    <t>NANGAN</t>
  </si>
  <si>
    <t>KONSTRUKSI</t>
  </si>
  <si>
    <t>(m3)</t>
  </si>
  <si>
    <t>(m)</t>
  </si>
  <si>
    <t>SPILLWAY</t>
  </si>
  <si>
    <t>(ha)</t>
  </si>
  <si>
    <t>(Ekor)</t>
  </si>
  <si>
    <t>(KK)</t>
  </si>
  <si>
    <t>(KVA)</t>
  </si>
  <si>
    <t>PER TAHUN</t>
  </si>
  <si>
    <t>(Ha)</t>
  </si>
  <si>
    <t>A</t>
  </si>
  <si>
    <t>EMBUNG DI KAB. SUMBAWA/KSB</t>
  </si>
  <si>
    <t>Embung Tolo Oi</t>
  </si>
  <si>
    <t>Tolo Oi</t>
  </si>
  <si>
    <t>Tarano</t>
  </si>
  <si>
    <t>Sumbawa</t>
  </si>
  <si>
    <t>pas.batu</t>
  </si>
  <si>
    <t>Embung Jompong</t>
  </si>
  <si>
    <t xml:space="preserve"> Muer</t>
  </si>
  <si>
    <t xml:space="preserve"> Plampang</t>
  </si>
  <si>
    <t>Timbunan</t>
  </si>
  <si>
    <t>Embung Mantar</t>
  </si>
  <si>
    <t xml:space="preserve"> Mantar </t>
  </si>
  <si>
    <t xml:space="preserve"> Seteluk</t>
  </si>
  <si>
    <t>KSB</t>
  </si>
  <si>
    <t>Embung Ai Buak</t>
  </si>
  <si>
    <t>Dete</t>
  </si>
  <si>
    <t>Embung Pompong</t>
  </si>
  <si>
    <t>Embung Mamak</t>
  </si>
  <si>
    <t>PATM Beringin Sila</t>
  </si>
  <si>
    <t xml:space="preserve">Tengah </t>
  </si>
  <si>
    <t>Utan</t>
  </si>
  <si>
    <t>Embung Jeruk Lone</t>
  </si>
  <si>
    <t>Embung Tiu Rantok</t>
  </si>
  <si>
    <t>Tiu Rantok</t>
  </si>
  <si>
    <t>Jereweh</t>
  </si>
  <si>
    <t>Embung Tiu Nisung</t>
  </si>
  <si>
    <t>Tiu Nisung</t>
  </si>
  <si>
    <t>Seteluk</t>
  </si>
  <si>
    <t>Ai Gali</t>
  </si>
  <si>
    <t>Lopok</t>
  </si>
  <si>
    <t>Embung Sangur Maja</t>
  </si>
  <si>
    <t>Lab. Sangur</t>
  </si>
  <si>
    <t>Maronge</t>
  </si>
  <si>
    <t>Embung Kokar Pekok</t>
  </si>
  <si>
    <t>Ongko</t>
  </si>
  <si>
    <t>Empang</t>
  </si>
  <si>
    <t>Embung Kuris</t>
  </si>
  <si>
    <t>Lab. Kuris</t>
  </si>
  <si>
    <t>Lape</t>
  </si>
  <si>
    <t>B</t>
  </si>
  <si>
    <t>EMBUNG DI KAB. DOMPU</t>
  </si>
  <si>
    <t>Rasabou</t>
  </si>
  <si>
    <t>Hu'u</t>
  </si>
  <si>
    <t>Dompu</t>
  </si>
  <si>
    <t>Embung Panijara</t>
  </si>
  <si>
    <t>Pas.batu</t>
  </si>
  <si>
    <t>C</t>
  </si>
  <si>
    <t>EMBUNG DI KAB. BIMA</t>
  </si>
  <si>
    <t xml:space="preserve"> Embung Wora </t>
  </si>
  <si>
    <t>Tawali</t>
  </si>
  <si>
    <t>Wera</t>
  </si>
  <si>
    <t>Bima</t>
  </si>
  <si>
    <t>Embung Waworada</t>
  </si>
  <si>
    <t>Karumbu</t>
  </si>
  <si>
    <t>Belo</t>
  </si>
  <si>
    <t>Pas. Batu</t>
  </si>
  <si>
    <t>Embung Kore</t>
  </si>
  <si>
    <t>Kore</t>
  </si>
  <si>
    <t>Sanggar</t>
  </si>
  <si>
    <t>Ir. Lalu Rahmanadi, MM, MT</t>
  </si>
  <si>
    <t>NIP. 19651231 199803 1 055</t>
  </si>
  <si>
    <t>PADA SATUAN PELAKSANAAN KEGIATAN OP SDA IV</t>
  </si>
  <si>
    <t>TAHUN ANGGARAN 2017</t>
  </si>
  <si>
    <t>Embung Ngeru</t>
  </si>
  <si>
    <t>Embung Songkar</t>
  </si>
  <si>
    <t>Embung Batu Bangka</t>
  </si>
  <si>
    <t xml:space="preserve">Embung Sebeta </t>
  </si>
  <si>
    <t>Embung Batu Lante</t>
  </si>
  <si>
    <t>Embung Mata</t>
  </si>
  <si>
    <t>Embung Batu Razak</t>
  </si>
  <si>
    <t>Embung Petara</t>
  </si>
  <si>
    <t>Embung Madawa</t>
  </si>
  <si>
    <t>Embung Kolo</t>
  </si>
  <si>
    <t>Embung Ngirah I</t>
  </si>
  <si>
    <t>Embung Ngirah II</t>
  </si>
  <si>
    <t xml:space="preserve"> Ngeru</t>
  </si>
  <si>
    <t>Songkar</t>
  </si>
  <si>
    <t>Batu Bangka</t>
  </si>
  <si>
    <t xml:space="preserve"> Poto</t>
  </si>
  <si>
    <t xml:space="preserve"> Bantulante</t>
  </si>
  <si>
    <t xml:space="preserve"> Mata</t>
  </si>
  <si>
    <t xml:space="preserve"> Moyo Hilir</t>
  </si>
  <si>
    <t>Sumbawa Barat</t>
  </si>
  <si>
    <t>timbunan</t>
  </si>
  <si>
    <t>Pas. batu</t>
  </si>
  <si>
    <t>Mangge</t>
  </si>
  <si>
    <t>Lambu</t>
  </si>
  <si>
    <t>KAB. LOMBOK UTARA</t>
  </si>
  <si>
    <t>Embung Bayan</t>
  </si>
  <si>
    <t>Embung Lokok Tawah</t>
  </si>
  <si>
    <t>KAB. LOMBOK BARAT</t>
  </si>
  <si>
    <t>Embung Telekong I</t>
  </si>
  <si>
    <t>Embung Telekong II</t>
  </si>
  <si>
    <t>Embung Bantir</t>
  </si>
  <si>
    <t>Embung Bentenu</t>
  </si>
  <si>
    <t>Embung Mareje</t>
  </si>
  <si>
    <t>KAB. LOMBOK TENGAH</t>
  </si>
  <si>
    <t>Embung Tanggor</t>
  </si>
  <si>
    <t>Embung Dakung</t>
  </si>
  <si>
    <t>Embung Bodak</t>
  </si>
  <si>
    <t>Embung Perandap</t>
  </si>
  <si>
    <t>Embung Gerantung</t>
  </si>
  <si>
    <t>Embung Jurang Jaler</t>
  </si>
  <si>
    <t>Embung Pengadang</t>
  </si>
  <si>
    <t>Embung Bubuk</t>
  </si>
  <si>
    <t>Embung Bebie</t>
  </si>
  <si>
    <t>Embung Bage</t>
  </si>
  <si>
    <t>Embung Kepok</t>
  </si>
  <si>
    <t>Embung Lendang Batah</t>
  </si>
  <si>
    <t>Embung Orogendang</t>
  </si>
  <si>
    <t>Embung Juwet</t>
  </si>
  <si>
    <t>Embung Patra 1</t>
  </si>
  <si>
    <t>Embung patra 2</t>
  </si>
  <si>
    <t>Embung Bonder</t>
  </si>
  <si>
    <t>Embung Bombas</t>
  </si>
  <si>
    <t>Embung Ngabok</t>
  </si>
  <si>
    <t>Embung Rurut</t>
  </si>
  <si>
    <t>Embung Batu Jangkih</t>
  </si>
  <si>
    <t>Embung Aik Mual/Torok aik beleq</t>
  </si>
  <si>
    <t>Embung Sware</t>
  </si>
  <si>
    <t>Embung Montong Azan</t>
  </si>
  <si>
    <t>Embung Sombeng  II</t>
  </si>
  <si>
    <t>Embung Sombeng I</t>
  </si>
  <si>
    <t>Embung Masjid</t>
  </si>
  <si>
    <t>Embung Darak</t>
  </si>
  <si>
    <t>Embung Lamben</t>
  </si>
  <si>
    <t>Embung Montong Sapah 1</t>
  </si>
  <si>
    <t>Embung Leman</t>
  </si>
  <si>
    <t>Embung Preak</t>
  </si>
  <si>
    <t>Embung Tabaer</t>
  </si>
  <si>
    <t>Embung Goa</t>
  </si>
  <si>
    <t>Embung Bual Pancor</t>
  </si>
  <si>
    <t>Embung Batu Nyale</t>
  </si>
  <si>
    <t>Embung Jerujuk</t>
  </si>
  <si>
    <t>Embung Jongkor</t>
  </si>
  <si>
    <t>Embung Melat I</t>
  </si>
  <si>
    <t>Embung Melat II</t>
  </si>
  <si>
    <t>Embung Inan Ratu</t>
  </si>
  <si>
    <t>Embung Pendem</t>
  </si>
  <si>
    <t>Embung Kuangsampi</t>
  </si>
  <si>
    <t>Embung Loang Make</t>
  </si>
  <si>
    <t>Embung Monjong 1</t>
  </si>
  <si>
    <t>Embung Monjong 2</t>
  </si>
  <si>
    <t>Embung Pasekar</t>
  </si>
  <si>
    <t>Embung Monggas</t>
  </si>
  <si>
    <t>Embung Tibu Reban</t>
  </si>
  <si>
    <t>Embung Gusi</t>
  </si>
  <si>
    <t>Embgun Jebak</t>
  </si>
  <si>
    <t>Embung Lendang Telage</t>
  </si>
  <si>
    <t>Embung Pejeruk</t>
  </si>
  <si>
    <t>Embung Perok</t>
  </si>
  <si>
    <t>Embung Tasik-asik</t>
  </si>
  <si>
    <t>Embung Bengak</t>
  </si>
  <si>
    <t>Embung Dasan Sari</t>
  </si>
  <si>
    <t>Embung Beleq</t>
  </si>
  <si>
    <t>Embung Juring</t>
  </si>
  <si>
    <t>Embung Nuru</t>
  </si>
  <si>
    <t>Embung Danasari</t>
  </si>
  <si>
    <t>Embung Topor</t>
  </si>
  <si>
    <t>Embung Batu Jaran</t>
  </si>
  <si>
    <t>Embung Kenyalu 1</t>
  </si>
  <si>
    <t>Embung Kenyalu 2</t>
  </si>
  <si>
    <t>Embung Bumbang</t>
  </si>
  <si>
    <t>Embung Goa Dakang</t>
  </si>
  <si>
    <t>Embung Mengkene</t>
  </si>
  <si>
    <t>Embung Monggel</t>
  </si>
  <si>
    <t>Embung Ruje</t>
  </si>
  <si>
    <t>Embung Tantih</t>
  </si>
  <si>
    <t>Embung Pengkemit</t>
  </si>
  <si>
    <t>Embung Gabak</t>
  </si>
  <si>
    <t>Embung Tajuk</t>
  </si>
  <si>
    <t>Embung Tereng Borek</t>
  </si>
  <si>
    <t>Embung Babi</t>
  </si>
  <si>
    <t>Embung Macut</t>
  </si>
  <si>
    <t>Embung Tokan</t>
  </si>
  <si>
    <t>Embung Karung</t>
  </si>
  <si>
    <t>Embung Bingkok</t>
  </si>
  <si>
    <t>Embung Muncan</t>
  </si>
  <si>
    <t>Embung Bual</t>
  </si>
  <si>
    <t>Embung Rindik</t>
  </si>
  <si>
    <t>Embung Menteang</t>
  </si>
  <si>
    <t>Embung Sade</t>
  </si>
  <si>
    <t>Embung Petikus</t>
  </si>
  <si>
    <t>Embung Gule Liat</t>
  </si>
  <si>
    <t>Embung Aik Bukak</t>
  </si>
  <si>
    <t>Embung Aik Leneng</t>
  </si>
  <si>
    <t>Embung Skedek</t>
  </si>
  <si>
    <t>Embung Pengkores</t>
  </si>
  <si>
    <t>Embung Tibu Bara</t>
  </si>
  <si>
    <t>KAB. LOMBOK TIMUR</t>
  </si>
  <si>
    <t>Embung Bagek Rupe</t>
  </si>
  <si>
    <t>Embung Pondok Raden</t>
  </si>
  <si>
    <t>Embung Rungkang</t>
  </si>
  <si>
    <t>Embung Tembeng</t>
  </si>
  <si>
    <t>Embung Seliat/Paok gading</t>
  </si>
  <si>
    <t>Embung Mertak</t>
  </si>
  <si>
    <t>Embung Barparigi</t>
  </si>
  <si>
    <t>Embung Repok sampi</t>
  </si>
  <si>
    <t>Embung Mangan</t>
  </si>
  <si>
    <t>Embung Pejaik</t>
  </si>
  <si>
    <t>Embung Temodo</t>
  </si>
  <si>
    <t>Embung Ujung Gol</t>
  </si>
  <si>
    <t>Embung Mare</t>
  </si>
  <si>
    <t>Embung Solong</t>
  </si>
  <si>
    <t>Embung Kembar I</t>
  </si>
  <si>
    <t>Embung Sapit</t>
  </si>
  <si>
    <t>Embung Kokok Koak</t>
  </si>
  <si>
    <t>Embung Seruni</t>
  </si>
  <si>
    <t>Embung Bt Lawang</t>
  </si>
  <si>
    <t>Embung Jero Poto</t>
  </si>
  <si>
    <t>Embung Bengak Jeropoto</t>
  </si>
  <si>
    <t>Embung Pelepok</t>
  </si>
  <si>
    <t>Embung Penye</t>
  </si>
  <si>
    <t>Embung Toyang</t>
  </si>
  <si>
    <t>Embung Lingkok kolo</t>
  </si>
  <si>
    <t>Embung Kondok</t>
  </si>
  <si>
    <t>Embung Tibu Kulit</t>
  </si>
  <si>
    <t>Embung Dambrug</t>
  </si>
  <si>
    <t>Embung Pengoros</t>
  </si>
  <si>
    <t>Embung Munte</t>
  </si>
  <si>
    <t>Embung Peroa/Plan Sakra</t>
  </si>
  <si>
    <t>Embung Montong Belo</t>
  </si>
  <si>
    <t>Embung Tridaye</t>
  </si>
  <si>
    <t>Embung Kandong</t>
  </si>
  <si>
    <t>Embung Batu bangka</t>
  </si>
  <si>
    <t>Embung Raja</t>
  </si>
  <si>
    <t>Embung Loncek/Kenyait</t>
  </si>
  <si>
    <t>Embung Penggek</t>
  </si>
  <si>
    <t>Embung Lendang Jogang</t>
  </si>
  <si>
    <t>Embung Semat</t>
  </si>
  <si>
    <t>Embung Gunung Sepang</t>
  </si>
  <si>
    <t>Embung Montong Atas</t>
  </si>
  <si>
    <t>Embung Pusuk</t>
  </si>
  <si>
    <t>Embung Penede I</t>
  </si>
  <si>
    <t>Embung Penede II</t>
  </si>
  <si>
    <t>Mumbul Sari</t>
  </si>
  <si>
    <t>Bayan</t>
  </si>
  <si>
    <t>Lom-utara</t>
  </si>
  <si>
    <t>Akar-akar</t>
  </si>
  <si>
    <t>Sekotong Tengah</t>
  </si>
  <si>
    <t>Sekotong</t>
  </si>
  <si>
    <t>Lobar</t>
  </si>
  <si>
    <t>Dasan Geres</t>
  </si>
  <si>
    <t>Gerung</t>
  </si>
  <si>
    <t>lobar</t>
  </si>
  <si>
    <t>Mareje</t>
  </si>
  <si>
    <t>Lembar</t>
  </si>
  <si>
    <t>Jontlak</t>
  </si>
  <si>
    <t>Praya</t>
  </si>
  <si>
    <t>Loteng</t>
  </si>
  <si>
    <t>Braim</t>
  </si>
  <si>
    <t>Montong Terep</t>
  </si>
  <si>
    <t>Bunut Baok</t>
  </si>
  <si>
    <t>Gerantung</t>
  </si>
  <si>
    <t>Jurang Jaler</t>
  </si>
  <si>
    <t>Pengadang</t>
  </si>
  <si>
    <t>Bodak</t>
  </si>
  <si>
    <t>Aikmual</t>
  </si>
  <si>
    <t>Mangkung</t>
  </si>
  <si>
    <t>Praya Barat</t>
  </si>
  <si>
    <t>Pengembur</t>
  </si>
  <si>
    <t>Bonder</t>
  </si>
  <si>
    <t>Kateng</t>
  </si>
  <si>
    <t>Plambik</t>
  </si>
  <si>
    <t>Prabarda</t>
  </si>
  <si>
    <t>Montong Sapah</t>
  </si>
  <si>
    <t>Kabul</t>
  </si>
  <si>
    <t>Lajut</t>
  </si>
  <si>
    <t>Praya Tengah</t>
  </si>
  <si>
    <t>Batunyala</t>
  </si>
  <si>
    <t>Kelebuh</t>
  </si>
  <si>
    <t>Lekor</t>
  </si>
  <si>
    <t>Janapria</t>
  </si>
  <si>
    <t>Pendem</t>
  </si>
  <si>
    <t>Loang Make</t>
  </si>
  <si>
    <t>Durian</t>
  </si>
  <si>
    <t>Saba</t>
  </si>
  <si>
    <t>Pujut</t>
  </si>
  <si>
    <t>Mertak</t>
  </si>
  <si>
    <t>Rembitan</t>
  </si>
  <si>
    <t>Rambitan</t>
  </si>
  <si>
    <t>Teruwai</t>
  </si>
  <si>
    <t>Sengkol</t>
  </si>
  <si>
    <t>Jonggat</t>
  </si>
  <si>
    <t>Gemel</t>
  </si>
  <si>
    <t>Monggas</t>
  </si>
  <si>
    <t>Kopang</t>
  </si>
  <si>
    <t>Dasan Baru</t>
  </si>
  <si>
    <t>Montong Gamang</t>
  </si>
  <si>
    <t>Muncan</t>
  </si>
  <si>
    <t>Wojogeseng</t>
  </si>
  <si>
    <t>Dsn Baru</t>
  </si>
  <si>
    <t>Batukliang</t>
  </si>
  <si>
    <t>Barabali</t>
  </si>
  <si>
    <t>Aik Bukak</t>
  </si>
  <si>
    <t>Batukliang Utara</t>
  </si>
  <si>
    <t>Stilling</t>
  </si>
  <si>
    <t>Wajegeseng</t>
  </si>
  <si>
    <t>Keruak</t>
  </si>
  <si>
    <t>Lotim</t>
  </si>
  <si>
    <t>Sepit</t>
  </si>
  <si>
    <t>Sakra</t>
  </si>
  <si>
    <t>lotim</t>
  </si>
  <si>
    <t>Sukaraja</t>
  </si>
  <si>
    <t>Pijot</t>
  </si>
  <si>
    <t>Selebung ketangga</t>
  </si>
  <si>
    <t>Jerowaru</t>
  </si>
  <si>
    <t>Pemongkong</t>
  </si>
  <si>
    <t>Pemokong</t>
  </si>
  <si>
    <t>Montong Gading</t>
  </si>
  <si>
    <t>Jenggik Utara</t>
  </si>
  <si>
    <t>Montong Betok</t>
  </si>
  <si>
    <t>Swela</t>
  </si>
  <si>
    <t>Sapit</t>
  </si>
  <si>
    <t>Perigi</t>
  </si>
  <si>
    <t>Pringgabaya</t>
  </si>
  <si>
    <t>Lb. Lombok</t>
  </si>
  <si>
    <t>Gelanggang</t>
  </si>
  <si>
    <t>Sukarara</t>
  </si>
  <si>
    <t>Swangi</t>
  </si>
  <si>
    <t>Buntiang</t>
  </si>
  <si>
    <t>Sakra Barat</t>
  </si>
  <si>
    <t>Surabaya</t>
  </si>
  <si>
    <t>Sakra Timur</t>
  </si>
  <si>
    <t>Greneng</t>
  </si>
  <si>
    <t>Jenggik</t>
  </si>
  <si>
    <t>Terare</t>
  </si>
  <si>
    <t>Suradadi/Rarang</t>
  </si>
  <si>
    <t>Rarang/Suradadi</t>
  </si>
  <si>
    <t>Santong</t>
  </si>
  <si>
    <t>Rarang</t>
  </si>
  <si>
    <t>Masbagik</t>
  </si>
  <si>
    <t>Denggen</t>
  </si>
  <si>
    <t>Selong</t>
  </si>
  <si>
    <t>Montong Baan</t>
  </si>
  <si>
    <t>Sikur</t>
  </si>
  <si>
    <t>Sembalun Bumbung</t>
  </si>
  <si>
    <t>Sembalun</t>
  </si>
  <si>
    <t>Aikmel Utara</t>
  </si>
  <si>
    <t>Aikmel</t>
  </si>
  <si>
    <t>Pas Bt Kali</t>
  </si>
  <si>
    <t>Timb Tanah</t>
  </si>
  <si>
    <t>Pas. batukali</t>
  </si>
  <si>
    <t>Pas. Batukali</t>
  </si>
  <si>
    <t>Timb. Tanah</t>
  </si>
  <si>
    <t>Pas Batukali</t>
  </si>
  <si>
    <t>-</t>
  </si>
  <si>
    <t>Sal blm ada</t>
  </si>
  <si>
    <t>tidak ada saluran</t>
  </si>
  <si>
    <t>tidak ada jaringan</t>
  </si>
  <si>
    <t>Suplesi ke Bd Babi</t>
  </si>
  <si>
    <t>Saluran buntu</t>
  </si>
  <si>
    <t>Embung gagal</t>
  </si>
  <si>
    <t>D</t>
  </si>
  <si>
    <t>E</t>
  </si>
  <si>
    <t>F</t>
  </si>
  <si>
    <t>G</t>
  </si>
  <si>
    <t>Embung Teloke</t>
  </si>
  <si>
    <t>Batu Layar</t>
  </si>
  <si>
    <t>Gunung Sari</t>
  </si>
  <si>
    <t>Embung Uwung</t>
  </si>
  <si>
    <t>Embung Awing</t>
  </si>
  <si>
    <t>Embung Penyampek/Baloq</t>
  </si>
  <si>
    <t xml:space="preserve">DATA </t>
  </si>
  <si>
    <t>Mataram,    9 Februari  2017</t>
  </si>
  <si>
    <t>Kepala Satuan Kerja Operasi dan Pemeliharaan</t>
  </si>
  <si>
    <t>Sumber Daya Air Nusa Tenggara I</t>
  </si>
  <si>
    <t>2010/2011</t>
  </si>
  <si>
    <t>Pas batu</t>
  </si>
  <si>
    <t>Pas Bt</t>
  </si>
  <si>
    <t>Embung Ai Galih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</si>
</sst>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_(* #,##0.00_);_(* \(#,##0.00\);_(* &quot;-&quot;_);_(@_)"/>
  </numFmts>
  <fonts count="24">
    <font>
      <sz val="11"/>
      <name val="Tahoma"/>
    </font>
    <font>
      <sz val="10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b/>
      <sz val="16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1"/>
      <name val="Arial"/>
      <family val="2"/>
    </font>
    <font>
      <b/>
      <vertAlign val="superscript"/>
      <sz val="11"/>
      <name val="Tahoma"/>
      <family val="2"/>
    </font>
    <font>
      <b/>
      <sz val="10"/>
      <name val="Tahoma"/>
      <family val="2"/>
    </font>
    <font>
      <sz val="12"/>
      <name val="Arial Narrow"/>
      <family val="2"/>
    </font>
    <font>
      <sz val="11"/>
      <name val="Arial Narrow"/>
      <family val="2"/>
    </font>
    <font>
      <b/>
      <u/>
      <sz val="12"/>
      <color indexed="8"/>
      <name val="Arial Narrow"/>
      <family val="2"/>
    </font>
    <font>
      <sz val="8"/>
      <name val="Arial"/>
      <family val="2"/>
    </font>
    <font>
      <b/>
      <i/>
      <sz val="16"/>
      <name val="Helv"/>
    </font>
    <font>
      <sz val="12"/>
      <name val="Arial MT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Tahoma"/>
      <family val="2"/>
    </font>
    <font>
      <sz val="10"/>
      <color rgb="FFFF0000"/>
      <name val="Tahoma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38" fontId="15" fillId="2" borderId="0" applyNumberFormat="0" applyBorder="0" applyAlignment="0" applyProtection="0"/>
    <xf numFmtId="10" fontId="15" fillId="3" borderId="17" applyNumberFormat="0" applyBorder="0" applyAlignment="0" applyProtection="0"/>
    <xf numFmtId="165" fontId="16" fillId="0" borderId="0"/>
    <xf numFmtId="1" fontId="17" fillId="0" borderId="17"/>
    <xf numFmtId="10" fontId="1" fillId="0" borderId="0" applyFont="0" applyFill="0" applyBorder="0" applyAlignment="0" applyProtection="0"/>
  </cellStyleXfs>
  <cellXfs count="301">
    <xf numFmtId="0" fontId="0" fillId="0" borderId="0" xfId="0"/>
    <xf numFmtId="0" fontId="2" fillId="0" borderId="0" xfId="2" applyFont="1" applyFill="1"/>
    <xf numFmtId="0" fontId="3" fillId="0" borderId="0" xfId="2" applyFont="1" applyFill="1"/>
    <xf numFmtId="0" fontId="4" fillId="0" borderId="0" xfId="2" applyFont="1" applyFill="1"/>
    <xf numFmtId="0" fontId="2" fillId="0" borderId="0" xfId="2" applyFont="1" applyFill="1" applyAlignment="1">
      <alignment horizontal="centerContinuous"/>
    </xf>
    <xf numFmtId="0" fontId="5" fillId="0" borderId="0" xfId="3" applyFont="1" applyFill="1" applyAlignment="1">
      <alignment horizontal="centerContinuous" vertical="center"/>
    </xf>
    <xf numFmtId="0" fontId="5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horizontal="centerContinuous" vertical="center"/>
    </xf>
    <xf numFmtId="0" fontId="6" fillId="0" borderId="0" xfId="3" applyFont="1" applyFill="1" applyAlignment="1">
      <alignment horizontal="center" vertical="center"/>
    </xf>
    <xf numFmtId="43" fontId="6" fillId="0" borderId="0" xfId="3" applyNumberFormat="1" applyFont="1" applyFill="1" applyAlignment="1">
      <alignment horizontal="centerContinuous" vertical="center"/>
    </xf>
    <xf numFmtId="46" fontId="2" fillId="0" borderId="0" xfId="2" quotePrefix="1" applyNumberFormat="1" applyFont="1" applyFill="1"/>
    <xf numFmtId="0" fontId="11" fillId="0" borderId="2" xfId="2" applyFont="1" applyFill="1" applyBorder="1" applyAlignment="1">
      <alignment horizontal="center"/>
    </xf>
    <xf numFmtId="0" fontId="11" fillId="0" borderId="6" xfId="2" applyFont="1" applyFill="1" applyBorder="1" applyAlignment="1">
      <alignment horizontal="center"/>
    </xf>
    <xf numFmtId="0" fontId="4" fillId="0" borderId="0" xfId="2" applyFont="1" applyFill="1" applyAlignment="1">
      <alignment vertical="center"/>
    </xf>
    <xf numFmtId="43" fontId="3" fillId="0" borderId="9" xfId="4" applyFont="1" applyFill="1" applyBorder="1" applyAlignment="1">
      <alignment vertical="center"/>
    </xf>
    <xf numFmtId="43" fontId="3" fillId="0" borderId="10" xfId="4" applyFont="1" applyFill="1" applyBorder="1" applyAlignment="1">
      <alignment vertical="center"/>
    </xf>
    <xf numFmtId="43" fontId="3" fillId="0" borderId="11" xfId="4" applyFont="1" applyFill="1" applyBorder="1" applyAlignment="1">
      <alignment vertical="center"/>
    </xf>
    <xf numFmtId="0" fontId="3" fillId="0" borderId="11" xfId="2" applyFont="1" applyFill="1" applyBorder="1" applyAlignment="1">
      <alignment horizontal="center" vertical="center"/>
    </xf>
    <xf numFmtId="164" fontId="3" fillId="0" borderId="11" xfId="4" applyNumberFormat="1" applyFont="1" applyFill="1" applyBorder="1" applyAlignment="1">
      <alignment vertical="center"/>
    </xf>
    <xf numFmtId="43" fontId="3" fillId="0" borderId="11" xfId="4" applyNumberFormat="1" applyFont="1" applyFill="1" applyBorder="1" applyAlignment="1">
      <alignment horizontal="center" vertical="center"/>
    </xf>
    <xf numFmtId="43" fontId="3" fillId="0" borderId="11" xfId="4" applyNumberFormat="1" applyFont="1" applyFill="1" applyBorder="1" applyAlignment="1">
      <alignment vertical="center"/>
    </xf>
    <xf numFmtId="43" fontId="3" fillId="0" borderId="12" xfId="4" applyNumberFormat="1" applyFont="1" applyFill="1" applyBorder="1" applyAlignment="1">
      <alignment horizontal="center" vertical="center"/>
    </xf>
    <xf numFmtId="43" fontId="3" fillId="0" borderId="9" xfId="4" applyNumberFormat="1" applyFont="1" applyFill="1" applyBorder="1" applyAlignment="1">
      <alignment horizontal="center" vertical="center"/>
    </xf>
    <xf numFmtId="43" fontId="3" fillId="0" borderId="11" xfId="4" applyNumberFormat="1" applyFont="1" applyFill="1" applyBorder="1" applyAlignment="1">
      <alignment horizontal="right" vertical="center"/>
    </xf>
    <xf numFmtId="43" fontId="3" fillId="0" borderId="13" xfId="4" applyFont="1" applyFill="1" applyBorder="1" applyAlignment="1">
      <alignment vertical="center"/>
    </xf>
    <xf numFmtId="43" fontId="3" fillId="0" borderId="14" xfId="4" applyFont="1" applyFill="1" applyBorder="1" applyAlignment="1">
      <alignment vertical="center"/>
    </xf>
    <xf numFmtId="43" fontId="3" fillId="0" borderId="15" xfId="4" applyFont="1" applyFill="1" applyBorder="1" applyAlignment="1">
      <alignment vertical="center"/>
    </xf>
    <xf numFmtId="0" fontId="3" fillId="0" borderId="15" xfId="2" applyFont="1" applyFill="1" applyBorder="1" applyAlignment="1">
      <alignment horizontal="center" vertical="center"/>
    </xf>
    <xf numFmtId="164" fontId="3" fillId="0" borderId="15" xfId="4" applyNumberFormat="1" applyFont="1" applyFill="1" applyBorder="1" applyAlignment="1">
      <alignment vertical="center"/>
    </xf>
    <xf numFmtId="43" fontId="3" fillId="0" borderId="15" xfId="4" applyNumberFormat="1" applyFont="1" applyFill="1" applyBorder="1" applyAlignment="1">
      <alignment vertical="center"/>
    </xf>
    <xf numFmtId="43" fontId="3" fillId="0" borderId="15" xfId="4" applyNumberFormat="1" applyFont="1" applyFill="1" applyBorder="1" applyAlignment="1">
      <alignment horizontal="right" vertical="center"/>
    </xf>
    <xf numFmtId="43" fontId="3" fillId="0" borderId="15" xfId="4" applyNumberFormat="1" applyFont="1" applyFill="1" applyBorder="1" applyAlignment="1">
      <alignment horizontal="center" vertical="center"/>
    </xf>
    <xf numFmtId="43" fontId="3" fillId="0" borderId="16" xfId="4" applyNumberFormat="1" applyFont="1" applyFill="1" applyBorder="1" applyAlignment="1">
      <alignment horizontal="center" vertical="center"/>
    </xf>
    <xf numFmtId="43" fontId="3" fillId="0" borderId="13" xfId="4" applyNumberFormat="1" applyFont="1" applyFill="1" applyBorder="1" applyAlignment="1">
      <alignment horizontal="center" vertical="center"/>
    </xf>
    <xf numFmtId="164" fontId="3" fillId="0" borderId="15" xfId="1" applyNumberFormat="1" applyFont="1" applyFill="1" applyBorder="1" applyAlignment="1">
      <alignment vertical="center"/>
    </xf>
    <xf numFmtId="0" fontId="3" fillId="0" borderId="10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164" fontId="4" fillId="0" borderId="0" xfId="2" applyNumberFormat="1" applyFont="1" applyFill="1"/>
    <xf numFmtId="43" fontId="12" fillId="0" borderId="0" xfId="1" applyFont="1" applyFill="1" applyAlignment="1">
      <alignment horizontal="center" vertical="center"/>
    </xf>
    <xf numFmtId="41" fontId="4" fillId="0" borderId="0" xfId="2" applyNumberFormat="1" applyFont="1" applyFill="1"/>
    <xf numFmtId="43" fontId="13" fillId="0" borderId="0" xfId="1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1" fillId="0" borderId="0" xfId="2" applyFont="1" applyFill="1"/>
    <xf numFmtId="0" fontId="7" fillId="0" borderId="2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7" fillId="0" borderId="5" xfId="2" applyFont="1" applyFill="1" applyBorder="1" applyAlignment="1">
      <alignment horizontal="center"/>
    </xf>
    <xf numFmtId="0" fontId="7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/>
    </xf>
    <xf numFmtId="0" fontId="7" fillId="0" borderId="6" xfId="2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0" fontId="7" fillId="0" borderId="2" xfId="2" applyFont="1" applyFill="1" applyBorder="1" applyAlignment="1">
      <alignment horizontal="center"/>
    </xf>
    <xf numFmtId="43" fontId="3" fillId="0" borderId="9" xfId="4" applyNumberFormat="1" applyFont="1" applyFill="1" applyBorder="1"/>
    <xf numFmtId="0" fontId="3" fillId="0" borderId="10" xfId="2" applyFont="1" applyFill="1" applyBorder="1"/>
    <xf numFmtId="41" fontId="3" fillId="0" borderId="9" xfId="6" applyFont="1" applyFill="1" applyBorder="1" applyAlignment="1">
      <alignment vertical="center"/>
    </xf>
    <xf numFmtId="41" fontId="3" fillId="0" borderId="9" xfId="6" applyFont="1" applyBorder="1" applyAlignment="1">
      <alignment vertical="center"/>
    </xf>
    <xf numFmtId="41" fontId="3" fillId="0" borderId="11" xfId="6" applyFont="1" applyFill="1" applyBorder="1" applyAlignment="1">
      <alignment vertical="center"/>
    </xf>
    <xf numFmtId="0" fontId="3" fillId="0" borderId="11" xfId="6" applyNumberFormat="1" applyFont="1" applyFill="1" applyBorder="1" applyAlignment="1">
      <alignment horizontal="center" vertical="center"/>
    </xf>
    <xf numFmtId="41" fontId="3" fillId="0" borderId="19" xfId="6" applyFont="1" applyBorder="1" applyAlignment="1">
      <alignment vertical="center"/>
    </xf>
    <xf numFmtId="41" fontId="3" fillId="0" borderId="11" xfId="6" applyFont="1" applyBorder="1" applyAlignment="1">
      <alignment vertical="center"/>
    </xf>
    <xf numFmtId="0" fontId="3" fillId="0" borderId="19" xfId="6" applyNumberFormat="1" applyFont="1" applyBorder="1" applyAlignment="1">
      <alignment horizontal="center" vertical="center"/>
    </xf>
    <xf numFmtId="0" fontId="3" fillId="0" borderId="11" xfId="6" applyNumberFormat="1" applyFont="1" applyBorder="1" applyAlignment="1">
      <alignment horizontal="center" vertical="center"/>
    </xf>
    <xf numFmtId="166" fontId="3" fillId="0" borderId="11" xfId="6" applyNumberFormat="1" applyFont="1" applyFill="1" applyBorder="1" applyAlignment="1">
      <alignment horizontal="center" vertical="center"/>
    </xf>
    <xf numFmtId="166" fontId="3" fillId="0" borderId="11" xfId="6" applyNumberFormat="1" applyFont="1" applyFill="1" applyBorder="1" applyAlignment="1">
      <alignment horizontal="right" vertical="center"/>
    </xf>
    <xf numFmtId="166" fontId="3" fillId="0" borderId="19" xfId="6" applyNumberFormat="1" applyFont="1" applyBorder="1" applyAlignment="1">
      <alignment horizontal="center" vertical="center"/>
    </xf>
    <xf numFmtId="41" fontId="3" fillId="0" borderId="19" xfId="6" applyFont="1" applyFill="1" applyBorder="1" applyAlignment="1">
      <alignment vertical="center"/>
    </xf>
    <xf numFmtId="166" fontId="3" fillId="0" borderId="19" xfId="6" applyNumberFormat="1" applyFont="1" applyBorder="1" applyAlignment="1">
      <alignment horizontal="right" vertical="center"/>
    </xf>
    <xf numFmtId="166" fontId="3" fillId="0" borderId="11" xfId="6" applyNumberFormat="1" applyFont="1" applyBorder="1" applyAlignment="1">
      <alignment horizontal="right" vertical="center"/>
    </xf>
    <xf numFmtId="166" fontId="3" fillId="0" borderId="11" xfId="6" applyNumberFormat="1" applyFont="1" applyBorder="1" applyAlignment="1">
      <alignment vertical="center"/>
    </xf>
    <xf numFmtId="1" fontId="9" fillId="0" borderId="9" xfId="0" applyNumberFormat="1" applyFont="1" applyFill="1" applyBorder="1" applyAlignment="1">
      <alignment vertical="center"/>
    </xf>
    <xf numFmtId="1" fontId="9" fillId="0" borderId="11" xfId="0" applyNumberFormat="1" applyFont="1" applyFill="1" applyBorder="1" applyAlignment="1">
      <alignment vertical="center"/>
    </xf>
    <xf numFmtId="1" fontId="9" fillId="0" borderId="19" xfId="0" applyNumberFormat="1" applyFont="1" applyFill="1" applyBorder="1" applyAlignment="1">
      <alignment vertical="center"/>
    </xf>
    <xf numFmtId="43" fontId="9" fillId="0" borderId="11" xfId="4" applyNumberFormat="1" applyFont="1" applyFill="1" applyBorder="1"/>
    <xf numFmtId="43" fontId="9" fillId="0" borderId="11" xfId="4" applyNumberFormat="1" applyFont="1" applyFill="1" applyBorder="1" applyAlignment="1">
      <alignment horizontal="center"/>
    </xf>
    <xf numFmtId="43" fontId="9" fillId="0" borderId="11" xfId="4" quotePrefix="1" applyNumberFormat="1" applyFont="1" applyFill="1" applyBorder="1" applyAlignment="1">
      <alignment horizontal="center"/>
    </xf>
    <xf numFmtId="0" fontId="11" fillId="0" borderId="1" xfId="2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/>
    </xf>
    <xf numFmtId="0" fontId="7" fillId="0" borderId="25" xfId="2" applyFont="1" applyFill="1" applyBorder="1" applyAlignment="1">
      <alignment horizontal="center"/>
    </xf>
    <xf numFmtId="0" fontId="7" fillId="0" borderId="27" xfId="2" applyFont="1" applyFill="1" applyBorder="1" applyAlignment="1">
      <alignment horizontal="center" vertical="center"/>
    </xf>
    <xf numFmtId="0" fontId="7" fillId="0" borderId="26" xfId="2" applyFont="1" applyFill="1" applyBorder="1" applyAlignment="1">
      <alignment horizontal="center"/>
    </xf>
    <xf numFmtId="0" fontId="7" fillId="0" borderId="29" xfId="2" applyFont="1" applyFill="1" applyBorder="1" applyAlignment="1">
      <alignment horizontal="center" vertical="center"/>
    </xf>
    <xf numFmtId="0" fontId="7" fillId="0" borderId="30" xfId="2" applyFont="1" applyFill="1" applyBorder="1"/>
    <xf numFmtId="0" fontId="7" fillId="0" borderId="31" xfId="2" applyFont="1" applyFill="1" applyBorder="1" applyAlignment="1">
      <alignment horizontal="center"/>
    </xf>
    <xf numFmtId="0" fontId="11" fillId="0" borderId="31" xfId="2" applyFont="1" applyFill="1" applyBorder="1" applyAlignment="1">
      <alignment horizontal="center"/>
    </xf>
    <xf numFmtId="0" fontId="11" fillId="0" borderId="32" xfId="2" applyFont="1" applyFill="1" applyBorder="1"/>
    <xf numFmtId="0" fontId="3" fillId="0" borderId="21" xfId="2" applyFont="1" applyFill="1" applyBorder="1"/>
    <xf numFmtId="0" fontId="3" fillId="0" borderId="35" xfId="2" applyFont="1" applyFill="1" applyBorder="1" applyAlignment="1">
      <alignment horizontal="center" vertical="center"/>
    </xf>
    <xf numFmtId="0" fontId="3" fillId="0" borderId="21" xfId="2" applyFont="1" applyFill="1" applyBorder="1" applyAlignment="1">
      <alignment vertical="center"/>
    </xf>
    <xf numFmtId="0" fontId="3" fillId="0" borderId="22" xfId="2" applyFont="1" applyFill="1" applyBorder="1" applyAlignment="1">
      <alignment vertical="center"/>
    </xf>
    <xf numFmtId="164" fontId="3" fillId="0" borderId="21" xfId="4" applyNumberFormat="1" applyFont="1" applyFill="1" applyBorder="1" applyAlignment="1">
      <alignment horizontal="center" vertical="center"/>
    </xf>
    <xf numFmtId="0" fontId="3" fillId="0" borderId="36" xfId="2" applyFont="1" applyFill="1" applyBorder="1" applyAlignment="1">
      <alignment horizontal="center"/>
    </xf>
    <xf numFmtId="0" fontId="18" fillId="0" borderId="37" xfId="0" applyFont="1" applyFill="1" applyBorder="1"/>
    <xf numFmtId="0" fontId="3" fillId="0" borderId="38" xfId="2" applyFont="1" applyFill="1" applyBorder="1"/>
    <xf numFmtId="43" fontId="3" fillId="0" borderId="38" xfId="4" applyFont="1" applyFill="1" applyBorder="1"/>
    <xf numFmtId="43" fontId="3" fillId="0" borderId="39" xfId="4" applyFont="1" applyFill="1" applyBorder="1"/>
    <xf numFmtId="0" fontId="3" fillId="0" borderId="39" xfId="2" applyFont="1" applyFill="1" applyBorder="1" applyAlignment="1">
      <alignment horizontal="center"/>
    </xf>
    <xf numFmtId="43" fontId="3" fillId="0" borderId="39" xfId="4" applyNumberFormat="1" applyFont="1" applyFill="1" applyBorder="1"/>
    <xf numFmtId="43" fontId="3" fillId="0" borderId="39" xfId="4" applyNumberFormat="1" applyFont="1" applyFill="1" applyBorder="1" applyAlignment="1">
      <alignment horizontal="center"/>
    </xf>
    <xf numFmtId="43" fontId="3" fillId="0" borderId="40" xfId="4" applyNumberFormat="1" applyFont="1" applyFill="1" applyBorder="1"/>
    <xf numFmtId="43" fontId="3" fillId="0" borderId="37" xfId="4" applyNumberFormat="1" applyFont="1" applyFill="1" applyBorder="1"/>
    <xf numFmtId="0" fontId="3" fillId="0" borderId="41" xfId="2" applyFont="1" applyFill="1" applyBorder="1"/>
    <xf numFmtId="0" fontId="3" fillId="0" borderId="31" xfId="2" applyFont="1" applyFill="1" applyBorder="1" applyAlignment="1">
      <alignment horizontal="center"/>
    </xf>
    <xf numFmtId="0" fontId="9" fillId="0" borderId="11" xfId="2" applyFont="1" applyFill="1" applyBorder="1"/>
    <xf numFmtId="0" fontId="9" fillId="0" borderId="9" xfId="2" applyFont="1" applyFill="1" applyBorder="1"/>
    <xf numFmtId="0" fontId="9" fillId="0" borderId="10" xfId="2" applyFont="1" applyFill="1" applyBorder="1"/>
    <xf numFmtId="0" fontId="9" fillId="0" borderId="9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1" xfId="0" applyFont="1" applyFill="1" applyBorder="1" applyAlignment="1">
      <alignment horizontal="center" vertical="center"/>
    </xf>
    <xf numFmtId="43" fontId="9" fillId="0" borderId="11" xfId="4" applyNumberFormat="1" applyFont="1" applyFill="1" applyBorder="1" applyAlignment="1">
      <alignment vertical="center"/>
    </xf>
    <xf numFmtId="43" fontId="9" fillId="0" borderId="11" xfId="4" applyNumberFormat="1" applyFont="1" applyFill="1" applyBorder="1" applyAlignment="1">
      <alignment horizontal="center" vertical="center"/>
    </xf>
    <xf numFmtId="43" fontId="3" fillId="0" borderId="12" xfId="4" applyNumberFormat="1" applyFont="1" applyFill="1" applyBorder="1" applyAlignment="1">
      <alignment vertical="center"/>
    </xf>
    <xf numFmtId="43" fontId="3" fillId="0" borderId="9" xfId="4" applyNumberFormat="1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43" fontId="9" fillId="0" borderId="11" xfId="4" applyFont="1" applyFill="1" applyBorder="1" applyAlignment="1">
      <alignment horizontal="center" vertical="center"/>
    </xf>
    <xf numFmtId="0" fontId="3" fillId="0" borderId="2" xfId="2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9" fillId="0" borderId="6" xfId="0" applyFont="1" applyFill="1" applyBorder="1" applyAlignment="1">
      <alignment horizontal="center" vertical="center"/>
    </xf>
    <xf numFmtId="43" fontId="9" fillId="0" borderId="6" xfId="4" applyNumberFormat="1" applyFont="1" applyFill="1" applyBorder="1" applyAlignment="1">
      <alignment vertical="center"/>
    </xf>
    <xf numFmtId="43" fontId="9" fillId="0" borderId="6" xfId="4" applyNumberFormat="1" applyFont="1" applyFill="1" applyBorder="1" applyAlignment="1">
      <alignment horizontal="center" vertical="center"/>
    </xf>
    <xf numFmtId="43" fontId="3" fillId="0" borderId="0" xfId="4" applyNumberFormat="1" applyFont="1" applyFill="1" applyBorder="1" applyAlignment="1">
      <alignment vertical="center"/>
    </xf>
    <xf numFmtId="43" fontId="3" fillId="0" borderId="1" xfId="4" applyNumberFormat="1" applyFont="1" applyFill="1" applyBorder="1" applyAlignment="1">
      <alignment vertical="center"/>
    </xf>
    <xf numFmtId="0" fontId="9" fillId="0" borderId="32" xfId="0" applyFont="1" applyFill="1" applyBorder="1" applyAlignment="1">
      <alignment vertical="center"/>
    </xf>
    <xf numFmtId="43" fontId="9" fillId="0" borderId="11" xfId="4" quotePrefix="1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9" fillId="0" borderId="19" xfId="0" applyFont="1" applyFill="1" applyBorder="1" applyAlignment="1">
      <alignment horizontal="center" vertical="center"/>
    </xf>
    <xf numFmtId="43" fontId="9" fillId="0" borderId="19" xfId="4" applyNumberFormat="1" applyFont="1" applyFill="1" applyBorder="1" applyAlignment="1">
      <alignment vertical="center"/>
    </xf>
    <xf numFmtId="43" fontId="9" fillId="0" borderId="19" xfId="4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20" fillId="0" borderId="9" xfId="2" applyFont="1" applyFill="1" applyBorder="1" applyAlignment="1">
      <alignment vertical="center"/>
    </xf>
    <xf numFmtId="0" fontId="20" fillId="0" borderId="10" xfId="2" applyFont="1" applyFill="1" applyBorder="1" applyAlignment="1">
      <alignment vertical="center"/>
    </xf>
    <xf numFmtId="1" fontId="20" fillId="0" borderId="11" xfId="2" applyNumberFormat="1" applyFont="1" applyFill="1" applyBorder="1" applyAlignment="1">
      <alignment vertical="center"/>
    </xf>
    <xf numFmtId="0" fontId="20" fillId="0" borderId="11" xfId="2" applyFont="1" applyFill="1" applyBorder="1" applyAlignment="1">
      <alignment vertical="center"/>
    </xf>
    <xf numFmtId="0" fontId="9" fillId="0" borderId="11" xfId="2" applyFont="1" applyFill="1" applyBorder="1" applyAlignment="1">
      <alignment horizontal="center"/>
    </xf>
    <xf numFmtId="0" fontId="3" fillId="0" borderId="42" xfId="2" applyFont="1" applyFill="1" applyBorder="1" applyAlignment="1">
      <alignment horizontal="center" vertical="center"/>
    </xf>
    <xf numFmtId="0" fontId="3" fillId="0" borderId="43" xfId="2" applyFont="1" applyFill="1" applyBorder="1" applyAlignment="1">
      <alignment vertical="center"/>
    </xf>
    <xf numFmtId="43" fontId="3" fillId="0" borderId="44" xfId="4" applyNumberFormat="1" applyFont="1" applyFill="1" applyBorder="1" applyAlignment="1">
      <alignment vertical="center"/>
    </xf>
    <xf numFmtId="43" fontId="3" fillId="0" borderId="18" xfId="4" applyNumberFormat="1" applyFont="1" applyFill="1" applyBorder="1" applyAlignment="1">
      <alignment vertical="center"/>
    </xf>
    <xf numFmtId="0" fontId="3" fillId="4" borderId="33" xfId="2" applyFont="1" applyFill="1" applyBorder="1" applyAlignment="1">
      <alignment horizontal="center"/>
    </xf>
    <xf numFmtId="0" fontId="19" fillId="4" borderId="3" xfId="0" applyFont="1" applyFill="1" applyBorder="1"/>
    <xf numFmtId="0" fontId="3" fillId="4" borderId="5" xfId="2" applyFont="1" applyFill="1" applyBorder="1"/>
    <xf numFmtId="0" fontId="9" fillId="4" borderId="8" xfId="0" applyFont="1" applyFill="1" applyBorder="1"/>
    <xf numFmtId="43" fontId="9" fillId="4" borderId="8" xfId="4" applyNumberFormat="1" applyFont="1" applyFill="1" applyBorder="1"/>
    <xf numFmtId="43" fontId="3" fillId="4" borderId="4" xfId="4" applyNumberFormat="1" applyFont="1" applyFill="1" applyBorder="1"/>
    <xf numFmtId="43" fontId="3" fillId="4" borderId="3" xfId="4" applyNumberFormat="1" applyFont="1" applyFill="1" applyBorder="1"/>
    <xf numFmtId="0" fontId="9" fillId="4" borderId="34" xfId="0" applyFont="1" applyFill="1" applyBorder="1"/>
    <xf numFmtId="0" fontId="7" fillId="0" borderId="33" xfId="2" applyFont="1" applyFill="1" applyBorder="1" applyAlignment="1">
      <alignment horizontal="center"/>
    </xf>
    <xf numFmtId="0" fontId="9" fillId="0" borderId="3" xfId="2" applyFont="1" applyFill="1" applyBorder="1" applyAlignment="1">
      <alignment horizontal="center" vertical="center" wrapText="1"/>
    </xf>
    <xf numFmtId="0" fontId="9" fillId="0" borderId="5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/>
    </xf>
    <xf numFmtId="0" fontId="8" fillId="0" borderId="8" xfId="2" applyFont="1" applyFill="1" applyBorder="1" applyAlignment="1">
      <alignment horizontal="center" vertical="center" wrapText="1"/>
    </xf>
    <xf numFmtId="0" fontId="3" fillId="4" borderId="45" xfId="2" applyFont="1" applyFill="1" applyBorder="1" applyAlignment="1">
      <alignment horizontal="center"/>
    </xf>
    <xf numFmtId="0" fontId="19" fillId="4" borderId="20" xfId="0" applyFont="1" applyFill="1" applyBorder="1"/>
    <xf numFmtId="0" fontId="3" fillId="4" borderId="46" xfId="2" applyFont="1" applyFill="1" applyBorder="1"/>
    <xf numFmtId="43" fontId="3" fillId="4" borderId="46" xfId="4" applyFont="1" applyFill="1" applyBorder="1"/>
    <xf numFmtId="43" fontId="3" fillId="4" borderId="17" xfId="4" applyFont="1" applyFill="1" applyBorder="1"/>
    <xf numFmtId="0" fontId="3" fillId="4" borderId="17" xfId="2" applyFont="1" applyFill="1" applyBorder="1" applyAlignment="1">
      <alignment horizontal="center"/>
    </xf>
    <xf numFmtId="43" fontId="3" fillId="4" borderId="17" xfId="4" applyNumberFormat="1" applyFont="1" applyFill="1" applyBorder="1"/>
    <xf numFmtId="43" fontId="3" fillId="4" borderId="17" xfId="4" applyNumberFormat="1" applyFont="1" applyFill="1" applyBorder="1" applyAlignment="1">
      <alignment horizontal="center"/>
    </xf>
    <xf numFmtId="43" fontId="3" fillId="4" borderId="47" xfId="4" applyNumberFormat="1" applyFont="1" applyFill="1" applyBorder="1"/>
    <xf numFmtId="43" fontId="3" fillId="4" borderId="20" xfId="4" applyNumberFormat="1" applyFont="1" applyFill="1" applyBorder="1"/>
    <xf numFmtId="0" fontId="3" fillId="4" borderId="23" xfId="2" applyFont="1" applyFill="1" applyBorder="1"/>
    <xf numFmtId="0" fontId="9" fillId="4" borderId="17" xfId="0" applyFont="1" applyFill="1" applyBorder="1"/>
    <xf numFmtId="43" fontId="9" fillId="4" borderId="17" xfId="4" applyNumberFormat="1" applyFont="1" applyFill="1" applyBorder="1"/>
    <xf numFmtId="0" fontId="9" fillId="4" borderId="23" xfId="0" applyFont="1" applyFill="1" applyBorder="1"/>
    <xf numFmtId="0" fontId="9" fillId="0" borderId="6" xfId="2" applyFont="1" applyFill="1" applyBorder="1"/>
    <xf numFmtId="0" fontId="3" fillId="4" borderId="45" xfId="2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vertical="center"/>
    </xf>
    <xf numFmtId="0" fontId="3" fillId="4" borderId="46" xfId="2" applyFont="1" applyFill="1" applyBorder="1" applyAlignment="1">
      <alignment vertical="center"/>
    </xf>
    <xf numFmtId="1" fontId="9" fillId="4" borderId="17" xfId="0" applyNumberFormat="1" applyFont="1" applyFill="1" applyBorder="1" applyAlignment="1">
      <alignment vertical="center"/>
    </xf>
    <xf numFmtId="0" fontId="9" fillId="4" borderId="17" xfId="0" applyFont="1" applyFill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43" fontId="9" fillId="4" borderId="17" xfId="4" applyNumberFormat="1" applyFont="1" applyFill="1" applyBorder="1" applyAlignment="1">
      <alignment vertical="center"/>
    </xf>
    <xf numFmtId="43" fontId="9" fillId="4" borderId="17" xfId="4" applyNumberFormat="1" applyFont="1" applyFill="1" applyBorder="1" applyAlignment="1">
      <alignment horizontal="center" vertical="center"/>
    </xf>
    <xf numFmtId="43" fontId="3" fillId="4" borderId="47" xfId="4" applyNumberFormat="1" applyFont="1" applyFill="1" applyBorder="1" applyAlignment="1">
      <alignment vertical="center"/>
    </xf>
    <xf numFmtId="43" fontId="3" fillId="4" borderId="20" xfId="4" applyNumberFormat="1" applyFont="1" applyFill="1" applyBorder="1" applyAlignment="1">
      <alignment vertical="center"/>
    </xf>
    <xf numFmtId="0" fontId="9" fillId="4" borderId="23" xfId="0" applyFont="1" applyFill="1" applyBorder="1" applyAlignment="1">
      <alignment vertical="center"/>
    </xf>
    <xf numFmtId="43" fontId="3" fillId="0" borderId="18" xfId="4" applyFont="1" applyFill="1" applyBorder="1" applyAlignment="1">
      <alignment vertical="center"/>
    </xf>
    <xf numFmtId="43" fontId="3" fillId="0" borderId="43" xfId="4" applyFont="1" applyFill="1" applyBorder="1" applyAlignment="1">
      <alignment vertical="center"/>
    </xf>
    <xf numFmtId="43" fontId="3" fillId="0" borderId="19" xfId="4" applyFont="1" applyFill="1" applyBorder="1" applyAlignment="1">
      <alignment vertical="center"/>
    </xf>
    <xf numFmtId="0" fontId="3" fillId="0" borderId="19" xfId="2" applyFont="1" applyFill="1" applyBorder="1" applyAlignment="1">
      <alignment horizontal="center" vertical="center"/>
    </xf>
    <xf numFmtId="164" fontId="3" fillId="0" borderId="19" xfId="4" applyNumberFormat="1" applyFont="1" applyFill="1" applyBorder="1" applyAlignment="1">
      <alignment vertical="center"/>
    </xf>
    <xf numFmtId="43" fontId="3" fillId="0" borderId="19" xfId="4" applyNumberFormat="1" applyFont="1" applyFill="1" applyBorder="1" applyAlignment="1">
      <alignment horizontal="center" vertical="center"/>
    </xf>
    <xf numFmtId="43" fontId="3" fillId="0" borderId="19" xfId="4" applyNumberFormat="1" applyFont="1" applyFill="1" applyBorder="1" applyAlignment="1">
      <alignment vertical="center"/>
    </xf>
    <xf numFmtId="43" fontId="3" fillId="0" borderId="44" xfId="4" applyNumberFormat="1" applyFont="1" applyFill="1" applyBorder="1" applyAlignment="1">
      <alignment horizontal="center" vertical="center"/>
    </xf>
    <xf numFmtId="43" fontId="3" fillId="0" borderId="18" xfId="4" applyNumberFormat="1" applyFont="1" applyFill="1" applyBorder="1" applyAlignment="1">
      <alignment horizontal="center" vertical="center"/>
    </xf>
    <xf numFmtId="0" fontId="3" fillId="0" borderId="24" xfId="2" applyFont="1" applyFill="1" applyBorder="1" applyAlignment="1">
      <alignment vertical="center"/>
    </xf>
    <xf numFmtId="0" fontId="11" fillId="4" borderId="45" xfId="2" applyFont="1" applyFill="1" applyBorder="1" applyAlignment="1">
      <alignment horizontal="center" vertical="center"/>
    </xf>
    <xf numFmtId="43" fontId="11" fillId="4" borderId="20" xfId="4" applyFont="1" applyFill="1" applyBorder="1" applyAlignment="1">
      <alignment vertical="center"/>
    </xf>
    <xf numFmtId="43" fontId="4" fillId="4" borderId="46" xfId="4" applyFont="1" applyFill="1" applyBorder="1" applyAlignment="1">
      <alignment vertical="center"/>
    </xf>
    <xf numFmtId="43" fontId="4" fillId="4" borderId="17" xfId="4" applyFont="1" applyFill="1" applyBorder="1" applyAlignment="1">
      <alignment vertical="center"/>
    </xf>
    <xf numFmtId="0" fontId="4" fillId="4" borderId="17" xfId="2" applyFont="1" applyFill="1" applyBorder="1" applyAlignment="1">
      <alignment horizontal="center" vertical="center"/>
    </xf>
    <xf numFmtId="164" fontId="4" fillId="4" borderId="17" xfId="4" applyNumberFormat="1" applyFont="1" applyFill="1" applyBorder="1" applyAlignment="1">
      <alignment vertical="center"/>
    </xf>
    <xf numFmtId="43" fontId="4" fillId="4" borderId="17" xfId="4" applyNumberFormat="1" applyFont="1" applyFill="1" applyBorder="1" applyAlignment="1">
      <alignment vertical="center"/>
    </xf>
    <xf numFmtId="43" fontId="4" fillId="4" borderId="17" xfId="4" applyNumberFormat="1" applyFont="1" applyFill="1" applyBorder="1" applyAlignment="1">
      <alignment horizontal="center" vertical="center"/>
    </xf>
    <xf numFmtId="43" fontId="4" fillId="4" borderId="47" xfId="4" applyNumberFormat="1" applyFont="1" applyFill="1" applyBorder="1" applyAlignment="1">
      <alignment horizontal="center" vertical="center"/>
    </xf>
    <xf numFmtId="43" fontId="4" fillId="4" borderId="20" xfId="4" applyNumberFormat="1" applyFont="1" applyFill="1" applyBorder="1" applyAlignment="1">
      <alignment horizontal="center" vertical="center"/>
    </xf>
    <xf numFmtId="0" fontId="4" fillId="4" borderId="23" xfId="2" applyFont="1" applyFill="1" applyBorder="1" applyAlignment="1">
      <alignment vertical="center"/>
    </xf>
    <xf numFmtId="0" fontId="3" fillId="0" borderId="48" xfId="2" applyFont="1" applyFill="1" applyBorder="1" applyAlignment="1">
      <alignment horizontal="center" vertical="center"/>
    </xf>
    <xf numFmtId="0" fontId="2" fillId="4" borderId="45" xfId="2" applyFont="1" applyFill="1" applyBorder="1" applyAlignment="1">
      <alignment horizontal="center" vertical="center"/>
    </xf>
    <xf numFmtId="43" fontId="2" fillId="4" borderId="20" xfId="4" applyFont="1" applyFill="1" applyBorder="1" applyAlignment="1">
      <alignment vertical="center"/>
    </xf>
    <xf numFmtId="43" fontId="3" fillId="4" borderId="46" xfId="4" applyFont="1" applyFill="1" applyBorder="1" applyAlignment="1">
      <alignment vertical="center"/>
    </xf>
    <xf numFmtId="43" fontId="3" fillId="4" borderId="17" xfId="4" applyFont="1" applyFill="1" applyBorder="1" applyAlignment="1">
      <alignment vertical="center"/>
    </xf>
    <xf numFmtId="0" fontId="3" fillId="4" borderId="17" xfId="2" applyFont="1" applyFill="1" applyBorder="1" applyAlignment="1">
      <alignment horizontal="center" vertical="center"/>
    </xf>
    <xf numFmtId="164" fontId="3" fillId="4" borderId="17" xfId="4" applyNumberFormat="1" applyFont="1" applyFill="1" applyBorder="1" applyAlignment="1">
      <alignment vertical="center"/>
    </xf>
    <xf numFmtId="43" fontId="3" fillId="4" borderId="17" xfId="4" applyNumberFormat="1" applyFont="1" applyFill="1" applyBorder="1" applyAlignment="1">
      <alignment vertical="center"/>
    </xf>
    <xf numFmtId="43" fontId="3" fillId="4" borderId="17" xfId="4" applyNumberFormat="1" applyFont="1" applyFill="1" applyBorder="1" applyAlignment="1">
      <alignment horizontal="right" vertical="center"/>
    </xf>
    <xf numFmtId="43" fontId="3" fillId="4" borderId="17" xfId="4" applyNumberFormat="1" applyFont="1" applyFill="1" applyBorder="1" applyAlignment="1">
      <alignment horizontal="center" vertical="center"/>
    </xf>
    <xf numFmtId="43" fontId="3" fillId="4" borderId="47" xfId="4" applyNumberFormat="1" applyFont="1" applyFill="1" applyBorder="1" applyAlignment="1">
      <alignment horizontal="center" vertical="center"/>
    </xf>
    <xf numFmtId="43" fontId="3" fillId="4" borderId="20" xfId="4" applyNumberFormat="1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vertical="center"/>
    </xf>
    <xf numFmtId="0" fontId="3" fillId="0" borderId="18" xfId="2" applyFont="1" applyFill="1" applyBorder="1" applyAlignment="1">
      <alignment vertical="center"/>
    </xf>
    <xf numFmtId="0" fontId="3" fillId="0" borderId="19" xfId="2" applyFont="1" applyFill="1" applyBorder="1" applyAlignment="1">
      <alignment vertical="center"/>
    </xf>
    <xf numFmtId="164" fontId="3" fillId="0" borderId="49" xfId="4" applyNumberFormat="1" applyFont="1" applyFill="1" applyBorder="1" applyAlignment="1">
      <alignment horizontal="center" vertical="center"/>
    </xf>
    <xf numFmtId="0" fontId="3" fillId="0" borderId="31" xfId="2" applyFont="1" applyFill="1" applyBorder="1" applyAlignment="1">
      <alignment horizontal="center" vertical="center"/>
    </xf>
    <xf numFmtId="0" fontId="9" fillId="0" borderId="1" xfId="2" applyFont="1" applyFill="1" applyBorder="1"/>
    <xf numFmtId="0" fontId="9" fillId="0" borderId="2" xfId="2" applyFont="1" applyFill="1" applyBorder="1"/>
    <xf numFmtId="1" fontId="9" fillId="0" borderId="6" xfId="2" applyNumberFormat="1" applyFont="1" applyFill="1" applyBorder="1" applyAlignment="1"/>
    <xf numFmtId="43" fontId="9" fillId="0" borderId="11" xfId="4" quotePrefix="1" applyNumberFormat="1" applyFont="1" applyFill="1" applyBorder="1" applyAlignment="1">
      <alignment vertical="center"/>
    </xf>
    <xf numFmtId="43" fontId="3" fillId="0" borderId="11" xfId="2" applyNumberFormat="1" applyFont="1" applyFill="1" applyBorder="1" applyAlignment="1">
      <alignment horizontal="center" vertical="center"/>
    </xf>
    <xf numFmtId="0" fontId="4" fillId="0" borderId="12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21" xfId="2" applyFont="1" applyFill="1" applyBorder="1" applyAlignment="1">
      <alignment vertical="center"/>
    </xf>
    <xf numFmtId="0" fontId="3" fillId="0" borderId="15" xfId="2" quotePrefix="1" applyFont="1" applyFill="1" applyBorder="1" applyAlignment="1">
      <alignment horizontal="center" vertical="center"/>
    </xf>
    <xf numFmtId="164" fontId="3" fillId="0" borderId="15" xfId="4" quotePrefix="1" applyNumberFormat="1" applyFont="1" applyFill="1" applyBorder="1" applyAlignment="1">
      <alignment vertical="center"/>
    </xf>
    <xf numFmtId="43" fontId="3" fillId="0" borderId="15" xfId="4" quotePrefix="1" applyNumberFormat="1" applyFont="1" applyFill="1" applyBorder="1" applyAlignment="1">
      <alignment vertical="center"/>
    </xf>
    <xf numFmtId="43" fontId="21" fillId="0" borderId="12" xfId="4" applyNumberFormat="1" applyFont="1" applyFill="1" applyBorder="1"/>
    <xf numFmtId="43" fontId="21" fillId="0" borderId="9" xfId="4" applyNumberFormat="1" applyFont="1" applyFill="1" applyBorder="1"/>
    <xf numFmtId="0" fontId="21" fillId="0" borderId="21" xfId="2" applyFont="1" applyFill="1" applyBorder="1"/>
    <xf numFmtId="0" fontId="22" fillId="0" borderId="0" xfId="2" applyFont="1" applyFill="1"/>
    <xf numFmtId="43" fontId="21" fillId="0" borderId="12" xfId="4" applyNumberFormat="1" applyFont="1" applyFill="1" applyBorder="1" applyAlignment="1">
      <alignment vertical="center"/>
    </xf>
    <xf numFmtId="43" fontId="21" fillId="0" borderId="9" xfId="4" applyNumberFormat="1" applyFont="1" applyFill="1" applyBorder="1" applyAlignment="1">
      <alignment vertical="center"/>
    </xf>
    <xf numFmtId="0" fontId="23" fillId="0" borderId="21" xfId="0" applyFont="1" applyFill="1" applyBorder="1" applyAlignment="1">
      <alignment vertical="center"/>
    </xf>
    <xf numFmtId="0" fontId="22" fillId="0" borderId="0" xfId="2" applyFont="1" applyFill="1" applyAlignment="1">
      <alignment vertical="center"/>
    </xf>
    <xf numFmtId="43" fontId="21" fillId="0" borderId="15" xfId="4" applyFont="1" applyFill="1" applyBorder="1" applyAlignment="1">
      <alignment vertical="center"/>
    </xf>
    <xf numFmtId="164" fontId="21" fillId="0" borderId="15" xfId="4" applyNumberFormat="1" applyFont="1" applyFill="1" applyBorder="1" applyAlignment="1">
      <alignment vertical="center"/>
    </xf>
    <xf numFmtId="43" fontId="21" fillId="0" borderId="15" xfId="4" applyNumberFormat="1" applyFont="1" applyFill="1" applyBorder="1" applyAlignment="1">
      <alignment vertical="center"/>
    </xf>
    <xf numFmtId="43" fontId="21" fillId="0" borderId="15" xfId="4" applyNumberFormat="1" applyFont="1" applyFill="1" applyBorder="1" applyAlignment="1">
      <alignment horizontal="right" vertical="center"/>
    </xf>
    <xf numFmtId="43" fontId="21" fillId="0" borderId="15" xfId="4" applyNumberFormat="1" applyFont="1" applyFill="1" applyBorder="1" applyAlignment="1">
      <alignment horizontal="center" vertical="center"/>
    </xf>
    <xf numFmtId="43" fontId="21" fillId="0" borderId="16" xfId="4" applyNumberFormat="1" applyFont="1" applyFill="1" applyBorder="1" applyAlignment="1">
      <alignment horizontal="center" vertical="center"/>
    </xf>
    <xf numFmtId="43" fontId="21" fillId="0" borderId="13" xfId="4" applyNumberFormat="1" applyFont="1" applyFill="1" applyBorder="1" applyAlignment="1">
      <alignment horizontal="center" vertical="center"/>
    </xf>
    <xf numFmtId="0" fontId="21" fillId="0" borderId="22" xfId="2" applyFont="1" applyFill="1" applyBorder="1" applyAlignment="1">
      <alignment vertical="center"/>
    </xf>
    <xf numFmtId="43" fontId="21" fillId="0" borderId="11" xfId="4" applyNumberFormat="1" applyFont="1" applyFill="1" applyBorder="1" applyAlignment="1">
      <alignment horizontal="center" vertical="center"/>
    </xf>
    <xf numFmtId="43" fontId="21" fillId="0" borderId="12" xfId="4" applyNumberFormat="1" applyFont="1" applyFill="1" applyBorder="1" applyAlignment="1">
      <alignment horizontal="center" vertical="center"/>
    </xf>
    <xf numFmtId="43" fontId="21" fillId="0" borderId="9" xfId="4" applyNumberFormat="1" applyFont="1" applyFill="1" applyBorder="1" applyAlignment="1">
      <alignment horizontal="center" vertical="center"/>
    </xf>
    <xf numFmtId="0" fontId="21" fillId="0" borderId="21" xfId="2" applyFont="1" applyFill="1" applyBorder="1" applyAlignment="1">
      <alignment vertical="center"/>
    </xf>
    <xf numFmtId="43" fontId="21" fillId="0" borderId="6" xfId="4" applyNumberFormat="1" applyFont="1" applyFill="1" applyBorder="1" applyAlignment="1">
      <alignment horizontal="center" vertical="center"/>
    </xf>
    <xf numFmtId="43" fontId="21" fillId="0" borderId="0" xfId="4" applyNumberFormat="1" applyFont="1" applyFill="1" applyBorder="1" applyAlignment="1">
      <alignment horizontal="center" vertical="center"/>
    </xf>
    <xf numFmtId="43" fontId="21" fillId="0" borderId="1" xfId="4" applyNumberFormat="1" applyFont="1" applyFill="1" applyBorder="1" applyAlignment="1">
      <alignment horizontal="center" vertical="center"/>
    </xf>
    <xf numFmtId="0" fontId="21" fillId="0" borderId="32" xfId="2" applyFont="1" applyFill="1" applyBorder="1" applyAlignment="1">
      <alignment vertical="center"/>
    </xf>
    <xf numFmtId="43" fontId="3" fillId="0" borderId="15" xfId="4" quotePrefix="1" applyNumberFormat="1" applyFont="1" applyFill="1" applyBorder="1" applyAlignment="1">
      <alignment horizontal="right" vertical="center"/>
    </xf>
    <xf numFmtId="43" fontId="3" fillId="0" borderId="11" xfId="4" quotePrefix="1" applyNumberFormat="1" applyFont="1" applyFill="1" applyBorder="1" applyAlignment="1">
      <alignment horizontal="right" vertical="center"/>
    </xf>
    <xf numFmtId="43" fontId="3" fillId="0" borderId="1" xfId="4" applyFont="1" applyFill="1" applyBorder="1" applyAlignment="1">
      <alignment vertical="center"/>
    </xf>
    <xf numFmtId="43" fontId="3" fillId="0" borderId="2" xfId="4" applyFont="1" applyFill="1" applyBorder="1" applyAlignment="1">
      <alignment vertical="center"/>
    </xf>
    <xf numFmtId="43" fontId="3" fillId="0" borderId="6" xfId="4" applyFont="1" applyFill="1" applyBorder="1" applyAlignment="1">
      <alignment vertical="center"/>
    </xf>
    <xf numFmtId="0" fontId="3" fillId="0" borderId="6" xfId="2" quotePrefix="1" applyFont="1" applyFill="1" applyBorder="1" applyAlignment="1">
      <alignment horizontal="center" vertical="center"/>
    </xf>
    <xf numFmtId="164" fontId="3" fillId="0" borderId="6" xfId="4" quotePrefix="1" applyNumberFormat="1" applyFont="1" applyFill="1" applyBorder="1" applyAlignment="1">
      <alignment vertical="center"/>
    </xf>
    <xf numFmtId="43" fontId="3" fillId="0" borderId="6" xfId="4" applyNumberFormat="1" applyFont="1" applyFill="1" applyBorder="1" applyAlignment="1">
      <alignment vertical="center"/>
    </xf>
    <xf numFmtId="43" fontId="3" fillId="0" borderId="6" xfId="4" applyNumberFormat="1" applyFont="1" applyFill="1" applyBorder="1" applyAlignment="1">
      <alignment horizontal="right" vertical="center"/>
    </xf>
    <xf numFmtId="43" fontId="3" fillId="0" borderId="6" xfId="4" quotePrefix="1" applyNumberFormat="1" applyFont="1" applyFill="1" applyBorder="1" applyAlignment="1">
      <alignment horizontal="right" vertical="center"/>
    </xf>
    <xf numFmtId="0" fontId="9" fillId="0" borderId="11" xfId="2" applyFont="1" applyBorder="1" applyAlignment="1">
      <alignment vertical="center"/>
    </xf>
    <xf numFmtId="0" fontId="9" fillId="0" borderId="11" xfId="2" applyFont="1" applyFill="1" applyBorder="1" applyAlignment="1">
      <alignment vertical="center"/>
    </xf>
    <xf numFmtId="0" fontId="9" fillId="0" borderId="9" xfId="2" applyFont="1" applyFill="1" applyBorder="1" applyAlignment="1">
      <alignment vertical="center"/>
    </xf>
    <xf numFmtId="43" fontId="9" fillId="0" borderId="11" xfId="4" quotePrefix="1" applyFont="1" applyFill="1" applyBorder="1" applyAlignment="1">
      <alignment horizontal="center" vertical="center"/>
    </xf>
    <xf numFmtId="0" fontId="21" fillId="5" borderId="35" xfId="2" applyFont="1" applyFill="1" applyBorder="1" applyAlignment="1">
      <alignment horizontal="center" vertical="center"/>
    </xf>
    <xf numFmtId="41" fontId="21" fillId="5" borderId="9" xfId="6" applyFont="1" applyFill="1" applyBorder="1" applyAlignment="1">
      <alignment vertical="center"/>
    </xf>
    <xf numFmtId="43" fontId="21" fillId="5" borderId="10" xfId="4" applyFont="1" applyFill="1" applyBorder="1" applyAlignment="1">
      <alignment vertical="center"/>
    </xf>
    <xf numFmtId="43" fontId="21" fillId="5" borderId="11" xfId="4" applyFont="1" applyFill="1" applyBorder="1" applyAlignment="1">
      <alignment vertical="center"/>
    </xf>
    <xf numFmtId="41" fontId="21" fillId="5" borderId="11" xfId="6" applyFont="1" applyFill="1" applyBorder="1" applyAlignment="1">
      <alignment vertical="center"/>
    </xf>
    <xf numFmtId="0" fontId="21" fillId="5" borderId="11" xfId="6" applyNumberFormat="1" applyFont="1" applyFill="1" applyBorder="1" applyAlignment="1">
      <alignment horizontal="center" vertical="center"/>
    </xf>
    <xf numFmtId="43" fontId="21" fillId="5" borderId="11" xfId="4" applyNumberFormat="1" applyFont="1" applyFill="1" applyBorder="1" applyAlignment="1">
      <alignment vertical="center"/>
    </xf>
    <xf numFmtId="43" fontId="21" fillId="5" borderId="11" xfId="4" applyNumberFormat="1" applyFont="1" applyFill="1" applyBorder="1" applyAlignment="1">
      <alignment horizontal="right" vertical="center"/>
    </xf>
    <xf numFmtId="43" fontId="21" fillId="5" borderId="11" xfId="4" applyNumberFormat="1" applyFont="1" applyFill="1" applyBorder="1" applyAlignment="1">
      <alignment horizontal="center" vertical="center"/>
    </xf>
    <xf numFmtId="0" fontId="21" fillId="5" borderId="48" xfId="2" applyFont="1" applyFill="1" applyBorder="1" applyAlignment="1">
      <alignment horizontal="center" vertical="center"/>
    </xf>
    <xf numFmtId="41" fontId="21" fillId="5" borderId="13" xfId="6" applyFont="1" applyFill="1" applyBorder="1" applyAlignment="1">
      <alignment vertical="center"/>
    </xf>
    <xf numFmtId="43" fontId="21" fillId="5" borderId="14" xfId="4" applyFont="1" applyFill="1" applyBorder="1" applyAlignment="1">
      <alignment vertical="center"/>
    </xf>
    <xf numFmtId="43" fontId="21" fillId="5" borderId="15" xfId="4" applyFont="1" applyFill="1" applyBorder="1" applyAlignment="1">
      <alignment vertical="center"/>
    </xf>
    <xf numFmtId="0" fontId="21" fillId="5" borderId="15" xfId="2" applyFont="1" applyFill="1" applyBorder="1" applyAlignment="1">
      <alignment horizontal="center" vertical="center"/>
    </xf>
    <xf numFmtId="164" fontId="21" fillId="5" borderId="15" xfId="4" applyNumberFormat="1" applyFont="1" applyFill="1" applyBorder="1" applyAlignment="1">
      <alignment vertical="center"/>
    </xf>
    <xf numFmtId="43" fontId="21" fillId="5" borderId="15" xfId="4" applyNumberFormat="1" applyFont="1" applyFill="1" applyBorder="1" applyAlignment="1">
      <alignment horizontal="center" vertical="center"/>
    </xf>
    <xf numFmtId="43" fontId="21" fillId="5" borderId="15" xfId="4" applyNumberFormat="1" applyFont="1" applyFill="1" applyBorder="1" applyAlignment="1">
      <alignment vertical="center"/>
    </xf>
    <xf numFmtId="0" fontId="7" fillId="0" borderId="32" xfId="2" applyFont="1" applyFill="1" applyBorder="1" applyAlignment="1">
      <alignment horizontal="center" vertical="center" wrapText="1"/>
    </xf>
    <xf numFmtId="0" fontId="9" fillId="0" borderId="32" xfId="2" applyFont="1" applyFill="1" applyBorder="1" applyAlignment="1">
      <alignment horizontal="center" vertical="center" wrapText="1"/>
    </xf>
    <xf numFmtId="0" fontId="9" fillId="0" borderId="34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7" fillId="0" borderId="26" xfId="2" applyFont="1" applyFill="1" applyBorder="1" applyAlignment="1">
      <alignment horizontal="center"/>
    </xf>
    <xf numFmtId="0" fontId="7" fillId="0" borderId="28" xfId="2" applyFont="1" applyFill="1" applyBorder="1" applyAlignment="1">
      <alignment horizontal="center"/>
    </xf>
    <xf numFmtId="0" fontId="7" fillId="0" borderId="27" xfId="2" applyFont="1" applyFill="1" applyBorder="1" applyAlignment="1">
      <alignment horizontal="center"/>
    </xf>
    <xf numFmtId="0" fontId="7" fillId="0" borderId="29" xfId="2" applyFont="1" applyFill="1" applyBorder="1" applyAlignment="1">
      <alignment horizontal="center"/>
    </xf>
    <xf numFmtId="0" fontId="7" fillId="0" borderId="29" xfId="2" applyFont="1" applyFill="1" applyBorder="1" applyAlignment="1">
      <alignment horizontal="center" vertical="center" wrapText="1"/>
    </xf>
    <xf numFmtId="0" fontId="7" fillId="0" borderId="6" xfId="2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0" fontId="7" fillId="0" borderId="2" xfId="2" applyFont="1" applyFill="1" applyBorder="1" applyAlignment="1">
      <alignment horizontal="center"/>
    </xf>
  </cellXfs>
  <cellStyles count="12">
    <cellStyle name="Comma" xfId="1" builtinId="3"/>
    <cellStyle name="Comma [0] 2" xfId="5"/>
    <cellStyle name="Comma [0] 3" xfId="6"/>
    <cellStyle name="Comma 2" xfId="4"/>
    <cellStyle name="Grey" xfId="7"/>
    <cellStyle name="Input [yellow]" xfId="8"/>
    <cellStyle name="Normal" xfId="0" builtinId="0"/>
    <cellStyle name="Normal - Style1" xfId="9"/>
    <cellStyle name="Normal (1)" xfId="10"/>
    <cellStyle name="Normal 2" xfId="2"/>
    <cellStyle name="Normal_sbw" xfId="3"/>
    <cellStyle name="Percent [2]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TEKNIK%20EDIT\DATA%20LAIN\BACKUP-DATA-DONI\DATA-OKKKK\LAP-SUNGAI\Perhitungan%20Al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1\Downloads\Video\LOMBOK\DATA%20BENDUNGAN%20DAN%20EMBUNG%20YANG%20DI%20OP%202017%20LOMB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ATA%20ASET%20BENDUNGAN%20DAN%20EMBUNG%20DI%20PULAU%20SUMBAW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Q-Pompong"/>
      <sheetName val="BQ-Pompong"/>
      <sheetName val="Rek-Analisa"/>
      <sheetName val="A"/>
      <sheetName val="B"/>
      <sheetName val="C"/>
      <sheetName val="D"/>
      <sheetName val="E"/>
      <sheetName val="F"/>
      <sheetName val="H"/>
      <sheetName val="Upah"/>
      <sheetName val="Bahan"/>
      <sheetName val="Alat"/>
      <sheetName val="Analisa.Hourly"/>
      <sheetName val="Input-Proje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A13" t="str">
            <v>Asphalt</v>
          </cell>
          <cell r="B13">
            <v>1</v>
          </cell>
          <cell r="C13" t="str">
            <v>Aspal, emulsi</v>
          </cell>
          <cell r="G13" t="str">
            <v>kg</v>
          </cell>
          <cell r="H13">
            <v>7700</v>
          </cell>
        </row>
        <row r="14">
          <cell r="A14" t="str">
            <v>Agregate, Crusted, 0.5 - 2 cm</v>
          </cell>
          <cell r="B14">
            <v>2</v>
          </cell>
          <cell r="C14" t="str">
            <v>Batu Pecah, 0.5 - 2 cm</v>
          </cell>
          <cell r="G14" t="str">
            <v>m3</v>
          </cell>
          <cell r="H14">
            <v>130000</v>
          </cell>
        </row>
        <row r="15">
          <cell r="A15" t="str">
            <v>Agregate, Crusted, 2 - 4 cm</v>
          </cell>
          <cell r="B15">
            <v>3</v>
          </cell>
          <cell r="C15" t="str">
            <v>Batu Pecah, 2 - 4 cm</v>
          </cell>
          <cell r="G15" t="str">
            <v>m3</v>
          </cell>
          <cell r="H15">
            <v>120000</v>
          </cell>
        </row>
        <row r="16">
          <cell r="A16" t="str">
            <v>Agregate, Crusted, 4 - 8 cm</v>
          </cell>
          <cell r="B16">
            <v>4</v>
          </cell>
          <cell r="C16" t="str">
            <v>Batu Pecah, 4 - 8 cm</v>
          </cell>
          <cell r="G16" t="str">
            <v>m3</v>
          </cell>
          <cell r="H16">
            <v>85000</v>
          </cell>
        </row>
        <row r="17">
          <cell r="A17" t="str">
            <v>Agregate, Natural, 0.5 - 2 cm</v>
          </cell>
          <cell r="B17">
            <v>5</v>
          </cell>
          <cell r="C17" t="str">
            <v>Batu Alam, 0,5-2 cm</v>
          </cell>
          <cell r="G17" t="str">
            <v>m3</v>
          </cell>
          <cell r="H17">
            <v>115000</v>
          </cell>
        </row>
        <row r="18">
          <cell r="A18" t="str">
            <v>Agregate, Natural, 2 - 4 cm</v>
          </cell>
          <cell r="B18">
            <v>6</v>
          </cell>
          <cell r="C18" t="str">
            <v>Batu Alam, 2 - 4 cm</v>
          </cell>
          <cell r="G18" t="str">
            <v>m3</v>
          </cell>
          <cell r="H18">
            <v>105000</v>
          </cell>
        </row>
        <row r="19">
          <cell r="A19" t="str">
            <v>Barbed wire</v>
          </cell>
          <cell r="B19">
            <v>7</v>
          </cell>
          <cell r="C19" t="str">
            <v>Kawat Duri</v>
          </cell>
          <cell r="G19" t="str">
            <v>rol</v>
          </cell>
          <cell r="H19">
            <v>80000</v>
          </cell>
        </row>
        <row r="20">
          <cell r="A20" t="str">
            <v>Concrete Pipe, PC, 30 cm dia.</v>
          </cell>
          <cell r="B20">
            <v>8</v>
          </cell>
          <cell r="C20" t="str">
            <v>Buis Beton Dia. 30 cm</v>
          </cell>
          <cell r="F20" t="str">
            <v>(tanpa tulangan)</v>
          </cell>
          <cell r="G20" t="str">
            <v>m'</v>
          </cell>
          <cell r="H20">
            <v>55000</v>
          </cell>
          <cell r="I20" t="str">
            <v xml:space="preserve">tebal 4.5 cm </v>
          </cell>
        </row>
        <row r="21">
          <cell r="A21" t="str">
            <v>Concrete Pipe, PC, 40 cm dia.</v>
          </cell>
          <cell r="B21">
            <v>9</v>
          </cell>
          <cell r="C21" t="str">
            <v>Buis Beton Dia. 40 cm</v>
          </cell>
          <cell r="F21" t="str">
            <v>(tanpa tulangan)</v>
          </cell>
          <cell r="G21" t="str">
            <v>m'</v>
          </cell>
          <cell r="H21">
            <v>77000</v>
          </cell>
          <cell r="I21" t="str">
            <v xml:space="preserve">tebal 5.0 cm </v>
          </cell>
        </row>
        <row r="22">
          <cell r="A22" t="str">
            <v>Concrete Pipe, PC, 50 cm dia.</v>
          </cell>
          <cell r="B22">
            <v>10</v>
          </cell>
          <cell r="C22" t="str">
            <v>Buis Beton Dia. 50 cm</v>
          </cell>
          <cell r="F22" t="str">
            <v>(tanpa tulangan)</v>
          </cell>
          <cell r="G22" t="str">
            <v>m'</v>
          </cell>
          <cell r="H22">
            <v>88000</v>
          </cell>
          <cell r="I22" t="str">
            <v xml:space="preserve">tebal 5.5 cm </v>
          </cell>
        </row>
        <row r="23">
          <cell r="A23" t="str">
            <v>Concrete Pipe, PC, 60 cm dia.</v>
          </cell>
          <cell r="B23">
            <v>11</v>
          </cell>
          <cell r="C23" t="str">
            <v>Buis Beton Dia. 60 cm</v>
          </cell>
          <cell r="F23" t="str">
            <v>(tanpa tulangan)</v>
          </cell>
          <cell r="G23" t="str">
            <v>m'</v>
          </cell>
          <cell r="H23">
            <v>120000</v>
          </cell>
          <cell r="I23" t="str">
            <v xml:space="preserve">tebal 6.5 cm </v>
          </cell>
        </row>
        <row r="24">
          <cell r="A24" t="str">
            <v>Concrete Pipe, PC, 80 cm dia.</v>
          </cell>
          <cell r="B24">
            <v>12</v>
          </cell>
          <cell r="C24" t="str">
            <v>Buis Beton Dia. 80 cm</v>
          </cell>
          <cell r="F24" t="str">
            <v>(tanpa tulangan)</v>
          </cell>
          <cell r="G24" t="str">
            <v>m'</v>
          </cell>
          <cell r="H24">
            <v>140000</v>
          </cell>
          <cell r="I24" t="str">
            <v xml:space="preserve">tebal 10.0 cm </v>
          </cell>
        </row>
        <row r="25">
          <cell r="A25" t="str">
            <v>Elbow, SGP 90°  dia. 14", Welded</v>
          </cell>
          <cell r="B25">
            <v>13</v>
          </cell>
          <cell r="C25" t="str">
            <v>Elbow, SGP 90°  dia. 14", Welded</v>
          </cell>
          <cell r="G25" t="str">
            <v>bh</v>
          </cell>
          <cell r="H25">
            <v>1492000</v>
          </cell>
          <cell r="I25" t="str">
            <v>57.90 kg</v>
          </cell>
        </row>
        <row r="26">
          <cell r="A26" t="str">
            <v>Elbow, SGP 90°  dia. 16", Welded</v>
          </cell>
          <cell r="B26">
            <v>14</v>
          </cell>
          <cell r="C26" t="str">
            <v>Elbow, SGP 90°  dia. 16", Welded</v>
          </cell>
          <cell r="G26" t="str">
            <v>bh</v>
          </cell>
          <cell r="H26">
            <v>2160000</v>
          </cell>
          <cell r="I26" t="str">
            <v>75.00 kg</v>
          </cell>
        </row>
        <row r="27">
          <cell r="A27" t="str">
            <v>Enameled, water level staff gauge, 50 cm width</v>
          </cell>
          <cell r="B27">
            <v>15</v>
          </cell>
          <cell r="C27" t="str">
            <v>Enamel, Papan Duga Muka Air, lebar 50 cm</v>
          </cell>
          <cell r="G27" t="str">
            <v>m'</v>
          </cell>
          <cell r="H27">
            <v>300000</v>
          </cell>
        </row>
        <row r="28">
          <cell r="A28" t="str">
            <v>Finishing Coat</v>
          </cell>
          <cell r="B28">
            <v>16</v>
          </cell>
          <cell r="C28" t="str">
            <v>Finishing Coat</v>
          </cell>
          <cell r="G28" t="str">
            <v>kg</v>
          </cell>
          <cell r="H28">
            <v>138000</v>
          </cell>
        </row>
        <row r="29">
          <cell r="A29" t="str">
            <v>Fire Wood</v>
          </cell>
          <cell r="B29">
            <v>17</v>
          </cell>
          <cell r="C29" t="str">
            <v>Kayu Bakar</v>
          </cell>
          <cell r="G29" t="str">
            <v>m3</v>
          </cell>
          <cell r="H29">
            <v>300000</v>
          </cell>
        </row>
        <row r="30">
          <cell r="A30" t="str">
            <v>Flanged PN-10, dia. 6"</v>
          </cell>
          <cell r="B30">
            <v>18</v>
          </cell>
          <cell r="C30" t="str">
            <v>Flanged PN-10, dia. 6"</v>
          </cell>
          <cell r="G30" t="str">
            <v>bh</v>
          </cell>
          <cell r="H30">
            <v>113960</v>
          </cell>
          <cell r="I30" t="str">
            <v>6.00 kg</v>
          </cell>
        </row>
        <row r="31">
          <cell r="A31" t="str">
            <v>Flanged PN-10, dia. 16"</v>
          </cell>
          <cell r="B31">
            <v>19</v>
          </cell>
          <cell r="C31" t="str">
            <v>Flanged PN-10, dia. 16"</v>
          </cell>
          <cell r="G31" t="str">
            <v>bh</v>
          </cell>
          <cell r="H31">
            <v>480000</v>
          </cell>
          <cell r="I31" t="str">
            <v>20.00 kg</v>
          </cell>
        </row>
        <row r="32">
          <cell r="A32" t="str">
            <v>Form Oil</v>
          </cell>
          <cell r="B32">
            <v>20</v>
          </cell>
          <cell r="C32" t="str">
            <v>Minyak Bekisting</v>
          </cell>
          <cell r="G32" t="str">
            <v>lit</v>
          </cell>
          <cell r="H32">
            <v>9000</v>
          </cell>
        </row>
        <row r="33">
          <cell r="A33" t="str">
            <v>Fuel, Cerosene</v>
          </cell>
          <cell r="B33">
            <v>21</v>
          </cell>
          <cell r="C33" t="str">
            <v>Minyak Tanah</v>
          </cell>
          <cell r="F33" t="str">
            <v xml:space="preserve"> </v>
          </cell>
          <cell r="G33" t="str">
            <v>lit</v>
          </cell>
          <cell r="H33">
            <v>5552</v>
          </cell>
          <cell r="I33" t="str">
            <v>Harga Nov'06</v>
          </cell>
        </row>
        <row r="34">
          <cell r="A34" t="str">
            <v>Fuel, Solar</v>
          </cell>
          <cell r="B34">
            <v>22</v>
          </cell>
          <cell r="C34" t="str">
            <v>Solar</v>
          </cell>
          <cell r="F34" t="str">
            <v xml:space="preserve"> (Mninyak Diesel)</v>
          </cell>
          <cell r="G34" t="str">
            <v>lit</v>
          </cell>
          <cell r="H34">
            <v>5243</v>
          </cell>
          <cell r="I34" t="str">
            <v>Harga Nov'06</v>
          </cell>
        </row>
        <row r="35">
          <cell r="A35" t="str">
            <v>Fuel, Gasoline</v>
          </cell>
          <cell r="B35">
            <v>23</v>
          </cell>
          <cell r="C35" t="str">
            <v>Bensin</v>
          </cell>
          <cell r="F35" t="str">
            <v>(Premium)</v>
          </cell>
          <cell r="G35" t="str">
            <v>lit</v>
          </cell>
          <cell r="H35">
            <v>4781</v>
          </cell>
          <cell r="I35" t="str">
            <v>Harga Nov'06</v>
          </cell>
        </row>
        <row r="36">
          <cell r="A36" t="str">
            <v>Fuel, Lubricant</v>
          </cell>
          <cell r="B36">
            <v>24</v>
          </cell>
          <cell r="C36" t="str">
            <v>Pelumas</v>
          </cell>
          <cell r="F36" t="str">
            <v>(Oli mesin)</v>
          </cell>
          <cell r="G36" t="str">
            <v>lit</v>
          </cell>
          <cell r="H36">
            <v>15900</v>
          </cell>
          <cell r="I36" t="str">
            <v xml:space="preserve"> </v>
          </cell>
        </row>
        <row r="37">
          <cell r="A37" t="str">
            <v>Gasket 5 mm, dia. 6 " synthetic rubber</v>
          </cell>
          <cell r="B37">
            <v>25</v>
          </cell>
          <cell r="C37" t="str">
            <v>Gasket 5 mm, dia. 6 " synthetic rubber</v>
          </cell>
          <cell r="G37" t="str">
            <v>bh</v>
          </cell>
          <cell r="H37">
            <v>33000</v>
          </cell>
        </row>
        <row r="38">
          <cell r="A38" t="str">
            <v>Gasket 6 mm, dia. 16 " synthetic rubber</v>
          </cell>
          <cell r="B38">
            <v>26</v>
          </cell>
          <cell r="C38" t="str">
            <v>Gasket 6 mm, dia. 16 " synthetic rubber</v>
          </cell>
          <cell r="G38" t="str">
            <v>bh</v>
          </cell>
          <cell r="H38">
            <v>66000</v>
          </cell>
        </row>
        <row r="39">
          <cell r="A39" t="str">
            <v>Gibolt Joint C1, dia. 14"</v>
          </cell>
          <cell r="B39">
            <v>27</v>
          </cell>
          <cell r="C39" t="str">
            <v>Gibolt Joint C1, dia. 14"</v>
          </cell>
          <cell r="G39" t="str">
            <v>set</v>
          </cell>
          <cell r="H39">
            <v>5058000</v>
          </cell>
          <cell r="I39" t="str">
            <v>25.00 kg</v>
          </cell>
        </row>
        <row r="40">
          <cell r="A40" t="str">
            <v>Gibolt Joint C1, dia. 16"</v>
          </cell>
          <cell r="B40">
            <v>28</v>
          </cell>
          <cell r="C40" t="str">
            <v>Gibolt Joint C1, dia. 16"</v>
          </cell>
          <cell r="G40" t="str">
            <v>set</v>
          </cell>
          <cell r="H40">
            <v>6040000</v>
          </cell>
          <cell r="I40" t="str">
            <v>30.00 kg</v>
          </cell>
        </row>
        <row r="41">
          <cell r="A41" t="str">
            <v>Galvanized Steel Pipe, nominal dia. 50 mm</v>
          </cell>
          <cell r="B41">
            <v>29</v>
          </cell>
          <cell r="C41" t="str">
            <v>Galvanized Steel Pipe, nominal dia. 50 mm</v>
          </cell>
          <cell r="F41" t="str">
            <v xml:space="preserve"> (t=2.50 mm)</v>
          </cell>
          <cell r="G41" t="str">
            <v>m'</v>
          </cell>
          <cell r="H41">
            <v>57000</v>
          </cell>
          <cell r="I41" t="str">
            <v xml:space="preserve">   3.24 kg</v>
          </cell>
        </row>
        <row r="42">
          <cell r="A42" t="str">
            <v>Galvanized Steel Pipe, nominal dia. 65 mm</v>
          </cell>
          <cell r="B42">
            <v>30</v>
          </cell>
          <cell r="C42" t="str">
            <v>Galvanized Steel Pipe, nominal dia. 65 mm</v>
          </cell>
          <cell r="F42" t="str">
            <v xml:space="preserve"> (t=3.00 mm)</v>
          </cell>
          <cell r="G42" t="str">
            <v>m'</v>
          </cell>
          <cell r="H42">
            <v>64700</v>
          </cell>
          <cell r="I42" t="str">
            <v xml:space="preserve">   5.03  kg</v>
          </cell>
          <cell r="J42" t="str">
            <v xml:space="preserve"> </v>
          </cell>
        </row>
        <row r="43">
          <cell r="A43" t="str">
            <v>Galvanized Steel Pipe, nominal dia. 3"</v>
          </cell>
          <cell r="B43">
            <v>30</v>
          </cell>
          <cell r="C43" t="str">
            <v>Galvanized Steel Pipe, nominal dia. 3"</v>
          </cell>
          <cell r="F43" t="str">
            <v xml:space="preserve"> (t=3.00 mm)</v>
          </cell>
          <cell r="G43" t="str">
            <v>m'</v>
          </cell>
          <cell r="H43">
            <v>95000</v>
          </cell>
          <cell r="I43" t="str">
            <v xml:space="preserve">  5.86  kg</v>
          </cell>
          <cell r="J43" t="str">
            <v xml:space="preserve"> </v>
          </cell>
        </row>
        <row r="44">
          <cell r="A44" t="str">
            <v>Galvanized Steel Pipe, nominal dia. 6"</v>
          </cell>
          <cell r="B44">
            <v>31</v>
          </cell>
          <cell r="C44" t="str">
            <v>Galvanized Steel Pipe, nominal dia. 6"</v>
          </cell>
          <cell r="F44" t="str">
            <v xml:space="preserve"> (t=3.50 mm)</v>
          </cell>
          <cell r="G44" t="str">
            <v>m'</v>
          </cell>
          <cell r="H44">
            <v>200000</v>
          </cell>
          <cell r="I44" t="str">
            <v>13.46  kg</v>
          </cell>
          <cell r="J44" t="str">
            <v xml:space="preserve"> </v>
          </cell>
        </row>
        <row r="45">
          <cell r="A45" t="str">
            <v>Galvanized Steel Pipe, nominal dia. 8"</v>
          </cell>
          <cell r="B45">
            <v>32</v>
          </cell>
          <cell r="C45" t="str">
            <v>Galvanized Steel Pipe, nominal dia. 8"</v>
          </cell>
          <cell r="F45" t="str">
            <v xml:space="preserve"> (t=4.80 mm)</v>
          </cell>
          <cell r="G45" t="str">
            <v>m'</v>
          </cell>
          <cell r="H45">
            <v>385000</v>
          </cell>
          <cell r="I45" t="str">
            <v>24.63  kg</v>
          </cell>
          <cell r="J45" t="str">
            <v xml:space="preserve"> </v>
          </cell>
        </row>
        <row r="46">
          <cell r="A46" t="str">
            <v>Galvanized Steel Pipe, nominal dia. 16"</v>
          </cell>
          <cell r="B46">
            <v>33</v>
          </cell>
          <cell r="C46" t="str">
            <v>Galvanized Steel Pipe, nominal dia. 16"</v>
          </cell>
          <cell r="F46" t="str">
            <v xml:space="preserve"> (t=6.35 mm)</v>
          </cell>
          <cell r="G46" t="str">
            <v>m'</v>
          </cell>
          <cell r="H46">
            <v>860000</v>
          </cell>
          <cell r="I46" t="str">
            <v>64.65  kg</v>
          </cell>
          <cell r="J46" t="str">
            <v xml:space="preserve"> </v>
          </cell>
        </row>
        <row r="47">
          <cell r="A47" t="str">
            <v>Gate Valve, dia. 6", All Flanged PN-10</v>
          </cell>
          <cell r="B47">
            <v>34</v>
          </cell>
          <cell r="C47" t="str">
            <v>Gate Valve, dia. 6", All Flanged PN-10</v>
          </cell>
          <cell r="F47" t="str">
            <v>(150 mm dia.)</v>
          </cell>
          <cell r="G47" t="str">
            <v>bh</v>
          </cell>
          <cell r="H47">
            <v>1000000</v>
          </cell>
          <cell r="I47" t="str">
            <v>15.00 kg</v>
          </cell>
        </row>
        <row r="48">
          <cell r="A48" t="str">
            <v>Gate Valve, dia. 8", All Flanged PN-10</v>
          </cell>
          <cell r="B48">
            <v>35</v>
          </cell>
          <cell r="C48" t="str">
            <v>Gate Valve, dia. 8", All Flanged PN-10</v>
          </cell>
          <cell r="F48" t="str">
            <v>(200 mm dia.)</v>
          </cell>
          <cell r="G48" t="str">
            <v>bh</v>
          </cell>
          <cell r="H48">
            <v>1300000</v>
          </cell>
          <cell r="I48" t="str">
            <v>35.00 kg</v>
          </cell>
        </row>
        <row r="49">
          <cell r="A49" t="str">
            <v>Grinding Disk</v>
          </cell>
          <cell r="B49">
            <v>36</v>
          </cell>
          <cell r="C49" t="str">
            <v>Grinding Disk</v>
          </cell>
          <cell r="G49" t="str">
            <v>bh</v>
          </cell>
          <cell r="H49">
            <v>6600</v>
          </cell>
        </row>
        <row r="50">
          <cell r="A50" t="str">
            <v>Metal, Anealed Wire</v>
          </cell>
          <cell r="B50">
            <v>37</v>
          </cell>
          <cell r="C50" t="str">
            <v>Kawat Ikat Beton</v>
          </cell>
          <cell r="F50" t="str">
            <v>(Kawat Bendrat)</v>
          </cell>
          <cell r="G50" t="str">
            <v>kg</v>
          </cell>
          <cell r="H50">
            <v>8500</v>
          </cell>
          <cell r="K50" t="str">
            <v xml:space="preserve"> </v>
          </cell>
        </row>
        <row r="51">
          <cell r="A51" t="str">
            <v>Metal, Wire for Gabion, 3 mm dia.</v>
          </cell>
          <cell r="B51">
            <v>38</v>
          </cell>
          <cell r="C51" t="str">
            <v>Kawat Bronjong digalvanisir</v>
          </cell>
          <cell r="G51" t="str">
            <v>kg</v>
          </cell>
          <cell r="H51">
            <v>13800</v>
          </cell>
          <cell r="K51" t="str">
            <v xml:space="preserve"> </v>
          </cell>
        </row>
        <row r="52">
          <cell r="A52" t="str">
            <v xml:space="preserve">Paint, Wall </v>
          </cell>
          <cell r="B52">
            <v>39</v>
          </cell>
          <cell r="C52" t="str">
            <v>Cat Tembok</v>
          </cell>
          <cell r="G52" t="str">
            <v>m2</v>
          </cell>
          <cell r="H52">
            <v>17000</v>
          </cell>
        </row>
        <row r="53">
          <cell r="A53" t="str">
            <v>Paint, 200 micron thickness</v>
          </cell>
          <cell r="B53">
            <v>40</v>
          </cell>
          <cell r="C53" t="str">
            <v>Paint, 200 micron thickness</v>
          </cell>
          <cell r="G53" t="str">
            <v>kg</v>
          </cell>
          <cell r="H53">
            <v>143000</v>
          </cell>
        </row>
        <row r="54">
          <cell r="A54" t="str">
            <v>Palm Fibre (Ijuk)</v>
          </cell>
          <cell r="B54">
            <v>41</v>
          </cell>
          <cell r="C54" t="str">
            <v>Ijuk</v>
          </cell>
          <cell r="G54" t="str">
            <v>kg</v>
          </cell>
          <cell r="H54">
            <v>6500</v>
          </cell>
        </row>
        <row r="55">
          <cell r="A55" t="str">
            <v>Plastic Cone, separator, bolt &amp; nut</v>
          </cell>
          <cell r="B55">
            <v>42</v>
          </cell>
          <cell r="C55" t="str">
            <v>Plastic Cone, separator, baut,  mur, dll.</v>
          </cell>
          <cell r="G55" t="str">
            <v>bh</v>
          </cell>
          <cell r="H55">
            <v>6000</v>
          </cell>
        </row>
        <row r="56">
          <cell r="A56" t="str">
            <v>Plywood, 9 mm</v>
          </cell>
          <cell r="B56">
            <v>43</v>
          </cell>
          <cell r="C56" t="str">
            <v>Triplek 120 x 240 x 9 mm</v>
          </cell>
          <cell r="F56" t="str">
            <v>(120cmx240 cm)</v>
          </cell>
          <cell r="G56" t="str">
            <v>lembar</v>
          </cell>
          <cell r="H56">
            <v>110000</v>
          </cell>
        </row>
        <row r="57">
          <cell r="A57" t="str">
            <v>Plywood, 12 mm</v>
          </cell>
          <cell r="B57">
            <v>44</v>
          </cell>
          <cell r="C57" t="str">
            <v>Triplek 120 x 240 x 12 mm</v>
          </cell>
          <cell r="F57" t="str">
            <v>(120cmx240 cm)</v>
          </cell>
          <cell r="G57" t="str">
            <v>lembar</v>
          </cell>
          <cell r="H57">
            <v>145000</v>
          </cell>
        </row>
        <row r="58">
          <cell r="A58" t="str">
            <v>Portland Cement</v>
          </cell>
          <cell r="B58">
            <v>45</v>
          </cell>
          <cell r="C58" t="str">
            <v>Semen PC</v>
          </cell>
          <cell r="F58" t="str">
            <v>(50 kg)</v>
          </cell>
          <cell r="G58" t="str">
            <v>zak</v>
          </cell>
          <cell r="H58">
            <v>40000</v>
          </cell>
          <cell r="I58" t="str">
            <v xml:space="preserve"> </v>
          </cell>
        </row>
        <row r="59">
          <cell r="A59" t="str">
            <v>Primer Coat</v>
          </cell>
          <cell r="B59">
            <v>46</v>
          </cell>
          <cell r="C59" t="str">
            <v>Primer Coat</v>
          </cell>
          <cell r="F59" t="str">
            <v xml:space="preserve"> </v>
          </cell>
          <cell r="G59" t="str">
            <v>kg</v>
          </cell>
          <cell r="H59">
            <v>120000</v>
          </cell>
          <cell r="I59" t="str">
            <v xml:space="preserve"> </v>
          </cell>
        </row>
        <row r="60">
          <cell r="A60" t="str">
            <v xml:space="preserve">PVC, Pipe  type D, dia 1"  </v>
          </cell>
          <cell r="B60">
            <v>47</v>
          </cell>
          <cell r="C60" t="str">
            <v>Pipa  PVC dia. 1" (Tipe-D)</v>
          </cell>
          <cell r="G60" t="str">
            <v>m'</v>
          </cell>
          <cell r="H60">
            <v>8500</v>
          </cell>
        </row>
        <row r="61">
          <cell r="A61" t="str">
            <v xml:space="preserve">PVC, Pipe  type D, dia 2"  </v>
          </cell>
          <cell r="B61">
            <v>48</v>
          </cell>
          <cell r="C61" t="str">
            <v>Pipa  PVC dia. 2" (Tipe-D)</v>
          </cell>
          <cell r="G61" t="str">
            <v>m'</v>
          </cell>
          <cell r="H61">
            <v>25000</v>
          </cell>
        </row>
        <row r="62">
          <cell r="A62" t="str">
            <v>PVC, Pipe  type AW, dia 4" &amp; accessories</v>
          </cell>
          <cell r="B62">
            <v>49</v>
          </cell>
          <cell r="C62" t="str">
            <v>Pipa  PVC dia. 4" (Tipe-AW)</v>
          </cell>
          <cell r="G62" t="str">
            <v>m'</v>
          </cell>
          <cell r="H62">
            <v>100000</v>
          </cell>
        </row>
        <row r="63">
          <cell r="A63" t="str">
            <v xml:space="preserve">PVC, Pipe type AW, dia. 8" </v>
          </cell>
          <cell r="B63">
            <v>50</v>
          </cell>
          <cell r="C63" t="str">
            <v>Pipa  PVC dia. 8" (Tipe-AW)</v>
          </cell>
          <cell r="G63" t="str">
            <v>m'</v>
          </cell>
          <cell r="H63">
            <v>300000</v>
          </cell>
        </row>
        <row r="64">
          <cell r="A64" t="str">
            <v>PVC, Waterstop Plain Web, 20 cm wide</v>
          </cell>
          <cell r="B64">
            <v>51</v>
          </cell>
          <cell r="C64" t="str">
            <v>PVC Waterstop Plain Web, lebar 20 cm</v>
          </cell>
          <cell r="G64" t="str">
            <v>m'</v>
          </cell>
          <cell r="H64">
            <v>75000</v>
          </cell>
        </row>
        <row r="65">
          <cell r="A65" t="str">
            <v>Rope dia. 3/4"</v>
          </cell>
          <cell r="B65">
            <v>52</v>
          </cell>
          <cell r="C65" t="str">
            <v>Tali Tambang, dia. 3/4"</v>
          </cell>
          <cell r="G65" t="str">
            <v>m'</v>
          </cell>
          <cell r="H65">
            <v>12000</v>
          </cell>
        </row>
        <row r="66">
          <cell r="A66" t="str">
            <v>Sand (Aggregate &lt; 5 mm)</v>
          </cell>
          <cell r="B66">
            <v>53</v>
          </cell>
          <cell r="C66" t="str">
            <v>Pasir (Agregat &lt; 5 mm)</v>
          </cell>
          <cell r="F66" t="str">
            <v xml:space="preserve"> </v>
          </cell>
          <cell r="G66" t="str">
            <v>m3</v>
          </cell>
          <cell r="H66">
            <v>60000</v>
          </cell>
          <cell r="I66" t="str">
            <v xml:space="preserve"> </v>
          </cell>
        </row>
        <row r="67">
          <cell r="A67" t="str">
            <v>Sandy Gravel (SirTuNah)</v>
          </cell>
          <cell r="B67">
            <v>54</v>
          </cell>
          <cell r="C67" t="str">
            <v>SirTunNah</v>
          </cell>
          <cell r="G67" t="str">
            <v>m3</v>
          </cell>
          <cell r="H67">
            <v>50400</v>
          </cell>
        </row>
        <row r="68">
          <cell r="A68" t="str">
            <v>Soil for embankment</v>
          </cell>
          <cell r="B68">
            <v>55</v>
          </cell>
          <cell r="C68" t="str">
            <v xml:space="preserve">Tanah Urug </v>
          </cell>
          <cell r="G68" t="str">
            <v>m3</v>
          </cell>
          <cell r="H68">
            <v>37000</v>
          </cell>
        </row>
        <row r="69">
          <cell r="A69" t="str">
            <v>Spindle, rod</v>
          </cell>
          <cell r="B69">
            <v>56</v>
          </cell>
          <cell r="C69" t="str">
            <v>Spindle, rod (Batang As Pintu)</v>
          </cell>
          <cell r="G69" t="str">
            <v>kg</v>
          </cell>
          <cell r="H69">
            <v>20800</v>
          </cell>
        </row>
        <row r="70">
          <cell r="A70" t="str">
            <v>Steel angle, L 100mm x 50mm x 8 mm</v>
          </cell>
          <cell r="B70">
            <v>57</v>
          </cell>
          <cell r="C70" t="str">
            <v>Baja Siku, L 100mm x 50mm x 8 mm</v>
          </cell>
          <cell r="G70" t="str">
            <v>kg</v>
          </cell>
          <cell r="H70">
            <v>9750</v>
          </cell>
        </row>
        <row r="71">
          <cell r="A71" t="str">
            <v>Steel angle, L 60mm x 60mm x 6 mm</v>
          </cell>
          <cell r="B71">
            <v>58</v>
          </cell>
          <cell r="C71" t="str">
            <v>Baja Siku, L 60mm x 60mm x 6 mm</v>
          </cell>
          <cell r="G71" t="str">
            <v>kg</v>
          </cell>
          <cell r="H71">
            <v>9300</v>
          </cell>
        </row>
        <row r="72">
          <cell r="A72" t="str">
            <v>Steel Canal, CNP 61/2</v>
          </cell>
          <cell r="B72">
            <v>59</v>
          </cell>
          <cell r="C72" t="str">
            <v>Baja Kanal, CNP 61/2</v>
          </cell>
          <cell r="G72" t="str">
            <v>kg</v>
          </cell>
          <cell r="H72">
            <v>10000</v>
          </cell>
        </row>
        <row r="73">
          <cell r="A73" t="str">
            <v>Steel, Bolt &amp; Nut</v>
          </cell>
          <cell r="B73">
            <v>60</v>
          </cell>
          <cell r="C73" t="str">
            <v>Baut, Mur &amp; Ring</v>
          </cell>
          <cell r="G73" t="str">
            <v>kg</v>
          </cell>
          <cell r="H73">
            <v>12500</v>
          </cell>
        </row>
        <row r="74">
          <cell r="A74" t="str">
            <v>Steel, Nail</v>
          </cell>
          <cell r="B74">
            <v>61</v>
          </cell>
          <cell r="C74" t="str">
            <v xml:space="preserve">Paku </v>
          </cell>
          <cell r="G74" t="str">
            <v>kg</v>
          </cell>
          <cell r="H74">
            <v>9000</v>
          </cell>
        </row>
        <row r="75">
          <cell r="A75" t="str">
            <v>Steel, Plate</v>
          </cell>
          <cell r="B75">
            <v>62</v>
          </cell>
          <cell r="C75" t="str">
            <v>Baja Pelat</v>
          </cell>
          <cell r="G75" t="str">
            <v>kg</v>
          </cell>
          <cell r="H75">
            <v>7800</v>
          </cell>
        </row>
        <row r="76">
          <cell r="A76" t="str">
            <v>Steel, Reinforcement Bar, Plain</v>
          </cell>
          <cell r="B76">
            <v>63</v>
          </cell>
          <cell r="C76" t="str">
            <v>Besi Beton Polos</v>
          </cell>
          <cell r="G76" t="str">
            <v>kg</v>
          </cell>
          <cell r="H76">
            <v>6000</v>
          </cell>
        </row>
        <row r="77">
          <cell r="A77" t="str">
            <v>Steel, Reinforcement Bar, Deform bar</v>
          </cell>
          <cell r="B77">
            <v>64</v>
          </cell>
          <cell r="C77" t="str">
            <v>Besi Beton Ulir</v>
          </cell>
          <cell r="G77" t="str">
            <v>kg</v>
          </cell>
          <cell r="H77">
            <v>7000</v>
          </cell>
        </row>
        <row r="78">
          <cell r="A78" t="str">
            <v>Steel, Welding Electrode, 3.2 mm</v>
          </cell>
          <cell r="B78">
            <v>65</v>
          </cell>
          <cell r="C78" t="str">
            <v>Kawat Las, 3.2 mm</v>
          </cell>
          <cell r="G78" t="str">
            <v>bh</v>
          </cell>
          <cell r="H78">
            <v>1080</v>
          </cell>
        </row>
        <row r="79">
          <cell r="A79" t="str">
            <v>Stone, 15-20 cm</v>
          </cell>
          <cell r="B79">
            <v>66</v>
          </cell>
          <cell r="C79" t="str">
            <v>Batu Kali, 15-20 cm</v>
          </cell>
          <cell r="G79" t="str">
            <v>m3</v>
          </cell>
          <cell r="H79">
            <v>40000</v>
          </cell>
        </row>
        <row r="80">
          <cell r="A80" t="str">
            <v>Timber, Class-I, in plank</v>
          </cell>
          <cell r="B80">
            <v>67</v>
          </cell>
          <cell r="C80" t="str">
            <v>Kayu, Klas-I, papan</v>
          </cell>
          <cell r="G80" t="str">
            <v>m3</v>
          </cell>
          <cell r="H80">
            <v>2400000</v>
          </cell>
        </row>
        <row r="81">
          <cell r="A81" t="str">
            <v>Timber, Class-I, in square</v>
          </cell>
          <cell r="B81">
            <v>68</v>
          </cell>
          <cell r="C81" t="str">
            <v>Kayu, Klas-I, balok</v>
          </cell>
          <cell r="G81" t="str">
            <v>m3</v>
          </cell>
          <cell r="H81">
            <v>2500000</v>
          </cell>
        </row>
        <row r="82">
          <cell r="A82" t="str">
            <v>Timber, Class-II, in plank</v>
          </cell>
          <cell r="B82">
            <v>69</v>
          </cell>
          <cell r="C82" t="str">
            <v>Kayu, Klas-II, papan</v>
          </cell>
          <cell r="G82" t="str">
            <v>m3</v>
          </cell>
          <cell r="H82">
            <v>1850000</v>
          </cell>
        </row>
        <row r="83">
          <cell r="A83" t="str">
            <v>Timber, Class-II, in square</v>
          </cell>
          <cell r="B83">
            <v>70</v>
          </cell>
          <cell r="C83" t="str">
            <v>Kayu, Klas-II, balok</v>
          </cell>
          <cell r="G83" t="str">
            <v>m3</v>
          </cell>
          <cell r="H83">
            <v>1750000</v>
          </cell>
        </row>
        <row r="84">
          <cell r="A84" t="str">
            <v>Timber, Class-III, in plank</v>
          </cell>
          <cell r="B84">
            <v>71</v>
          </cell>
          <cell r="C84" t="str">
            <v>Kayu, Klas-III, papan</v>
          </cell>
          <cell r="G84" t="str">
            <v>m3</v>
          </cell>
          <cell r="H84">
            <v>1500000</v>
          </cell>
        </row>
        <row r="85">
          <cell r="A85" t="str">
            <v>Timber, Class-III, in square</v>
          </cell>
          <cell r="B85">
            <v>72</v>
          </cell>
          <cell r="C85" t="str">
            <v>Kayu, Klas-III, balok</v>
          </cell>
          <cell r="G85" t="str">
            <v>m3</v>
          </cell>
          <cell r="H85">
            <v>1300000</v>
          </cell>
        </row>
        <row r="86">
          <cell r="A86" t="str">
            <v>Timber,  Class-III in log (dolken)</v>
          </cell>
          <cell r="B86">
            <v>73</v>
          </cell>
          <cell r="C86" t="str">
            <v>Kayu, Klas-III,  dolken</v>
          </cell>
          <cell r="G86" t="str">
            <v>m3</v>
          </cell>
          <cell r="H86">
            <v>500000</v>
          </cell>
        </row>
        <row r="87">
          <cell r="A87" t="str">
            <v>Terasso, canal plate name, size 30 cm x 130 cm</v>
          </cell>
          <cell r="B87">
            <v>74</v>
          </cell>
          <cell r="C87" t="str">
            <v>Plat Nama Saluran, Teraso 30 cm x 130 cm</v>
          </cell>
          <cell r="G87" t="str">
            <v>bh</v>
          </cell>
          <cell r="H87">
            <v>330000</v>
          </cell>
        </row>
        <row r="88">
          <cell r="A88" t="str">
            <v>Terasso, structure plate name, size 25cm x 25cm</v>
          </cell>
          <cell r="B88">
            <v>75</v>
          </cell>
          <cell r="C88" t="str">
            <v>Plat Nama Bangunan, Teraso 25 cm x 25 cm</v>
          </cell>
          <cell r="G88" t="str">
            <v>bh</v>
          </cell>
          <cell r="H88">
            <v>90000</v>
          </cell>
        </row>
        <row r="89">
          <cell r="A89" t="str">
            <v>Terasso, water level gauge, size 10 cm x 40 cm</v>
          </cell>
          <cell r="B89">
            <v>76</v>
          </cell>
          <cell r="C89" t="str">
            <v>Papan Duda M.A., Teraso 10 cm x 40 cm</v>
          </cell>
          <cell r="G89" t="str">
            <v>bh</v>
          </cell>
          <cell r="H89">
            <v>150000</v>
          </cell>
        </row>
        <row r="90">
          <cell r="A90" t="str">
            <v>Terasso, water level marker (MAR), size 25cm x 25cm</v>
          </cell>
          <cell r="B90">
            <v>77</v>
          </cell>
          <cell r="C90" t="str">
            <v>Tanda MAR,  Teraso, 25 cm x 25 cm</v>
          </cell>
          <cell r="G90" t="str">
            <v>bh</v>
          </cell>
          <cell r="H90">
            <v>100000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d-Waduk Lombok"/>
      <sheetName val="Embung Lombok"/>
      <sheetName val="Bend-Waduk Sumbawa"/>
    </sheetNames>
    <sheetDataSet>
      <sheetData sheetId="0"/>
      <sheetData sheetId="1">
        <row r="28">
          <cell r="B28" t="str">
            <v>Embung Enem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"/>
      <sheetName val="RKP 1 (3)"/>
      <sheetName val="RKP 1 (2)"/>
      <sheetName val="RKP 2 (2)"/>
      <sheetName val="KSO-BIMA-DOMPU"/>
      <sheetName val="KSO-SUMBAWA"/>
      <sheetName val="RKP 3"/>
      <sheetName val="RKP 2"/>
      <sheetName val="OP Bendungan+Katagori Bend"/>
      <sheetName val="OP WADUK"/>
      <sheetName val="OP BENDUNGAN"/>
      <sheetName val="OP EMBUNG"/>
      <sheetName val="GABUNG"/>
      <sheetName val="OP WADUK (Kategori Bendungan)"/>
      <sheetName val="BENDUNGAN"/>
      <sheetName val="EMBUNG SUMBAWA"/>
      <sheetName val="EMBUNG DOMPU"/>
      <sheetName val="EMBUNG BI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9">
          <cell r="E59" t="str">
            <v>Mura</v>
          </cell>
          <cell r="F59" t="str">
            <v>Brang Ene</v>
          </cell>
          <cell r="I59">
            <v>1199964650</v>
          </cell>
          <cell r="J59">
            <v>1.04</v>
          </cell>
          <cell r="K59">
            <v>0.45</v>
          </cell>
          <cell r="L59" t="str">
            <v>Pas. Batu</v>
          </cell>
          <cell r="M59">
            <v>58240</v>
          </cell>
          <cell r="N59">
            <v>75</v>
          </cell>
          <cell r="R59">
            <v>10</v>
          </cell>
          <cell r="S59">
            <v>250</v>
          </cell>
          <cell r="T59">
            <v>125</v>
          </cell>
          <cell r="U59">
            <v>50</v>
          </cell>
        </row>
        <row r="61">
          <cell r="E61" t="str">
            <v xml:space="preserve"> Tabose</v>
          </cell>
          <cell r="F61" t="str">
            <v xml:space="preserve"> Lape Lopok</v>
          </cell>
          <cell r="I61">
            <v>300000000</v>
          </cell>
          <cell r="J61">
            <v>0.86</v>
          </cell>
          <cell r="K61">
            <v>2</v>
          </cell>
          <cell r="L61" t="str">
            <v>timbunan</v>
          </cell>
          <cell r="M61">
            <v>42910</v>
          </cell>
          <cell r="N61">
            <v>155</v>
          </cell>
          <cell r="R61">
            <v>6</v>
          </cell>
          <cell r="T61">
            <v>1000</v>
          </cell>
          <cell r="U61">
            <v>50</v>
          </cell>
        </row>
        <row r="68">
          <cell r="F68" t="str">
            <v>Lape</v>
          </cell>
          <cell r="H68">
            <v>2007</v>
          </cell>
          <cell r="I68">
            <v>1724991653</v>
          </cell>
          <cell r="J68">
            <v>5</v>
          </cell>
          <cell r="K68">
            <v>6.5</v>
          </cell>
          <cell r="L68" t="str">
            <v>Pas. Batu</v>
          </cell>
          <cell r="M68">
            <v>140000</v>
          </cell>
          <cell r="N68">
            <v>105</v>
          </cell>
          <cell r="R68">
            <v>10.5</v>
          </cell>
          <cell r="S68">
            <v>125</v>
          </cell>
          <cell r="T68">
            <v>150</v>
          </cell>
          <cell r="U68">
            <v>50</v>
          </cell>
        </row>
        <row r="69">
          <cell r="E69" t="str">
            <v>Semamung</v>
          </cell>
          <cell r="F69" t="str">
            <v>Moyo Hulu</v>
          </cell>
          <cell r="H69">
            <v>2007</v>
          </cell>
          <cell r="I69">
            <v>5379300000</v>
          </cell>
          <cell r="J69">
            <v>3.7</v>
          </cell>
          <cell r="K69">
            <v>0.53</v>
          </cell>
          <cell r="L69" t="str">
            <v xml:space="preserve">Pas. Batu </v>
          </cell>
          <cell r="M69">
            <v>170000</v>
          </cell>
          <cell r="N69">
            <v>50</v>
          </cell>
          <cell r="R69">
            <v>8.5</v>
          </cell>
          <cell r="S69">
            <v>125</v>
          </cell>
          <cell r="T69">
            <v>75</v>
          </cell>
          <cell r="U69">
            <v>50</v>
          </cell>
        </row>
      </sheetData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217"/>
  <sheetViews>
    <sheetView tabSelected="1" view="pageBreakPreview" zoomScale="70" zoomScaleNormal="75" zoomScaleSheetLayoutView="70" workbookViewId="0">
      <pane ySplit="3015" topLeftCell="A184" activePane="bottomLeft"/>
      <selection activeCell="L171" sqref="L171"/>
      <selection pane="bottomLeft" activeCell="F194" sqref="F194"/>
    </sheetView>
  </sheetViews>
  <sheetFormatPr defaultRowHeight="12.75"/>
  <cols>
    <col min="1" max="1" width="5.625" style="3" customWidth="1"/>
    <col min="2" max="2" width="3" style="3" customWidth="1"/>
    <col min="3" max="3" width="25.625" style="3" customWidth="1"/>
    <col min="4" max="4" width="19.125" style="3" customWidth="1"/>
    <col min="5" max="5" width="16.375" style="3" customWidth="1"/>
    <col min="6" max="6" width="15.75" style="3" customWidth="1"/>
    <col min="7" max="7" width="11.5" style="3" customWidth="1"/>
    <col min="8" max="8" width="19.5" style="3" customWidth="1"/>
    <col min="9" max="9" width="9.625" style="3" customWidth="1"/>
    <col min="10" max="10" width="10.5" style="3" customWidth="1"/>
    <col min="11" max="11" width="16.25" style="3" customWidth="1"/>
    <col min="12" max="12" width="14.625" style="3" customWidth="1"/>
    <col min="13" max="13" width="11.875" style="3" bestFit="1" customWidth="1"/>
    <col min="14" max="14" width="8.5" style="3" customWidth="1"/>
    <col min="15" max="15" width="10.75" style="3" customWidth="1"/>
    <col min="16" max="16" width="9.5" style="3" bestFit="1" customWidth="1"/>
    <col min="17" max="17" width="10.625" style="3" customWidth="1"/>
    <col min="18" max="19" width="9.5" style="3" bestFit="1" customWidth="1"/>
    <col min="20" max="20" width="21.125" style="3" hidden="1" customWidth="1"/>
    <col min="21" max="21" width="19.125" style="3" hidden="1" customWidth="1"/>
    <col min="22" max="22" width="17.625" style="3" customWidth="1"/>
    <col min="23" max="23" width="9" style="3"/>
    <col min="24" max="24" width="25.375" style="3" customWidth="1"/>
    <col min="25" max="16384" width="9" style="3"/>
  </cols>
  <sheetData>
    <row r="1" spans="1:22" ht="8.1" customHeight="1">
      <c r="A1" s="1"/>
      <c r="B1" s="1"/>
      <c r="C1" s="1"/>
      <c r="D1" s="2"/>
      <c r="E1" s="2"/>
      <c r="F1" s="2"/>
      <c r="G1" s="2"/>
      <c r="H1" s="2"/>
      <c r="I1" s="2"/>
      <c r="J1" s="2"/>
      <c r="K1" s="2"/>
    </row>
    <row r="2" spans="1:22" ht="18.75" customHeight="1">
      <c r="A2" s="4"/>
      <c r="B2" s="5" t="s">
        <v>404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  <c r="U2" s="6"/>
      <c r="V2" s="6"/>
    </row>
    <row r="3" spans="1:22" ht="18.75" customHeight="1">
      <c r="A3" s="4"/>
      <c r="B3" s="5" t="s">
        <v>102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8"/>
      <c r="V3" s="8"/>
    </row>
    <row r="4" spans="1:22" ht="18.75" customHeight="1">
      <c r="A4" s="4"/>
      <c r="B4" s="5" t="s">
        <v>103</v>
      </c>
      <c r="C4" s="7"/>
      <c r="D4" s="7"/>
      <c r="E4" s="7"/>
      <c r="F4" s="7"/>
      <c r="G4" s="7"/>
      <c r="H4" s="7"/>
      <c r="I4" s="7"/>
      <c r="J4" s="7"/>
      <c r="K4" s="7"/>
      <c r="L4" s="9"/>
      <c r="M4" s="7"/>
      <c r="N4" s="7"/>
      <c r="O4" s="7"/>
      <c r="P4" s="7"/>
      <c r="Q4" s="7"/>
      <c r="R4" s="7"/>
      <c r="S4" s="7"/>
      <c r="T4" s="8"/>
      <c r="U4" s="8"/>
      <c r="V4" s="8"/>
    </row>
    <row r="5" spans="1:22" ht="8.1" customHeight="1" thickBot="1">
      <c r="B5" s="1"/>
      <c r="C5" s="10"/>
      <c r="D5" s="2"/>
      <c r="E5" s="2"/>
      <c r="F5" s="2"/>
      <c r="G5" s="2"/>
      <c r="H5" s="2"/>
      <c r="I5" s="2"/>
      <c r="J5" s="2"/>
      <c r="K5" s="2"/>
    </row>
    <row r="6" spans="1:22" ht="7.5" customHeight="1" thickTop="1">
      <c r="A6" s="79"/>
      <c r="B6" s="81"/>
      <c r="C6" s="80"/>
      <c r="D6" s="291"/>
      <c r="E6" s="292"/>
      <c r="F6" s="293"/>
      <c r="G6" s="82"/>
      <c r="H6" s="82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80" t="s">
        <v>0</v>
      </c>
      <c r="U6" s="295" t="s">
        <v>1</v>
      </c>
      <c r="V6" s="83"/>
    </row>
    <row r="7" spans="1:22" ht="15.95" customHeight="1">
      <c r="A7" s="84"/>
      <c r="B7" s="52"/>
      <c r="C7" s="45"/>
      <c r="D7" s="46"/>
      <c r="E7" s="47" t="s">
        <v>2</v>
      </c>
      <c r="F7" s="48"/>
      <c r="G7" s="49" t="s">
        <v>3</v>
      </c>
      <c r="H7" s="49" t="s">
        <v>0</v>
      </c>
      <c r="I7" s="298" t="s">
        <v>4</v>
      </c>
      <c r="J7" s="299"/>
      <c r="K7" s="299"/>
      <c r="L7" s="299"/>
      <c r="M7" s="299"/>
      <c r="N7" s="299"/>
      <c r="O7" s="300"/>
      <c r="P7" s="298" t="s">
        <v>5</v>
      </c>
      <c r="Q7" s="299"/>
      <c r="R7" s="299"/>
      <c r="S7" s="300"/>
      <c r="T7" s="45"/>
      <c r="U7" s="296"/>
      <c r="V7" s="284" t="s">
        <v>6</v>
      </c>
    </row>
    <row r="8" spans="1:22" ht="15.95" customHeight="1">
      <c r="A8" s="84" t="s">
        <v>7</v>
      </c>
      <c r="B8" s="287" t="s">
        <v>8</v>
      </c>
      <c r="C8" s="288"/>
      <c r="D8" s="50"/>
      <c r="E8" s="50"/>
      <c r="F8" s="50"/>
      <c r="G8" s="51" t="s">
        <v>9</v>
      </c>
      <c r="H8" s="51" t="s">
        <v>10</v>
      </c>
      <c r="I8" s="50" t="s">
        <v>11</v>
      </c>
      <c r="J8" s="50" t="s">
        <v>12</v>
      </c>
      <c r="K8" s="50" t="s">
        <v>13</v>
      </c>
      <c r="L8" s="50" t="s">
        <v>14</v>
      </c>
      <c r="M8" s="50" t="s">
        <v>15</v>
      </c>
      <c r="N8" s="50" t="s">
        <v>16</v>
      </c>
      <c r="O8" s="50" t="s">
        <v>17</v>
      </c>
      <c r="P8" s="50" t="s">
        <v>18</v>
      </c>
      <c r="Q8" s="50" t="s">
        <v>19</v>
      </c>
      <c r="R8" s="50" t="s">
        <v>20</v>
      </c>
      <c r="S8" s="50" t="s">
        <v>21</v>
      </c>
      <c r="T8" s="53" t="s">
        <v>22</v>
      </c>
      <c r="U8" s="297"/>
      <c r="V8" s="285"/>
    </row>
    <row r="9" spans="1:22" ht="15.95" customHeight="1">
      <c r="A9" s="84"/>
      <c r="B9" s="289"/>
      <c r="C9" s="290"/>
      <c r="D9" s="51" t="s">
        <v>23</v>
      </c>
      <c r="E9" s="51" t="s">
        <v>24</v>
      </c>
      <c r="F9" s="51" t="s">
        <v>25</v>
      </c>
      <c r="G9" s="51" t="s">
        <v>26</v>
      </c>
      <c r="H9" s="51" t="s">
        <v>27</v>
      </c>
      <c r="I9" s="51" t="s">
        <v>28</v>
      </c>
      <c r="J9" s="51" t="s">
        <v>29</v>
      </c>
      <c r="K9" s="51" t="s">
        <v>30</v>
      </c>
      <c r="L9" s="51" t="s">
        <v>31</v>
      </c>
      <c r="M9" s="51" t="s">
        <v>32</v>
      </c>
      <c r="N9" s="51" t="s">
        <v>32</v>
      </c>
      <c r="O9" s="51" t="s">
        <v>33</v>
      </c>
      <c r="P9" s="51" t="s">
        <v>34</v>
      </c>
      <c r="Q9" s="51" t="s">
        <v>35</v>
      </c>
      <c r="R9" s="51" t="s">
        <v>36</v>
      </c>
      <c r="S9" s="51" t="s">
        <v>37</v>
      </c>
      <c r="T9" s="53" t="s">
        <v>38</v>
      </c>
      <c r="U9" s="297"/>
      <c r="V9" s="285"/>
    </row>
    <row r="10" spans="1:22" ht="15.95" customHeight="1">
      <c r="A10" s="149"/>
      <c r="B10" s="150"/>
      <c r="C10" s="151"/>
      <c r="D10" s="152"/>
      <c r="E10" s="152"/>
      <c r="F10" s="152"/>
      <c r="G10" s="152"/>
      <c r="H10" s="152"/>
      <c r="I10" s="152"/>
      <c r="J10" s="152" t="s">
        <v>39</v>
      </c>
      <c r="K10" s="152"/>
      <c r="L10" s="152"/>
      <c r="M10" s="152"/>
      <c r="N10" s="152"/>
      <c r="O10" s="152" t="s">
        <v>32</v>
      </c>
      <c r="P10" s="152"/>
      <c r="Q10" s="152"/>
      <c r="R10" s="152"/>
      <c r="S10" s="152"/>
      <c r="T10" s="48"/>
      <c r="U10" s="153"/>
      <c r="V10" s="286"/>
    </row>
    <row r="11" spans="1:22" ht="27" customHeight="1">
      <c r="A11" s="141" t="s">
        <v>40</v>
      </c>
      <c r="B11" s="142" t="s">
        <v>131</v>
      </c>
      <c r="C11" s="143"/>
      <c r="D11" s="144"/>
      <c r="E11" s="144"/>
      <c r="F11" s="144"/>
      <c r="G11" s="144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6"/>
      <c r="U11" s="147"/>
      <c r="V11" s="148"/>
    </row>
    <row r="12" spans="1:22" s="13" customFormat="1" ht="27" customHeight="1">
      <c r="A12" s="217">
        <v>1</v>
      </c>
      <c r="B12" s="131" t="s">
        <v>132</v>
      </c>
      <c r="C12" s="116"/>
      <c r="D12" s="117" t="s">
        <v>280</v>
      </c>
      <c r="E12" s="117" t="s">
        <v>281</v>
      </c>
      <c r="F12" s="117" t="s">
        <v>282</v>
      </c>
      <c r="G12" s="118">
        <v>1996</v>
      </c>
      <c r="H12" s="119">
        <v>231997485</v>
      </c>
      <c r="I12" s="120">
        <v>0.75</v>
      </c>
      <c r="J12" s="120">
        <v>2.5</v>
      </c>
      <c r="K12" s="119" t="s">
        <v>382</v>
      </c>
      <c r="L12" s="119">
        <v>45000</v>
      </c>
      <c r="M12" s="120">
        <v>97</v>
      </c>
      <c r="N12" s="120">
        <v>10</v>
      </c>
      <c r="O12" s="120">
        <v>10</v>
      </c>
      <c r="P12" s="120">
        <v>5</v>
      </c>
      <c r="Q12" s="120">
        <v>52</v>
      </c>
      <c r="R12" s="120">
        <v>72</v>
      </c>
      <c r="S12" s="120">
        <v>0</v>
      </c>
      <c r="T12" s="121"/>
      <c r="U12" s="122"/>
      <c r="V12" s="123" t="s">
        <v>389</v>
      </c>
    </row>
    <row r="13" spans="1:22" s="13" customFormat="1" ht="27" customHeight="1">
      <c r="A13" s="88">
        <f t="shared" ref="A13:A17" si="0">A12+1</f>
        <v>2</v>
      </c>
      <c r="B13" s="107" t="s">
        <v>133</v>
      </c>
      <c r="C13" s="35"/>
      <c r="D13" s="108" t="s">
        <v>280</v>
      </c>
      <c r="E13" s="108" t="s">
        <v>281</v>
      </c>
      <c r="F13" s="108" t="s">
        <v>282</v>
      </c>
      <c r="G13" s="109">
        <v>1996</v>
      </c>
      <c r="H13" s="110">
        <v>345590515</v>
      </c>
      <c r="I13" s="111">
        <v>0.5</v>
      </c>
      <c r="J13" s="111">
        <v>2</v>
      </c>
      <c r="K13" s="110" t="s">
        <v>381</v>
      </c>
      <c r="L13" s="110">
        <v>55000</v>
      </c>
      <c r="M13" s="111">
        <v>47</v>
      </c>
      <c r="N13" s="111">
        <v>6.5</v>
      </c>
      <c r="O13" s="111">
        <v>7</v>
      </c>
      <c r="P13" s="111">
        <v>75</v>
      </c>
      <c r="Q13" s="111">
        <v>74</v>
      </c>
      <c r="R13" s="111">
        <v>100</v>
      </c>
      <c r="S13" s="111">
        <v>0</v>
      </c>
      <c r="T13" s="112"/>
      <c r="U13" s="113"/>
      <c r="V13" s="114"/>
    </row>
    <row r="14" spans="1:22" s="13" customFormat="1" ht="27" customHeight="1">
      <c r="A14" s="88">
        <f>A13+1</f>
        <v>3</v>
      </c>
      <c r="B14" s="107" t="s">
        <v>134</v>
      </c>
      <c r="C14" s="35"/>
      <c r="D14" s="72" t="s">
        <v>283</v>
      </c>
      <c r="E14" s="108" t="s">
        <v>284</v>
      </c>
      <c r="F14" s="108" t="s">
        <v>285</v>
      </c>
      <c r="G14" s="109">
        <v>1980</v>
      </c>
      <c r="H14" s="110">
        <v>0</v>
      </c>
      <c r="I14" s="111">
        <v>0.5</v>
      </c>
      <c r="J14" s="115">
        <v>1.2</v>
      </c>
      <c r="K14" s="110" t="s">
        <v>382</v>
      </c>
      <c r="L14" s="110">
        <v>50000</v>
      </c>
      <c r="M14" s="111">
        <v>60</v>
      </c>
      <c r="N14" s="111">
        <v>5</v>
      </c>
      <c r="O14" s="111">
        <v>4</v>
      </c>
      <c r="P14" s="111">
        <v>65</v>
      </c>
      <c r="Q14" s="111">
        <v>25</v>
      </c>
      <c r="R14" s="111">
        <v>25</v>
      </c>
      <c r="S14" s="111">
        <v>0</v>
      </c>
      <c r="T14" s="112"/>
      <c r="U14" s="113"/>
      <c r="V14" s="114"/>
    </row>
    <row r="15" spans="1:22" s="13" customFormat="1" ht="27" customHeight="1">
      <c r="A15" s="88">
        <f t="shared" si="0"/>
        <v>4</v>
      </c>
      <c r="B15" s="107" t="s">
        <v>135</v>
      </c>
      <c r="C15" s="35"/>
      <c r="D15" s="72" t="s">
        <v>283</v>
      </c>
      <c r="E15" s="108" t="s">
        <v>284</v>
      </c>
      <c r="F15" s="108" t="s">
        <v>282</v>
      </c>
      <c r="G15" s="109">
        <v>1980</v>
      </c>
      <c r="H15" s="110">
        <v>0</v>
      </c>
      <c r="I15" s="111">
        <v>0.5</v>
      </c>
      <c r="J15" s="115">
        <v>1.7</v>
      </c>
      <c r="K15" s="110" t="s">
        <v>382</v>
      </c>
      <c r="L15" s="110">
        <v>55000</v>
      </c>
      <c r="M15" s="111">
        <v>60</v>
      </c>
      <c r="N15" s="111">
        <v>5</v>
      </c>
      <c r="O15" s="111">
        <v>3</v>
      </c>
      <c r="P15" s="111">
        <v>60</v>
      </c>
      <c r="Q15" s="111">
        <v>25</v>
      </c>
      <c r="R15" s="111">
        <v>25</v>
      </c>
      <c r="S15" s="111">
        <v>0</v>
      </c>
      <c r="T15" s="112"/>
      <c r="U15" s="113"/>
      <c r="V15" s="114"/>
    </row>
    <row r="16" spans="1:22" s="13" customFormat="1" ht="27" customHeight="1">
      <c r="A16" s="88">
        <f t="shared" si="0"/>
        <v>5</v>
      </c>
      <c r="B16" s="107" t="s">
        <v>136</v>
      </c>
      <c r="C16" s="35"/>
      <c r="D16" s="72" t="s">
        <v>286</v>
      </c>
      <c r="E16" s="108" t="s">
        <v>287</v>
      </c>
      <c r="F16" s="108" t="s">
        <v>282</v>
      </c>
      <c r="G16" s="109">
        <v>2009</v>
      </c>
      <c r="H16" s="110">
        <v>370000000</v>
      </c>
      <c r="I16" s="111">
        <v>3</v>
      </c>
      <c r="J16" s="115">
        <v>3.75</v>
      </c>
      <c r="K16" s="110" t="s">
        <v>381</v>
      </c>
      <c r="L16" s="110">
        <v>5625</v>
      </c>
      <c r="M16" s="111">
        <v>40</v>
      </c>
      <c r="N16" s="111">
        <v>0</v>
      </c>
      <c r="O16" s="111">
        <v>0</v>
      </c>
      <c r="P16" s="111">
        <v>0</v>
      </c>
      <c r="Q16" s="111">
        <v>0</v>
      </c>
      <c r="R16" s="111">
        <v>0</v>
      </c>
      <c r="S16" s="111">
        <v>0</v>
      </c>
      <c r="T16" s="112"/>
      <c r="U16" s="113"/>
      <c r="V16" s="114"/>
    </row>
    <row r="17" spans="1:22" s="236" customFormat="1" ht="27" customHeight="1">
      <c r="A17" s="88">
        <f t="shared" si="0"/>
        <v>6</v>
      </c>
      <c r="B17" s="265" t="s">
        <v>398</v>
      </c>
      <c r="C17" s="35"/>
      <c r="D17" s="72" t="s">
        <v>399</v>
      </c>
      <c r="E17" s="108" t="s">
        <v>400</v>
      </c>
      <c r="F17" s="108" t="s">
        <v>282</v>
      </c>
      <c r="G17" s="109">
        <v>2014</v>
      </c>
      <c r="H17" s="110">
        <v>4000000000</v>
      </c>
      <c r="I17" s="111">
        <v>1.56</v>
      </c>
      <c r="J17" s="266" t="s">
        <v>387</v>
      </c>
      <c r="K17" s="110" t="s">
        <v>381</v>
      </c>
      <c r="L17" s="110">
        <v>16900</v>
      </c>
      <c r="M17" s="111">
        <v>52.35</v>
      </c>
      <c r="N17" s="111">
        <v>6.5</v>
      </c>
      <c r="O17" s="111">
        <v>15</v>
      </c>
      <c r="P17" s="124" t="s">
        <v>387</v>
      </c>
      <c r="Q17" s="124" t="s">
        <v>387</v>
      </c>
      <c r="R17" s="124" t="s">
        <v>387</v>
      </c>
      <c r="S17" s="124" t="s">
        <v>387</v>
      </c>
      <c r="T17" s="233"/>
      <c r="U17" s="234"/>
      <c r="V17" s="235"/>
    </row>
    <row r="18" spans="1:22" ht="30" customHeight="1">
      <c r="A18" s="85"/>
      <c r="B18" s="77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78"/>
      <c r="U18" s="77"/>
      <c r="V18" s="86"/>
    </row>
    <row r="19" spans="1:22" ht="27" customHeight="1">
      <c r="A19" s="154" t="s">
        <v>80</v>
      </c>
      <c r="B19" s="155" t="s">
        <v>128</v>
      </c>
      <c r="C19" s="156"/>
      <c r="D19" s="157"/>
      <c r="E19" s="158"/>
      <c r="F19" s="158"/>
      <c r="G19" s="159"/>
      <c r="H19" s="160"/>
      <c r="I19" s="161"/>
      <c r="J19" s="161"/>
      <c r="K19" s="160"/>
      <c r="L19" s="160"/>
      <c r="M19" s="161"/>
      <c r="N19" s="161"/>
      <c r="O19" s="161"/>
      <c r="P19" s="161"/>
      <c r="Q19" s="161"/>
      <c r="R19" s="161"/>
      <c r="S19" s="160"/>
      <c r="T19" s="162"/>
      <c r="U19" s="163"/>
      <c r="V19" s="164"/>
    </row>
    <row r="20" spans="1:22" s="13" customFormat="1" ht="27" customHeight="1">
      <c r="A20" s="137">
        <f>A17+1</f>
        <v>7</v>
      </c>
      <c r="B20" s="125" t="s">
        <v>129</v>
      </c>
      <c r="C20" s="138"/>
      <c r="D20" s="126" t="s">
        <v>276</v>
      </c>
      <c r="E20" s="126" t="s">
        <v>277</v>
      </c>
      <c r="F20" s="126" t="s">
        <v>278</v>
      </c>
      <c r="G20" s="127">
        <v>1991</v>
      </c>
      <c r="H20" s="128">
        <v>367207320</v>
      </c>
      <c r="I20" s="129">
        <v>7.2</v>
      </c>
      <c r="J20" s="129">
        <v>2.5</v>
      </c>
      <c r="K20" s="128" t="s">
        <v>381</v>
      </c>
      <c r="L20" s="128">
        <v>75000</v>
      </c>
      <c r="M20" s="129">
        <v>170</v>
      </c>
      <c r="N20" s="129">
        <v>8</v>
      </c>
      <c r="O20" s="129">
        <v>20</v>
      </c>
      <c r="P20" s="129">
        <v>0</v>
      </c>
      <c r="Q20" s="129">
        <v>20</v>
      </c>
      <c r="R20" s="129">
        <v>100</v>
      </c>
      <c r="S20" s="129">
        <v>0</v>
      </c>
      <c r="T20" s="139"/>
      <c r="U20" s="140"/>
      <c r="V20" s="130" t="s">
        <v>388</v>
      </c>
    </row>
    <row r="21" spans="1:22" s="13" customFormat="1" ht="27" customHeight="1">
      <c r="A21" s="88">
        <f>A20+1</f>
        <v>8</v>
      </c>
      <c r="B21" s="107" t="s">
        <v>130</v>
      </c>
      <c r="C21" s="35"/>
      <c r="D21" s="108" t="s">
        <v>279</v>
      </c>
      <c r="E21" s="108" t="s">
        <v>277</v>
      </c>
      <c r="F21" s="108" t="s">
        <v>278</v>
      </c>
      <c r="G21" s="109">
        <v>1997</v>
      </c>
      <c r="H21" s="110">
        <v>1103190000</v>
      </c>
      <c r="I21" s="111">
        <v>1.2</v>
      </c>
      <c r="J21" s="111">
        <v>1.65</v>
      </c>
      <c r="K21" s="110" t="s">
        <v>382</v>
      </c>
      <c r="L21" s="110">
        <v>37367</v>
      </c>
      <c r="M21" s="111">
        <v>125</v>
      </c>
      <c r="N21" s="111">
        <v>13</v>
      </c>
      <c r="O21" s="111">
        <v>8.65</v>
      </c>
      <c r="P21" s="111">
        <v>163</v>
      </c>
      <c r="Q21" s="111">
        <v>47</v>
      </c>
      <c r="R21" s="111">
        <v>100</v>
      </c>
      <c r="S21" s="111">
        <v>0</v>
      </c>
      <c r="T21" s="112"/>
      <c r="U21" s="113"/>
      <c r="V21" s="114"/>
    </row>
    <row r="22" spans="1:22" ht="30" customHeight="1">
      <c r="A22" s="85"/>
      <c r="B22" s="77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78"/>
      <c r="U22" s="77"/>
      <c r="V22" s="86"/>
    </row>
    <row r="23" spans="1:22" ht="27" customHeight="1">
      <c r="A23" s="154" t="s">
        <v>87</v>
      </c>
      <c r="B23" s="155" t="s">
        <v>137</v>
      </c>
      <c r="C23" s="156"/>
      <c r="D23" s="165"/>
      <c r="E23" s="165"/>
      <c r="F23" s="165"/>
      <c r="G23" s="165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2"/>
      <c r="U23" s="163"/>
      <c r="V23" s="167"/>
    </row>
    <row r="24" spans="1:22" s="13" customFormat="1" ht="27" customHeight="1">
      <c r="A24" s="137">
        <f>A21+1</f>
        <v>9</v>
      </c>
      <c r="B24" s="125" t="s">
        <v>138</v>
      </c>
      <c r="C24" s="138"/>
      <c r="D24" s="126" t="s">
        <v>291</v>
      </c>
      <c r="E24" s="126" t="s">
        <v>289</v>
      </c>
      <c r="F24" s="126" t="s">
        <v>290</v>
      </c>
      <c r="G24" s="127">
        <v>1981</v>
      </c>
      <c r="H24" s="128">
        <v>527157250</v>
      </c>
      <c r="I24" s="128">
        <v>0.9</v>
      </c>
      <c r="J24" s="128">
        <v>2.15</v>
      </c>
      <c r="K24" s="128" t="s">
        <v>382</v>
      </c>
      <c r="L24" s="128">
        <v>175000</v>
      </c>
      <c r="M24" s="128">
        <v>75</v>
      </c>
      <c r="N24" s="128">
        <v>8</v>
      </c>
      <c r="O24" s="128">
        <v>6</v>
      </c>
      <c r="P24" s="129">
        <v>228</v>
      </c>
      <c r="Q24" s="128">
        <v>50</v>
      </c>
      <c r="R24" s="128">
        <v>52</v>
      </c>
      <c r="S24" s="129">
        <v>0</v>
      </c>
      <c r="T24" s="139"/>
      <c r="U24" s="140"/>
      <c r="V24" s="130"/>
    </row>
    <row r="25" spans="1:22" s="13" customFormat="1" ht="27" customHeight="1">
      <c r="A25" s="88">
        <f>A24+1</f>
        <v>10</v>
      </c>
      <c r="B25" s="107" t="s">
        <v>139</v>
      </c>
      <c r="C25" s="35"/>
      <c r="D25" s="108" t="s">
        <v>291</v>
      </c>
      <c r="E25" s="108" t="s">
        <v>289</v>
      </c>
      <c r="F25" s="108" t="s">
        <v>290</v>
      </c>
      <c r="G25" s="109">
        <v>1980</v>
      </c>
      <c r="H25" s="110">
        <v>21316000</v>
      </c>
      <c r="I25" s="111">
        <v>2.36</v>
      </c>
      <c r="J25" s="111">
        <v>2</v>
      </c>
      <c r="K25" s="110" t="s">
        <v>382</v>
      </c>
      <c r="L25" s="110">
        <v>80000</v>
      </c>
      <c r="M25" s="110">
        <v>71</v>
      </c>
      <c r="N25" s="111">
        <v>8</v>
      </c>
      <c r="O25" s="111">
        <v>10</v>
      </c>
      <c r="P25" s="111">
        <v>250</v>
      </c>
      <c r="Q25" s="111">
        <v>72</v>
      </c>
      <c r="R25" s="111">
        <v>64</v>
      </c>
      <c r="S25" s="111">
        <v>0</v>
      </c>
      <c r="T25" s="112"/>
      <c r="U25" s="113"/>
      <c r="V25" s="114"/>
    </row>
    <row r="26" spans="1:22" s="13" customFormat="1" ht="27" customHeight="1">
      <c r="A26" s="88">
        <f t="shared" ref="A26:A89" si="1">A25+1</f>
        <v>11</v>
      </c>
      <c r="B26" s="107" t="s">
        <v>140</v>
      </c>
      <c r="C26" s="35"/>
      <c r="D26" s="108" t="s">
        <v>292</v>
      </c>
      <c r="E26" s="108" t="s">
        <v>289</v>
      </c>
      <c r="F26" s="108" t="s">
        <v>290</v>
      </c>
      <c r="G26" s="109">
        <v>1996</v>
      </c>
      <c r="H26" s="110">
        <v>352719850</v>
      </c>
      <c r="I26" s="110">
        <v>4.5999999999999996</v>
      </c>
      <c r="J26" s="110">
        <v>8.5</v>
      </c>
      <c r="K26" s="110" t="s">
        <v>382</v>
      </c>
      <c r="L26" s="110">
        <v>130000</v>
      </c>
      <c r="M26" s="110">
        <v>105.58</v>
      </c>
      <c r="N26" s="110">
        <v>9</v>
      </c>
      <c r="O26" s="110">
        <v>25</v>
      </c>
      <c r="P26" s="111">
        <v>200</v>
      </c>
      <c r="Q26" s="110">
        <v>81</v>
      </c>
      <c r="R26" s="110">
        <v>350</v>
      </c>
      <c r="S26" s="111">
        <v>0</v>
      </c>
      <c r="T26" s="112"/>
      <c r="U26" s="113"/>
      <c r="V26" s="114"/>
    </row>
    <row r="27" spans="1:22" s="13" customFormat="1" ht="27" customHeight="1">
      <c r="A27" s="88">
        <f t="shared" si="1"/>
        <v>12</v>
      </c>
      <c r="B27" s="107" t="s">
        <v>141</v>
      </c>
      <c r="C27" s="35"/>
      <c r="D27" s="108" t="s">
        <v>293</v>
      </c>
      <c r="E27" s="108" t="s">
        <v>289</v>
      </c>
      <c r="F27" s="108" t="s">
        <v>290</v>
      </c>
      <c r="G27" s="109">
        <v>2004</v>
      </c>
      <c r="H27" s="110">
        <v>450000000</v>
      </c>
      <c r="I27" s="110">
        <v>2.5</v>
      </c>
      <c r="J27" s="110">
        <v>0.65</v>
      </c>
      <c r="K27" s="110" t="s">
        <v>381</v>
      </c>
      <c r="L27" s="110">
        <v>18000</v>
      </c>
      <c r="M27" s="110">
        <v>35</v>
      </c>
      <c r="N27" s="110">
        <v>8</v>
      </c>
      <c r="O27" s="110">
        <v>10</v>
      </c>
      <c r="P27" s="111">
        <v>35</v>
      </c>
      <c r="Q27" s="110">
        <v>50</v>
      </c>
      <c r="R27" s="124" t="s">
        <v>387</v>
      </c>
      <c r="S27" s="111">
        <v>0</v>
      </c>
      <c r="T27" s="112"/>
      <c r="U27" s="113"/>
      <c r="V27" s="114"/>
    </row>
    <row r="28" spans="1:22" s="13" customFormat="1" ht="27" customHeight="1">
      <c r="A28" s="88">
        <f t="shared" si="1"/>
        <v>13</v>
      </c>
      <c r="B28" s="107" t="s">
        <v>142</v>
      </c>
      <c r="C28" s="35"/>
      <c r="D28" s="108" t="s">
        <v>294</v>
      </c>
      <c r="E28" s="108" t="s">
        <v>289</v>
      </c>
      <c r="F28" s="108" t="s">
        <v>290</v>
      </c>
      <c r="G28" s="109">
        <v>2006</v>
      </c>
      <c r="H28" s="110">
        <v>1053420000</v>
      </c>
      <c r="I28" s="110">
        <v>1.07</v>
      </c>
      <c r="J28" s="110">
        <v>1.5</v>
      </c>
      <c r="K28" s="110" t="s">
        <v>381</v>
      </c>
      <c r="L28" s="110">
        <v>22691</v>
      </c>
      <c r="M28" s="110">
        <v>46</v>
      </c>
      <c r="N28" s="110">
        <v>10</v>
      </c>
      <c r="O28" s="110">
        <v>7</v>
      </c>
      <c r="P28" s="111">
        <v>75</v>
      </c>
      <c r="Q28" s="124">
        <v>50</v>
      </c>
      <c r="R28" s="124">
        <v>75</v>
      </c>
      <c r="S28" s="111">
        <v>0</v>
      </c>
      <c r="T28" s="112"/>
      <c r="U28" s="113"/>
      <c r="V28" s="114"/>
    </row>
    <row r="29" spans="1:22" s="13" customFormat="1" ht="27" customHeight="1">
      <c r="A29" s="88">
        <f t="shared" si="1"/>
        <v>14</v>
      </c>
      <c r="B29" s="107" t="s">
        <v>143</v>
      </c>
      <c r="C29" s="35"/>
      <c r="D29" s="108" t="s">
        <v>295</v>
      </c>
      <c r="E29" s="108" t="s">
        <v>289</v>
      </c>
      <c r="F29" s="108" t="s">
        <v>290</v>
      </c>
      <c r="G29" s="109">
        <v>1980</v>
      </c>
      <c r="H29" s="110">
        <v>34120000</v>
      </c>
      <c r="I29" s="110">
        <v>4.62</v>
      </c>
      <c r="J29" s="110">
        <v>1.2</v>
      </c>
      <c r="K29" s="110" t="s">
        <v>383</v>
      </c>
      <c r="L29" s="110">
        <v>38400</v>
      </c>
      <c r="M29" s="110">
        <v>40</v>
      </c>
      <c r="N29" s="110">
        <v>13</v>
      </c>
      <c r="O29" s="110">
        <v>6</v>
      </c>
      <c r="P29" s="111">
        <v>200</v>
      </c>
      <c r="Q29" s="110">
        <v>0</v>
      </c>
      <c r="R29" s="110">
        <v>123</v>
      </c>
      <c r="S29" s="111">
        <v>0</v>
      </c>
      <c r="T29" s="112"/>
      <c r="U29" s="113"/>
      <c r="V29" s="114"/>
    </row>
    <row r="30" spans="1:22" s="13" customFormat="1" ht="27" customHeight="1">
      <c r="A30" s="88">
        <f t="shared" si="1"/>
        <v>15</v>
      </c>
      <c r="B30" s="107" t="s">
        <v>144</v>
      </c>
      <c r="C30" s="35"/>
      <c r="D30" s="108" t="s">
        <v>296</v>
      </c>
      <c r="E30" s="108" t="s">
        <v>289</v>
      </c>
      <c r="F30" s="108" t="s">
        <v>290</v>
      </c>
      <c r="G30" s="109">
        <v>1980</v>
      </c>
      <c r="H30" s="110">
        <v>9618000</v>
      </c>
      <c r="I30" s="110">
        <v>0.85</v>
      </c>
      <c r="J30" s="110">
        <v>2</v>
      </c>
      <c r="K30" s="110" t="s">
        <v>383</v>
      </c>
      <c r="L30" s="110">
        <v>80000</v>
      </c>
      <c r="M30" s="110">
        <v>71</v>
      </c>
      <c r="N30" s="110">
        <v>8</v>
      </c>
      <c r="O30" s="110">
        <v>5</v>
      </c>
      <c r="P30" s="111">
        <v>300</v>
      </c>
      <c r="Q30" s="111">
        <v>70</v>
      </c>
      <c r="R30" s="111">
        <v>28</v>
      </c>
      <c r="S30" s="111">
        <v>0</v>
      </c>
      <c r="T30" s="112"/>
      <c r="U30" s="113"/>
      <c r="V30" s="114"/>
    </row>
    <row r="31" spans="1:22" s="13" customFormat="1" ht="27" customHeight="1">
      <c r="A31" s="88">
        <f t="shared" si="1"/>
        <v>16</v>
      </c>
      <c r="B31" s="107" t="s">
        <v>145</v>
      </c>
      <c r="C31" s="35"/>
      <c r="D31" s="108" t="s">
        <v>297</v>
      </c>
      <c r="E31" s="108" t="s">
        <v>289</v>
      </c>
      <c r="F31" s="108" t="s">
        <v>290</v>
      </c>
      <c r="G31" s="109">
        <v>1981</v>
      </c>
      <c r="H31" s="110">
        <v>28605000</v>
      </c>
      <c r="I31" s="110">
        <v>0.44</v>
      </c>
      <c r="J31" s="110">
        <v>1</v>
      </c>
      <c r="K31" s="110" t="s">
        <v>382</v>
      </c>
      <c r="L31" s="110">
        <v>21000</v>
      </c>
      <c r="M31" s="110">
        <v>60</v>
      </c>
      <c r="N31" s="110">
        <v>5</v>
      </c>
      <c r="O31" s="110">
        <v>3.5</v>
      </c>
      <c r="P31" s="111">
        <v>100</v>
      </c>
      <c r="Q31" s="110">
        <v>28</v>
      </c>
      <c r="R31" s="110">
        <v>22</v>
      </c>
      <c r="S31" s="111">
        <v>0</v>
      </c>
      <c r="T31" s="112"/>
      <c r="U31" s="113"/>
      <c r="V31" s="114"/>
    </row>
    <row r="32" spans="1:22" s="13" customFormat="1" ht="27" customHeight="1">
      <c r="A32" s="88">
        <f t="shared" si="1"/>
        <v>17</v>
      </c>
      <c r="B32" s="107" t="s">
        <v>146</v>
      </c>
      <c r="C32" s="35"/>
      <c r="D32" s="108" t="s">
        <v>298</v>
      </c>
      <c r="E32" s="108" t="s">
        <v>289</v>
      </c>
      <c r="F32" s="108" t="s">
        <v>290</v>
      </c>
      <c r="G32" s="109">
        <v>1997</v>
      </c>
      <c r="H32" s="110">
        <v>287531000</v>
      </c>
      <c r="I32" s="110">
        <v>4.18</v>
      </c>
      <c r="J32" s="110">
        <v>0.8</v>
      </c>
      <c r="K32" s="110" t="s">
        <v>381</v>
      </c>
      <c r="L32" s="110">
        <v>56200</v>
      </c>
      <c r="M32" s="110">
        <v>72.260000000000005</v>
      </c>
      <c r="N32" s="110">
        <v>9</v>
      </c>
      <c r="O32" s="110">
        <v>10</v>
      </c>
      <c r="P32" s="111">
        <v>50</v>
      </c>
      <c r="Q32" s="110">
        <v>43</v>
      </c>
      <c r="R32" s="110">
        <v>36</v>
      </c>
      <c r="S32" s="111">
        <v>0</v>
      </c>
      <c r="T32" s="112"/>
      <c r="U32" s="113"/>
      <c r="V32" s="114"/>
    </row>
    <row r="33" spans="1:22" s="13" customFormat="1" ht="27" customHeight="1">
      <c r="A33" s="88">
        <f t="shared" si="1"/>
        <v>18</v>
      </c>
      <c r="B33" s="107" t="s">
        <v>147</v>
      </c>
      <c r="C33" s="35"/>
      <c r="D33" s="108" t="s">
        <v>298</v>
      </c>
      <c r="E33" s="108" t="s">
        <v>289</v>
      </c>
      <c r="F33" s="108" t="s">
        <v>290</v>
      </c>
      <c r="G33" s="109">
        <v>2007</v>
      </c>
      <c r="H33" s="110">
        <f>1049010000/2</f>
        <v>524505000</v>
      </c>
      <c r="I33" s="111">
        <v>3.5</v>
      </c>
      <c r="J33" s="111">
        <v>0.8</v>
      </c>
      <c r="K33" s="110" t="s">
        <v>382</v>
      </c>
      <c r="L33" s="110">
        <v>160000</v>
      </c>
      <c r="M33" s="111">
        <v>135</v>
      </c>
      <c r="N33" s="110">
        <v>9</v>
      </c>
      <c r="O33" s="111">
        <v>6</v>
      </c>
      <c r="P33" s="111">
        <v>150</v>
      </c>
      <c r="Q33" s="111">
        <v>50</v>
      </c>
      <c r="R33" s="111">
        <v>100</v>
      </c>
      <c r="S33" s="111">
        <v>0</v>
      </c>
      <c r="T33" s="112"/>
      <c r="U33" s="113"/>
      <c r="V33" s="114"/>
    </row>
    <row r="34" spans="1:22" s="13" customFormat="1" ht="27" customHeight="1">
      <c r="A34" s="88">
        <f t="shared" si="1"/>
        <v>19</v>
      </c>
      <c r="B34" s="107" t="s">
        <v>148</v>
      </c>
      <c r="C34" s="35"/>
      <c r="D34" s="108" t="s">
        <v>298</v>
      </c>
      <c r="E34" s="108" t="s">
        <v>289</v>
      </c>
      <c r="F34" s="108" t="s">
        <v>290</v>
      </c>
      <c r="G34" s="109">
        <v>2007</v>
      </c>
      <c r="H34" s="110">
        <f>1049010000/2</f>
        <v>524505000</v>
      </c>
      <c r="I34" s="111">
        <v>4</v>
      </c>
      <c r="J34" s="111">
        <v>0.75</v>
      </c>
      <c r="K34" s="110" t="s">
        <v>382</v>
      </c>
      <c r="L34" s="110">
        <v>150000</v>
      </c>
      <c r="M34" s="111">
        <v>95</v>
      </c>
      <c r="N34" s="111">
        <v>11</v>
      </c>
      <c r="O34" s="111">
        <v>6</v>
      </c>
      <c r="P34" s="111">
        <v>160</v>
      </c>
      <c r="Q34" s="111">
        <v>25</v>
      </c>
      <c r="R34" s="111">
        <v>100</v>
      </c>
      <c r="S34" s="111">
        <v>0</v>
      </c>
      <c r="T34" s="112"/>
      <c r="U34" s="113"/>
      <c r="V34" s="114"/>
    </row>
    <row r="35" spans="1:22" s="13" customFormat="1" ht="27" customHeight="1">
      <c r="A35" s="88">
        <f t="shared" si="1"/>
        <v>20</v>
      </c>
      <c r="B35" s="107" t="s">
        <v>149</v>
      </c>
      <c r="C35" s="35"/>
      <c r="D35" s="108" t="s">
        <v>298</v>
      </c>
      <c r="E35" s="108" t="s">
        <v>289</v>
      </c>
      <c r="F35" s="108" t="s">
        <v>290</v>
      </c>
      <c r="G35" s="109">
        <v>1984</v>
      </c>
      <c r="H35" s="110">
        <v>0</v>
      </c>
      <c r="I35" s="111">
        <v>0.67</v>
      </c>
      <c r="J35" s="111">
        <v>1.5</v>
      </c>
      <c r="K35" s="110" t="s">
        <v>382</v>
      </c>
      <c r="L35" s="110">
        <v>60000</v>
      </c>
      <c r="M35" s="111">
        <v>60</v>
      </c>
      <c r="N35" s="111">
        <v>5.7</v>
      </c>
      <c r="O35" s="111">
        <v>4</v>
      </c>
      <c r="P35" s="111">
        <v>60</v>
      </c>
      <c r="Q35" s="111">
        <v>15</v>
      </c>
      <c r="R35" s="111">
        <v>50</v>
      </c>
      <c r="S35" s="111">
        <v>0</v>
      </c>
      <c r="T35" s="112"/>
      <c r="U35" s="113"/>
      <c r="V35" s="114"/>
    </row>
    <row r="36" spans="1:22" s="13" customFormat="1" ht="27" customHeight="1">
      <c r="A36" s="88">
        <f t="shared" si="1"/>
        <v>21</v>
      </c>
      <c r="B36" s="107" t="s">
        <v>150</v>
      </c>
      <c r="C36" s="35"/>
      <c r="D36" s="108" t="s">
        <v>299</v>
      </c>
      <c r="E36" s="108" t="s">
        <v>300</v>
      </c>
      <c r="F36" s="108" t="s">
        <v>290</v>
      </c>
      <c r="G36" s="109">
        <v>1982</v>
      </c>
      <c r="H36" s="110">
        <v>262940000</v>
      </c>
      <c r="I36" s="111">
        <v>0.75</v>
      </c>
      <c r="J36" s="111">
        <v>3.5</v>
      </c>
      <c r="K36" s="110" t="s">
        <v>382</v>
      </c>
      <c r="L36" s="110">
        <v>157500</v>
      </c>
      <c r="M36" s="110">
        <v>110</v>
      </c>
      <c r="N36" s="110">
        <v>11.5</v>
      </c>
      <c r="O36" s="110">
        <v>10</v>
      </c>
      <c r="P36" s="110">
        <v>123</v>
      </c>
      <c r="Q36" s="110">
        <v>163</v>
      </c>
      <c r="R36" s="110">
        <v>52</v>
      </c>
      <c r="S36" s="111">
        <v>0</v>
      </c>
      <c r="T36" s="112"/>
      <c r="U36" s="113"/>
      <c r="V36" s="114"/>
    </row>
    <row r="37" spans="1:22" s="13" customFormat="1" ht="27" customHeight="1">
      <c r="A37" s="88">
        <f t="shared" si="1"/>
        <v>22</v>
      </c>
      <c r="B37" s="107" t="s">
        <v>151</v>
      </c>
      <c r="C37" s="35"/>
      <c r="D37" s="108" t="s">
        <v>299</v>
      </c>
      <c r="E37" s="108" t="s">
        <v>300</v>
      </c>
      <c r="F37" s="108" t="s">
        <v>290</v>
      </c>
      <c r="G37" s="109">
        <v>1983</v>
      </c>
      <c r="H37" s="110">
        <v>0</v>
      </c>
      <c r="I37" s="111">
        <v>0.6</v>
      </c>
      <c r="J37" s="111">
        <v>2</v>
      </c>
      <c r="K37" s="110" t="s">
        <v>382</v>
      </c>
      <c r="L37" s="110">
        <v>100000</v>
      </c>
      <c r="M37" s="111">
        <v>70</v>
      </c>
      <c r="N37" s="111">
        <v>7</v>
      </c>
      <c r="O37" s="111">
        <v>3</v>
      </c>
      <c r="P37" s="111">
        <v>50</v>
      </c>
      <c r="Q37" s="111">
        <v>20</v>
      </c>
      <c r="R37" s="111">
        <v>25</v>
      </c>
      <c r="S37" s="111">
        <v>0</v>
      </c>
      <c r="T37" s="112"/>
      <c r="U37" s="113"/>
      <c r="V37" s="114"/>
    </row>
    <row r="38" spans="1:22" s="13" customFormat="1" ht="27" customHeight="1">
      <c r="A38" s="88">
        <f t="shared" si="1"/>
        <v>23</v>
      </c>
      <c r="B38" s="107" t="s">
        <v>152</v>
      </c>
      <c r="C38" s="35"/>
      <c r="D38" s="108" t="s">
        <v>299</v>
      </c>
      <c r="E38" s="108" t="s">
        <v>300</v>
      </c>
      <c r="F38" s="108" t="s">
        <v>290</v>
      </c>
      <c r="G38" s="109">
        <v>1980</v>
      </c>
      <c r="H38" s="110">
        <v>0</v>
      </c>
      <c r="I38" s="111">
        <v>0.6</v>
      </c>
      <c r="J38" s="111">
        <v>1.2</v>
      </c>
      <c r="K38" s="110" t="s">
        <v>382</v>
      </c>
      <c r="L38" s="110">
        <v>40000</v>
      </c>
      <c r="M38" s="111">
        <v>60</v>
      </c>
      <c r="N38" s="111">
        <v>6</v>
      </c>
      <c r="O38" s="111">
        <v>3</v>
      </c>
      <c r="P38" s="111">
        <v>40</v>
      </c>
      <c r="Q38" s="111">
        <v>10</v>
      </c>
      <c r="R38" s="111">
        <v>10</v>
      </c>
      <c r="S38" s="111">
        <v>0</v>
      </c>
      <c r="T38" s="112"/>
      <c r="U38" s="113"/>
      <c r="V38" s="114"/>
    </row>
    <row r="39" spans="1:22" s="13" customFormat="1" ht="27" customHeight="1">
      <c r="A39" s="88">
        <f t="shared" si="1"/>
        <v>24</v>
      </c>
      <c r="B39" s="107" t="s">
        <v>153</v>
      </c>
      <c r="C39" s="35"/>
      <c r="D39" s="108" t="s">
        <v>299</v>
      </c>
      <c r="E39" s="108" t="s">
        <v>300</v>
      </c>
      <c r="F39" s="108" t="s">
        <v>290</v>
      </c>
      <c r="G39" s="109">
        <v>1982</v>
      </c>
      <c r="H39" s="110">
        <v>0</v>
      </c>
      <c r="I39" s="111">
        <v>0.7</v>
      </c>
      <c r="J39" s="111">
        <v>1.25</v>
      </c>
      <c r="K39" s="110" t="s">
        <v>382</v>
      </c>
      <c r="L39" s="110">
        <v>38000</v>
      </c>
      <c r="M39" s="111">
        <v>65</v>
      </c>
      <c r="N39" s="111">
        <v>6</v>
      </c>
      <c r="O39" s="111">
        <v>3</v>
      </c>
      <c r="P39" s="111">
        <v>42</v>
      </c>
      <c r="Q39" s="111">
        <v>10</v>
      </c>
      <c r="R39" s="111">
        <v>10</v>
      </c>
      <c r="S39" s="111">
        <v>0</v>
      </c>
      <c r="T39" s="112"/>
      <c r="U39" s="113"/>
      <c r="V39" s="114"/>
    </row>
    <row r="40" spans="1:22" s="13" customFormat="1" ht="27" customHeight="1">
      <c r="A40" s="88">
        <f t="shared" si="1"/>
        <v>25</v>
      </c>
      <c r="B40" s="107" t="s">
        <v>154</v>
      </c>
      <c r="C40" s="35"/>
      <c r="D40" s="108" t="s">
        <v>302</v>
      </c>
      <c r="E40" s="108" t="s">
        <v>300</v>
      </c>
      <c r="F40" s="108" t="s">
        <v>290</v>
      </c>
      <c r="G40" s="109">
        <v>1996</v>
      </c>
      <c r="H40" s="110">
        <v>316827549</v>
      </c>
      <c r="I40" s="110">
        <v>8.67</v>
      </c>
      <c r="J40" s="110">
        <v>3.75</v>
      </c>
      <c r="K40" s="110" t="s">
        <v>382</v>
      </c>
      <c r="L40" s="110">
        <v>300000</v>
      </c>
      <c r="M40" s="110">
        <v>133</v>
      </c>
      <c r="N40" s="110">
        <v>8</v>
      </c>
      <c r="O40" s="110">
        <v>10</v>
      </c>
      <c r="P40" s="111">
        <v>5</v>
      </c>
      <c r="Q40" s="110">
        <v>74</v>
      </c>
      <c r="R40" s="110">
        <v>75</v>
      </c>
      <c r="S40" s="111">
        <v>0</v>
      </c>
      <c r="T40" s="112"/>
      <c r="U40" s="113"/>
      <c r="V40" s="114" t="s">
        <v>390</v>
      </c>
    </row>
    <row r="41" spans="1:22" s="13" customFormat="1" ht="27" customHeight="1">
      <c r="A41" s="88">
        <f t="shared" si="1"/>
        <v>26</v>
      </c>
      <c r="B41" s="107" t="s">
        <v>155</v>
      </c>
      <c r="C41" s="35"/>
      <c r="D41" s="108" t="s">
        <v>303</v>
      </c>
      <c r="E41" s="108" t="s">
        <v>300</v>
      </c>
      <c r="F41" s="108" t="s">
        <v>290</v>
      </c>
      <c r="G41" s="109">
        <v>1982</v>
      </c>
      <c r="H41" s="110">
        <v>370270000</v>
      </c>
      <c r="I41" s="110">
        <v>1.6</v>
      </c>
      <c r="J41" s="110">
        <v>4.8499999999999996</v>
      </c>
      <c r="K41" s="110" t="s">
        <v>382</v>
      </c>
      <c r="L41" s="110">
        <v>289100</v>
      </c>
      <c r="M41" s="110">
        <v>122.3</v>
      </c>
      <c r="N41" s="110">
        <v>11.5</v>
      </c>
      <c r="O41" s="110">
        <v>20</v>
      </c>
      <c r="P41" s="111">
        <v>206</v>
      </c>
      <c r="Q41" s="110">
        <v>100</v>
      </c>
      <c r="R41" s="110">
        <v>100</v>
      </c>
      <c r="S41" s="111">
        <v>0</v>
      </c>
      <c r="T41" s="112"/>
      <c r="U41" s="113"/>
      <c r="V41" s="114"/>
    </row>
    <row r="42" spans="1:22" s="13" customFormat="1" ht="27" customHeight="1">
      <c r="A42" s="88">
        <f t="shared" si="1"/>
        <v>27</v>
      </c>
      <c r="B42" s="107" t="s">
        <v>156</v>
      </c>
      <c r="C42" s="35"/>
      <c r="D42" s="108" t="s">
        <v>304</v>
      </c>
      <c r="E42" s="108" t="s">
        <v>305</v>
      </c>
      <c r="F42" s="108" t="s">
        <v>290</v>
      </c>
      <c r="G42" s="109">
        <v>1982</v>
      </c>
      <c r="H42" s="110">
        <v>0</v>
      </c>
      <c r="I42" s="111">
        <v>0.6</v>
      </c>
      <c r="J42" s="111">
        <v>1</v>
      </c>
      <c r="K42" s="110" t="s">
        <v>382</v>
      </c>
      <c r="L42" s="110">
        <v>39000</v>
      </c>
      <c r="M42" s="111">
        <v>50</v>
      </c>
      <c r="N42" s="111">
        <v>5</v>
      </c>
      <c r="O42" s="111">
        <v>4</v>
      </c>
      <c r="P42" s="111">
        <v>25</v>
      </c>
      <c r="Q42" s="111">
        <v>30</v>
      </c>
      <c r="R42" s="111">
        <v>15</v>
      </c>
      <c r="S42" s="111">
        <v>0</v>
      </c>
      <c r="T42" s="112"/>
      <c r="U42" s="113"/>
      <c r="V42" s="114"/>
    </row>
    <row r="43" spans="1:22" s="13" customFormat="1" ht="27" customHeight="1">
      <c r="A43" s="88">
        <f t="shared" si="1"/>
        <v>28</v>
      </c>
      <c r="B43" s="107" t="s">
        <v>157</v>
      </c>
      <c r="C43" s="35"/>
      <c r="D43" s="108" t="s">
        <v>304</v>
      </c>
      <c r="E43" s="108" t="s">
        <v>305</v>
      </c>
      <c r="F43" s="108" t="s">
        <v>290</v>
      </c>
      <c r="G43" s="109">
        <v>1980</v>
      </c>
      <c r="H43" s="110">
        <v>0</v>
      </c>
      <c r="I43" s="111">
        <v>0.6</v>
      </c>
      <c r="J43" s="111">
        <v>1.2</v>
      </c>
      <c r="K43" s="110" t="s">
        <v>382</v>
      </c>
      <c r="L43" s="110">
        <v>40000</v>
      </c>
      <c r="M43" s="111">
        <v>50</v>
      </c>
      <c r="N43" s="111">
        <v>6</v>
      </c>
      <c r="O43" s="111">
        <v>3</v>
      </c>
      <c r="P43" s="111">
        <v>30</v>
      </c>
      <c r="Q43" s="111">
        <v>15</v>
      </c>
      <c r="R43" s="111">
        <v>5</v>
      </c>
      <c r="S43" s="111">
        <v>0</v>
      </c>
      <c r="T43" s="112"/>
      <c r="U43" s="113"/>
      <c r="V43" s="114"/>
    </row>
    <row r="44" spans="1:22" s="13" customFormat="1" ht="27" customHeight="1">
      <c r="A44" s="88">
        <f t="shared" si="1"/>
        <v>29</v>
      </c>
      <c r="B44" s="107" t="s">
        <v>158</v>
      </c>
      <c r="C44" s="35"/>
      <c r="D44" s="108" t="s">
        <v>306</v>
      </c>
      <c r="E44" s="108" t="s">
        <v>305</v>
      </c>
      <c r="F44" s="108" t="s">
        <v>290</v>
      </c>
      <c r="G44" s="109">
        <v>1996</v>
      </c>
      <c r="H44" s="110">
        <v>257779660</v>
      </c>
      <c r="I44" s="110">
        <v>0.75</v>
      </c>
      <c r="J44" s="110">
        <v>3.5</v>
      </c>
      <c r="K44" s="110" t="s">
        <v>382</v>
      </c>
      <c r="L44" s="110">
        <v>130000</v>
      </c>
      <c r="M44" s="110">
        <v>124.4</v>
      </c>
      <c r="N44" s="110">
        <v>11</v>
      </c>
      <c r="O44" s="110">
        <v>3</v>
      </c>
      <c r="P44" s="111">
        <v>100</v>
      </c>
      <c r="Q44" s="110">
        <v>46</v>
      </c>
      <c r="R44" s="110">
        <v>41</v>
      </c>
      <c r="S44" s="111">
        <v>0</v>
      </c>
      <c r="T44" s="112"/>
      <c r="U44" s="113"/>
      <c r="V44" s="114"/>
    </row>
    <row r="45" spans="1:22" s="13" customFormat="1" ht="27" customHeight="1">
      <c r="A45" s="88">
        <f t="shared" si="1"/>
        <v>30</v>
      </c>
      <c r="B45" s="107" t="s">
        <v>159</v>
      </c>
      <c r="C45" s="35"/>
      <c r="D45" s="108" t="s">
        <v>306</v>
      </c>
      <c r="E45" s="108" t="s">
        <v>305</v>
      </c>
      <c r="F45" s="108" t="s">
        <v>290</v>
      </c>
      <c r="G45" s="109">
        <v>2000</v>
      </c>
      <c r="H45" s="110">
        <v>283975000</v>
      </c>
      <c r="I45" s="110">
        <v>0.5</v>
      </c>
      <c r="J45" s="110">
        <v>0.86</v>
      </c>
      <c r="K45" s="110" t="s">
        <v>381</v>
      </c>
      <c r="L45" s="110">
        <v>60000</v>
      </c>
      <c r="M45" s="110">
        <v>28.4</v>
      </c>
      <c r="N45" s="110">
        <v>7</v>
      </c>
      <c r="O45" s="110">
        <v>3</v>
      </c>
      <c r="P45" s="111">
        <v>25</v>
      </c>
      <c r="Q45" s="110">
        <v>50.5</v>
      </c>
      <c r="R45" s="110">
        <v>10</v>
      </c>
      <c r="S45" s="111">
        <v>0</v>
      </c>
      <c r="T45" s="112"/>
      <c r="U45" s="113"/>
      <c r="V45" s="114"/>
    </row>
    <row r="46" spans="1:22" s="13" customFormat="1" ht="27" customHeight="1">
      <c r="A46" s="88">
        <f t="shared" si="1"/>
        <v>31</v>
      </c>
      <c r="B46" s="107" t="s">
        <v>160</v>
      </c>
      <c r="C46" s="35"/>
      <c r="D46" s="108" t="s">
        <v>306</v>
      </c>
      <c r="E46" s="108" t="s">
        <v>305</v>
      </c>
      <c r="F46" s="108" t="s">
        <v>290</v>
      </c>
      <c r="G46" s="109">
        <v>1983</v>
      </c>
      <c r="H46" s="110">
        <v>0</v>
      </c>
      <c r="I46" s="111">
        <v>0.7</v>
      </c>
      <c r="J46" s="111">
        <v>2</v>
      </c>
      <c r="K46" s="110" t="s">
        <v>382</v>
      </c>
      <c r="L46" s="110">
        <v>100000</v>
      </c>
      <c r="M46" s="111">
        <v>60</v>
      </c>
      <c r="N46" s="111">
        <v>7</v>
      </c>
      <c r="O46" s="111">
        <v>4</v>
      </c>
      <c r="P46" s="111">
        <v>100</v>
      </c>
      <c r="Q46" s="111">
        <v>50</v>
      </c>
      <c r="R46" s="111">
        <v>30</v>
      </c>
      <c r="S46" s="111">
        <v>0</v>
      </c>
      <c r="T46" s="112"/>
      <c r="U46" s="113"/>
      <c r="V46" s="114"/>
    </row>
    <row r="47" spans="1:22" s="13" customFormat="1" ht="27" customHeight="1">
      <c r="A47" s="88">
        <f t="shared" si="1"/>
        <v>32</v>
      </c>
      <c r="B47" s="107" t="s">
        <v>161</v>
      </c>
      <c r="C47" s="35"/>
      <c r="D47" s="108" t="s">
        <v>306</v>
      </c>
      <c r="E47" s="108" t="s">
        <v>305</v>
      </c>
      <c r="F47" s="108" t="s">
        <v>290</v>
      </c>
      <c r="G47" s="109">
        <v>1983</v>
      </c>
      <c r="H47" s="110">
        <v>0</v>
      </c>
      <c r="I47" s="111">
        <v>0.5</v>
      </c>
      <c r="J47" s="111">
        <v>1.2</v>
      </c>
      <c r="K47" s="110" t="s">
        <v>382</v>
      </c>
      <c r="L47" s="110">
        <v>56000</v>
      </c>
      <c r="M47" s="111">
        <v>88</v>
      </c>
      <c r="N47" s="111">
        <v>6</v>
      </c>
      <c r="O47" s="111">
        <v>3</v>
      </c>
      <c r="P47" s="111">
        <v>70</v>
      </c>
      <c r="Q47" s="111">
        <v>25</v>
      </c>
      <c r="R47" s="111">
        <v>20</v>
      </c>
      <c r="S47" s="111">
        <v>0</v>
      </c>
      <c r="T47" s="112"/>
      <c r="U47" s="113"/>
      <c r="V47" s="114"/>
    </row>
    <row r="48" spans="1:22" s="13" customFormat="1" ht="27" customHeight="1">
      <c r="A48" s="88">
        <f t="shared" si="1"/>
        <v>33</v>
      </c>
      <c r="B48" s="107" t="s">
        <v>162</v>
      </c>
      <c r="C48" s="35"/>
      <c r="D48" s="108" t="s">
        <v>306</v>
      </c>
      <c r="E48" s="108" t="s">
        <v>305</v>
      </c>
      <c r="F48" s="108" t="s">
        <v>290</v>
      </c>
      <c r="G48" s="109">
        <v>1983</v>
      </c>
      <c r="H48" s="110">
        <v>0</v>
      </c>
      <c r="I48" s="111">
        <v>0.8</v>
      </c>
      <c r="J48" s="111">
        <v>0.8</v>
      </c>
      <c r="K48" s="110" t="s">
        <v>382</v>
      </c>
      <c r="L48" s="110">
        <v>76000</v>
      </c>
      <c r="M48" s="111">
        <v>72</v>
      </c>
      <c r="N48" s="111">
        <v>7</v>
      </c>
      <c r="O48" s="111">
        <v>3</v>
      </c>
      <c r="P48" s="111">
        <v>50</v>
      </c>
      <c r="Q48" s="111">
        <v>30</v>
      </c>
      <c r="R48" s="111">
        <v>20</v>
      </c>
      <c r="S48" s="111">
        <v>0</v>
      </c>
      <c r="T48" s="112"/>
      <c r="U48" s="113"/>
      <c r="V48" s="114"/>
    </row>
    <row r="49" spans="1:22" s="13" customFormat="1" ht="27" customHeight="1">
      <c r="A49" s="88">
        <f t="shared" si="1"/>
        <v>34</v>
      </c>
      <c r="B49" s="107" t="s">
        <v>163</v>
      </c>
      <c r="C49" s="35"/>
      <c r="D49" s="108" t="s">
        <v>306</v>
      </c>
      <c r="E49" s="108" t="s">
        <v>305</v>
      </c>
      <c r="F49" s="108" t="s">
        <v>290</v>
      </c>
      <c r="G49" s="109">
        <v>1983</v>
      </c>
      <c r="H49" s="110">
        <v>0</v>
      </c>
      <c r="I49" s="111">
        <v>0.7</v>
      </c>
      <c r="J49" s="111">
        <v>0.75</v>
      </c>
      <c r="K49" s="110" t="s">
        <v>382</v>
      </c>
      <c r="L49" s="110">
        <v>60000</v>
      </c>
      <c r="M49" s="111">
        <v>70</v>
      </c>
      <c r="N49" s="111">
        <v>6</v>
      </c>
      <c r="O49" s="111">
        <v>3</v>
      </c>
      <c r="P49" s="111">
        <v>70</v>
      </c>
      <c r="Q49" s="111">
        <v>35</v>
      </c>
      <c r="R49" s="111">
        <v>20</v>
      </c>
      <c r="S49" s="111">
        <v>0</v>
      </c>
      <c r="T49" s="112"/>
      <c r="U49" s="113"/>
      <c r="V49" s="114"/>
    </row>
    <row r="50" spans="1:22" s="13" customFormat="1" ht="27" customHeight="1">
      <c r="A50" s="88">
        <f t="shared" si="1"/>
        <v>35</v>
      </c>
      <c r="B50" s="107" t="s">
        <v>164</v>
      </c>
      <c r="C50" s="35"/>
      <c r="D50" s="108" t="s">
        <v>306</v>
      </c>
      <c r="E50" s="108" t="s">
        <v>305</v>
      </c>
      <c r="F50" s="108" t="s">
        <v>290</v>
      </c>
      <c r="G50" s="109">
        <v>1982</v>
      </c>
      <c r="H50" s="110">
        <v>0</v>
      </c>
      <c r="I50" s="111">
        <v>1.2</v>
      </c>
      <c r="J50" s="111">
        <v>2</v>
      </c>
      <c r="K50" s="110" t="s">
        <v>382</v>
      </c>
      <c r="L50" s="110">
        <v>75000</v>
      </c>
      <c r="M50" s="111">
        <v>60</v>
      </c>
      <c r="N50" s="111">
        <v>8</v>
      </c>
      <c r="O50" s="111">
        <v>4</v>
      </c>
      <c r="P50" s="111">
        <v>100</v>
      </c>
      <c r="Q50" s="111">
        <v>25</v>
      </c>
      <c r="R50" s="111">
        <v>25</v>
      </c>
      <c r="S50" s="111">
        <v>0</v>
      </c>
      <c r="T50" s="112"/>
      <c r="U50" s="113"/>
      <c r="V50" s="114"/>
    </row>
    <row r="51" spans="1:22" s="13" customFormat="1" ht="27" customHeight="1">
      <c r="A51" s="88">
        <f t="shared" si="1"/>
        <v>36</v>
      </c>
      <c r="B51" s="107" t="s">
        <v>165</v>
      </c>
      <c r="C51" s="35"/>
      <c r="D51" s="108" t="s">
        <v>306</v>
      </c>
      <c r="E51" s="108" t="s">
        <v>305</v>
      </c>
      <c r="F51" s="108" t="s">
        <v>290</v>
      </c>
      <c r="G51" s="109">
        <v>1980</v>
      </c>
      <c r="H51" s="110">
        <v>0</v>
      </c>
      <c r="I51" s="111">
        <v>0.7</v>
      </c>
      <c r="J51" s="111">
        <v>1.5</v>
      </c>
      <c r="K51" s="110" t="s">
        <v>382</v>
      </c>
      <c r="L51" s="110">
        <v>55000</v>
      </c>
      <c r="M51" s="111">
        <v>70</v>
      </c>
      <c r="N51" s="111">
        <v>6</v>
      </c>
      <c r="O51" s="111">
        <v>4</v>
      </c>
      <c r="P51" s="111">
        <v>70</v>
      </c>
      <c r="Q51" s="111">
        <v>25</v>
      </c>
      <c r="R51" s="111">
        <v>5</v>
      </c>
      <c r="S51" s="111">
        <v>0</v>
      </c>
      <c r="T51" s="112"/>
      <c r="U51" s="113"/>
      <c r="V51" s="114"/>
    </row>
    <row r="52" spans="1:22" s="13" customFormat="1" ht="27" customHeight="1">
      <c r="A52" s="88">
        <f t="shared" si="1"/>
        <v>37</v>
      </c>
      <c r="B52" s="107" t="s">
        <v>166</v>
      </c>
      <c r="C52" s="35"/>
      <c r="D52" s="108" t="s">
        <v>306</v>
      </c>
      <c r="E52" s="108" t="s">
        <v>305</v>
      </c>
      <c r="F52" s="108" t="s">
        <v>290</v>
      </c>
      <c r="G52" s="109">
        <v>1982</v>
      </c>
      <c r="H52" s="110">
        <v>0</v>
      </c>
      <c r="I52" s="111">
        <v>0.85</v>
      </c>
      <c r="J52" s="111">
        <v>1</v>
      </c>
      <c r="K52" s="110" t="s">
        <v>382</v>
      </c>
      <c r="L52" s="110">
        <v>32000</v>
      </c>
      <c r="M52" s="111">
        <v>70</v>
      </c>
      <c r="N52" s="111">
        <v>5</v>
      </c>
      <c r="O52" s="111">
        <v>2</v>
      </c>
      <c r="P52" s="111">
        <v>60</v>
      </c>
      <c r="Q52" s="111">
        <v>10</v>
      </c>
      <c r="R52" s="111">
        <v>10</v>
      </c>
      <c r="S52" s="111">
        <v>0</v>
      </c>
      <c r="T52" s="112"/>
      <c r="U52" s="113"/>
      <c r="V52" s="114"/>
    </row>
    <row r="53" spans="1:22" s="13" customFormat="1" ht="27" customHeight="1">
      <c r="A53" s="88">
        <f t="shared" si="1"/>
        <v>38</v>
      </c>
      <c r="B53" s="107" t="s">
        <v>167</v>
      </c>
      <c r="C53" s="35"/>
      <c r="D53" s="108" t="s">
        <v>306</v>
      </c>
      <c r="E53" s="108" t="s">
        <v>305</v>
      </c>
      <c r="F53" s="108" t="s">
        <v>290</v>
      </c>
      <c r="G53" s="109">
        <v>1982</v>
      </c>
      <c r="H53" s="110">
        <v>0</v>
      </c>
      <c r="I53" s="111">
        <v>0.75</v>
      </c>
      <c r="J53" s="111">
        <v>1</v>
      </c>
      <c r="K53" s="110" t="s">
        <v>382</v>
      </c>
      <c r="L53" s="110">
        <v>45000</v>
      </c>
      <c r="M53" s="111">
        <v>50</v>
      </c>
      <c r="N53" s="111">
        <v>5</v>
      </c>
      <c r="O53" s="111">
        <v>4</v>
      </c>
      <c r="P53" s="111">
        <v>50</v>
      </c>
      <c r="Q53" s="111">
        <v>25</v>
      </c>
      <c r="R53" s="111">
        <v>10</v>
      </c>
      <c r="S53" s="111">
        <v>0</v>
      </c>
      <c r="T53" s="112"/>
      <c r="U53" s="113"/>
      <c r="V53" s="114"/>
    </row>
    <row r="54" spans="1:22" s="13" customFormat="1" ht="27" customHeight="1">
      <c r="A54" s="88">
        <f t="shared" si="1"/>
        <v>39</v>
      </c>
      <c r="B54" s="107" t="s">
        <v>168</v>
      </c>
      <c r="C54" s="35"/>
      <c r="D54" s="72" t="s">
        <v>307</v>
      </c>
      <c r="E54" s="108" t="s">
        <v>305</v>
      </c>
      <c r="F54" s="108" t="s">
        <v>290</v>
      </c>
      <c r="G54" s="109">
        <v>1985</v>
      </c>
      <c r="H54" s="110">
        <v>0</v>
      </c>
      <c r="I54" s="111">
        <v>0.65</v>
      </c>
      <c r="J54" s="111">
        <v>1</v>
      </c>
      <c r="K54" s="110" t="s">
        <v>382</v>
      </c>
      <c r="L54" s="110">
        <v>42000</v>
      </c>
      <c r="M54" s="111">
        <v>50</v>
      </c>
      <c r="N54" s="111">
        <v>5</v>
      </c>
      <c r="O54" s="111">
        <v>4</v>
      </c>
      <c r="P54" s="111">
        <v>50</v>
      </c>
      <c r="Q54" s="111">
        <v>10</v>
      </c>
      <c r="R54" s="111">
        <v>12</v>
      </c>
      <c r="S54" s="111">
        <v>0</v>
      </c>
      <c r="T54" s="112"/>
      <c r="U54" s="113"/>
      <c r="V54" s="114"/>
    </row>
    <row r="55" spans="1:22" s="13" customFormat="1" ht="27" customHeight="1">
      <c r="A55" s="88">
        <f t="shared" si="1"/>
        <v>40</v>
      </c>
      <c r="B55" s="107" t="s">
        <v>169</v>
      </c>
      <c r="C55" s="35"/>
      <c r="D55" s="72" t="s">
        <v>307</v>
      </c>
      <c r="E55" s="108" t="s">
        <v>305</v>
      </c>
      <c r="F55" s="108" t="s">
        <v>290</v>
      </c>
      <c r="G55" s="109">
        <v>1980</v>
      </c>
      <c r="H55" s="110">
        <v>0</v>
      </c>
      <c r="I55" s="111">
        <v>0.6</v>
      </c>
      <c r="J55" s="111">
        <v>1.5</v>
      </c>
      <c r="K55" s="110" t="s">
        <v>382</v>
      </c>
      <c r="L55" s="110">
        <v>36000</v>
      </c>
      <c r="M55" s="111">
        <v>60</v>
      </c>
      <c r="N55" s="111">
        <v>5</v>
      </c>
      <c r="O55" s="111">
        <v>4</v>
      </c>
      <c r="P55" s="111">
        <v>45</v>
      </c>
      <c r="Q55" s="111">
        <v>15</v>
      </c>
      <c r="R55" s="111">
        <v>0</v>
      </c>
      <c r="S55" s="111">
        <v>0</v>
      </c>
      <c r="T55" s="112"/>
      <c r="U55" s="113"/>
      <c r="V55" s="114"/>
    </row>
    <row r="56" spans="1:22" s="13" customFormat="1" ht="27" customHeight="1">
      <c r="A56" s="88">
        <f t="shared" si="1"/>
        <v>41</v>
      </c>
      <c r="B56" s="107" t="s">
        <v>170</v>
      </c>
      <c r="C56" s="35"/>
      <c r="D56" s="72" t="s">
        <v>307</v>
      </c>
      <c r="E56" s="108" t="s">
        <v>305</v>
      </c>
      <c r="F56" s="108" t="s">
        <v>290</v>
      </c>
      <c r="G56" s="109">
        <v>1982</v>
      </c>
      <c r="H56" s="110">
        <v>0</v>
      </c>
      <c r="I56" s="111">
        <v>0.7</v>
      </c>
      <c r="J56" s="111">
        <v>0.75</v>
      </c>
      <c r="K56" s="110" t="s">
        <v>382</v>
      </c>
      <c r="L56" s="110">
        <v>35000</v>
      </c>
      <c r="M56" s="111">
        <v>60</v>
      </c>
      <c r="N56" s="111">
        <v>6</v>
      </c>
      <c r="O56" s="111">
        <v>3</v>
      </c>
      <c r="P56" s="111">
        <v>35</v>
      </c>
      <c r="Q56" s="111">
        <v>15</v>
      </c>
      <c r="R56" s="111">
        <v>10</v>
      </c>
      <c r="S56" s="111">
        <v>0</v>
      </c>
      <c r="T56" s="112"/>
      <c r="U56" s="113"/>
      <c r="V56" s="114"/>
    </row>
    <row r="57" spans="1:22" s="13" customFormat="1" ht="27" customHeight="1">
      <c r="A57" s="88">
        <f t="shared" si="1"/>
        <v>42</v>
      </c>
      <c r="B57" s="107" t="s">
        <v>171</v>
      </c>
      <c r="C57" s="35"/>
      <c r="D57" s="108" t="s">
        <v>308</v>
      </c>
      <c r="E57" s="108" t="s">
        <v>309</v>
      </c>
      <c r="F57" s="108" t="s">
        <v>290</v>
      </c>
      <c r="G57" s="109">
        <v>1982</v>
      </c>
      <c r="H57" s="110">
        <v>172804000</v>
      </c>
      <c r="I57" s="110">
        <v>1.37</v>
      </c>
      <c r="J57" s="110">
        <v>1.37</v>
      </c>
      <c r="K57" s="110" t="s">
        <v>382</v>
      </c>
      <c r="L57" s="110">
        <v>157700</v>
      </c>
      <c r="M57" s="110">
        <v>200</v>
      </c>
      <c r="N57" s="110">
        <v>13.5</v>
      </c>
      <c r="O57" s="110">
        <v>5</v>
      </c>
      <c r="P57" s="111">
        <v>82</v>
      </c>
      <c r="Q57" s="110">
        <v>174</v>
      </c>
      <c r="R57" s="110">
        <v>41</v>
      </c>
      <c r="S57" s="111">
        <v>0</v>
      </c>
      <c r="T57" s="112"/>
      <c r="U57" s="113"/>
      <c r="V57" s="114"/>
    </row>
    <row r="58" spans="1:22" s="13" customFormat="1" ht="27" customHeight="1">
      <c r="A58" s="88">
        <f t="shared" si="1"/>
        <v>43</v>
      </c>
      <c r="B58" s="107" t="s">
        <v>172</v>
      </c>
      <c r="C58" s="35"/>
      <c r="D58" s="108" t="s">
        <v>288</v>
      </c>
      <c r="E58" s="108" t="s">
        <v>309</v>
      </c>
      <c r="F58" s="108" t="s">
        <v>290</v>
      </c>
      <c r="G58" s="109">
        <v>2008</v>
      </c>
      <c r="H58" s="110">
        <v>2000000000</v>
      </c>
      <c r="I58" s="111">
        <v>4.91</v>
      </c>
      <c r="J58" s="111">
        <v>1.5</v>
      </c>
      <c r="K58" s="110" t="s">
        <v>384</v>
      </c>
      <c r="L58" s="110">
        <v>40000</v>
      </c>
      <c r="M58" s="111">
        <v>80.62</v>
      </c>
      <c r="N58" s="110">
        <v>9.5</v>
      </c>
      <c r="O58" s="111">
        <v>9.6999999999999993</v>
      </c>
      <c r="P58" s="111">
        <v>100</v>
      </c>
      <c r="Q58" s="111">
        <v>25</v>
      </c>
      <c r="R58" s="111">
        <v>100</v>
      </c>
      <c r="S58" s="111">
        <v>0</v>
      </c>
      <c r="T58" s="112"/>
      <c r="U58" s="113"/>
      <c r="V58" s="114"/>
    </row>
    <row r="59" spans="1:22" s="13" customFormat="1" ht="27" customHeight="1">
      <c r="A59" s="88">
        <f t="shared" si="1"/>
        <v>44</v>
      </c>
      <c r="B59" s="107" t="s">
        <v>173</v>
      </c>
      <c r="C59" s="35"/>
      <c r="D59" s="72" t="s">
        <v>310</v>
      </c>
      <c r="E59" s="108" t="s">
        <v>309</v>
      </c>
      <c r="F59" s="108" t="s">
        <v>290</v>
      </c>
      <c r="G59" s="109">
        <v>1982</v>
      </c>
      <c r="H59" s="110">
        <v>0</v>
      </c>
      <c r="I59" s="111">
        <v>1.1000000000000001</v>
      </c>
      <c r="J59" s="111">
        <v>1.2</v>
      </c>
      <c r="K59" s="110" t="s">
        <v>382</v>
      </c>
      <c r="L59" s="110">
        <v>50000</v>
      </c>
      <c r="M59" s="111">
        <v>55</v>
      </c>
      <c r="N59" s="111">
        <v>6</v>
      </c>
      <c r="O59" s="111">
        <v>4</v>
      </c>
      <c r="P59" s="111">
        <v>48</v>
      </c>
      <c r="Q59" s="111">
        <v>10</v>
      </c>
      <c r="R59" s="111">
        <v>5</v>
      </c>
      <c r="S59" s="111">
        <v>0</v>
      </c>
      <c r="T59" s="112"/>
      <c r="U59" s="113"/>
      <c r="V59" s="114"/>
    </row>
    <row r="60" spans="1:22" s="13" customFormat="1" ht="27" customHeight="1">
      <c r="A60" s="88">
        <f t="shared" si="1"/>
        <v>45</v>
      </c>
      <c r="B60" s="107" t="s">
        <v>174</v>
      </c>
      <c r="C60" s="35"/>
      <c r="D60" s="72" t="s">
        <v>311</v>
      </c>
      <c r="E60" s="108" t="s">
        <v>309</v>
      </c>
      <c r="F60" s="108" t="s">
        <v>290</v>
      </c>
      <c r="G60" s="109">
        <v>1982</v>
      </c>
      <c r="H60" s="110">
        <v>0</v>
      </c>
      <c r="I60" s="111">
        <v>0.7</v>
      </c>
      <c r="J60" s="111">
        <v>1</v>
      </c>
      <c r="K60" s="110" t="s">
        <v>382</v>
      </c>
      <c r="L60" s="110">
        <v>45000</v>
      </c>
      <c r="M60" s="111">
        <v>60</v>
      </c>
      <c r="N60" s="111">
        <v>5.7</v>
      </c>
      <c r="O60" s="111">
        <v>3.5</v>
      </c>
      <c r="P60" s="111">
        <v>50</v>
      </c>
      <c r="Q60" s="111">
        <v>10</v>
      </c>
      <c r="R60" s="111">
        <v>15</v>
      </c>
      <c r="S60" s="111">
        <v>0</v>
      </c>
      <c r="T60" s="112"/>
      <c r="U60" s="113"/>
      <c r="V60" s="114"/>
    </row>
    <row r="61" spans="1:22" s="13" customFormat="1" ht="27" customHeight="1">
      <c r="A61" s="88">
        <f t="shared" si="1"/>
        <v>46</v>
      </c>
      <c r="B61" s="107" t="s">
        <v>175</v>
      </c>
      <c r="C61" s="35"/>
      <c r="D61" s="108" t="s">
        <v>312</v>
      </c>
      <c r="E61" s="108" t="s">
        <v>313</v>
      </c>
      <c r="F61" s="108" t="s">
        <v>290</v>
      </c>
      <c r="G61" s="109">
        <v>1981</v>
      </c>
      <c r="H61" s="110">
        <v>168710000</v>
      </c>
      <c r="I61" s="111">
        <v>0.75</v>
      </c>
      <c r="J61" s="111">
        <v>0.96</v>
      </c>
      <c r="K61" s="110" t="s">
        <v>382</v>
      </c>
      <c r="L61" s="110">
        <v>21000</v>
      </c>
      <c r="M61" s="110">
        <v>96</v>
      </c>
      <c r="N61" s="111">
        <v>9</v>
      </c>
      <c r="O61" s="111">
        <v>6</v>
      </c>
      <c r="P61" s="111">
        <v>15</v>
      </c>
      <c r="Q61" s="111">
        <v>42</v>
      </c>
      <c r="R61" s="111">
        <v>30</v>
      </c>
      <c r="S61" s="111">
        <v>0</v>
      </c>
      <c r="T61" s="112"/>
      <c r="U61" s="113"/>
      <c r="V61" s="114"/>
    </row>
    <row r="62" spans="1:22" s="13" customFormat="1" ht="27" customHeight="1">
      <c r="A62" s="88">
        <f t="shared" si="1"/>
        <v>47</v>
      </c>
      <c r="B62" s="107" t="s">
        <v>176</v>
      </c>
      <c r="C62" s="35"/>
      <c r="D62" s="108" t="s">
        <v>312</v>
      </c>
      <c r="E62" s="108" t="s">
        <v>313</v>
      </c>
      <c r="F62" s="108" t="s">
        <v>290</v>
      </c>
      <c r="G62" s="109">
        <v>1981</v>
      </c>
      <c r="H62" s="110">
        <v>97060000</v>
      </c>
      <c r="I62" s="111">
        <v>0.5</v>
      </c>
      <c r="J62" s="111">
        <v>1.25</v>
      </c>
      <c r="K62" s="110" t="s">
        <v>382</v>
      </c>
      <c r="L62" s="110">
        <v>30600</v>
      </c>
      <c r="M62" s="110">
        <v>100</v>
      </c>
      <c r="N62" s="111">
        <v>8.5</v>
      </c>
      <c r="O62" s="111">
        <v>4</v>
      </c>
      <c r="P62" s="111">
        <v>35</v>
      </c>
      <c r="Q62" s="111">
        <v>78</v>
      </c>
      <c r="R62" s="111">
        <v>56</v>
      </c>
      <c r="S62" s="111">
        <v>0</v>
      </c>
      <c r="T62" s="112"/>
      <c r="U62" s="113"/>
      <c r="V62" s="114"/>
    </row>
    <row r="63" spans="1:22" s="13" customFormat="1" ht="27" customHeight="1">
      <c r="A63" s="88">
        <f t="shared" si="1"/>
        <v>48</v>
      </c>
      <c r="B63" s="107" t="s">
        <v>177</v>
      </c>
      <c r="C63" s="35"/>
      <c r="D63" s="108" t="s">
        <v>312</v>
      </c>
      <c r="E63" s="108" t="s">
        <v>313</v>
      </c>
      <c r="F63" s="108" t="s">
        <v>290</v>
      </c>
      <c r="G63" s="109">
        <v>1983</v>
      </c>
      <c r="H63" s="110">
        <v>80979000</v>
      </c>
      <c r="I63" s="110">
        <v>0.8</v>
      </c>
      <c r="J63" s="110">
        <v>1.1299999999999999</v>
      </c>
      <c r="K63" s="110" t="s">
        <v>382</v>
      </c>
      <c r="L63" s="110">
        <v>42873</v>
      </c>
      <c r="M63" s="110">
        <v>92</v>
      </c>
      <c r="N63" s="110">
        <v>8.5</v>
      </c>
      <c r="O63" s="110">
        <v>5</v>
      </c>
      <c r="P63" s="111">
        <v>25</v>
      </c>
      <c r="Q63" s="110">
        <v>35</v>
      </c>
      <c r="R63" s="110">
        <v>25</v>
      </c>
      <c r="S63" s="111">
        <v>0</v>
      </c>
      <c r="T63" s="112"/>
      <c r="U63" s="113"/>
      <c r="V63" s="114"/>
    </row>
    <row r="64" spans="1:22" s="13" customFormat="1" ht="27" customHeight="1">
      <c r="A64" s="88">
        <f t="shared" si="1"/>
        <v>49</v>
      </c>
      <c r="B64" s="107" t="s">
        <v>178</v>
      </c>
      <c r="C64" s="35"/>
      <c r="D64" s="108" t="s">
        <v>312</v>
      </c>
      <c r="E64" s="108" t="s">
        <v>313</v>
      </c>
      <c r="F64" s="108" t="s">
        <v>290</v>
      </c>
      <c r="G64" s="109">
        <v>1995</v>
      </c>
      <c r="H64" s="110">
        <v>434650000</v>
      </c>
      <c r="I64" s="110">
        <v>2.2000000000000002</v>
      </c>
      <c r="J64" s="110">
        <v>1.65</v>
      </c>
      <c r="K64" s="110" t="s">
        <v>381</v>
      </c>
      <c r="L64" s="110">
        <v>91200</v>
      </c>
      <c r="M64" s="110">
        <v>87</v>
      </c>
      <c r="N64" s="110">
        <v>9.5</v>
      </c>
      <c r="O64" s="110">
        <v>5</v>
      </c>
      <c r="P64" s="111">
        <v>100</v>
      </c>
      <c r="Q64" s="110">
        <v>58</v>
      </c>
      <c r="R64" s="110">
        <v>28</v>
      </c>
      <c r="S64" s="111">
        <v>0</v>
      </c>
      <c r="T64" s="112"/>
      <c r="U64" s="113"/>
      <c r="V64" s="114"/>
    </row>
    <row r="65" spans="1:22" s="13" customFormat="1" ht="27" customHeight="1">
      <c r="A65" s="88">
        <f t="shared" si="1"/>
        <v>50</v>
      </c>
      <c r="B65" s="107" t="s">
        <v>179</v>
      </c>
      <c r="C65" s="35"/>
      <c r="D65" s="108" t="s">
        <v>314</v>
      </c>
      <c r="E65" s="108" t="s">
        <v>313</v>
      </c>
      <c r="F65" s="108" t="s">
        <v>290</v>
      </c>
      <c r="G65" s="109">
        <v>1981</v>
      </c>
      <c r="H65" s="110">
        <v>66670000</v>
      </c>
      <c r="I65" s="111">
        <v>1.6</v>
      </c>
      <c r="J65" s="111">
        <v>2.75</v>
      </c>
      <c r="K65" s="110" t="s">
        <v>382</v>
      </c>
      <c r="L65" s="110">
        <v>72785</v>
      </c>
      <c r="M65" s="110">
        <v>85</v>
      </c>
      <c r="N65" s="111">
        <v>7</v>
      </c>
      <c r="O65" s="111">
        <v>3</v>
      </c>
      <c r="P65" s="111">
        <v>138</v>
      </c>
      <c r="Q65" s="111">
        <v>89</v>
      </c>
      <c r="R65" s="111">
        <v>22</v>
      </c>
      <c r="S65" s="111">
        <v>0</v>
      </c>
      <c r="T65" s="112"/>
      <c r="U65" s="113"/>
      <c r="V65" s="114"/>
    </row>
    <row r="66" spans="1:22" s="13" customFormat="1" ht="27" customHeight="1">
      <c r="A66" s="88">
        <f t="shared" si="1"/>
        <v>51</v>
      </c>
      <c r="B66" s="107" t="s">
        <v>180</v>
      </c>
      <c r="C66" s="35"/>
      <c r="D66" s="108" t="s">
        <v>314</v>
      </c>
      <c r="E66" s="108" t="s">
        <v>313</v>
      </c>
      <c r="F66" s="108" t="s">
        <v>290</v>
      </c>
      <c r="G66" s="109">
        <v>1981</v>
      </c>
      <c r="H66" s="110">
        <v>42570000</v>
      </c>
      <c r="I66" s="111">
        <v>1.6</v>
      </c>
      <c r="J66" s="111">
        <v>2.5</v>
      </c>
      <c r="K66" s="110" t="s">
        <v>382</v>
      </c>
      <c r="L66" s="110">
        <v>71785</v>
      </c>
      <c r="M66" s="110">
        <v>134</v>
      </c>
      <c r="N66" s="111">
        <v>6</v>
      </c>
      <c r="O66" s="111">
        <v>6</v>
      </c>
      <c r="P66" s="111">
        <v>91</v>
      </c>
      <c r="Q66" s="111">
        <v>36</v>
      </c>
      <c r="R66" s="111">
        <v>28</v>
      </c>
      <c r="S66" s="111">
        <v>0</v>
      </c>
      <c r="T66" s="112"/>
      <c r="U66" s="113"/>
      <c r="V66" s="114"/>
    </row>
    <row r="67" spans="1:22" s="13" customFormat="1" ht="27" customHeight="1">
      <c r="A67" s="88">
        <f t="shared" si="1"/>
        <v>52</v>
      </c>
      <c r="B67" s="107" t="s">
        <v>181</v>
      </c>
      <c r="C67" s="35"/>
      <c r="D67" s="108" t="s">
        <v>315</v>
      </c>
      <c r="E67" s="108" t="s">
        <v>313</v>
      </c>
      <c r="F67" s="108" t="s">
        <v>290</v>
      </c>
      <c r="G67" s="109">
        <v>1984</v>
      </c>
      <c r="H67" s="110">
        <v>175459000</v>
      </c>
      <c r="I67" s="111">
        <v>1.4</v>
      </c>
      <c r="J67" s="111">
        <v>2.1</v>
      </c>
      <c r="K67" s="110" t="s">
        <v>382</v>
      </c>
      <c r="L67" s="110">
        <v>58800</v>
      </c>
      <c r="M67" s="110">
        <v>86</v>
      </c>
      <c r="N67" s="111">
        <v>6</v>
      </c>
      <c r="O67" s="111">
        <v>5</v>
      </c>
      <c r="P67" s="111">
        <v>100</v>
      </c>
      <c r="Q67" s="111">
        <v>78</v>
      </c>
      <c r="R67" s="111">
        <v>56</v>
      </c>
      <c r="S67" s="111">
        <v>0</v>
      </c>
      <c r="T67" s="112"/>
      <c r="U67" s="113"/>
      <c r="V67" s="114"/>
    </row>
    <row r="68" spans="1:22" s="13" customFormat="1" ht="27" customHeight="1">
      <c r="A68" s="88">
        <f t="shared" si="1"/>
        <v>53</v>
      </c>
      <c r="B68" s="107" t="s">
        <v>182</v>
      </c>
      <c r="C68" s="35"/>
      <c r="D68" s="108" t="s">
        <v>315</v>
      </c>
      <c r="E68" s="108" t="s">
        <v>313</v>
      </c>
      <c r="F68" s="108" t="s">
        <v>290</v>
      </c>
      <c r="G68" s="109">
        <v>1980</v>
      </c>
      <c r="H68" s="110">
        <v>0</v>
      </c>
      <c r="I68" s="111">
        <v>0.7</v>
      </c>
      <c r="J68" s="111">
        <v>1.2</v>
      </c>
      <c r="K68" s="110" t="s">
        <v>382</v>
      </c>
      <c r="L68" s="110">
        <v>42000</v>
      </c>
      <c r="M68" s="111">
        <v>55</v>
      </c>
      <c r="N68" s="111">
        <v>5</v>
      </c>
      <c r="O68" s="111">
        <v>3</v>
      </c>
      <c r="P68" s="111">
        <v>50</v>
      </c>
      <c r="Q68" s="111">
        <v>15</v>
      </c>
      <c r="R68" s="111">
        <v>5</v>
      </c>
      <c r="S68" s="111">
        <v>0</v>
      </c>
      <c r="T68" s="112"/>
      <c r="U68" s="113"/>
      <c r="V68" s="114"/>
    </row>
    <row r="69" spans="1:22" s="13" customFormat="1" ht="27" customHeight="1">
      <c r="A69" s="88">
        <f t="shared" si="1"/>
        <v>54</v>
      </c>
      <c r="B69" s="107" t="s">
        <v>183</v>
      </c>
      <c r="C69" s="35"/>
      <c r="D69" s="108" t="s">
        <v>315</v>
      </c>
      <c r="E69" s="108" t="s">
        <v>313</v>
      </c>
      <c r="F69" s="108" t="s">
        <v>290</v>
      </c>
      <c r="G69" s="109">
        <v>1982</v>
      </c>
      <c r="H69" s="110">
        <v>0</v>
      </c>
      <c r="I69" s="111">
        <v>0.8</v>
      </c>
      <c r="J69" s="111">
        <v>1</v>
      </c>
      <c r="K69" s="110" t="s">
        <v>382</v>
      </c>
      <c r="L69" s="110">
        <v>37000</v>
      </c>
      <c r="M69" s="111">
        <v>50</v>
      </c>
      <c r="N69" s="111">
        <v>5</v>
      </c>
      <c r="O69" s="111">
        <v>3</v>
      </c>
      <c r="P69" s="111">
        <v>60</v>
      </c>
      <c r="Q69" s="111">
        <v>15</v>
      </c>
      <c r="R69" s="111">
        <v>0</v>
      </c>
      <c r="S69" s="111">
        <v>0</v>
      </c>
      <c r="T69" s="112"/>
      <c r="U69" s="113"/>
      <c r="V69" s="114"/>
    </row>
    <row r="70" spans="1:22" s="13" customFormat="1" ht="27" customHeight="1">
      <c r="A70" s="88">
        <f t="shared" si="1"/>
        <v>55</v>
      </c>
      <c r="B70" s="107" t="s">
        <v>184</v>
      </c>
      <c r="C70" s="35"/>
      <c r="D70" s="108" t="s">
        <v>313</v>
      </c>
      <c r="E70" s="108" t="s">
        <v>313</v>
      </c>
      <c r="F70" s="108" t="s">
        <v>290</v>
      </c>
      <c r="G70" s="109">
        <v>1981</v>
      </c>
      <c r="H70" s="110">
        <v>198865863</v>
      </c>
      <c r="I70" s="111">
        <v>0.75</v>
      </c>
      <c r="J70" s="111">
        <v>1.4</v>
      </c>
      <c r="K70" s="110" t="s">
        <v>382</v>
      </c>
      <c r="L70" s="110">
        <v>225500</v>
      </c>
      <c r="M70" s="110">
        <v>108</v>
      </c>
      <c r="N70" s="111">
        <v>8</v>
      </c>
      <c r="O70" s="111">
        <v>5</v>
      </c>
      <c r="P70" s="111">
        <v>96</v>
      </c>
      <c r="Q70" s="111">
        <v>38</v>
      </c>
      <c r="R70" s="111">
        <v>25</v>
      </c>
      <c r="S70" s="111">
        <v>0</v>
      </c>
      <c r="T70" s="112"/>
      <c r="U70" s="113"/>
      <c r="V70" s="114"/>
    </row>
    <row r="71" spans="1:22" s="13" customFormat="1" ht="27" customHeight="1">
      <c r="A71" s="88">
        <f t="shared" si="1"/>
        <v>56</v>
      </c>
      <c r="B71" s="107" t="s">
        <v>185</v>
      </c>
      <c r="C71" s="35"/>
      <c r="D71" s="108" t="s">
        <v>313</v>
      </c>
      <c r="E71" s="108" t="s">
        <v>313</v>
      </c>
      <c r="F71" s="108" t="s">
        <v>290</v>
      </c>
      <c r="G71" s="109">
        <v>1982</v>
      </c>
      <c r="H71" s="110">
        <v>150000000</v>
      </c>
      <c r="I71" s="111">
        <v>4.5</v>
      </c>
      <c r="J71" s="111">
        <v>2</v>
      </c>
      <c r="K71" s="110" t="s">
        <v>382</v>
      </c>
      <c r="L71" s="110">
        <v>65000</v>
      </c>
      <c r="M71" s="110">
        <v>100</v>
      </c>
      <c r="N71" s="111">
        <v>6</v>
      </c>
      <c r="O71" s="111">
        <v>4</v>
      </c>
      <c r="P71" s="111">
        <v>100</v>
      </c>
      <c r="Q71" s="111">
        <v>50</v>
      </c>
      <c r="R71" s="111">
        <v>50</v>
      </c>
      <c r="S71" s="111">
        <v>0</v>
      </c>
      <c r="T71" s="112"/>
      <c r="U71" s="113"/>
      <c r="V71" s="114"/>
    </row>
    <row r="72" spans="1:22" s="13" customFormat="1" ht="27" customHeight="1">
      <c r="A72" s="88">
        <f t="shared" si="1"/>
        <v>57</v>
      </c>
      <c r="B72" s="107" t="s">
        <v>186</v>
      </c>
      <c r="C72" s="35"/>
      <c r="D72" s="108" t="s">
        <v>313</v>
      </c>
      <c r="E72" s="108" t="s">
        <v>313</v>
      </c>
      <c r="F72" s="108" t="s">
        <v>290</v>
      </c>
      <c r="G72" s="109">
        <v>1980</v>
      </c>
      <c r="H72" s="110">
        <v>50000000</v>
      </c>
      <c r="I72" s="111">
        <v>3</v>
      </c>
      <c r="J72" s="111">
        <v>0.65</v>
      </c>
      <c r="K72" s="110" t="s">
        <v>382</v>
      </c>
      <c r="L72" s="110">
        <v>13230</v>
      </c>
      <c r="M72" s="110">
        <v>95</v>
      </c>
      <c r="N72" s="111">
        <v>4</v>
      </c>
      <c r="O72" s="111">
        <v>4</v>
      </c>
      <c r="P72" s="111">
        <v>100</v>
      </c>
      <c r="Q72" s="111">
        <v>50</v>
      </c>
      <c r="R72" s="111">
        <v>75</v>
      </c>
      <c r="S72" s="111">
        <v>0</v>
      </c>
      <c r="T72" s="112"/>
      <c r="U72" s="113"/>
      <c r="V72" s="114"/>
    </row>
    <row r="73" spans="1:22" s="13" customFormat="1" ht="27" customHeight="1">
      <c r="A73" s="88">
        <f t="shared" si="1"/>
        <v>58</v>
      </c>
      <c r="B73" s="107" t="s">
        <v>187</v>
      </c>
      <c r="C73" s="35"/>
      <c r="D73" s="108" t="s">
        <v>313</v>
      </c>
      <c r="E73" s="108" t="s">
        <v>313</v>
      </c>
      <c r="F73" s="108" t="s">
        <v>290</v>
      </c>
      <c r="G73" s="109">
        <v>1981</v>
      </c>
      <c r="H73" s="110">
        <v>33718000</v>
      </c>
      <c r="I73" s="110">
        <v>0.68</v>
      </c>
      <c r="J73" s="110">
        <v>3</v>
      </c>
      <c r="K73" s="110" t="s">
        <v>382</v>
      </c>
      <c r="L73" s="110">
        <v>100000</v>
      </c>
      <c r="M73" s="110">
        <v>70.75</v>
      </c>
      <c r="N73" s="110">
        <v>7</v>
      </c>
      <c r="O73" s="110">
        <v>3</v>
      </c>
      <c r="P73" s="110">
        <v>45</v>
      </c>
      <c r="Q73" s="110">
        <v>22</v>
      </c>
      <c r="R73" s="110">
        <v>18</v>
      </c>
      <c r="S73" s="111">
        <v>0</v>
      </c>
      <c r="T73" s="112"/>
      <c r="U73" s="113"/>
      <c r="V73" s="114"/>
    </row>
    <row r="74" spans="1:22" s="13" customFormat="1" ht="27" customHeight="1">
      <c r="A74" s="88">
        <f t="shared" si="1"/>
        <v>59</v>
      </c>
      <c r="B74" s="107" t="s">
        <v>188</v>
      </c>
      <c r="C74" s="35"/>
      <c r="D74" s="108" t="s">
        <v>313</v>
      </c>
      <c r="E74" s="108" t="s">
        <v>313</v>
      </c>
      <c r="F74" s="108" t="s">
        <v>290</v>
      </c>
      <c r="G74" s="109">
        <v>1981</v>
      </c>
      <c r="H74" s="110">
        <v>23130000</v>
      </c>
      <c r="I74" s="110">
        <v>0.78</v>
      </c>
      <c r="J74" s="110">
        <v>2.5099999999999998</v>
      </c>
      <c r="K74" s="110" t="s">
        <v>382</v>
      </c>
      <c r="L74" s="110">
        <v>71785</v>
      </c>
      <c r="M74" s="110">
        <v>134</v>
      </c>
      <c r="N74" s="110">
        <v>6.5</v>
      </c>
      <c r="O74" s="110">
        <v>7.4</v>
      </c>
      <c r="P74" s="111">
        <v>98</v>
      </c>
      <c r="Q74" s="110">
        <v>34</v>
      </c>
      <c r="R74" s="110">
        <v>27</v>
      </c>
      <c r="S74" s="111">
        <v>0</v>
      </c>
      <c r="T74" s="112"/>
      <c r="U74" s="113"/>
      <c r="V74" s="114"/>
    </row>
    <row r="75" spans="1:22" s="13" customFormat="1" ht="27" customHeight="1">
      <c r="A75" s="88">
        <f t="shared" si="1"/>
        <v>60</v>
      </c>
      <c r="B75" s="107" t="s">
        <v>189</v>
      </c>
      <c r="C75" s="35"/>
      <c r="D75" s="108" t="s">
        <v>313</v>
      </c>
      <c r="E75" s="108" t="s">
        <v>313</v>
      </c>
      <c r="F75" s="108" t="s">
        <v>290</v>
      </c>
      <c r="G75" s="109">
        <v>1982</v>
      </c>
      <c r="H75" s="110">
        <v>3410000</v>
      </c>
      <c r="I75" s="110">
        <v>0.78</v>
      </c>
      <c r="J75" s="110">
        <v>5.75</v>
      </c>
      <c r="K75" s="110" t="s">
        <v>382</v>
      </c>
      <c r="L75" s="110">
        <v>13125</v>
      </c>
      <c r="M75" s="110">
        <v>130</v>
      </c>
      <c r="N75" s="110">
        <v>5</v>
      </c>
      <c r="O75" s="110">
        <v>16</v>
      </c>
      <c r="P75" s="111">
        <v>136</v>
      </c>
      <c r="Q75" s="111">
        <v>36</v>
      </c>
      <c r="R75" s="111">
        <v>24</v>
      </c>
      <c r="S75" s="111">
        <v>0</v>
      </c>
      <c r="T75" s="112"/>
      <c r="U75" s="113"/>
      <c r="V75" s="114"/>
    </row>
    <row r="76" spans="1:22" s="13" customFormat="1" ht="27" customHeight="1">
      <c r="A76" s="88">
        <f t="shared" si="1"/>
        <v>61</v>
      </c>
      <c r="B76" s="107" t="s">
        <v>190</v>
      </c>
      <c r="C76" s="35"/>
      <c r="D76" s="108" t="s">
        <v>313</v>
      </c>
      <c r="E76" s="108" t="s">
        <v>313</v>
      </c>
      <c r="F76" s="108" t="s">
        <v>290</v>
      </c>
      <c r="G76" s="109">
        <v>1982</v>
      </c>
      <c r="H76" s="110">
        <v>48460000</v>
      </c>
      <c r="I76" s="110">
        <v>0.81</v>
      </c>
      <c r="J76" s="110">
        <v>0.75</v>
      </c>
      <c r="K76" s="110" t="s">
        <v>382</v>
      </c>
      <c r="L76" s="110">
        <v>81820</v>
      </c>
      <c r="M76" s="110">
        <v>177.55</v>
      </c>
      <c r="N76" s="110">
        <v>6</v>
      </c>
      <c r="O76" s="110">
        <v>1.6</v>
      </c>
      <c r="P76" s="111">
        <v>63</v>
      </c>
      <c r="Q76" s="110">
        <v>26</v>
      </c>
      <c r="R76" s="110">
        <v>32</v>
      </c>
      <c r="S76" s="111">
        <v>0</v>
      </c>
      <c r="T76" s="112"/>
      <c r="U76" s="113"/>
      <c r="V76" s="114"/>
    </row>
    <row r="77" spans="1:22" s="13" customFormat="1" ht="27" customHeight="1">
      <c r="A77" s="88">
        <f t="shared" si="1"/>
        <v>62</v>
      </c>
      <c r="B77" s="107" t="s">
        <v>191</v>
      </c>
      <c r="C77" s="35"/>
      <c r="D77" s="108" t="s">
        <v>313</v>
      </c>
      <c r="E77" s="108" t="s">
        <v>313</v>
      </c>
      <c r="F77" s="108" t="s">
        <v>290</v>
      </c>
      <c r="G77" s="109">
        <v>1984</v>
      </c>
      <c r="H77" s="110">
        <v>38859000</v>
      </c>
      <c r="I77" s="110">
        <v>0.46</v>
      </c>
      <c r="J77" s="110">
        <v>0.85</v>
      </c>
      <c r="K77" s="110" t="s">
        <v>382</v>
      </c>
      <c r="L77" s="110">
        <v>268250</v>
      </c>
      <c r="M77" s="110">
        <v>88</v>
      </c>
      <c r="N77" s="110">
        <v>6</v>
      </c>
      <c r="O77" s="110">
        <v>4</v>
      </c>
      <c r="P77" s="111">
        <v>35</v>
      </c>
      <c r="Q77" s="110">
        <v>12</v>
      </c>
      <c r="R77" s="110">
        <v>26</v>
      </c>
      <c r="S77" s="111">
        <v>0</v>
      </c>
      <c r="T77" s="112"/>
      <c r="U77" s="113"/>
      <c r="V77" s="114"/>
    </row>
    <row r="78" spans="1:22" s="13" customFormat="1" ht="27" customHeight="1">
      <c r="A78" s="88">
        <f t="shared" si="1"/>
        <v>63</v>
      </c>
      <c r="B78" s="107" t="s">
        <v>192</v>
      </c>
      <c r="C78" s="35"/>
      <c r="D78" s="108" t="s">
        <v>313</v>
      </c>
      <c r="E78" s="108" t="s">
        <v>313</v>
      </c>
      <c r="F78" s="108" t="s">
        <v>290</v>
      </c>
      <c r="G78" s="109">
        <v>1984</v>
      </c>
      <c r="H78" s="110">
        <v>43207000</v>
      </c>
      <c r="I78" s="110">
        <v>0.42</v>
      </c>
      <c r="J78" s="110">
        <v>3.2</v>
      </c>
      <c r="K78" s="110" t="s">
        <v>382</v>
      </c>
      <c r="L78" s="110">
        <v>297250</v>
      </c>
      <c r="M78" s="110">
        <v>95.85</v>
      </c>
      <c r="N78" s="110">
        <v>8.5</v>
      </c>
      <c r="O78" s="110">
        <v>4</v>
      </c>
      <c r="P78" s="111">
        <v>25</v>
      </c>
      <c r="Q78" s="110">
        <v>12</v>
      </c>
      <c r="R78" s="110">
        <v>18</v>
      </c>
      <c r="S78" s="111">
        <v>0</v>
      </c>
      <c r="T78" s="112"/>
      <c r="U78" s="113"/>
      <c r="V78" s="114"/>
    </row>
    <row r="79" spans="1:22" s="13" customFormat="1" ht="27" customHeight="1">
      <c r="A79" s="88">
        <f t="shared" si="1"/>
        <v>64</v>
      </c>
      <c r="B79" s="107" t="s">
        <v>193</v>
      </c>
      <c r="C79" s="35"/>
      <c r="D79" s="108" t="s">
        <v>316</v>
      </c>
      <c r="E79" s="108" t="s">
        <v>313</v>
      </c>
      <c r="F79" s="108" t="s">
        <v>290</v>
      </c>
      <c r="G79" s="109">
        <v>1981</v>
      </c>
      <c r="H79" s="110">
        <v>1122000</v>
      </c>
      <c r="I79" s="110">
        <v>0.6</v>
      </c>
      <c r="J79" s="110">
        <v>2.5</v>
      </c>
      <c r="K79" s="110" t="s">
        <v>382</v>
      </c>
      <c r="L79" s="110">
        <v>82500</v>
      </c>
      <c r="M79" s="110">
        <v>80</v>
      </c>
      <c r="N79" s="110">
        <v>9</v>
      </c>
      <c r="O79" s="110">
        <v>15</v>
      </c>
      <c r="P79" s="111">
        <v>157</v>
      </c>
      <c r="Q79" s="110">
        <v>24</v>
      </c>
      <c r="R79" s="110">
        <v>12</v>
      </c>
      <c r="S79" s="111">
        <v>0</v>
      </c>
      <c r="T79" s="112"/>
      <c r="U79" s="113"/>
      <c r="V79" s="114"/>
    </row>
    <row r="80" spans="1:22" s="13" customFormat="1" ht="27" customHeight="1">
      <c r="A80" s="88">
        <f t="shared" si="1"/>
        <v>65</v>
      </c>
      <c r="B80" s="107" t="s">
        <v>194</v>
      </c>
      <c r="C80" s="35"/>
      <c r="D80" s="108" t="s">
        <v>316</v>
      </c>
      <c r="E80" s="108" t="s">
        <v>313</v>
      </c>
      <c r="F80" s="108" t="s">
        <v>290</v>
      </c>
      <c r="G80" s="109">
        <v>1983</v>
      </c>
      <c r="H80" s="110">
        <v>0</v>
      </c>
      <c r="I80" s="111">
        <v>0.5</v>
      </c>
      <c r="J80" s="111">
        <v>1</v>
      </c>
      <c r="K80" s="110" t="s">
        <v>382</v>
      </c>
      <c r="L80" s="110">
        <v>50000</v>
      </c>
      <c r="M80" s="111">
        <v>60</v>
      </c>
      <c r="N80" s="111">
        <v>6</v>
      </c>
      <c r="O80" s="111">
        <v>4</v>
      </c>
      <c r="P80" s="111">
        <v>60</v>
      </c>
      <c r="Q80" s="111">
        <v>0</v>
      </c>
      <c r="R80" s="111">
        <v>15</v>
      </c>
      <c r="S80" s="111">
        <v>0</v>
      </c>
      <c r="T80" s="112"/>
      <c r="U80" s="113"/>
      <c r="V80" s="114"/>
    </row>
    <row r="81" spans="1:22" s="13" customFormat="1" ht="27" customHeight="1">
      <c r="A81" s="88">
        <f t="shared" si="1"/>
        <v>66</v>
      </c>
      <c r="B81" s="107" t="s">
        <v>195</v>
      </c>
      <c r="C81" s="35"/>
      <c r="D81" s="108" t="s">
        <v>316</v>
      </c>
      <c r="E81" s="108" t="s">
        <v>313</v>
      </c>
      <c r="F81" s="108" t="s">
        <v>290</v>
      </c>
      <c r="G81" s="109">
        <v>1983</v>
      </c>
      <c r="H81" s="110">
        <v>0</v>
      </c>
      <c r="I81" s="111">
        <v>0.6</v>
      </c>
      <c r="J81" s="111">
        <v>1.3</v>
      </c>
      <c r="K81" s="110" t="s">
        <v>382</v>
      </c>
      <c r="L81" s="110">
        <v>50000</v>
      </c>
      <c r="M81" s="111">
        <v>50</v>
      </c>
      <c r="N81" s="111">
        <v>5.5</v>
      </c>
      <c r="O81" s="111">
        <v>3</v>
      </c>
      <c r="P81" s="111">
        <v>56</v>
      </c>
      <c r="Q81" s="111">
        <v>20</v>
      </c>
      <c r="R81" s="111">
        <v>5</v>
      </c>
      <c r="S81" s="111">
        <v>0</v>
      </c>
      <c r="T81" s="112"/>
      <c r="U81" s="113"/>
      <c r="V81" s="114"/>
    </row>
    <row r="82" spans="1:22" s="13" customFormat="1" ht="27" customHeight="1">
      <c r="A82" s="88">
        <f t="shared" si="1"/>
        <v>67</v>
      </c>
      <c r="B82" s="107" t="s">
        <v>196</v>
      </c>
      <c r="C82" s="35"/>
      <c r="D82" s="108" t="s">
        <v>316</v>
      </c>
      <c r="E82" s="108" t="s">
        <v>313</v>
      </c>
      <c r="F82" s="108" t="s">
        <v>290</v>
      </c>
      <c r="G82" s="109">
        <v>1982</v>
      </c>
      <c r="H82" s="110">
        <v>0</v>
      </c>
      <c r="I82" s="111">
        <v>0.8</v>
      </c>
      <c r="J82" s="111">
        <v>1</v>
      </c>
      <c r="K82" s="110" t="s">
        <v>382</v>
      </c>
      <c r="L82" s="110">
        <v>42000</v>
      </c>
      <c r="M82" s="111">
        <v>65</v>
      </c>
      <c r="N82" s="111">
        <v>5</v>
      </c>
      <c r="O82" s="111">
        <v>3</v>
      </c>
      <c r="P82" s="111">
        <v>67</v>
      </c>
      <c r="Q82" s="111">
        <v>15</v>
      </c>
      <c r="R82" s="111">
        <v>14</v>
      </c>
      <c r="S82" s="111">
        <v>0</v>
      </c>
      <c r="T82" s="112"/>
      <c r="U82" s="113"/>
      <c r="V82" s="114"/>
    </row>
    <row r="83" spans="1:22" s="13" customFormat="1" ht="27" customHeight="1">
      <c r="A83" s="88">
        <f t="shared" si="1"/>
        <v>68</v>
      </c>
      <c r="B83" s="107" t="s">
        <v>197</v>
      </c>
      <c r="C83" s="35"/>
      <c r="D83" s="108" t="s">
        <v>316</v>
      </c>
      <c r="E83" s="108" t="s">
        <v>313</v>
      </c>
      <c r="F83" s="108" t="s">
        <v>290</v>
      </c>
      <c r="G83" s="109">
        <v>1981</v>
      </c>
      <c r="H83" s="110">
        <v>0</v>
      </c>
      <c r="I83" s="111">
        <v>0.7</v>
      </c>
      <c r="J83" s="111">
        <v>1.3</v>
      </c>
      <c r="K83" s="110" t="s">
        <v>382</v>
      </c>
      <c r="L83" s="110">
        <v>47000</v>
      </c>
      <c r="M83" s="111">
        <v>60</v>
      </c>
      <c r="N83" s="111">
        <v>5</v>
      </c>
      <c r="O83" s="111">
        <v>3.5</v>
      </c>
      <c r="P83" s="111">
        <v>26</v>
      </c>
      <c r="Q83" s="111">
        <v>20</v>
      </c>
      <c r="R83" s="111">
        <v>0</v>
      </c>
      <c r="S83" s="111">
        <v>0</v>
      </c>
      <c r="T83" s="112"/>
      <c r="U83" s="113"/>
      <c r="V83" s="114"/>
    </row>
    <row r="84" spans="1:22" s="13" customFormat="1" ht="27" customHeight="1">
      <c r="A84" s="88">
        <f t="shared" si="1"/>
        <v>69</v>
      </c>
      <c r="B84" s="107" t="s">
        <v>198</v>
      </c>
      <c r="C84" s="35"/>
      <c r="D84" s="108" t="s">
        <v>316</v>
      </c>
      <c r="E84" s="108" t="s">
        <v>313</v>
      </c>
      <c r="F84" s="108" t="s">
        <v>290</v>
      </c>
      <c r="G84" s="109">
        <v>1981</v>
      </c>
      <c r="H84" s="110">
        <v>0</v>
      </c>
      <c r="I84" s="110">
        <v>3.5</v>
      </c>
      <c r="J84" s="110">
        <v>3</v>
      </c>
      <c r="K84" s="110" t="s">
        <v>382</v>
      </c>
      <c r="L84" s="110">
        <v>145000</v>
      </c>
      <c r="M84" s="110">
        <v>75</v>
      </c>
      <c r="N84" s="110">
        <v>6.6</v>
      </c>
      <c r="O84" s="110">
        <v>15</v>
      </c>
      <c r="P84" s="111">
        <v>210</v>
      </c>
      <c r="Q84" s="110">
        <v>0</v>
      </c>
      <c r="R84" s="110">
        <v>0</v>
      </c>
      <c r="S84" s="111">
        <v>0</v>
      </c>
      <c r="T84" s="112"/>
      <c r="U84" s="113"/>
      <c r="V84" s="114"/>
    </row>
    <row r="85" spans="1:22" s="13" customFormat="1" ht="27" customHeight="1">
      <c r="A85" s="88">
        <f t="shared" si="1"/>
        <v>70</v>
      </c>
      <c r="B85" s="107" t="s">
        <v>199</v>
      </c>
      <c r="C85" s="35"/>
      <c r="D85" s="108" t="s">
        <v>317</v>
      </c>
      <c r="E85" s="108" t="s">
        <v>313</v>
      </c>
      <c r="F85" s="108" t="s">
        <v>290</v>
      </c>
      <c r="G85" s="109">
        <v>2003</v>
      </c>
      <c r="H85" s="110">
        <v>400000000</v>
      </c>
      <c r="I85" s="110">
        <v>1.5</v>
      </c>
      <c r="J85" s="110">
        <v>1</v>
      </c>
      <c r="K85" s="110" t="s">
        <v>381</v>
      </c>
      <c r="L85" s="110">
        <v>17500</v>
      </c>
      <c r="M85" s="110">
        <v>48</v>
      </c>
      <c r="N85" s="110">
        <v>8</v>
      </c>
      <c r="O85" s="110">
        <v>3</v>
      </c>
      <c r="P85" s="111">
        <v>25</v>
      </c>
      <c r="Q85" s="221">
        <v>50</v>
      </c>
      <c r="R85" s="124">
        <v>0</v>
      </c>
      <c r="S85" s="111">
        <v>0</v>
      </c>
      <c r="T85" s="112"/>
      <c r="U85" s="113"/>
      <c r="V85" s="114"/>
    </row>
    <row r="86" spans="1:22" s="13" customFormat="1" ht="27" customHeight="1">
      <c r="A86" s="88">
        <f t="shared" si="1"/>
        <v>71</v>
      </c>
      <c r="B86" s="107" t="s">
        <v>200</v>
      </c>
      <c r="C86" s="35"/>
      <c r="D86" s="108" t="s">
        <v>317</v>
      </c>
      <c r="E86" s="108" t="s">
        <v>313</v>
      </c>
      <c r="F86" s="108" t="s">
        <v>290</v>
      </c>
      <c r="G86" s="109">
        <v>1988</v>
      </c>
      <c r="H86" s="110">
        <v>0</v>
      </c>
      <c r="I86" s="111">
        <v>0.75</v>
      </c>
      <c r="J86" s="111">
        <v>1</v>
      </c>
      <c r="K86" s="110" t="s">
        <v>382</v>
      </c>
      <c r="L86" s="110">
        <v>57000</v>
      </c>
      <c r="M86" s="111">
        <v>70</v>
      </c>
      <c r="N86" s="111">
        <v>6</v>
      </c>
      <c r="O86" s="111">
        <v>4</v>
      </c>
      <c r="P86" s="111">
        <v>70</v>
      </c>
      <c r="Q86" s="111">
        <v>25</v>
      </c>
      <c r="R86" s="111">
        <v>10</v>
      </c>
      <c r="S86" s="111">
        <v>0</v>
      </c>
      <c r="T86" s="112"/>
      <c r="U86" s="113"/>
      <c r="V86" s="114"/>
    </row>
    <row r="87" spans="1:22" s="13" customFormat="1" ht="27" customHeight="1">
      <c r="A87" s="88">
        <f t="shared" si="1"/>
        <v>72</v>
      </c>
      <c r="B87" s="107" t="s">
        <v>201</v>
      </c>
      <c r="C87" s="35"/>
      <c r="D87" s="108" t="s">
        <v>317</v>
      </c>
      <c r="E87" s="108" t="s">
        <v>313</v>
      </c>
      <c r="F87" s="108" t="s">
        <v>290</v>
      </c>
      <c r="G87" s="109">
        <v>1982</v>
      </c>
      <c r="H87" s="110">
        <v>0</v>
      </c>
      <c r="I87" s="111">
        <v>1.5</v>
      </c>
      <c r="J87" s="111">
        <v>1.2</v>
      </c>
      <c r="K87" s="110" t="s">
        <v>382</v>
      </c>
      <c r="L87" s="110">
        <v>43000</v>
      </c>
      <c r="M87" s="111">
        <v>60</v>
      </c>
      <c r="N87" s="111">
        <v>5</v>
      </c>
      <c r="O87" s="111">
        <v>3</v>
      </c>
      <c r="P87" s="111">
        <v>76</v>
      </c>
      <c r="Q87" s="111">
        <v>15</v>
      </c>
      <c r="R87" s="111">
        <v>15</v>
      </c>
      <c r="S87" s="111">
        <v>0</v>
      </c>
      <c r="T87" s="112"/>
      <c r="U87" s="113"/>
      <c r="V87" s="114"/>
    </row>
    <row r="88" spans="1:22" s="13" customFormat="1" ht="27" customHeight="1">
      <c r="A88" s="88">
        <f t="shared" si="1"/>
        <v>73</v>
      </c>
      <c r="B88" s="107" t="s">
        <v>202</v>
      </c>
      <c r="C88" s="35"/>
      <c r="D88" s="108" t="s">
        <v>317</v>
      </c>
      <c r="E88" s="108" t="s">
        <v>313</v>
      </c>
      <c r="F88" s="108" t="s">
        <v>290</v>
      </c>
      <c r="G88" s="109">
        <v>1982</v>
      </c>
      <c r="H88" s="110">
        <v>0</v>
      </c>
      <c r="I88" s="111">
        <v>1.3</v>
      </c>
      <c r="J88" s="111">
        <v>1.2</v>
      </c>
      <c r="K88" s="110" t="s">
        <v>382</v>
      </c>
      <c r="L88" s="110">
        <v>40000</v>
      </c>
      <c r="M88" s="111">
        <v>60</v>
      </c>
      <c r="N88" s="111">
        <v>4</v>
      </c>
      <c r="O88" s="111">
        <v>3</v>
      </c>
      <c r="P88" s="111">
        <v>70</v>
      </c>
      <c r="Q88" s="111">
        <v>15</v>
      </c>
      <c r="R88" s="111">
        <v>15</v>
      </c>
      <c r="S88" s="111">
        <v>0</v>
      </c>
      <c r="T88" s="112"/>
      <c r="U88" s="113"/>
      <c r="V88" s="114"/>
    </row>
    <row r="89" spans="1:22" s="13" customFormat="1" ht="27" customHeight="1">
      <c r="A89" s="88">
        <f t="shared" si="1"/>
        <v>74</v>
      </c>
      <c r="B89" s="107" t="s">
        <v>203</v>
      </c>
      <c r="C89" s="35"/>
      <c r="D89" s="108" t="s">
        <v>319</v>
      </c>
      <c r="E89" s="108" t="s">
        <v>318</v>
      </c>
      <c r="F89" s="108" t="s">
        <v>290</v>
      </c>
      <c r="G89" s="109">
        <v>2003</v>
      </c>
      <c r="H89" s="110">
        <v>783021000</v>
      </c>
      <c r="I89" s="110">
        <v>1.5</v>
      </c>
      <c r="J89" s="110">
        <v>4</v>
      </c>
      <c r="K89" s="110" t="s">
        <v>382</v>
      </c>
      <c r="L89" s="110">
        <v>156500</v>
      </c>
      <c r="M89" s="110">
        <v>135</v>
      </c>
      <c r="N89" s="110">
        <v>12</v>
      </c>
      <c r="O89" s="110">
        <v>10</v>
      </c>
      <c r="P89" s="111">
        <v>150</v>
      </c>
      <c r="Q89" s="110">
        <v>30</v>
      </c>
      <c r="R89" s="110">
        <v>50</v>
      </c>
      <c r="S89" s="111">
        <v>0</v>
      </c>
      <c r="T89" s="112"/>
      <c r="U89" s="113"/>
      <c r="V89" s="114"/>
    </row>
    <row r="90" spans="1:22" s="13" customFormat="1" ht="27" customHeight="1">
      <c r="A90" s="88">
        <f t="shared" ref="A90:A117" si="2">A89+1</f>
        <v>75</v>
      </c>
      <c r="B90" s="107" t="s">
        <v>204</v>
      </c>
      <c r="C90" s="35"/>
      <c r="D90" s="108" t="s">
        <v>301</v>
      </c>
      <c r="E90" s="108" t="s">
        <v>318</v>
      </c>
      <c r="F90" s="108" t="s">
        <v>290</v>
      </c>
      <c r="G90" s="109">
        <v>2009</v>
      </c>
      <c r="H90" s="110">
        <v>109748000</v>
      </c>
      <c r="I90" s="111">
        <v>0.85</v>
      </c>
      <c r="J90" s="111">
        <v>4</v>
      </c>
      <c r="K90" s="110" t="s">
        <v>382</v>
      </c>
      <c r="L90" s="110">
        <v>160697</v>
      </c>
      <c r="M90" s="111">
        <v>155</v>
      </c>
      <c r="N90" s="111">
        <v>12.5</v>
      </c>
      <c r="O90" s="111">
        <v>15</v>
      </c>
      <c r="P90" s="111">
        <v>150</v>
      </c>
      <c r="Q90" s="111">
        <v>100</v>
      </c>
      <c r="R90" s="111">
        <v>175</v>
      </c>
      <c r="S90" s="111">
        <v>0</v>
      </c>
      <c r="T90" s="112"/>
      <c r="U90" s="113"/>
      <c r="V90" s="114"/>
    </row>
    <row r="91" spans="1:22" s="13" customFormat="1" ht="27" customHeight="1">
      <c r="A91" s="88">
        <f t="shared" si="2"/>
        <v>76</v>
      </c>
      <c r="B91" s="107" t="s">
        <v>205</v>
      </c>
      <c r="C91" s="35"/>
      <c r="D91" s="72" t="s">
        <v>320</v>
      </c>
      <c r="E91" s="108" t="s">
        <v>318</v>
      </c>
      <c r="F91" s="108" t="s">
        <v>290</v>
      </c>
      <c r="G91" s="109">
        <v>1982</v>
      </c>
      <c r="H91" s="110">
        <v>0</v>
      </c>
      <c r="I91" s="111">
        <v>0.8</v>
      </c>
      <c r="J91" s="111">
        <v>1</v>
      </c>
      <c r="K91" s="110" t="s">
        <v>382</v>
      </c>
      <c r="L91" s="110">
        <v>40000</v>
      </c>
      <c r="M91" s="111">
        <v>60</v>
      </c>
      <c r="N91" s="111">
        <v>6</v>
      </c>
      <c r="O91" s="111">
        <v>4</v>
      </c>
      <c r="P91" s="111">
        <v>80</v>
      </c>
      <c r="Q91" s="111">
        <v>25</v>
      </c>
      <c r="R91" s="111">
        <v>5</v>
      </c>
      <c r="S91" s="111">
        <v>0</v>
      </c>
      <c r="T91" s="112"/>
      <c r="U91" s="113"/>
      <c r="V91" s="114"/>
    </row>
    <row r="92" spans="1:22" s="13" customFormat="1" ht="27" customHeight="1">
      <c r="A92" s="88">
        <f t="shared" si="2"/>
        <v>77</v>
      </c>
      <c r="B92" s="107" t="s">
        <v>206</v>
      </c>
      <c r="C92" s="35"/>
      <c r="D92" s="72" t="s">
        <v>320</v>
      </c>
      <c r="E92" s="108" t="s">
        <v>318</v>
      </c>
      <c r="F92" s="108" t="s">
        <v>290</v>
      </c>
      <c r="G92" s="109">
        <v>1982</v>
      </c>
      <c r="H92" s="110">
        <v>0</v>
      </c>
      <c r="I92" s="111">
        <v>0.9</v>
      </c>
      <c r="J92" s="111">
        <v>1.2</v>
      </c>
      <c r="K92" s="110" t="s">
        <v>382</v>
      </c>
      <c r="L92" s="110">
        <v>50000</v>
      </c>
      <c r="M92" s="111">
        <v>55</v>
      </c>
      <c r="N92" s="111">
        <v>5</v>
      </c>
      <c r="O92" s="111">
        <v>3</v>
      </c>
      <c r="P92" s="111">
        <v>64</v>
      </c>
      <c r="Q92" s="111">
        <v>10</v>
      </c>
      <c r="R92" s="111">
        <v>0</v>
      </c>
      <c r="S92" s="111">
        <v>0</v>
      </c>
      <c r="T92" s="112"/>
      <c r="U92" s="113"/>
      <c r="V92" s="114"/>
    </row>
    <row r="93" spans="1:22" s="13" customFormat="1" ht="27" customHeight="1">
      <c r="A93" s="88">
        <f t="shared" si="2"/>
        <v>78</v>
      </c>
      <c r="B93" s="107" t="s">
        <v>207</v>
      </c>
      <c r="C93" s="35"/>
      <c r="D93" s="72" t="s">
        <v>320</v>
      </c>
      <c r="E93" s="108" t="s">
        <v>318</v>
      </c>
      <c r="F93" s="108" t="s">
        <v>290</v>
      </c>
      <c r="G93" s="109">
        <v>1982</v>
      </c>
      <c r="H93" s="110">
        <v>0</v>
      </c>
      <c r="I93" s="111">
        <v>0.5</v>
      </c>
      <c r="J93" s="111">
        <v>1.25</v>
      </c>
      <c r="K93" s="110" t="s">
        <v>382</v>
      </c>
      <c r="L93" s="110">
        <v>55000</v>
      </c>
      <c r="M93" s="111">
        <v>56</v>
      </c>
      <c r="N93" s="111">
        <v>6</v>
      </c>
      <c r="O93" s="111">
        <v>4</v>
      </c>
      <c r="P93" s="111">
        <v>40</v>
      </c>
      <c r="Q93" s="111">
        <v>10</v>
      </c>
      <c r="R93" s="111">
        <v>0</v>
      </c>
      <c r="S93" s="111">
        <v>0</v>
      </c>
      <c r="T93" s="112"/>
      <c r="U93" s="113"/>
      <c r="V93" s="114"/>
    </row>
    <row r="94" spans="1:22" s="13" customFormat="1" ht="27" customHeight="1">
      <c r="A94" s="88">
        <f t="shared" si="2"/>
        <v>79</v>
      </c>
      <c r="B94" s="107" t="s">
        <v>208</v>
      </c>
      <c r="C94" s="35"/>
      <c r="D94" s="108" t="s">
        <v>321</v>
      </c>
      <c r="E94" s="108" t="s">
        <v>318</v>
      </c>
      <c r="F94" s="108" t="s">
        <v>290</v>
      </c>
      <c r="G94" s="109">
        <v>1981</v>
      </c>
      <c r="H94" s="110">
        <v>33511000</v>
      </c>
      <c r="I94" s="110">
        <v>1.47</v>
      </c>
      <c r="J94" s="110">
        <v>7.5</v>
      </c>
      <c r="K94" s="110" t="s">
        <v>382</v>
      </c>
      <c r="L94" s="110">
        <v>196800</v>
      </c>
      <c r="M94" s="110">
        <v>106.5</v>
      </c>
      <c r="N94" s="110">
        <v>7</v>
      </c>
      <c r="O94" s="110">
        <v>5</v>
      </c>
      <c r="P94" s="111">
        <v>200</v>
      </c>
      <c r="Q94" s="111">
        <v>26</v>
      </c>
      <c r="R94" s="111">
        <v>41</v>
      </c>
      <c r="S94" s="111">
        <v>0</v>
      </c>
      <c r="T94" s="112"/>
      <c r="U94" s="113"/>
      <c r="V94" s="114"/>
    </row>
    <row r="95" spans="1:22" s="13" customFormat="1" ht="27" customHeight="1">
      <c r="A95" s="88">
        <f t="shared" si="2"/>
        <v>80</v>
      </c>
      <c r="B95" s="107" t="s">
        <v>209</v>
      </c>
      <c r="C95" s="35"/>
      <c r="D95" s="108" t="s">
        <v>322</v>
      </c>
      <c r="E95" s="108" t="s">
        <v>318</v>
      </c>
      <c r="F95" s="108" t="s">
        <v>290</v>
      </c>
      <c r="G95" s="109">
        <v>1982</v>
      </c>
      <c r="H95" s="110">
        <v>67670000</v>
      </c>
      <c r="I95" s="110">
        <v>1.17</v>
      </c>
      <c r="J95" s="110">
        <v>5.2</v>
      </c>
      <c r="K95" s="110" t="s">
        <v>382</v>
      </c>
      <c r="L95" s="110">
        <v>310000</v>
      </c>
      <c r="M95" s="110">
        <v>242.5</v>
      </c>
      <c r="N95" s="110">
        <v>9.5</v>
      </c>
      <c r="O95" s="110">
        <v>10</v>
      </c>
      <c r="P95" s="111">
        <v>300</v>
      </c>
      <c r="Q95" s="111">
        <v>28</v>
      </c>
      <c r="R95" s="111">
        <v>116</v>
      </c>
      <c r="S95" s="111">
        <v>0</v>
      </c>
      <c r="T95" s="112"/>
      <c r="U95" s="113"/>
      <c r="V95" s="114"/>
    </row>
    <row r="96" spans="1:22" s="13" customFormat="1" ht="27" customHeight="1">
      <c r="A96" s="88">
        <f t="shared" si="2"/>
        <v>81</v>
      </c>
      <c r="B96" s="107" t="s">
        <v>210</v>
      </c>
      <c r="C96" s="35"/>
      <c r="D96" s="108" t="s">
        <v>323</v>
      </c>
      <c r="E96" s="108" t="s">
        <v>318</v>
      </c>
      <c r="F96" s="108" t="s">
        <v>290</v>
      </c>
      <c r="G96" s="109">
        <v>1981</v>
      </c>
      <c r="H96" s="110">
        <v>93867000</v>
      </c>
      <c r="I96" s="111">
        <v>1.05</v>
      </c>
      <c r="J96" s="111">
        <v>4.5</v>
      </c>
      <c r="K96" s="110" t="s">
        <v>382</v>
      </c>
      <c r="L96" s="110">
        <v>198500</v>
      </c>
      <c r="M96" s="110">
        <v>106.25</v>
      </c>
      <c r="N96" s="111">
        <v>8.5</v>
      </c>
      <c r="O96" s="111">
        <v>5</v>
      </c>
      <c r="P96" s="111">
        <v>249</v>
      </c>
      <c r="Q96" s="111">
        <v>127</v>
      </c>
      <c r="R96" s="111">
        <v>116</v>
      </c>
      <c r="S96" s="111">
        <v>0</v>
      </c>
      <c r="T96" s="112"/>
      <c r="U96" s="113"/>
      <c r="V96" s="114"/>
    </row>
    <row r="97" spans="1:22" s="13" customFormat="1" ht="27" customHeight="1">
      <c r="A97" s="88">
        <f t="shared" si="2"/>
        <v>82</v>
      </c>
      <c r="B97" s="107" t="s">
        <v>211</v>
      </c>
      <c r="C97" s="35"/>
      <c r="D97" s="72" t="s">
        <v>323</v>
      </c>
      <c r="E97" s="108" t="s">
        <v>318</v>
      </c>
      <c r="F97" s="108" t="s">
        <v>290</v>
      </c>
      <c r="G97" s="109">
        <v>1986</v>
      </c>
      <c r="H97" s="110">
        <v>0</v>
      </c>
      <c r="I97" s="111">
        <v>0.6</v>
      </c>
      <c r="J97" s="111">
        <v>1</v>
      </c>
      <c r="K97" s="110" t="s">
        <v>382</v>
      </c>
      <c r="L97" s="110">
        <v>38000</v>
      </c>
      <c r="M97" s="111">
        <v>65</v>
      </c>
      <c r="N97" s="111">
        <v>6</v>
      </c>
      <c r="O97" s="111">
        <v>3</v>
      </c>
      <c r="P97" s="111">
        <v>45</v>
      </c>
      <c r="Q97" s="111">
        <v>15</v>
      </c>
      <c r="R97" s="111">
        <v>15</v>
      </c>
      <c r="S97" s="111">
        <v>0</v>
      </c>
      <c r="T97" s="112"/>
      <c r="U97" s="113"/>
      <c r="V97" s="114"/>
    </row>
    <row r="98" spans="1:22" s="13" customFormat="1" ht="27" customHeight="1">
      <c r="A98" s="88">
        <f t="shared" si="2"/>
        <v>83</v>
      </c>
      <c r="B98" s="107" t="s">
        <v>212</v>
      </c>
      <c r="C98" s="35"/>
      <c r="D98" s="72" t="s">
        <v>323</v>
      </c>
      <c r="E98" s="108" t="s">
        <v>318</v>
      </c>
      <c r="F98" s="108" t="s">
        <v>290</v>
      </c>
      <c r="G98" s="109">
        <v>1982</v>
      </c>
      <c r="H98" s="110">
        <v>0</v>
      </c>
      <c r="I98" s="111">
        <v>0.8</v>
      </c>
      <c r="J98" s="111">
        <v>0.8</v>
      </c>
      <c r="K98" s="110" t="s">
        <v>382</v>
      </c>
      <c r="L98" s="110">
        <v>39000</v>
      </c>
      <c r="M98" s="111">
        <v>56</v>
      </c>
      <c r="N98" s="111">
        <v>5</v>
      </c>
      <c r="O98" s="111">
        <v>3</v>
      </c>
      <c r="P98" s="111">
        <v>25</v>
      </c>
      <c r="Q98" s="111">
        <v>10</v>
      </c>
      <c r="R98" s="111">
        <v>10</v>
      </c>
      <c r="S98" s="111">
        <v>0</v>
      </c>
      <c r="T98" s="112"/>
      <c r="U98" s="113"/>
      <c r="V98" s="114"/>
    </row>
    <row r="99" spans="1:22" s="13" customFormat="1" ht="27" customHeight="1">
      <c r="A99" s="88">
        <f t="shared" si="2"/>
        <v>84</v>
      </c>
      <c r="B99" s="107" t="s">
        <v>213</v>
      </c>
      <c r="C99" s="35"/>
      <c r="D99" s="108" t="s">
        <v>325</v>
      </c>
      <c r="E99" s="108" t="s">
        <v>324</v>
      </c>
      <c r="F99" s="108" t="s">
        <v>290</v>
      </c>
      <c r="G99" s="109">
        <v>2009</v>
      </c>
      <c r="H99" s="110">
        <v>3200852000</v>
      </c>
      <c r="I99" s="111">
        <v>6.43</v>
      </c>
      <c r="J99" s="111">
        <v>3.34</v>
      </c>
      <c r="K99" s="110" t="s">
        <v>384</v>
      </c>
      <c r="L99" s="110">
        <v>110000</v>
      </c>
      <c r="M99" s="111">
        <v>120</v>
      </c>
      <c r="N99" s="111">
        <v>12.5</v>
      </c>
      <c r="O99" s="111">
        <v>12</v>
      </c>
      <c r="P99" s="111">
        <v>150</v>
      </c>
      <c r="Q99" s="111">
        <v>125</v>
      </c>
      <c r="R99" s="111">
        <v>100</v>
      </c>
      <c r="S99" s="111">
        <v>0</v>
      </c>
      <c r="T99" s="112"/>
      <c r="U99" s="113"/>
      <c r="V99" s="114" t="s">
        <v>391</v>
      </c>
    </row>
    <row r="100" spans="1:22" s="13" customFormat="1" ht="27" customHeight="1">
      <c r="A100" s="88">
        <f t="shared" si="2"/>
        <v>85</v>
      </c>
      <c r="B100" s="107" t="s">
        <v>214</v>
      </c>
      <c r="C100" s="35"/>
      <c r="D100" s="108" t="s">
        <v>326</v>
      </c>
      <c r="E100" s="108" t="s">
        <v>327</v>
      </c>
      <c r="F100" s="108" t="s">
        <v>290</v>
      </c>
      <c r="G100" s="109">
        <v>2005</v>
      </c>
      <c r="H100" s="110">
        <v>500000000</v>
      </c>
      <c r="I100" s="110">
        <v>2.5</v>
      </c>
      <c r="J100" s="110">
        <v>0.5</v>
      </c>
      <c r="K100" s="110" t="s">
        <v>381</v>
      </c>
      <c r="L100" s="110">
        <v>22500</v>
      </c>
      <c r="M100" s="110">
        <v>35</v>
      </c>
      <c r="N100" s="110">
        <v>8</v>
      </c>
      <c r="O100" s="110">
        <v>9.5</v>
      </c>
      <c r="P100" s="111">
        <v>120</v>
      </c>
      <c r="Q100" s="124">
        <v>0</v>
      </c>
      <c r="R100" s="124">
        <v>0</v>
      </c>
      <c r="S100" s="111">
        <v>0</v>
      </c>
      <c r="T100" s="112"/>
      <c r="U100" s="113"/>
      <c r="V100" s="114"/>
    </row>
    <row r="101" spans="1:22" s="13" customFormat="1" ht="27" customHeight="1">
      <c r="A101" s="88">
        <f t="shared" si="2"/>
        <v>86</v>
      </c>
      <c r="B101" s="107" t="s">
        <v>215</v>
      </c>
      <c r="C101" s="35"/>
      <c r="D101" s="108" t="s">
        <v>328</v>
      </c>
      <c r="E101" s="108" t="s">
        <v>327</v>
      </c>
      <c r="F101" s="108" t="s">
        <v>290</v>
      </c>
      <c r="G101" s="109">
        <v>1980</v>
      </c>
      <c r="H101" s="110">
        <v>11360000</v>
      </c>
      <c r="I101" s="111">
        <v>0.36</v>
      </c>
      <c r="J101" s="111">
        <v>1</v>
      </c>
      <c r="K101" s="110" t="s">
        <v>382</v>
      </c>
      <c r="L101" s="110">
        <v>67375</v>
      </c>
      <c r="M101" s="110">
        <v>57</v>
      </c>
      <c r="N101" s="111">
        <v>5</v>
      </c>
      <c r="O101" s="111">
        <v>2</v>
      </c>
      <c r="P101" s="111">
        <v>57</v>
      </c>
      <c r="Q101" s="111">
        <v>0</v>
      </c>
      <c r="R101" s="111">
        <v>0</v>
      </c>
      <c r="S101" s="111">
        <v>0</v>
      </c>
      <c r="T101" s="112"/>
      <c r="U101" s="113"/>
      <c r="V101" s="114"/>
    </row>
    <row r="102" spans="1:22" s="13" customFormat="1" ht="27" customHeight="1">
      <c r="A102" s="88">
        <f t="shared" si="2"/>
        <v>87</v>
      </c>
      <c r="B102" s="107" t="s">
        <v>216</v>
      </c>
      <c r="C102" s="35"/>
      <c r="D102" s="108" t="s">
        <v>329</v>
      </c>
      <c r="E102" s="108" t="s">
        <v>327</v>
      </c>
      <c r="F102" s="108" t="s">
        <v>290</v>
      </c>
      <c r="G102" s="109">
        <v>1980</v>
      </c>
      <c r="H102" s="110">
        <v>100000000</v>
      </c>
      <c r="I102" s="111">
        <v>2.5</v>
      </c>
      <c r="J102" s="111">
        <v>1.2</v>
      </c>
      <c r="K102" s="110" t="s">
        <v>382</v>
      </c>
      <c r="L102" s="110">
        <v>32500</v>
      </c>
      <c r="M102" s="110">
        <v>130</v>
      </c>
      <c r="N102" s="111">
        <v>5</v>
      </c>
      <c r="O102" s="111">
        <v>3</v>
      </c>
      <c r="P102" s="111">
        <v>120</v>
      </c>
      <c r="Q102" s="111">
        <v>25</v>
      </c>
      <c r="R102" s="111">
        <v>50</v>
      </c>
      <c r="S102" s="111">
        <v>0</v>
      </c>
      <c r="T102" s="112"/>
      <c r="U102" s="113"/>
      <c r="V102" s="114"/>
    </row>
    <row r="103" spans="1:22" s="13" customFormat="1" ht="27" customHeight="1">
      <c r="A103" s="88">
        <f t="shared" si="2"/>
        <v>88</v>
      </c>
      <c r="B103" s="107" t="s">
        <v>217</v>
      </c>
      <c r="C103" s="35"/>
      <c r="D103" s="108" t="s">
        <v>329</v>
      </c>
      <c r="E103" s="108" t="s">
        <v>327</v>
      </c>
      <c r="F103" s="108" t="s">
        <v>290</v>
      </c>
      <c r="G103" s="109">
        <v>1981</v>
      </c>
      <c r="H103" s="110">
        <v>237800000</v>
      </c>
      <c r="I103" s="110">
        <v>0.78</v>
      </c>
      <c r="J103" s="110">
        <v>2.48</v>
      </c>
      <c r="K103" s="110" t="s">
        <v>382</v>
      </c>
      <c r="L103" s="110">
        <v>61875</v>
      </c>
      <c r="M103" s="110">
        <v>140</v>
      </c>
      <c r="N103" s="110">
        <v>6</v>
      </c>
      <c r="O103" s="110">
        <v>5</v>
      </c>
      <c r="P103" s="111">
        <v>100</v>
      </c>
      <c r="Q103" s="110">
        <v>28</v>
      </c>
      <c r="R103" s="110">
        <v>78</v>
      </c>
      <c r="S103" s="111">
        <v>0</v>
      </c>
      <c r="T103" s="112"/>
      <c r="U103" s="113"/>
      <c r="V103" s="114"/>
    </row>
    <row r="104" spans="1:22" s="13" customFormat="1" ht="27" customHeight="1">
      <c r="A104" s="88">
        <f t="shared" si="2"/>
        <v>89</v>
      </c>
      <c r="B104" s="107" t="s">
        <v>218</v>
      </c>
      <c r="C104" s="35"/>
      <c r="D104" s="108" t="s">
        <v>330</v>
      </c>
      <c r="E104" s="108" t="s">
        <v>327</v>
      </c>
      <c r="F104" s="108" t="s">
        <v>290</v>
      </c>
      <c r="G104" s="109">
        <v>1981</v>
      </c>
      <c r="H104" s="110">
        <v>61989000</v>
      </c>
      <c r="I104" s="110">
        <v>1.32</v>
      </c>
      <c r="J104" s="110">
        <v>4.5</v>
      </c>
      <c r="K104" s="110" t="s">
        <v>382</v>
      </c>
      <c r="L104" s="110">
        <v>400000</v>
      </c>
      <c r="M104" s="110">
        <v>108.9</v>
      </c>
      <c r="N104" s="110">
        <v>9</v>
      </c>
      <c r="O104" s="110">
        <v>5</v>
      </c>
      <c r="P104" s="111">
        <v>318</v>
      </c>
      <c r="Q104" s="110">
        <v>18</v>
      </c>
      <c r="R104" s="110">
        <v>1246</v>
      </c>
      <c r="S104" s="111">
        <v>0</v>
      </c>
      <c r="T104" s="112"/>
      <c r="U104" s="113"/>
      <c r="V104" s="114"/>
    </row>
    <row r="105" spans="1:22" s="13" customFormat="1" ht="27" customHeight="1">
      <c r="A105" s="88">
        <f t="shared" si="2"/>
        <v>90</v>
      </c>
      <c r="B105" s="107" t="s">
        <v>219</v>
      </c>
      <c r="C105" s="35"/>
      <c r="D105" s="108" t="s">
        <v>331</v>
      </c>
      <c r="E105" s="108" t="s">
        <v>327</v>
      </c>
      <c r="F105" s="108" t="s">
        <v>290</v>
      </c>
      <c r="G105" s="109">
        <v>1981</v>
      </c>
      <c r="H105" s="110">
        <v>13316000</v>
      </c>
      <c r="I105" s="110">
        <v>3.24</v>
      </c>
      <c r="J105" s="110">
        <v>0.63</v>
      </c>
      <c r="K105" s="110" t="s">
        <v>382</v>
      </c>
      <c r="L105" s="110">
        <v>15830</v>
      </c>
      <c r="M105" s="110">
        <v>70</v>
      </c>
      <c r="N105" s="110">
        <v>5</v>
      </c>
      <c r="O105" s="110">
        <v>6</v>
      </c>
      <c r="P105" s="111">
        <v>100</v>
      </c>
      <c r="Q105" s="110">
        <v>76</v>
      </c>
      <c r="R105" s="110">
        <v>112</v>
      </c>
      <c r="S105" s="111">
        <v>0</v>
      </c>
      <c r="T105" s="112"/>
      <c r="U105" s="113"/>
      <c r="V105" s="114"/>
    </row>
    <row r="106" spans="1:22" s="13" customFormat="1" ht="27" customHeight="1">
      <c r="A106" s="88">
        <f t="shared" si="2"/>
        <v>91</v>
      </c>
      <c r="B106" s="107" t="s">
        <v>220</v>
      </c>
      <c r="C106" s="35"/>
      <c r="D106" s="108" t="s">
        <v>332</v>
      </c>
      <c r="E106" s="108" t="s">
        <v>327</v>
      </c>
      <c r="F106" s="108" t="s">
        <v>290</v>
      </c>
      <c r="G106" s="109">
        <v>1982</v>
      </c>
      <c r="H106" s="110">
        <v>39220000</v>
      </c>
      <c r="I106" s="110">
        <v>0.62</v>
      </c>
      <c r="J106" s="110">
        <v>1.75</v>
      </c>
      <c r="K106" s="110" t="s">
        <v>382</v>
      </c>
      <c r="L106" s="110">
        <v>10672</v>
      </c>
      <c r="M106" s="110">
        <v>81</v>
      </c>
      <c r="N106" s="110">
        <v>4</v>
      </c>
      <c r="O106" s="110">
        <v>2</v>
      </c>
      <c r="P106" s="111">
        <v>50</v>
      </c>
      <c r="Q106" s="110">
        <v>61</v>
      </c>
      <c r="R106" s="110">
        <v>43</v>
      </c>
      <c r="S106" s="111">
        <v>0</v>
      </c>
      <c r="T106" s="112"/>
      <c r="U106" s="113"/>
      <c r="V106" s="114"/>
    </row>
    <row r="107" spans="1:22" s="13" customFormat="1" ht="27" customHeight="1">
      <c r="A107" s="88">
        <f t="shared" si="2"/>
        <v>92</v>
      </c>
      <c r="B107" s="107" t="s">
        <v>221</v>
      </c>
      <c r="C107" s="35"/>
      <c r="D107" s="108" t="s">
        <v>292</v>
      </c>
      <c r="E107" s="108" t="s">
        <v>333</v>
      </c>
      <c r="F107" s="108" t="s">
        <v>290</v>
      </c>
      <c r="G107" s="109">
        <v>2006</v>
      </c>
      <c r="H107" s="110">
        <v>2000000000</v>
      </c>
      <c r="I107" s="110">
        <v>3.4</v>
      </c>
      <c r="J107" s="110">
        <v>0.93</v>
      </c>
      <c r="K107" s="110" t="s">
        <v>381</v>
      </c>
      <c r="L107" s="110">
        <v>96416</v>
      </c>
      <c r="M107" s="110">
        <v>72.3</v>
      </c>
      <c r="N107" s="110">
        <v>13</v>
      </c>
      <c r="O107" s="110">
        <v>16</v>
      </c>
      <c r="P107" s="111">
        <v>150</v>
      </c>
      <c r="Q107" s="124" t="s">
        <v>387</v>
      </c>
      <c r="R107" s="124" t="s">
        <v>387</v>
      </c>
      <c r="S107" s="111">
        <v>0</v>
      </c>
      <c r="T107" s="112"/>
      <c r="U107" s="113"/>
      <c r="V107" s="114"/>
    </row>
    <row r="108" spans="1:22" s="13" customFormat="1" ht="27" customHeight="1">
      <c r="A108" s="88">
        <f t="shared" si="2"/>
        <v>93</v>
      </c>
      <c r="B108" s="107" t="s">
        <v>222</v>
      </c>
      <c r="C108" s="35"/>
      <c r="D108" s="72" t="s">
        <v>334</v>
      </c>
      <c r="E108" s="108" t="s">
        <v>333</v>
      </c>
      <c r="F108" s="108" t="s">
        <v>290</v>
      </c>
      <c r="G108" s="109">
        <v>1987</v>
      </c>
      <c r="H108" s="110">
        <v>0</v>
      </c>
      <c r="I108" s="111">
        <v>0.6</v>
      </c>
      <c r="J108" s="111">
        <v>1.2</v>
      </c>
      <c r="K108" s="110" t="s">
        <v>382</v>
      </c>
      <c r="L108" s="110">
        <v>60000</v>
      </c>
      <c r="M108" s="111">
        <v>70</v>
      </c>
      <c r="N108" s="111">
        <v>5</v>
      </c>
      <c r="O108" s="111">
        <v>2</v>
      </c>
      <c r="P108" s="111">
        <v>80</v>
      </c>
      <c r="Q108" s="111">
        <v>0</v>
      </c>
      <c r="R108" s="111">
        <v>50</v>
      </c>
      <c r="S108" s="111">
        <v>0</v>
      </c>
      <c r="T108" s="112"/>
      <c r="U108" s="113"/>
      <c r="V108" s="114"/>
    </row>
    <row r="109" spans="1:22" s="13" customFormat="1" ht="27" customHeight="1">
      <c r="A109" s="88">
        <f t="shared" si="2"/>
        <v>94</v>
      </c>
      <c r="B109" s="107" t="s">
        <v>223</v>
      </c>
      <c r="C109" s="35"/>
      <c r="D109" s="108" t="s">
        <v>335</v>
      </c>
      <c r="E109" s="108" t="s">
        <v>336</v>
      </c>
      <c r="F109" s="108" t="s">
        <v>290</v>
      </c>
      <c r="G109" s="109">
        <v>2008</v>
      </c>
      <c r="H109" s="110">
        <v>500000000</v>
      </c>
      <c r="I109" s="111">
        <v>0.86</v>
      </c>
      <c r="J109" s="111">
        <v>1.1499999999999999</v>
      </c>
      <c r="K109" s="110" t="s">
        <v>381</v>
      </c>
      <c r="L109" s="110">
        <v>27731</v>
      </c>
      <c r="M109" s="110">
        <v>140</v>
      </c>
      <c r="N109" s="111">
        <v>7</v>
      </c>
      <c r="O109" s="111">
        <v>6.6</v>
      </c>
      <c r="P109" s="111">
        <v>50</v>
      </c>
      <c r="Q109" s="111" t="s">
        <v>387</v>
      </c>
      <c r="R109" s="111">
        <v>50</v>
      </c>
      <c r="S109" s="111">
        <v>0</v>
      </c>
      <c r="T109" s="112"/>
      <c r="U109" s="113"/>
      <c r="V109" s="114"/>
    </row>
    <row r="110" spans="1:22" s="13" customFormat="1" ht="27" customHeight="1">
      <c r="A110" s="88">
        <f t="shared" si="2"/>
        <v>95</v>
      </c>
      <c r="B110" s="107" t="s">
        <v>224</v>
      </c>
      <c r="C110" s="35"/>
      <c r="D110" s="108" t="s">
        <v>335</v>
      </c>
      <c r="E110" s="108" t="s">
        <v>336</v>
      </c>
      <c r="F110" s="108" t="s">
        <v>290</v>
      </c>
      <c r="G110" s="109">
        <v>1980</v>
      </c>
      <c r="H110" s="110">
        <v>105550000</v>
      </c>
      <c r="I110" s="111">
        <v>8</v>
      </c>
      <c r="J110" s="111">
        <v>1.4</v>
      </c>
      <c r="K110" s="110" t="s">
        <v>382</v>
      </c>
      <c r="L110" s="110">
        <v>35015</v>
      </c>
      <c r="M110" s="110">
        <v>70.5</v>
      </c>
      <c r="N110" s="111">
        <v>8</v>
      </c>
      <c r="O110" s="111">
        <v>3</v>
      </c>
      <c r="P110" s="111">
        <v>203</v>
      </c>
      <c r="Q110" s="111">
        <v>0</v>
      </c>
      <c r="R110" s="111">
        <v>100</v>
      </c>
      <c r="S110" s="111">
        <v>0</v>
      </c>
      <c r="T110" s="112"/>
      <c r="U110" s="113"/>
      <c r="V110" s="114"/>
    </row>
    <row r="111" spans="1:22" s="13" customFormat="1" ht="27" customHeight="1">
      <c r="A111" s="88">
        <f t="shared" si="2"/>
        <v>96</v>
      </c>
      <c r="B111" s="107" t="s">
        <v>225</v>
      </c>
      <c r="C111" s="35"/>
      <c r="D111" s="108" t="s">
        <v>335</v>
      </c>
      <c r="E111" s="108" t="s">
        <v>336</v>
      </c>
      <c r="F111" s="108" t="s">
        <v>290</v>
      </c>
      <c r="G111" s="109">
        <v>1983</v>
      </c>
      <c r="H111" s="110">
        <v>0</v>
      </c>
      <c r="I111" s="111">
        <v>0.5</v>
      </c>
      <c r="J111" s="111">
        <v>1.2</v>
      </c>
      <c r="K111" s="110" t="s">
        <v>382</v>
      </c>
      <c r="L111" s="110">
        <v>60000</v>
      </c>
      <c r="M111" s="111">
        <v>100</v>
      </c>
      <c r="N111" s="111">
        <v>6</v>
      </c>
      <c r="O111" s="111">
        <v>4</v>
      </c>
      <c r="P111" s="111">
        <v>75</v>
      </c>
      <c r="Q111" s="111">
        <v>10</v>
      </c>
      <c r="R111" s="111">
        <v>50</v>
      </c>
      <c r="S111" s="111">
        <v>0</v>
      </c>
      <c r="T111" s="112"/>
      <c r="U111" s="113"/>
      <c r="V111" s="114"/>
    </row>
    <row r="112" spans="1:22" s="13" customFormat="1" ht="27" customHeight="1">
      <c r="A112" s="88">
        <f t="shared" si="2"/>
        <v>97</v>
      </c>
      <c r="B112" s="107" t="s">
        <v>226</v>
      </c>
      <c r="C112" s="35"/>
      <c r="D112" s="108" t="s">
        <v>337</v>
      </c>
      <c r="E112" s="108" t="s">
        <v>336</v>
      </c>
      <c r="F112" s="108" t="s">
        <v>290</v>
      </c>
      <c r="G112" s="109">
        <v>1982</v>
      </c>
      <c r="H112" s="110">
        <v>75000000</v>
      </c>
      <c r="I112" s="111">
        <v>6.5</v>
      </c>
      <c r="J112" s="111">
        <v>0.45</v>
      </c>
      <c r="K112" s="110" t="s">
        <v>382</v>
      </c>
      <c r="L112" s="110">
        <v>13500</v>
      </c>
      <c r="M112" s="110">
        <v>75</v>
      </c>
      <c r="N112" s="111">
        <v>5</v>
      </c>
      <c r="O112" s="111">
        <v>2.5</v>
      </c>
      <c r="P112" s="111">
        <v>100</v>
      </c>
      <c r="Q112" s="111">
        <v>0</v>
      </c>
      <c r="R112" s="111">
        <v>80</v>
      </c>
      <c r="S112" s="111">
        <v>0</v>
      </c>
      <c r="T112" s="112"/>
      <c r="U112" s="113"/>
      <c r="V112" s="114"/>
    </row>
    <row r="113" spans="1:22" s="13" customFormat="1" ht="27" customHeight="1">
      <c r="A113" s="88">
        <f t="shared" si="2"/>
        <v>98</v>
      </c>
      <c r="B113" s="107" t="s">
        <v>227</v>
      </c>
      <c r="C113" s="35"/>
      <c r="D113" s="108" t="s">
        <v>337</v>
      </c>
      <c r="E113" s="108" t="s">
        <v>336</v>
      </c>
      <c r="F113" s="108" t="s">
        <v>290</v>
      </c>
      <c r="G113" s="109">
        <v>1982</v>
      </c>
      <c r="H113" s="110">
        <v>65750000</v>
      </c>
      <c r="I113" s="111">
        <v>4</v>
      </c>
      <c r="J113" s="111">
        <v>0.85</v>
      </c>
      <c r="K113" s="110" t="s">
        <v>382</v>
      </c>
      <c r="L113" s="110">
        <v>30000</v>
      </c>
      <c r="M113" s="110">
        <v>65.5</v>
      </c>
      <c r="N113" s="111">
        <v>6</v>
      </c>
      <c r="O113" s="111">
        <v>5</v>
      </c>
      <c r="P113" s="111">
        <v>120</v>
      </c>
      <c r="Q113" s="111">
        <v>0</v>
      </c>
      <c r="R113" s="111">
        <v>50</v>
      </c>
      <c r="S113" s="111">
        <v>0</v>
      </c>
      <c r="T113" s="112"/>
      <c r="U113" s="113"/>
      <c r="V113" s="114"/>
    </row>
    <row r="114" spans="1:22" s="13" customFormat="1" ht="27" customHeight="1">
      <c r="A114" s="88">
        <f t="shared" si="2"/>
        <v>99</v>
      </c>
      <c r="B114" s="107" t="s">
        <v>228</v>
      </c>
      <c r="C114" s="35"/>
      <c r="D114" s="72" t="s">
        <v>338</v>
      </c>
      <c r="E114" s="108" t="s">
        <v>336</v>
      </c>
      <c r="F114" s="108" t="s">
        <v>290</v>
      </c>
      <c r="G114" s="109">
        <v>1980</v>
      </c>
      <c r="H114" s="110">
        <v>0</v>
      </c>
      <c r="I114" s="111">
        <v>0.7</v>
      </c>
      <c r="J114" s="111">
        <v>1.5</v>
      </c>
      <c r="K114" s="110" t="s">
        <v>382</v>
      </c>
      <c r="L114" s="110">
        <v>38000</v>
      </c>
      <c r="M114" s="111">
        <v>72</v>
      </c>
      <c r="N114" s="111">
        <v>5.5</v>
      </c>
      <c r="O114" s="111">
        <v>4</v>
      </c>
      <c r="P114" s="111">
        <v>50</v>
      </c>
      <c r="Q114" s="111">
        <v>0</v>
      </c>
      <c r="R114" s="111">
        <v>10</v>
      </c>
      <c r="S114" s="111">
        <v>0</v>
      </c>
      <c r="T114" s="112"/>
      <c r="U114" s="113"/>
      <c r="V114" s="114"/>
    </row>
    <row r="115" spans="1:22" s="13" customFormat="1" ht="27" customHeight="1">
      <c r="A115" s="88">
        <f t="shared" si="2"/>
        <v>100</v>
      </c>
      <c r="B115" s="107" t="s">
        <v>229</v>
      </c>
      <c r="C115" s="35"/>
      <c r="D115" s="72" t="s">
        <v>338</v>
      </c>
      <c r="E115" s="108" t="s">
        <v>336</v>
      </c>
      <c r="F115" s="108" t="s">
        <v>290</v>
      </c>
      <c r="G115" s="109">
        <v>1982</v>
      </c>
      <c r="H115" s="110">
        <v>0</v>
      </c>
      <c r="I115" s="111">
        <v>0.7</v>
      </c>
      <c r="J115" s="111">
        <v>1</v>
      </c>
      <c r="K115" s="110" t="s">
        <v>382</v>
      </c>
      <c r="L115" s="110">
        <v>37000</v>
      </c>
      <c r="M115" s="111">
        <v>65</v>
      </c>
      <c r="N115" s="111">
        <v>6.5</v>
      </c>
      <c r="O115" s="111">
        <v>3</v>
      </c>
      <c r="P115" s="111">
        <v>50</v>
      </c>
      <c r="Q115" s="111">
        <v>10</v>
      </c>
      <c r="R115" s="111">
        <v>10</v>
      </c>
      <c r="S115" s="111">
        <v>0</v>
      </c>
      <c r="T115" s="112"/>
      <c r="U115" s="113"/>
      <c r="V115" s="114"/>
    </row>
    <row r="116" spans="1:22" s="236" customFormat="1" ht="27" customHeight="1">
      <c r="A116" s="88">
        <f t="shared" si="2"/>
        <v>101</v>
      </c>
      <c r="B116" s="107" t="str">
        <f>'[2]Embung Lombok'!$B$28</f>
        <v>Embung Enem</v>
      </c>
      <c r="C116" s="35"/>
      <c r="D116" s="263" t="s">
        <v>310</v>
      </c>
      <c r="E116" s="264" t="s">
        <v>309</v>
      </c>
      <c r="F116" s="263" t="s">
        <v>290</v>
      </c>
      <c r="G116" s="109" t="s">
        <v>408</v>
      </c>
      <c r="H116" s="124" t="s">
        <v>387</v>
      </c>
      <c r="I116" s="111">
        <v>10.75</v>
      </c>
      <c r="J116" s="111">
        <v>0.7</v>
      </c>
      <c r="K116" s="110" t="s">
        <v>381</v>
      </c>
      <c r="L116" s="110">
        <v>31863</v>
      </c>
      <c r="M116" s="111">
        <v>37.950000000000003</v>
      </c>
      <c r="N116" s="111">
        <v>7</v>
      </c>
      <c r="O116" s="111">
        <v>15</v>
      </c>
      <c r="P116" s="111">
        <v>50</v>
      </c>
      <c r="Q116" s="124" t="s">
        <v>387</v>
      </c>
      <c r="R116" s="124" t="s">
        <v>387</v>
      </c>
      <c r="S116" s="124" t="s">
        <v>387</v>
      </c>
      <c r="T116" s="233"/>
      <c r="U116" s="234"/>
      <c r="V116" s="235"/>
    </row>
    <row r="117" spans="1:22" s="13" customFormat="1" ht="30" customHeight="1">
      <c r="A117" s="88">
        <f t="shared" si="2"/>
        <v>102</v>
      </c>
      <c r="B117" s="132" t="s">
        <v>401</v>
      </c>
      <c r="C117" s="133"/>
      <c r="D117" s="134" t="s">
        <v>319</v>
      </c>
      <c r="E117" s="135" t="s">
        <v>318</v>
      </c>
      <c r="F117" s="135" t="s">
        <v>290</v>
      </c>
      <c r="G117" s="17">
        <v>1998</v>
      </c>
      <c r="H117" s="222">
        <v>0</v>
      </c>
      <c r="I117" s="222">
        <v>0.8</v>
      </c>
      <c r="J117" s="222">
        <v>1</v>
      </c>
      <c r="K117" s="222" t="s">
        <v>382</v>
      </c>
      <c r="L117" s="222">
        <v>40000</v>
      </c>
      <c r="M117" s="222">
        <v>60</v>
      </c>
      <c r="N117" s="222">
        <v>6</v>
      </c>
      <c r="O117" s="222">
        <v>4</v>
      </c>
      <c r="P117" s="111">
        <v>80</v>
      </c>
      <c r="Q117" s="111">
        <v>25</v>
      </c>
      <c r="R117" s="111">
        <v>5</v>
      </c>
      <c r="S117" s="111">
        <v>0</v>
      </c>
      <c r="T117" s="223"/>
      <c r="U117" s="224"/>
      <c r="V117" s="225"/>
    </row>
    <row r="118" spans="1:22" ht="30" customHeight="1">
      <c r="A118" s="103"/>
      <c r="B118" s="218"/>
      <c r="C118" s="219"/>
      <c r="D118" s="220"/>
      <c r="E118" s="168"/>
      <c r="F118" s="168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78"/>
      <c r="U118" s="77"/>
      <c r="V118" s="86"/>
    </row>
    <row r="119" spans="1:22" ht="27" customHeight="1">
      <c r="A119" s="169" t="s">
        <v>394</v>
      </c>
      <c r="B119" s="170" t="s">
        <v>230</v>
      </c>
      <c r="C119" s="171"/>
      <c r="D119" s="172"/>
      <c r="E119" s="173"/>
      <c r="F119" s="173"/>
      <c r="G119" s="174"/>
      <c r="H119" s="175"/>
      <c r="I119" s="176"/>
      <c r="J119" s="176"/>
      <c r="K119" s="175"/>
      <c r="L119" s="175"/>
      <c r="M119" s="176"/>
      <c r="N119" s="176"/>
      <c r="O119" s="176"/>
      <c r="P119" s="176"/>
      <c r="Q119" s="176"/>
      <c r="R119" s="176"/>
      <c r="S119" s="175"/>
      <c r="T119" s="177"/>
      <c r="U119" s="178"/>
      <c r="V119" s="179"/>
    </row>
    <row r="120" spans="1:22" s="13" customFormat="1" ht="27" customHeight="1">
      <c r="A120" s="137">
        <f>A117+1</f>
        <v>103</v>
      </c>
      <c r="B120" s="125" t="s">
        <v>231</v>
      </c>
      <c r="C120" s="138"/>
      <c r="D120" s="73" t="s">
        <v>341</v>
      </c>
      <c r="E120" s="126" t="s">
        <v>342</v>
      </c>
      <c r="F120" s="126" t="s">
        <v>343</v>
      </c>
      <c r="G120" s="127">
        <v>1983</v>
      </c>
      <c r="H120" s="128">
        <v>0</v>
      </c>
      <c r="I120" s="129">
        <v>0.67</v>
      </c>
      <c r="J120" s="129">
        <v>1</v>
      </c>
      <c r="K120" s="128" t="s">
        <v>385</v>
      </c>
      <c r="L120" s="128">
        <v>40000</v>
      </c>
      <c r="M120" s="129">
        <v>60</v>
      </c>
      <c r="N120" s="129">
        <v>5</v>
      </c>
      <c r="O120" s="129">
        <v>3</v>
      </c>
      <c r="P120" s="129">
        <v>35</v>
      </c>
      <c r="Q120" s="129">
        <v>0</v>
      </c>
      <c r="R120" s="129">
        <v>0</v>
      </c>
      <c r="S120" s="129"/>
      <c r="T120" s="139"/>
      <c r="U120" s="140"/>
      <c r="V120" s="130"/>
    </row>
    <row r="121" spans="1:22" s="13" customFormat="1" ht="27" customHeight="1">
      <c r="A121" s="88">
        <f t="shared" ref="A121:A166" si="3">A120+1</f>
        <v>104</v>
      </c>
      <c r="B121" s="107" t="s">
        <v>232</v>
      </c>
      <c r="C121" s="35"/>
      <c r="D121" s="108" t="s">
        <v>344</v>
      </c>
      <c r="E121" s="108" t="s">
        <v>339</v>
      </c>
      <c r="F121" s="108" t="s">
        <v>340</v>
      </c>
      <c r="G121" s="109">
        <v>1981</v>
      </c>
      <c r="H121" s="110">
        <v>319499569</v>
      </c>
      <c r="I121" s="111">
        <v>4.3</v>
      </c>
      <c r="J121" s="111">
        <v>0.47</v>
      </c>
      <c r="K121" s="110" t="s">
        <v>382</v>
      </c>
      <c r="L121" s="110">
        <v>130000</v>
      </c>
      <c r="M121" s="111">
        <v>250</v>
      </c>
      <c r="N121" s="111">
        <v>7</v>
      </c>
      <c r="O121" s="111">
        <v>5</v>
      </c>
      <c r="P121" s="111">
        <v>100</v>
      </c>
      <c r="Q121" s="111">
        <v>30</v>
      </c>
      <c r="R121" s="111">
        <v>28</v>
      </c>
      <c r="S121" s="110"/>
      <c r="T121" s="112"/>
      <c r="U121" s="113"/>
      <c r="V121" s="114"/>
    </row>
    <row r="122" spans="1:22" s="13" customFormat="1" ht="27" customHeight="1">
      <c r="A122" s="88">
        <f t="shared" si="3"/>
        <v>105</v>
      </c>
      <c r="B122" s="107" t="s">
        <v>233</v>
      </c>
      <c r="C122" s="35"/>
      <c r="D122" s="108" t="s">
        <v>344</v>
      </c>
      <c r="E122" s="108" t="s">
        <v>339</v>
      </c>
      <c r="F122" s="108" t="s">
        <v>340</v>
      </c>
      <c r="G122" s="109">
        <v>1992</v>
      </c>
      <c r="H122" s="110">
        <v>712128000</v>
      </c>
      <c r="I122" s="111">
        <v>6.8</v>
      </c>
      <c r="J122" s="111">
        <v>7.4</v>
      </c>
      <c r="K122" s="110" t="s">
        <v>381</v>
      </c>
      <c r="L122" s="110">
        <v>345000</v>
      </c>
      <c r="M122" s="111">
        <v>181</v>
      </c>
      <c r="N122" s="111">
        <v>11</v>
      </c>
      <c r="O122" s="111">
        <v>30</v>
      </c>
      <c r="P122" s="111">
        <v>220</v>
      </c>
      <c r="Q122" s="111">
        <v>112</v>
      </c>
      <c r="R122" s="111">
        <v>76</v>
      </c>
      <c r="S122" s="110"/>
      <c r="T122" s="112"/>
      <c r="U122" s="113"/>
      <c r="V122" s="114"/>
    </row>
    <row r="123" spans="1:22" s="13" customFormat="1" ht="27" customHeight="1">
      <c r="A123" s="88">
        <f t="shared" si="3"/>
        <v>106</v>
      </c>
      <c r="B123" s="107" t="s">
        <v>234</v>
      </c>
      <c r="C123" s="35"/>
      <c r="D123" s="108" t="s">
        <v>344</v>
      </c>
      <c r="E123" s="108" t="s">
        <v>339</v>
      </c>
      <c r="F123" s="108" t="s">
        <v>340</v>
      </c>
      <c r="G123" s="109">
        <v>1993</v>
      </c>
      <c r="H123" s="110">
        <v>17043520</v>
      </c>
      <c r="I123" s="111">
        <v>0.6</v>
      </c>
      <c r="J123" s="111">
        <v>4.4400000000000004</v>
      </c>
      <c r="K123" s="110" t="s">
        <v>382</v>
      </c>
      <c r="L123" s="110">
        <v>82380</v>
      </c>
      <c r="M123" s="111">
        <v>323</v>
      </c>
      <c r="N123" s="111">
        <v>6.5</v>
      </c>
      <c r="O123" s="111">
        <v>4</v>
      </c>
      <c r="P123" s="111">
        <v>80</v>
      </c>
      <c r="Q123" s="111">
        <v>10</v>
      </c>
      <c r="R123" s="111">
        <v>38</v>
      </c>
      <c r="S123" s="110"/>
      <c r="T123" s="112"/>
      <c r="U123" s="113"/>
      <c r="V123" s="114"/>
    </row>
    <row r="124" spans="1:22" s="13" customFormat="1" ht="27" customHeight="1">
      <c r="A124" s="88">
        <f t="shared" si="3"/>
        <v>107</v>
      </c>
      <c r="B124" s="107" t="s">
        <v>235</v>
      </c>
      <c r="C124" s="35"/>
      <c r="D124" s="108" t="s">
        <v>345</v>
      </c>
      <c r="E124" s="108" t="s">
        <v>339</v>
      </c>
      <c r="F124" s="108" t="s">
        <v>340</v>
      </c>
      <c r="G124" s="109">
        <v>2008</v>
      </c>
      <c r="H124" s="110">
        <v>1999933000</v>
      </c>
      <c r="I124" s="111">
        <v>0.7</v>
      </c>
      <c r="J124" s="111">
        <v>1</v>
      </c>
      <c r="K124" s="110" t="s">
        <v>384</v>
      </c>
      <c r="L124" s="110">
        <v>50000</v>
      </c>
      <c r="M124" s="111">
        <v>107.4</v>
      </c>
      <c r="N124" s="111">
        <v>8.5</v>
      </c>
      <c r="O124" s="111">
        <v>7</v>
      </c>
      <c r="P124" s="111">
        <v>100</v>
      </c>
      <c r="Q124" s="111">
        <v>200</v>
      </c>
      <c r="R124" s="111">
        <v>0</v>
      </c>
      <c r="S124" s="110"/>
      <c r="T124" s="112"/>
      <c r="U124" s="113"/>
      <c r="V124" s="114"/>
    </row>
    <row r="125" spans="1:22" s="13" customFormat="1" ht="27" customHeight="1">
      <c r="A125" s="88">
        <f t="shared" si="3"/>
        <v>108</v>
      </c>
      <c r="B125" s="107" t="s">
        <v>236</v>
      </c>
      <c r="C125" s="35"/>
      <c r="D125" s="108" t="s">
        <v>345</v>
      </c>
      <c r="E125" s="108" t="s">
        <v>339</v>
      </c>
      <c r="F125" s="108" t="s">
        <v>340</v>
      </c>
      <c r="G125" s="109">
        <v>1987</v>
      </c>
      <c r="H125" s="110">
        <v>500000000</v>
      </c>
      <c r="I125" s="111">
        <v>1.45</v>
      </c>
      <c r="J125" s="111">
        <v>1.5</v>
      </c>
      <c r="K125" s="110" t="s">
        <v>381</v>
      </c>
      <c r="L125" s="110">
        <v>37790</v>
      </c>
      <c r="M125" s="111">
        <v>50</v>
      </c>
      <c r="N125" s="111">
        <v>6.5</v>
      </c>
      <c r="O125" s="111">
        <v>5</v>
      </c>
      <c r="P125" s="111">
        <v>50</v>
      </c>
      <c r="Q125" s="111" t="s">
        <v>387</v>
      </c>
      <c r="R125" s="111">
        <v>50</v>
      </c>
      <c r="S125" s="111"/>
      <c r="T125" s="112"/>
      <c r="U125" s="113"/>
      <c r="V125" s="114"/>
    </row>
    <row r="126" spans="1:22" s="13" customFormat="1" ht="27" customHeight="1">
      <c r="A126" s="88">
        <f t="shared" si="3"/>
        <v>109</v>
      </c>
      <c r="B126" s="71" t="s">
        <v>237</v>
      </c>
      <c r="C126" s="35"/>
      <c r="D126" s="72" t="s">
        <v>345</v>
      </c>
      <c r="E126" s="108" t="s">
        <v>339</v>
      </c>
      <c r="F126" s="108" t="s">
        <v>340</v>
      </c>
      <c r="G126" s="109">
        <v>1987</v>
      </c>
      <c r="H126" s="110">
        <v>0</v>
      </c>
      <c r="I126" s="111">
        <v>0.5</v>
      </c>
      <c r="J126" s="111">
        <v>0.7</v>
      </c>
      <c r="K126" s="110" t="s">
        <v>385</v>
      </c>
      <c r="L126" s="110">
        <v>30000</v>
      </c>
      <c r="M126" s="111">
        <v>56</v>
      </c>
      <c r="N126" s="111">
        <v>5.5</v>
      </c>
      <c r="O126" s="111">
        <v>3</v>
      </c>
      <c r="P126" s="111">
        <v>60</v>
      </c>
      <c r="Q126" s="111">
        <v>0</v>
      </c>
      <c r="R126" s="111">
        <v>0</v>
      </c>
      <c r="S126" s="111"/>
      <c r="T126" s="112"/>
      <c r="U126" s="113"/>
      <c r="V126" s="114"/>
    </row>
    <row r="127" spans="1:22" s="13" customFormat="1" ht="27" customHeight="1">
      <c r="A127" s="88">
        <f t="shared" si="3"/>
        <v>110</v>
      </c>
      <c r="B127" s="71" t="s">
        <v>238</v>
      </c>
      <c r="C127" s="35"/>
      <c r="D127" s="72" t="s">
        <v>346</v>
      </c>
      <c r="E127" s="108" t="s">
        <v>339</v>
      </c>
      <c r="F127" s="108" t="s">
        <v>340</v>
      </c>
      <c r="G127" s="109">
        <v>1983</v>
      </c>
      <c r="H127" s="110">
        <v>0</v>
      </c>
      <c r="I127" s="111">
        <v>0.8</v>
      </c>
      <c r="J127" s="111">
        <v>0.7</v>
      </c>
      <c r="K127" s="110" t="s">
        <v>385</v>
      </c>
      <c r="L127" s="110">
        <v>45000</v>
      </c>
      <c r="M127" s="111">
        <v>60</v>
      </c>
      <c r="N127" s="111">
        <v>6</v>
      </c>
      <c r="O127" s="111">
        <v>4</v>
      </c>
      <c r="P127" s="111">
        <v>45</v>
      </c>
      <c r="Q127" s="111">
        <v>20</v>
      </c>
      <c r="R127" s="111">
        <v>5</v>
      </c>
      <c r="S127" s="111"/>
      <c r="T127" s="112"/>
      <c r="U127" s="113"/>
      <c r="V127" s="114"/>
    </row>
    <row r="128" spans="1:22" s="13" customFormat="1" ht="27" customHeight="1">
      <c r="A128" s="88">
        <f t="shared" si="3"/>
        <v>111</v>
      </c>
      <c r="B128" s="107" t="s">
        <v>239</v>
      </c>
      <c r="C128" s="35"/>
      <c r="D128" s="72" t="s">
        <v>346</v>
      </c>
      <c r="E128" s="108" t="s">
        <v>339</v>
      </c>
      <c r="F128" s="108" t="s">
        <v>343</v>
      </c>
      <c r="G128" s="109">
        <v>1983</v>
      </c>
      <c r="H128" s="110">
        <v>0</v>
      </c>
      <c r="I128" s="111">
        <v>0.5</v>
      </c>
      <c r="J128" s="111">
        <v>1</v>
      </c>
      <c r="K128" s="110" t="s">
        <v>382</v>
      </c>
      <c r="L128" s="110">
        <v>20000</v>
      </c>
      <c r="M128" s="111">
        <v>50</v>
      </c>
      <c r="N128" s="111">
        <v>5</v>
      </c>
      <c r="O128" s="111">
        <v>3</v>
      </c>
      <c r="P128" s="111">
        <v>37</v>
      </c>
      <c r="Q128" s="111">
        <v>0</v>
      </c>
      <c r="R128" s="111">
        <v>0</v>
      </c>
      <c r="S128" s="111"/>
      <c r="T128" s="112"/>
      <c r="U128" s="113"/>
      <c r="V128" s="114"/>
    </row>
    <row r="129" spans="1:22" s="13" customFormat="1" ht="27" customHeight="1">
      <c r="A129" s="88">
        <f t="shared" si="3"/>
        <v>112</v>
      </c>
      <c r="B129" s="107" t="s">
        <v>240</v>
      </c>
      <c r="C129" s="35"/>
      <c r="D129" s="108" t="s">
        <v>344</v>
      </c>
      <c r="E129" s="108" t="s">
        <v>339</v>
      </c>
      <c r="F129" s="108" t="s">
        <v>340</v>
      </c>
      <c r="G129" s="109">
        <v>2003</v>
      </c>
      <c r="H129" s="110">
        <v>1249330000</v>
      </c>
      <c r="I129" s="111">
        <v>4</v>
      </c>
      <c r="J129" s="111">
        <v>2</v>
      </c>
      <c r="K129" s="110" t="s">
        <v>381</v>
      </c>
      <c r="L129" s="110">
        <v>120000</v>
      </c>
      <c r="M129" s="111">
        <v>120</v>
      </c>
      <c r="N129" s="111">
        <v>6.5</v>
      </c>
      <c r="O129" s="111">
        <v>8</v>
      </c>
      <c r="P129" s="111">
        <v>85</v>
      </c>
      <c r="Q129" s="111">
        <v>100</v>
      </c>
      <c r="R129" s="111">
        <v>150</v>
      </c>
      <c r="S129" s="111"/>
      <c r="T129" s="112"/>
      <c r="U129" s="113"/>
      <c r="V129" s="114"/>
    </row>
    <row r="130" spans="1:22" s="13" customFormat="1" ht="27" customHeight="1">
      <c r="A130" s="88">
        <f t="shared" si="3"/>
        <v>113</v>
      </c>
      <c r="B130" s="107" t="s">
        <v>241</v>
      </c>
      <c r="C130" s="35"/>
      <c r="D130" s="108" t="s">
        <v>348</v>
      </c>
      <c r="E130" s="108" t="s">
        <v>347</v>
      </c>
      <c r="F130" s="108" t="s">
        <v>340</v>
      </c>
      <c r="G130" s="109">
        <v>1995</v>
      </c>
      <c r="H130" s="110">
        <v>723400000</v>
      </c>
      <c r="I130" s="111">
        <v>2.2000000000000002</v>
      </c>
      <c r="J130" s="111">
        <v>11.53</v>
      </c>
      <c r="K130" s="110" t="s">
        <v>382</v>
      </c>
      <c r="L130" s="110">
        <v>285160</v>
      </c>
      <c r="M130" s="111">
        <v>280</v>
      </c>
      <c r="N130" s="111">
        <v>9</v>
      </c>
      <c r="O130" s="111">
        <v>20</v>
      </c>
      <c r="P130" s="111">
        <v>5</v>
      </c>
      <c r="Q130" s="111">
        <v>50</v>
      </c>
      <c r="R130" s="111">
        <v>200</v>
      </c>
      <c r="S130" s="110"/>
      <c r="T130" s="112"/>
      <c r="U130" s="113"/>
      <c r="V130" s="114" t="s">
        <v>392</v>
      </c>
    </row>
    <row r="131" spans="1:22" s="13" customFormat="1" ht="27" customHeight="1">
      <c r="A131" s="88">
        <f t="shared" si="3"/>
        <v>114</v>
      </c>
      <c r="B131" s="107" t="s">
        <v>242</v>
      </c>
      <c r="C131" s="35"/>
      <c r="D131" s="108" t="s">
        <v>349</v>
      </c>
      <c r="E131" s="108" t="s">
        <v>347</v>
      </c>
      <c r="F131" s="108" t="s">
        <v>340</v>
      </c>
      <c r="G131" s="109">
        <v>2007</v>
      </c>
      <c r="H131" s="110">
        <v>1319400000</v>
      </c>
      <c r="I131" s="111">
        <v>1.5</v>
      </c>
      <c r="J131" s="111">
        <v>5.5</v>
      </c>
      <c r="K131" s="110" t="s">
        <v>382</v>
      </c>
      <c r="L131" s="110">
        <v>66907</v>
      </c>
      <c r="M131" s="111">
        <v>115</v>
      </c>
      <c r="N131" s="111">
        <v>9.5</v>
      </c>
      <c r="O131" s="111">
        <v>12</v>
      </c>
      <c r="P131" s="111">
        <v>100</v>
      </c>
      <c r="Q131" s="111">
        <v>50</v>
      </c>
      <c r="R131" s="111">
        <v>50</v>
      </c>
      <c r="S131" s="111"/>
      <c r="T131" s="112"/>
      <c r="U131" s="113"/>
      <c r="V131" s="114"/>
    </row>
    <row r="132" spans="1:22" s="13" customFormat="1" ht="27" customHeight="1">
      <c r="A132" s="88">
        <f t="shared" si="3"/>
        <v>115</v>
      </c>
      <c r="B132" s="107" t="s">
        <v>243</v>
      </c>
      <c r="C132" s="35"/>
      <c r="D132" s="108" t="s">
        <v>351</v>
      </c>
      <c r="E132" s="108" t="s">
        <v>350</v>
      </c>
      <c r="F132" s="108" t="s">
        <v>340</v>
      </c>
      <c r="G132" s="109">
        <v>1981</v>
      </c>
      <c r="H132" s="110">
        <v>23302000</v>
      </c>
      <c r="I132" s="111">
        <v>1.42</v>
      </c>
      <c r="J132" s="111">
        <v>5.0999999999999996</v>
      </c>
      <c r="K132" s="110" t="s">
        <v>382</v>
      </c>
      <c r="L132" s="110">
        <v>412335</v>
      </c>
      <c r="M132" s="111">
        <v>72</v>
      </c>
      <c r="N132" s="111">
        <v>12.5</v>
      </c>
      <c r="O132" s="111">
        <v>3</v>
      </c>
      <c r="P132" s="111">
        <v>471</v>
      </c>
      <c r="Q132" s="111">
        <v>43</v>
      </c>
      <c r="R132" s="111">
        <v>76</v>
      </c>
      <c r="S132" s="110"/>
      <c r="T132" s="112"/>
      <c r="U132" s="113"/>
      <c r="V132" s="114"/>
    </row>
    <row r="133" spans="1:22" s="13" customFormat="1" ht="27" customHeight="1">
      <c r="A133" s="88">
        <f t="shared" si="3"/>
        <v>116</v>
      </c>
      <c r="B133" s="107" t="s">
        <v>244</v>
      </c>
      <c r="C133" s="35"/>
      <c r="D133" s="108" t="s">
        <v>352</v>
      </c>
      <c r="E133" s="108" t="s">
        <v>350</v>
      </c>
      <c r="F133" s="108" t="s">
        <v>340</v>
      </c>
      <c r="G133" s="109">
        <v>2009</v>
      </c>
      <c r="H133" s="110">
        <v>0</v>
      </c>
      <c r="I133" s="111">
        <v>1</v>
      </c>
      <c r="J133" s="111">
        <v>0.4</v>
      </c>
      <c r="K133" s="110" t="s">
        <v>381</v>
      </c>
      <c r="L133" s="110">
        <v>13440</v>
      </c>
      <c r="M133" s="111">
        <v>30</v>
      </c>
      <c r="N133" s="111">
        <v>5</v>
      </c>
      <c r="O133" s="111">
        <v>2</v>
      </c>
      <c r="P133" s="111">
        <v>80</v>
      </c>
      <c r="Q133" s="111">
        <v>0</v>
      </c>
      <c r="R133" s="111">
        <v>0</v>
      </c>
      <c r="S133" s="111"/>
      <c r="T133" s="112"/>
      <c r="U133" s="113"/>
      <c r="V133" s="114"/>
    </row>
    <row r="134" spans="1:22" s="13" customFormat="1" ht="27" customHeight="1">
      <c r="A134" s="88">
        <f t="shared" si="3"/>
        <v>117</v>
      </c>
      <c r="B134" s="107" t="s">
        <v>245</v>
      </c>
      <c r="C134" s="35"/>
      <c r="D134" s="108" t="s">
        <v>353</v>
      </c>
      <c r="E134" s="108" t="s">
        <v>353</v>
      </c>
      <c r="F134" s="108" t="s">
        <v>340</v>
      </c>
      <c r="G134" s="109">
        <v>1980</v>
      </c>
      <c r="H134" s="110">
        <v>14126000</v>
      </c>
      <c r="I134" s="111">
        <v>0.78</v>
      </c>
      <c r="J134" s="111">
        <v>1</v>
      </c>
      <c r="K134" s="110" t="s">
        <v>382</v>
      </c>
      <c r="L134" s="110">
        <v>36000</v>
      </c>
      <c r="M134" s="111">
        <v>60</v>
      </c>
      <c r="N134" s="111">
        <v>6</v>
      </c>
      <c r="O134" s="111">
        <v>14</v>
      </c>
      <c r="P134" s="111">
        <v>360</v>
      </c>
      <c r="Q134" s="111">
        <v>18</v>
      </c>
      <c r="R134" s="111">
        <v>76</v>
      </c>
      <c r="S134" s="110"/>
      <c r="T134" s="112"/>
      <c r="U134" s="113"/>
      <c r="V134" s="114" t="s">
        <v>389</v>
      </c>
    </row>
    <row r="135" spans="1:22" s="13" customFormat="1" ht="27" customHeight="1">
      <c r="A135" s="88">
        <f t="shared" si="3"/>
        <v>118</v>
      </c>
      <c r="B135" s="107" t="s">
        <v>246</v>
      </c>
      <c r="C135" s="35"/>
      <c r="D135" s="108" t="s">
        <v>354</v>
      </c>
      <c r="E135" s="108" t="s">
        <v>353</v>
      </c>
      <c r="F135" s="108" t="s">
        <v>340</v>
      </c>
      <c r="G135" s="109">
        <v>2009</v>
      </c>
      <c r="H135" s="110">
        <v>1200000000</v>
      </c>
      <c r="I135" s="111">
        <v>12</v>
      </c>
      <c r="J135" s="111">
        <v>0.5</v>
      </c>
      <c r="K135" s="110" t="s">
        <v>386</v>
      </c>
      <c r="L135" s="110">
        <v>98000</v>
      </c>
      <c r="M135" s="111">
        <v>42</v>
      </c>
      <c r="N135" s="111">
        <v>9</v>
      </c>
      <c r="O135" s="111">
        <v>10</v>
      </c>
      <c r="P135" s="111">
        <v>200</v>
      </c>
      <c r="Q135" s="111">
        <v>100</v>
      </c>
      <c r="R135" s="111">
        <v>400</v>
      </c>
      <c r="S135" s="110"/>
      <c r="T135" s="112"/>
      <c r="U135" s="113"/>
      <c r="V135" s="114"/>
    </row>
    <row r="136" spans="1:22" s="13" customFormat="1" ht="27" customHeight="1">
      <c r="A136" s="88">
        <f t="shared" si="3"/>
        <v>119</v>
      </c>
      <c r="B136" s="107" t="s">
        <v>247</v>
      </c>
      <c r="C136" s="35"/>
      <c r="D136" s="108" t="s">
        <v>355</v>
      </c>
      <c r="E136" s="108" t="s">
        <v>356</v>
      </c>
      <c r="F136" s="108" t="s">
        <v>340</v>
      </c>
      <c r="G136" s="109">
        <v>2006</v>
      </c>
      <c r="H136" s="110">
        <v>932673000</v>
      </c>
      <c r="I136" s="111">
        <v>1.1000000000000001</v>
      </c>
      <c r="J136" s="111">
        <v>0.4</v>
      </c>
      <c r="K136" s="110" t="s">
        <v>386</v>
      </c>
      <c r="L136" s="110">
        <v>20787</v>
      </c>
      <c r="M136" s="111">
        <v>35</v>
      </c>
      <c r="N136" s="111">
        <v>12.5</v>
      </c>
      <c r="O136" s="111">
        <v>11</v>
      </c>
      <c r="P136" s="111">
        <v>100</v>
      </c>
      <c r="Q136" s="124" t="s">
        <v>387</v>
      </c>
      <c r="R136" s="111">
        <v>0</v>
      </c>
      <c r="S136" s="110"/>
      <c r="T136" s="112"/>
      <c r="U136" s="113"/>
      <c r="V136" s="114"/>
    </row>
    <row r="137" spans="1:22" s="13" customFormat="1" ht="27" customHeight="1">
      <c r="A137" s="88">
        <f t="shared" si="3"/>
        <v>120</v>
      </c>
      <c r="B137" s="107" t="s">
        <v>248</v>
      </c>
      <c r="C137" s="35"/>
      <c r="D137" s="108" t="s">
        <v>357</v>
      </c>
      <c r="E137" s="108" t="s">
        <v>356</v>
      </c>
      <c r="F137" s="108" t="s">
        <v>340</v>
      </c>
      <c r="G137" s="109">
        <v>2000</v>
      </c>
      <c r="H137" s="110">
        <v>252485327</v>
      </c>
      <c r="I137" s="110">
        <v>3.13</v>
      </c>
      <c r="J137" s="110">
        <v>0.5</v>
      </c>
      <c r="K137" s="110" t="s">
        <v>385</v>
      </c>
      <c r="L137" s="110">
        <v>36000</v>
      </c>
      <c r="M137" s="110">
        <v>65</v>
      </c>
      <c r="N137" s="110">
        <v>5</v>
      </c>
      <c r="O137" s="110">
        <v>10</v>
      </c>
      <c r="P137" s="110">
        <v>0</v>
      </c>
      <c r="Q137" s="110">
        <v>0</v>
      </c>
      <c r="R137" s="110">
        <v>20</v>
      </c>
      <c r="S137" s="110"/>
      <c r="T137" s="112"/>
      <c r="U137" s="113"/>
      <c r="V137" s="114" t="s">
        <v>393</v>
      </c>
    </row>
    <row r="138" spans="1:22" s="13" customFormat="1" ht="27" customHeight="1">
      <c r="A138" s="88">
        <f t="shared" si="3"/>
        <v>121</v>
      </c>
      <c r="B138" s="107" t="s">
        <v>249</v>
      </c>
      <c r="C138" s="35"/>
      <c r="D138" s="108" t="s">
        <v>358</v>
      </c>
      <c r="E138" s="108" t="s">
        <v>342</v>
      </c>
      <c r="F138" s="108" t="s">
        <v>340</v>
      </c>
      <c r="G138" s="109">
        <v>1982</v>
      </c>
      <c r="H138" s="110">
        <v>96435000</v>
      </c>
      <c r="I138" s="111">
        <v>1.38</v>
      </c>
      <c r="J138" s="111">
        <v>3.97</v>
      </c>
      <c r="K138" s="110" t="s">
        <v>382</v>
      </c>
      <c r="L138" s="110">
        <v>26507</v>
      </c>
      <c r="M138" s="111">
        <v>72</v>
      </c>
      <c r="N138" s="111">
        <v>5</v>
      </c>
      <c r="O138" s="111">
        <v>6</v>
      </c>
      <c r="P138" s="111">
        <v>100</v>
      </c>
      <c r="Q138" s="111">
        <v>75</v>
      </c>
      <c r="R138" s="111">
        <v>112</v>
      </c>
      <c r="S138" s="110"/>
      <c r="T138" s="112"/>
      <c r="U138" s="113"/>
      <c r="V138" s="114"/>
    </row>
    <row r="139" spans="1:22" s="13" customFormat="1" ht="27" customHeight="1">
      <c r="A139" s="88">
        <f t="shared" si="3"/>
        <v>122</v>
      </c>
      <c r="B139" s="107" t="s">
        <v>250</v>
      </c>
      <c r="C139" s="35"/>
      <c r="D139" s="72" t="s">
        <v>359</v>
      </c>
      <c r="E139" s="108" t="s">
        <v>342</v>
      </c>
      <c r="F139" s="108" t="s">
        <v>343</v>
      </c>
      <c r="G139" s="109">
        <v>1980</v>
      </c>
      <c r="H139" s="110">
        <v>0</v>
      </c>
      <c r="I139" s="111">
        <v>0.6</v>
      </c>
      <c r="J139" s="111">
        <v>1</v>
      </c>
      <c r="K139" s="110" t="s">
        <v>385</v>
      </c>
      <c r="L139" s="110">
        <v>50000</v>
      </c>
      <c r="M139" s="111">
        <v>50</v>
      </c>
      <c r="N139" s="111">
        <v>6</v>
      </c>
      <c r="O139" s="111">
        <v>3</v>
      </c>
      <c r="P139" s="111">
        <v>50</v>
      </c>
      <c r="Q139" s="111">
        <v>0</v>
      </c>
      <c r="R139" s="111">
        <v>10</v>
      </c>
      <c r="S139" s="111"/>
      <c r="T139" s="112"/>
      <c r="U139" s="113"/>
      <c r="V139" s="114"/>
    </row>
    <row r="140" spans="1:22" s="13" customFormat="1" ht="27" customHeight="1">
      <c r="A140" s="88">
        <f t="shared" si="3"/>
        <v>123</v>
      </c>
      <c r="B140" s="107" t="s">
        <v>251</v>
      </c>
      <c r="C140" s="35"/>
      <c r="D140" s="72" t="s">
        <v>359</v>
      </c>
      <c r="E140" s="108" t="s">
        <v>342</v>
      </c>
      <c r="F140" s="108" t="s">
        <v>343</v>
      </c>
      <c r="G140" s="109">
        <v>1982</v>
      </c>
      <c r="H140" s="110">
        <v>0</v>
      </c>
      <c r="I140" s="111">
        <v>0.5</v>
      </c>
      <c r="J140" s="111">
        <v>0.9</v>
      </c>
      <c r="K140" s="110" t="s">
        <v>385</v>
      </c>
      <c r="L140" s="110">
        <v>35000</v>
      </c>
      <c r="M140" s="111">
        <v>67</v>
      </c>
      <c r="N140" s="111">
        <v>5</v>
      </c>
      <c r="O140" s="111">
        <v>3</v>
      </c>
      <c r="P140" s="111">
        <v>25</v>
      </c>
      <c r="Q140" s="111">
        <v>0</v>
      </c>
      <c r="R140" s="111">
        <v>12</v>
      </c>
      <c r="S140" s="111"/>
      <c r="T140" s="112"/>
      <c r="U140" s="113"/>
      <c r="V140" s="114"/>
    </row>
    <row r="141" spans="1:22" s="13" customFormat="1" ht="27" customHeight="1">
      <c r="A141" s="88">
        <f t="shared" si="3"/>
        <v>124</v>
      </c>
      <c r="B141" s="107" t="s">
        <v>252</v>
      </c>
      <c r="C141" s="35"/>
      <c r="D141" s="72" t="s">
        <v>359</v>
      </c>
      <c r="E141" s="108" t="s">
        <v>342</v>
      </c>
      <c r="F141" s="108" t="s">
        <v>343</v>
      </c>
      <c r="G141" s="109">
        <v>1985</v>
      </c>
      <c r="H141" s="110">
        <v>0</v>
      </c>
      <c r="I141" s="111">
        <v>0.7</v>
      </c>
      <c r="J141" s="111">
        <v>1</v>
      </c>
      <c r="K141" s="110" t="s">
        <v>385</v>
      </c>
      <c r="L141" s="110">
        <v>35000</v>
      </c>
      <c r="M141" s="111">
        <v>55</v>
      </c>
      <c r="N141" s="111">
        <v>6</v>
      </c>
      <c r="O141" s="111">
        <v>3</v>
      </c>
      <c r="P141" s="111">
        <v>50</v>
      </c>
      <c r="Q141" s="111">
        <v>0</v>
      </c>
      <c r="R141" s="111">
        <v>10</v>
      </c>
      <c r="S141" s="111"/>
      <c r="T141" s="112"/>
      <c r="U141" s="113"/>
      <c r="V141" s="114"/>
    </row>
    <row r="142" spans="1:22" s="13" customFormat="1" ht="27" customHeight="1">
      <c r="A142" s="88">
        <f t="shared" si="3"/>
        <v>125</v>
      </c>
      <c r="B142" s="107" t="s">
        <v>253</v>
      </c>
      <c r="C142" s="35"/>
      <c r="D142" s="108" t="s">
        <v>360</v>
      </c>
      <c r="E142" s="108" t="s">
        <v>342</v>
      </c>
      <c r="F142" s="108" t="s">
        <v>340</v>
      </c>
      <c r="G142" s="109">
        <v>1983</v>
      </c>
      <c r="H142" s="110">
        <v>36425000</v>
      </c>
      <c r="I142" s="111">
        <v>0.8</v>
      </c>
      <c r="J142" s="111">
        <v>0.5</v>
      </c>
      <c r="K142" s="110" t="s">
        <v>382</v>
      </c>
      <c r="L142" s="110">
        <v>110250</v>
      </c>
      <c r="M142" s="111">
        <v>155</v>
      </c>
      <c r="N142" s="111">
        <v>5</v>
      </c>
      <c r="O142" s="111">
        <v>4</v>
      </c>
      <c r="P142" s="111">
        <v>23</v>
      </c>
      <c r="Q142" s="111">
        <v>14</v>
      </c>
      <c r="R142" s="111">
        <v>37</v>
      </c>
      <c r="S142" s="110"/>
      <c r="T142" s="112"/>
      <c r="U142" s="113"/>
      <c r="V142" s="114"/>
    </row>
    <row r="143" spans="1:22" s="13" customFormat="1" ht="27" customHeight="1">
      <c r="A143" s="88">
        <f t="shared" si="3"/>
        <v>126</v>
      </c>
      <c r="B143" s="107" t="s">
        <v>254</v>
      </c>
      <c r="C143" s="35"/>
      <c r="D143" s="108" t="s">
        <v>361</v>
      </c>
      <c r="E143" s="108" t="s">
        <v>362</v>
      </c>
      <c r="F143" s="108" t="s">
        <v>340</v>
      </c>
      <c r="G143" s="109">
        <v>1980</v>
      </c>
      <c r="H143" s="110">
        <v>36361000</v>
      </c>
      <c r="I143" s="111">
        <v>0.8</v>
      </c>
      <c r="J143" s="111">
        <v>0.8</v>
      </c>
      <c r="K143" s="110" t="s">
        <v>382</v>
      </c>
      <c r="L143" s="110">
        <v>14500</v>
      </c>
      <c r="M143" s="111">
        <v>100</v>
      </c>
      <c r="N143" s="111">
        <v>5</v>
      </c>
      <c r="O143" s="111">
        <v>3</v>
      </c>
      <c r="P143" s="111">
        <v>86</v>
      </c>
      <c r="Q143" s="111">
        <v>29</v>
      </c>
      <c r="R143" s="111">
        <v>47</v>
      </c>
      <c r="S143" s="110"/>
      <c r="T143" s="112"/>
      <c r="U143" s="113"/>
      <c r="V143" s="114"/>
    </row>
    <row r="144" spans="1:22" s="13" customFormat="1" ht="27" customHeight="1">
      <c r="A144" s="88">
        <f t="shared" si="3"/>
        <v>127</v>
      </c>
      <c r="B144" s="107" t="s">
        <v>255</v>
      </c>
      <c r="C144" s="35"/>
      <c r="D144" s="108" t="s">
        <v>361</v>
      </c>
      <c r="E144" s="108" t="s">
        <v>362</v>
      </c>
      <c r="F144" s="108" t="s">
        <v>340</v>
      </c>
      <c r="G144" s="109">
        <v>1980</v>
      </c>
      <c r="H144" s="110">
        <v>59999000</v>
      </c>
      <c r="I144" s="111">
        <v>0.75</v>
      </c>
      <c r="J144" s="111">
        <v>1.5</v>
      </c>
      <c r="K144" s="110" t="s">
        <v>382</v>
      </c>
      <c r="L144" s="110">
        <v>20125</v>
      </c>
      <c r="M144" s="111">
        <v>130</v>
      </c>
      <c r="N144" s="111">
        <v>4</v>
      </c>
      <c r="O144" s="111">
        <v>3</v>
      </c>
      <c r="P144" s="111">
        <v>105</v>
      </c>
      <c r="Q144" s="111">
        <v>28</v>
      </c>
      <c r="R144" s="111">
        <v>68</v>
      </c>
      <c r="S144" s="110"/>
      <c r="T144" s="112"/>
      <c r="U144" s="113"/>
      <c r="V144" s="114"/>
    </row>
    <row r="145" spans="1:22" s="13" customFormat="1" ht="27" customHeight="1">
      <c r="A145" s="88">
        <f t="shared" si="3"/>
        <v>128</v>
      </c>
      <c r="B145" s="107" t="s">
        <v>256</v>
      </c>
      <c r="C145" s="35"/>
      <c r="D145" s="108" t="s">
        <v>361</v>
      </c>
      <c r="E145" s="108" t="s">
        <v>362</v>
      </c>
      <c r="F145" s="108" t="s">
        <v>340</v>
      </c>
      <c r="G145" s="109">
        <v>1980</v>
      </c>
      <c r="H145" s="110">
        <v>47344000</v>
      </c>
      <c r="I145" s="111">
        <v>0.64</v>
      </c>
      <c r="J145" s="111">
        <v>1</v>
      </c>
      <c r="K145" s="110" t="s">
        <v>382</v>
      </c>
      <c r="L145" s="110">
        <v>24500</v>
      </c>
      <c r="M145" s="111">
        <v>75</v>
      </c>
      <c r="N145" s="111">
        <v>5.5</v>
      </c>
      <c r="O145" s="111">
        <v>4</v>
      </c>
      <c r="P145" s="111">
        <v>67</v>
      </c>
      <c r="Q145" s="111">
        <v>0</v>
      </c>
      <c r="R145" s="111">
        <v>56</v>
      </c>
      <c r="S145" s="110"/>
      <c r="T145" s="112"/>
      <c r="U145" s="113"/>
      <c r="V145" s="114"/>
    </row>
    <row r="146" spans="1:22" s="13" customFormat="1" ht="27" customHeight="1">
      <c r="A146" s="88">
        <f t="shared" si="3"/>
        <v>129</v>
      </c>
      <c r="B146" s="107" t="s">
        <v>257</v>
      </c>
      <c r="C146" s="35"/>
      <c r="D146" s="108" t="s">
        <v>361</v>
      </c>
      <c r="E146" s="108" t="s">
        <v>362</v>
      </c>
      <c r="F146" s="108" t="s">
        <v>340</v>
      </c>
      <c r="G146" s="109">
        <v>2009</v>
      </c>
      <c r="H146" s="110">
        <v>0</v>
      </c>
      <c r="I146" s="110">
        <v>0.75</v>
      </c>
      <c r="J146" s="110">
        <v>0.5</v>
      </c>
      <c r="K146" s="110" t="s">
        <v>382</v>
      </c>
      <c r="L146" s="110">
        <v>60000</v>
      </c>
      <c r="M146" s="110">
        <v>60</v>
      </c>
      <c r="N146" s="110">
        <v>5</v>
      </c>
      <c r="O146" s="110">
        <v>3</v>
      </c>
      <c r="P146" s="110">
        <v>60</v>
      </c>
      <c r="Q146" s="110">
        <v>0</v>
      </c>
      <c r="R146" s="110">
        <v>0</v>
      </c>
      <c r="S146" s="111"/>
      <c r="T146" s="112"/>
      <c r="U146" s="113"/>
      <c r="V146" s="114"/>
    </row>
    <row r="147" spans="1:22" s="13" customFormat="1" ht="27" customHeight="1">
      <c r="A147" s="88">
        <f t="shared" si="3"/>
        <v>130</v>
      </c>
      <c r="B147" s="107" t="s">
        <v>258</v>
      </c>
      <c r="C147" s="35"/>
      <c r="D147" s="108" t="s">
        <v>363</v>
      </c>
      <c r="E147" s="108" t="s">
        <v>364</v>
      </c>
      <c r="F147" s="108" t="s">
        <v>340</v>
      </c>
      <c r="G147" s="109">
        <v>1980</v>
      </c>
      <c r="H147" s="110">
        <v>7229000</v>
      </c>
      <c r="I147" s="111">
        <v>0.7</v>
      </c>
      <c r="J147" s="111">
        <v>1.5</v>
      </c>
      <c r="K147" s="110" t="s">
        <v>381</v>
      </c>
      <c r="L147" s="110">
        <v>36700</v>
      </c>
      <c r="M147" s="111">
        <v>85</v>
      </c>
      <c r="N147" s="111">
        <v>13.5</v>
      </c>
      <c r="O147" s="111">
        <v>85</v>
      </c>
      <c r="P147" s="111">
        <v>130</v>
      </c>
      <c r="Q147" s="111">
        <v>0</v>
      </c>
      <c r="R147" s="111">
        <v>0</v>
      </c>
      <c r="S147" s="110"/>
      <c r="T147" s="112"/>
      <c r="U147" s="113"/>
      <c r="V147" s="114"/>
    </row>
    <row r="148" spans="1:22" s="13" customFormat="1" ht="27" customHeight="1">
      <c r="A148" s="88">
        <f t="shared" si="3"/>
        <v>131</v>
      </c>
      <c r="B148" s="107" t="s">
        <v>259</v>
      </c>
      <c r="C148" s="35"/>
      <c r="D148" s="108" t="s">
        <v>365</v>
      </c>
      <c r="E148" s="108" t="s">
        <v>364</v>
      </c>
      <c r="F148" s="108" t="s">
        <v>340</v>
      </c>
      <c r="G148" s="109">
        <v>1980</v>
      </c>
      <c r="H148" s="110">
        <v>96435000</v>
      </c>
      <c r="I148" s="111">
        <v>0.72</v>
      </c>
      <c r="J148" s="111">
        <v>0.8</v>
      </c>
      <c r="K148" s="110" t="s">
        <v>382</v>
      </c>
      <c r="L148" s="110">
        <v>12800</v>
      </c>
      <c r="M148" s="111">
        <v>185</v>
      </c>
      <c r="N148" s="111">
        <v>3.5</v>
      </c>
      <c r="O148" s="111">
        <v>3</v>
      </c>
      <c r="P148" s="111">
        <v>50</v>
      </c>
      <c r="Q148" s="111">
        <v>20</v>
      </c>
      <c r="R148" s="111">
        <v>34</v>
      </c>
      <c r="S148" s="110"/>
      <c r="T148" s="112"/>
      <c r="U148" s="113"/>
      <c r="V148" s="114"/>
    </row>
    <row r="149" spans="1:22" s="13" customFormat="1" ht="27" customHeight="1">
      <c r="A149" s="88">
        <f t="shared" si="3"/>
        <v>132</v>
      </c>
      <c r="B149" s="107" t="s">
        <v>260</v>
      </c>
      <c r="C149" s="35"/>
      <c r="D149" s="108" t="s">
        <v>363</v>
      </c>
      <c r="E149" s="108" t="s">
        <v>364</v>
      </c>
      <c r="F149" s="108" t="s">
        <v>340</v>
      </c>
      <c r="G149" s="109">
        <v>1995</v>
      </c>
      <c r="H149" s="110">
        <v>17776000</v>
      </c>
      <c r="I149" s="111">
        <v>0.95</v>
      </c>
      <c r="J149" s="111">
        <v>1.5</v>
      </c>
      <c r="K149" s="110" t="s">
        <v>382</v>
      </c>
      <c r="L149" s="110">
        <v>40000</v>
      </c>
      <c r="M149" s="111">
        <v>110</v>
      </c>
      <c r="N149" s="111">
        <v>7</v>
      </c>
      <c r="O149" s="111">
        <v>6</v>
      </c>
      <c r="P149" s="111">
        <v>180</v>
      </c>
      <c r="Q149" s="111">
        <v>18</v>
      </c>
      <c r="R149" s="111">
        <v>52</v>
      </c>
      <c r="S149" s="110"/>
      <c r="T149" s="112"/>
      <c r="U149" s="113"/>
      <c r="V149" s="114"/>
    </row>
    <row r="150" spans="1:22" s="13" customFormat="1" ht="27" customHeight="1">
      <c r="A150" s="88">
        <f t="shared" si="3"/>
        <v>133</v>
      </c>
      <c r="B150" s="107" t="s">
        <v>261</v>
      </c>
      <c r="C150" s="35"/>
      <c r="D150" s="108" t="s">
        <v>342</v>
      </c>
      <c r="E150" s="108" t="s">
        <v>364</v>
      </c>
      <c r="F150" s="108" t="s">
        <v>340</v>
      </c>
      <c r="G150" s="109">
        <v>1985</v>
      </c>
      <c r="H150" s="110">
        <v>255000000</v>
      </c>
      <c r="I150" s="111">
        <v>2</v>
      </c>
      <c r="J150" s="111">
        <v>0.75</v>
      </c>
      <c r="K150" s="110" t="s">
        <v>385</v>
      </c>
      <c r="L150" s="110">
        <v>80000</v>
      </c>
      <c r="M150" s="111">
        <v>93</v>
      </c>
      <c r="N150" s="111">
        <v>6</v>
      </c>
      <c r="O150" s="111">
        <v>6.5</v>
      </c>
      <c r="P150" s="111">
        <v>100</v>
      </c>
      <c r="Q150" s="111">
        <v>25</v>
      </c>
      <c r="R150" s="111">
        <v>100</v>
      </c>
      <c r="S150" s="111"/>
      <c r="T150" s="112"/>
      <c r="U150" s="113"/>
      <c r="V150" s="114"/>
    </row>
    <row r="151" spans="1:22" s="13" customFormat="1" ht="27" customHeight="1">
      <c r="A151" s="88">
        <f t="shared" si="3"/>
        <v>134</v>
      </c>
      <c r="B151" s="71" t="s">
        <v>262</v>
      </c>
      <c r="C151" s="35"/>
      <c r="D151" s="72" t="s">
        <v>358</v>
      </c>
      <c r="E151" s="108" t="s">
        <v>364</v>
      </c>
      <c r="F151" s="108" t="s">
        <v>340</v>
      </c>
      <c r="G151" s="109">
        <v>1983</v>
      </c>
      <c r="H151" s="110">
        <v>0</v>
      </c>
      <c r="I151" s="111">
        <v>0.7</v>
      </c>
      <c r="J151" s="111">
        <v>1</v>
      </c>
      <c r="K151" s="110" t="s">
        <v>382</v>
      </c>
      <c r="L151" s="110">
        <v>40000</v>
      </c>
      <c r="M151" s="111">
        <v>70</v>
      </c>
      <c r="N151" s="111">
        <v>5</v>
      </c>
      <c r="O151" s="111">
        <v>3</v>
      </c>
      <c r="P151" s="111">
        <v>45</v>
      </c>
      <c r="Q151" s="111">
        <v>0</v>
      </c>
      <c r="R151" s="111">
        <v>0</v>
      </c>
      <c r="S151" s="111"/>
      <c r="T151" s="112"/>
      <c r="U151" s="113"/>
      <c r="V151" s="114"/>
    </row>
    <row r="152" spans="1:22" s="13" customFormat="1" ht="27" customHeight="1">
      <c r="A152" s="88">
        <f t="shared" si="3"/>
        <v>135</v>
      </c>
      <c r="B152" s="107" t="s">
        <v>263</v>
      </c>
      <c r="C152" s="35"/>
      <c r="D152" s="108" t="s">
        <v>366</v>
      </c>
      <c r="E152" s="108" t="s">
        <v>367</v>
      </c>
      <c r="F152" s="108" t="s">
        <v>340</v>
      </c>
      <c r="G152" s="109">
        <v>1980</v>
      </c>
      <c r="H152" s="110">
        <v>11819000</v>
      </c>
      <c r="I152" s="111">
        <v>0.64</v>
      </c>
      <c r="J152" s="111">
        <v>2.25</v>
      </c>
      <c r="K152" s="110" t="s">
        <v>382</v>
      </c>
      <c r="L152" s="110">
        <v>44920</v>
      </c>
      <c r="M152" s="111">
        <v>115</v>
      </c>
      <c r="N152" s="111">
        <v>7</v>
      </c>
      <c r="O152" s="111">
        <v>9</v>
      </c>
      <c r="P152" s="111">
        <v>50</v>
      </c>
      <c r="Q152" s="111">
        <v>26</v>
      </c>
      <c r="R152" s="111">
        <v>212</v>
      </c>
      <c r="S152" s="110"/>
      <c r="T152" s="112"/>
      <c r="U152" s="113"/>
      <c r="V152" s="114"/>
    </row>
    <row r="153" spans="1:22" s="13" customFormat="1" ht="27" customHeight="1">
      <c r="A153" s="88">
        <f t="shared" si="3"/>
        <v>136</v>
      </c>
      <c r="B153" s="107" t="s">
        <v>264</v>
      </c>
      <c r="C153" s="35"/>
      <c r="D153" s="108" t="s">
        <v>368</v>
      </c>
      <c r="E153" s="108" t="s">
        <v>367</v>
      </c>
      <c r="F153" s="108" t="s">
        <v>340</v>
      </c>
      <c r="G153" s="109">
        <v>1982</v>
      </c>
      <c r="H153" s="110">
        <v>222918880</v>
      </c>
      <c r="I153" s="111">
        <v>0.72</v>
      </c>
      <c r="J153" s="111">
        <v>8.85</v>
      </c>
      <c r="K153" s="110" t="s">
        <v>381</v>
      </c>
      <c r="L153" s="110">
        <v>35000</v>
      </c>
      <c r="M153" s="111">
        <v>350</v>
      </c>
      <c r="N153" s="111">
        <v>9</v>
      </c>
      <c r="O153" s="111">
        <v>3.5</v>
      </c>
      <c r="P153" s="111">
        <v>200</v>
      </c>
      <c r="Q153" s="111">
        <v>125</v>
      </c>
      <c r="R153" s="111">
        <v>56</v>
      </c>
      <c r="S153" s="110"/>
      <c r="T153" s="112"/>
      <c r="U153" s="113"/>
      <c r="V153" s="114"/>
    </row>
    <row r="154" spans="1:22" s="13" customFormat="1" ht="27" customHeight="1">
      <c r="A154" s="88">
        <f t="shared" si="3"/>
        <v>137</v>
      </c>
      <c r="B154" s="107" t="s">
        <v>403</v>
      </c>
      <c r="C154" s="35"/>
      <c r="D154" s="108" t="s">
        <v>369</v>
      </c>
      <c r="E154" s="108" t="s">
        <v>367</v>
      </c>
      <c r="F154" s="108" t="s">
        <v>340</v>
      </c>
      <c r="G154" s="109">
        <v>1983</v>
      </c>
      <c r="H154" s="110">
        <v>27028000</v>
      </c>
      <c r="I154" s="111">
        <v>0.54</v>
      </c>
      <c r="J154" s="111">
        <v>0.4</v>
      </c>
      <c r="K154" s="110" t="s">
        <v>382</v>
      </c>
      <c r="L154" s="110">
        <v>37632</v>
      </c>
      <c r="M154" s="111">
        <v>159.5</v>
      </c>
      <c r="N154" s="111">
        <v>5</v>
      </c>
      <c r="O154" s="111">
        <v>3</v>
      </c>
      <c r="P154" s="111">
        <v>12</v>
      </c>
      <c r="Q154" s="111">
        <v>12</v>
      </c>
      <c r="R154" s="111">
        <v>32</v>
      </c>
      <c r="S154" s="110"/>
      <c r="T154" s="112"/>
      <c r="U154" s="113"/>
      <c r="V154" s="114"/>
    </row>
    <row r="155" spans="1:22" s="13" customFormat="1" ht="27" customHeight="1">
      <c r="A155" s="88">
        <f t="shared" si="3"/>
        <v>138</v>
      </c>
      <c r="B155" s="107" t="s">
        <v>265</v>
      </c>
      <c r="C155" s="35"/>
      <c r="D155" s="108" t="s">
        <v>366</v>
      </c>
      <c r="E155" s="108" t="s">
        <v>367</v>
      </c>
      <c r="F155" s="108" t="s">
        <v>340</v>
      </c>
      <c r="G155" s="109">
        <v>1982</v>
      </c>
      <c r="H155" s="110">
        <v>15192000</v>
      </c>
      <c r="I155" s="111">
        <v>0.5</v>
      </c>
      <c r="J155" s="111">
        <v>0.75</v>
      </c>
      <c r="K155" s="110" t="s">
        <v>382</v>
      </c>
      <c r="L155" s="110">
        <v>37630</v>
      </c>
      <c r="M155" s="111">
        <v>65.5</v>
      </c>
      <c r="N155" s="111">
        <v>3</v>
      </c>
      <c r="O155" s="111">
        <v>3</v>
      </c>
      <c r="P155" s="111">
        <v>60</v>
      </c>
      <c r="Q155" s="111">
        <v>12</v>
      </c>
      <c r="R155" s="111">
        <v>28</v>
      </c>
      <c r="S155" s="110"/>
      <c r="T155" s="112"/>
      <c r="U155" s="113"/>
      <c r="V155" s="114"/>
    </row>
    <row r="156" spans="1:22" s="13" customFormat="1" ht="27" customHeight="1">
      <c r="A156" s="88">
        <f t="shared" si="3"/>
        <v>139</v>
      </c>
      <c r="B156" s="107" t="s">
        <v>266</v>
      </c>
      <c r="C156" s="35"/>
      <c r="D156" s="108" t="s">
        <v>370</v>
      </c>
      <c r="E156" s="108" t="s">
        <v>367</v>
      </c>
      <c r="F156" s="108" t="s">
        <v>340</v>
      </c>
      <c r="G156" s="109">
        <v>1982</v>
      </c>
      <c r="H156" s="110">
        <v>25570000</v>
      </c>
      <c r="I156" s="111">
        <v>2.4</v>
      </c>
      <c r="J156" s="111">
        <v>5.25</v>
      </c>
      <c r="K156" s="110" t="s">
        <v>382</v>
      </c>
      <c r="L156" s="110">
        <v>158310</v>
      </c>
      <c r="M156" s="111">
        <v>62</v>
      </c>
      <c r="N156" s="111">
        <v>8</v>
      </c>
      <c r="O156" s="111">
        <v>3</v>
      </c>
      <c r="P156" s="111">
        <v>95</v>
      </c>
      <c r="Q156" s="111">
        <v>20</v>
      </c>
      <c r="R156" s="111">
        <v>49</v>
      </c>
      <c r="S156" s="110"/>
      <c r="T156" s="112"/>
      <c r="U156" s="113"/>
      <c r="V156" s="114"/>
    </row>
    <row r="157" spans="1:22" s="13" customFormat="1" ht="27" customHeight="1">
      <c r="A157" s="88">
        <f t="shared" si="3"/>
        <v>140</v>
      </c>
      <c r="B157" s="107" t="s">
        <v>267</v>
      </c>
      <c r="C157" s="35"/>
      <c r="D157" s="108" t="s">
        <v>370</v>
      </c>
      <c r="E157" s="108" t="s">
        <v>367</v>
      </c>
      <c r="F157" s="108" t="s">
        <v>340</v>
      </c>
      <c r="G157" s="109">
        <v>1983</v>
      </c>
      <c r="H157" s="110">
        <v>48301000</v>
      </c>
      <c r="I157" s="111">
        <v>0.42</v>
      </c>
      <c r="J157" s="111">
        <v>0.75</v>
      </c>
      <c r="K157" s="110" t="s">
        <v>382</v>
      </c>
      <c r="L157" s="110">
        <v>14250</v>
      </c>
      <c r="M157" s="111">
        <v>90</v>
      </c>
      <c r="N157" s="111">
        <v>7.5</v>
      </c>
      <c r="O157" s="111">
        <v>5</v>
      </c>
      <c r="P157" s="111">
        <v>30</v>
      </c>
      <c r="Q157" s="111">
        <v>12</v>
      </c>
      <c r="R157" s="111">
        <v>26</v>
      </c>
      <c r="S157" s="110"/>
      <c r="T157" s="112"/>
      <c r="U157" s="113"/>
      <c r="V157" s="114"/>
    </row>
    <row r="158" spans="1:22" s="13" customFormat="1" ht="27" customHeight="1">
      <c r="A158" s="88">
        <f t="shared" si="3"/>
        <v>141</v>
      </c>
      <c r="B158" s="107" t="s">
        <v>268</v>
      </c>
      <c r="C158" s="35"/>
      <c r="D158" s="108" t="s">
        <v>371</v>
      </c>
      <c r="E158" s="108" t="s">
        <v>367</v>
      </c>
      <c r="F158" s="108" t="s">
        <v>340</v>
      </c>
      <c r="G158" s="109">
        <v>1983</v>
      </c>
      <c r="H158" s="110">
        <v>250000000</v>
      </c>
      <c r="I158" s="111">
        <v>2.5</v>
      </c>
      <c r="J158" s="111">
        <v>0.85</v>
      </c>
      <c r="K158" s="110" t="s">
        <v>385</v>
      </c>
      <c r="L158" s="110">
        <v>35000</v>
      </c>
      <c r="M158" s="111">
        <v>140</v>
      </c>
      <c r="N158" s="111">
        <v>3.5</v>
      </c>
      <c r="O158" s="111">
        <v>2</v>
      </c>
      <c r="P158" s="111">
        <v>75</v>
      </c>
      <c r="Q158" s="111">
        <v>0</v>
      </c>
      <c r="R158" s="111">
        <v>0</v>
      </c>
      <c r="S158" s="111"/>
      <c r="T158" s="112"/>
      <c r="U158" s="113"/>
      <c r="V158" s="114"/>
    </row>
    <row r="159" spans="1:22" s="13" customFormat="1" ht="27" customHeight="1">
      <c r="A159" s="88">
        <f t="shared" si="3"/>
        <v>142</v>
      </c>
      <c r="B159" s="107" t="s">
        <v>269</v>
      </c>
      <c r="C159" s="35"/>
      <c r="D159" s="72" t="s">
        <v>366</v>
      </c>
      <c r="E159" s="108" t="s">
        <v>367</v>
      </c>
      <c r="F159" s="108" t="s">
        <v>343</v>
      </c>
      <c r="G159" s="109">
        <v>1986</v>
      </c>
      <c r="H159" s="110">
        <v>0</v>
      </c>
      <c r="I159" s="111">
        <v>0.8</v>
      </c>
      <c r="J159" s="111">
        <v>1</v>
      </c>
      <c r="K159" s="110" t="s">
        <v>385</v>
      </c>
      <c r="L159" s="110">
        <v>25000</v>
      </c>
      <c r="M159" s="111">
        <v>60</v>
      </c>
      <c r="N159" s="111">
        <v>4.5</v>
      </c>
      <c r="O159" s="111">
        <v>4</v>
      </c>
      <c r="P159" s="111">
        <v>35</v>
      </c>
      <c r="Q159" s="111">
        <v>0</v>
      </c>
      <c r="R159" s="111">
        <v>10</v>
      </c>
      <c r="S159" s="111"/>
      <c r="T159" s="112"/>
      <c r="U159" s="113"/>
      <c r="V159" s="114"/>
    </row>
    <row r="160" spans="1:22" s="13" customFormat="1" ht="27" customHeight="1">
      <c r="A160" s="88">
        <f t="shared" si="3"/>
        <v>143</v>
      </c>
      <c r="B160" s="107" t="s">
        <v>270</v>
      </c>
      <c r="C160" s="35"/>
      <c r="D160" s="108" t="s">
        <v>372</v>
      </c>
      <c r="E160" s="108" t="s">
        <v>372</v>
      </c>
      <c r="F160" s="108" t="s">
        <v>340</v>
      </c>
      <c r="G160" s="109">
        <v>1980</v>
      </c>
      <c r="H160" s="110">
        <v>40984000</v>
      </c>
      <c r="I160" s="111">
        <v>0.44</v>
      </c>
      <c r="J160" s="111">
        <v>1</v>
      </c>
      <c r="K160" s="110" t="s">
        <v>382</v>
      </c>
      <c r="L160" s="111">
        <v>14000</v>
      </c>
      <c r="M160" s="111">
        <v>50</v>
      </c>
      <c r="N160" s="111">
        <v>4.5</v>
      </c>
      <c r="O160" s="111">
        <v>3</v>
      </c>
      <c r="P160" s="111">
        <v>42</v>
      </c>
      <c r="Q160" s="111">
        <v>42</v>
      </c>
      <c r="R160" s="111">
        <v>167</v>
      </c>
      <c r="S160" s="110"/>
      <c r="T160" s="112"/>
      <c r="U160" s="113"/>
      <c r="V160" s="114"/>
    </row>
    <row r="161" spans="1:22" s="13" customFormat="1" ht="27" customHeight="1">
      <c r="A161" s="88">
        <f t="shared" si="3"/>
        <v>144</v>
      </c>
      <c r="B161" s="107" t="s">
        <v>271</v>
      </c>
      <c r="C161" s="35"/>
      <c r="D161" s="108" t="s">
        <v>373</v>
      </c>
      <c r="E161" s="108" t="s">
        <v>374</v>
      </c>
      <c r="F161" s="108" t="s">
        <v>340</v>
      </c>
      <c r="G161" s="109">
        <v>1981</v>
      </c>
      <c r="H161" s="110">
        <v>42572000</v>
      </c>
      <c r="I161" s="111">
        <v>0.46</v>
      </c>
      <c r="J161" s="111">
        <v>1.25</v>
      </c>
      <c r="K161" s="110" t="s">
        <v>382</v>
      </c>
      <c r="L161" s="110">
        <v>125700</v>
      </c>
      <c r="M161" s="111">
        <v>175</v>
      </c>
      <c r="N161" s="111">
        <v>5</v>
      </c>
      <c r="O161" s="111">
        <v>3</v>
      </c>
      <c r="P161" s="111">
        <v>35</v>
      </c>
      <c r="Q161" s="111">
        <v>64</v>
      </c>
      <c r="R161" s="111">
        <v>47</v>
      </c>
      <c r="S161" s="110"/>
      <c r="T161" s="112"/>
      <c r="U161" s="113"/>
      <c r="V161" s="114"/>
    </row>
    <row r="162" spans="1:22" s="13" customFormat="1" ht="27" customHeight="1">
      <c r="A162" s="88">
        <f t="shared" si="3"/>
        <v>145</v>
      </c>
      <c r="B162" s="107" t="s">
        <v>272</v>
      </c>
      <c r="C162" s="35"/>
      <c r="D162" s="108" t="s">
        <v>375</v>
      </c>
      <c r="E162" s="108" t="s">
        <v>376</v>
      </c>
      <c r="F162" s="108" t="s">
        <v>340</v>
      </c>
      <c r="G162" s="109">
        <v>2007</v>
      </c>
      <c r="H162" s="110">
        <v>1500000000</v>
      </c>
      <c r="I162" s="111">
        <v>3.3</v>
      </c>
      <c r="J162" s="111">
        <v>1</v>
      </c>
      <c r="K162" s="110" t="s">
        <v>381</v>
      </c>
      <c r="L162" s="110">
        <v>100000</v>
      </c>
      <c r="M162" s="111">
        <v>73.5</v>
      </c>
      <c r="N162" s="111">
        <v>9</v>
      </c>
      <c r="O162" s="111">
        <v>8</v>
      </c>
      <c r="P162" s="111">
        <v>100</v>
      </c>
      <c r="Q162" s="111">
        <v>60</v>
      </c>
      <c r="R162" s="111">
        <v>100</v>
      </c>
      <c r="S162" s="111"/>
      <c r="T162" s="112"/>
      <c r="U162" s="113"/>
      <c r="V162" s="114"/>
    </row>
    <row r="163" spans="1:22" s="13" customFormat="1" ht="27" customHeight="1">
      <c r="A163" s="88">
        <f t="shared" si="3"/>
        <v>146</v>
      </c>
      <c r="B163" s="107" t="s">
        <v>273</v>
      </c>
      <c r="C163" s="35"/>
      <c r="D163" s="108" t="s">
        <v>377</v>
      </c>
      <c r="E163" s="108" t="s">
        <v>378</v>
      </c>
      <c r="F163" s="108" t="s">
        <v>340</v>
      </c>
      <c r="G163" s="109">
        <v>2009</v>
      </c>
      <c r="H163" s="110">
        <v>500000000</v>
      </c>
      <c r="I163" s="111">
        <v>7.5</v>
      </c>
      <c r="J163" s="111">
        <v>0.4</v>
      </c>
      <c r="K163" s="110" t="s">
        <v>381</v>
      </c>
      <c r="L163" s="110">
        <v>52000</v>
      </c>
      <c r="M163" s="111">
        <v>36</v>
      </c>
      <c r="N163" s="111">
        <v>5</v>
      </c>
      <c r="O163" s="111">
        <v>10</v>
      </c>
      <c r="P163" s="111">
        <v>67</v>
      </c>
      <c r="Q163" s="111">
        <v>0</v>
      </c>
      <c r="R163" s="111">
        <v>0</v>
      </c>
      <c r="S163" s="111"/>
      <c r="T163" s="112"/>
      <c r="U163" s="113"/>
      <c r="V163" s="114"/>
    </row>
    <row r="164" spans="1:22" s="13" customFormat="1" ht="27" customHeight="1">
      <c r="A164" s="88">
        <f t="shared" si="3"/>
        <v>147</v>
      </c>
      <c r="B164" s="108" t="s">
        <v>274</v>
      </c>
      <c r="C164" s="35"/>
      <c r="D164" s="108" t="s">
        <v>379</v>
      </c>
      <c r="E164" s="108" t="s">
        <v>380</v>
      </c>
      <c r="F164" s="108" t="s">
        <v>340</v>
      </c>
      <c r="G164" s="109">
        <v>2009</v>
      </c>
      <c r="H164" s="110">
        <v>250000000</v>
      </c>
      <c r="I164" s="111">
        <v>1</v>
      </c>
      <c r="J164" s="111">
        <v>0.4</v>
      </c>
      <c r="K164" s="110" t="s">
        <v>385</v>
      </c>
      <c r="L164" s="110">
        <v>78000</v>
      </c>
      <c r="M164" s="111">
        <v>40</v>
      </c>
      <c r="N164" s="111">
        <v>4</v>
      </c>
      <c r="O164" s="111">
        <v>3</v>
      </c>
      <c r="P164" s="111">
        <v>50</v>
      </c>
      <c r="Q164" s="111">
        <v>0</v>
      </c>
      <c r="R164" s="111">
        <v>100</v>
      </c>
      <c r="S164" s="111"/>
      <c r="T164" s="112"/>
      <c r="U164" s="113"/>
      <c r="V164" s="114"/>
    </row>
    <row r="165" spans="1:22" s="13" customFormat="1" ht="27" customHeight="1">
      <c r="A165" s="88">
        <f t="shared" si="3"/>
        <v>148</v>
      </c>
      <c r="B165" s="108" t="s">
        <v>275</v>
      </c>
      <c r="C165" s="35"/>
      <c r="D165" s="108" t="s">
        <v>379</v>
      </c>
      <c r="E165" s="108" t="s">
        <v>380</v>
      </c>
      <c r="F165" s="108" t="s">
        <v>340</v>
      </c>
      <c r="G165" s="109">
        <v>2009</v>
      </c>
      <c r="H165" s="110">
        <v>280000000</v>
      </c>
      <c r="I165" s="111">
        <v>1</v>
      </c>
      <c r="J165" s="111">
        <v>0.5</v>
      </c>
      <c r="K165" s="110" t="s">
        <v>385</v>
      </c>
      <c r="L165" s="110">
        <v>85000</v>
      </c>
      <c r="M165" s="111">
        <v>25</v>
      </c>
      <c r="N165" s="111">
        <v>6</v>
      </c>
      <c r="O165" s="111">
        <v>3</v>
      </c>
      <c r="P165" s="111">
        <v>75</v>
      </c>
      <c r="Q165" s="111">
        <v>0</v>
      </c>
      <c r="R165" s="111">
        <v>100</v>
      </c>
      <c r="S165" s="111"/>
      <c r="T165" s="112"/>
      <c r="U165" s="113"/>
      <c r="V165" s="114"/>
    </row>
    <row r="166" spans="1:22" s="13" customFormat="1" ht="27" customHeight="1">
      <c r="A166" s="88">
        <f t="shared" si="3"/>
        <v>149</v>
      </c>
      <c r="B166" s="105" t="s">
        <v>402</v>
      </c>
      <c r="C166" s="106"/>
      <c r="D166" s="104" t="s">
        <v>355</v>
      </c>
      <c r="E166" s="104" t="s">
        <v>356</v>
      </c>
      <c r="F166" s="104" t="s">
        <v>340</v>
      </c>
      <c r="G166" s="136">
        <v>2006</v>
      </c>
      <c r="H166" s="74">
        <v>932673000</v>
      </c>
      <c r="I166" s="75">
        <v>1.1000000000000001</v>
      </c>
      <c r="J166" s="75">
        <v>0.4</v>
      </c>
      <c r="K166" s="74" t="s">
        <v>386</v>
      </c>
      <c r="L166" s="74">
        <v>20787</v>
      </c>
      <c r="M166" s="75">
        <v>35</v>
      </c>
      <c r="N166" s="75">
        <v>12.5</v>
      </c>
      <c r="O166" s="75">
        <v>11</v>
      </c>
      <c r="P166" s="75">
        <v>100</v>
      </c>
      <c r="Q166" s="76" t="s">
        <v>387</v>
      </c>
      <c r="R166" s="75">
        <v>0</v>
      </c>
      <c r="S166" s="74"/>
      <c r="T166" s="112"/>
      <c r="U166" s="113"/>
      <c r="V166" s="114"/>
    </row>
    <row r="167" spans="1:22" ht="30" customHeight="1">
      <c r="A167" s="85"/>
      <c r="B167" s="77"/>
      <c r="C167" s="11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78"/>
      <c r="U167" s="77"/>
      <c r="V167" s="86"/>
    </row>
    <row r="168" spans="1:22" s="13" customFormat="1" ht="28.5" customHeight="1">
      <c r="A168" s="190" t="s">
        <v>395</v>
      </c>
      <c r="B168" s="191" t="s">
        <v>41</v>
      </c>
      <c r="C168" s="192"/>
      <c r="D168" s="193"/>
      <c r="E168" s="193"/>
      <c r="F168" s="193"/>
      <c r="G168" s="194"/>
      <c r="H168" s="195"/>
      <c r="I168" s="196"/>
      <c r="J168" s="196"/>
      <c r="K168" s="196"/>
      <c r="L168" s="196"/>
      <c r="M168" s="196"/>
      <c r="N168" s="197"/>
      <c r="O168" s="196"/>
      <c r="P168" s="196"/>
      <c r="Q168" s="196"/>
      <c r="R168" s="196"/>
      <c r="S168" s="196"/>
      <c r="T168" s="198"/>
      <c r="U168" s="199"/>
      <c r="V168" s="200"/>
    </row>
    <row r="169" spans="1:22" s="13" customFormat="1" ht="29.25" customHeight="1">
      <c r="A169" s="137">
        <f>A166+1</f>
        <v>150</v>
      </c>
      <c r="B169" s="180" t="s">
        <v>42</v>
      </c>
      <c r="C169" s="181"/>
      <c r="D169" s="182" t="s">
        <v>43</v>
      </c>
      <c r="E169" s="182" t="s">
        <v>44</v>
      </c>
      <c r="F169" s="182" t="s">
        <v>45</v>
      </c>
      <c r="G169" s="183">
        <v>1997</v>
      </c>
      <c r="H169" s="184">
        <v>136258944.97999999</v>
      </c>
      <c r="I169" s="185">
        <v>2.5</v>
      </c>
      <c r="J169" s="185">
        <v>2</v>
      </c>
      <c r="K169" s="182" t="s">
        <v>46</v>
      </c>
      <c r="L169" s="186">
        <v>275000</v>
      </c>
      <c r="M169" s="186">
        <v>60</v>
      </c>
      <c r="N169" s="185">
        <v>9</v>
      </c>
      <c r="O169" s="185">
        <v>10</v>
      </c>
      <c r="P169" s="185">
        <v>20</v>
      </c>
      <c r="Q169" s="185">
        <v>100</v>
      </c>
      <c r="R169" s="185">
        <v>75</v>
      </c>
      <c r="S169" s="185"/>
      <c r="T169" s="187">
        <v>50000000</v>
      </c>
      <c r="U169" s="188">
        <f>+T169/H169*100</f>
        <v>36.694838645153879</v>
      </c>
      <c r="V169" s="189"/>
    </row>
    <row r="170" spans="1:22" s="13" customFormat="1" ht="29.25" customHeight="1">
      <c r="A170" s="88">
        <f t="shared" ref="A170:A186" si="4">A169+1</f>
        <v>151</v>
      </c>
      <c r="B170" s="14" t="s">
        <v>47</v>
      </c>
      <c r="C170" s="15"/>
      <c r="D170" s="16" t="s">
        <v>48</v>
      </c>
      <c r="E170" s="16" t="s">
        <v>49</v>
      </c>
      <c r="F170" s="16" t="s">
        <v>45</v>
      </c>
      <c r="G170" s="17">
        <v>1997</v>
      </c>
      <c r="H170" s="18">
        <v>906102884.14999998</v>
      </c>
      <c r="I170" s="20">
        <v>1.4</v>
      </c>
      <c r="J170" s="20">
        <v>8</v>
      </c>
      <c r="K170" s="20" t="s">
        <v>50</v>
      </c>
      <c r="L170" s="20">
        <v>225000</v>
      </c>
      <c r="M170" s="23">
        <v>240</v>
      </c>
      <c r="N170" s="23">
        <v>12.25</v>
      </c>
      <c r="O170" s="23">
        <v>10</v>
      </c>
      <c r="P170" s="23">
        <v>100</v>
      </c>
      <c r="Q170" s="23">
        <v>250</v>
      </c>
      <c r="R170" s="23">
        <v>50</v>
      </c>
      <c r="S170" s="19"/>
      <c r="T170" s="21">
        <v>50000000</v>
      </c>
      <c r="U170" s="22">
        <f>+T170/H170*100</f>
        <v>5.5181371646227753</v>
      </c>
      <c r="V170" s="89"/>
    </row>
    <row r="171" spans="1:22" s="13" customFormat="1" ht="29.25" customHeight="1">
      <c r="A171" s="88">
        <f t="shared" si="4"/>
        <v>152</v>
      </c>
      <c r="B171" s="24" t="s">
        <v>51</v>
      </c>
      <c r="C171" s="25"/>
      <c r="D171" s="26" t="s">
        <v>52</v>
      </c>
      <c r="E171" s="26" t="s">
        <v>53</v>
      </c>
      <c r="F171" s="26" t="s">
        <v>54</v>
      </c>
      <c r="G171" s="27">
        <v>1998</v>
      </c>
      <c r="H171" s="28">
        <v>844230000</v>
      </c>
      <c r="I171" s="29">
        <v>1.5</v>
      </c>
      <c r="J171" s="29">
        <v>2.4</v>
      </c>
      <c r="K171" s="29" t="s">
        <v>50</v>
      </c>
      <c r="L171" s="29">
        <v>143080</v>
      </c>
      <c r="M171" s="30">
        <v>167</v>
      </c>
      <c r="N171" s="30">
        <v>14</v>
      </c>
      <c r="O171" s="30">
        <v>15</v>
      </c>
      <c r="P171" s="30">
        <v>125</v>
      </c>
      <c r="Q171" s="30">
        <v>100</v>
      </c>
      <c r="R171" s="30">
        <v>100</v>
      </c>
      <c r="S171" s="31"/>
      <c r="T171" s="32">
        <v>50000000</v>
      </c>
      <c r="U171" s="33">
        <f>+T171/H171*100</f>
        <v>5.92255664925435</v>
      </c>
      <c r="V171" s="90"/>
    </row>
    <row r="172" spans="1:22" s="13" customFormat="1" ht="29.25" customHeight="1">
      <c r="A172" s="88">
        <f t="shared" si="4"/>
        <v>153</v>
      </c>
      <c r="B172" s="24" t="s">
        <v>55</v>
      </c>
      <c r="C172" s="25"/>
      <c r="D172" s="26" t="s">
        <v>56</v>
      </c>
      <c r="E172" s="26" t="str">
        <f>'[3]RKP 3'!F68</f>
        <v>Lape</v>
      </c>
      <c r="F172" s="16" t="s">
        <v>45</v>
      </c>
      <c r="G172" s="27">
        <f>'[3]RKP 3'!H68</f>
        <v>2007</v>
      </c>
      <c r="H172" s="28">
        <f>'[3]RKP 3'!I68</f>
        <v>1724991653</v>
      </c>
      <c r="I172" s="29">
        <f>'[3]RKP 3'!J68</f>
        <v>5</v>
      </c>
      <c r="J172" s="29">
        <f>'[3]RKP 3'!K68</f>
        <v>6.5</v>
      </c>
      <c r="K172" s="29" t="str">
        <f>'[3]RKP 3'!L68</f>
        <v>Pas. Batu</v>
      </c>
      <c r="L172" s="29">
        <f>'[3]RKP 3'!M68</f>
        <v>140000</v>
      </c>
      <c r="M172" s="30">
        <f>'[3]RKP 3'!N68</f>
        <v>105</v>
      </c>
      <c r="N172" s="30"/>
      <c r="O172" s="30">
        <f>'[3]RKP 3'!R68</f>
        <v>10.5</v>
      </c>
      <c r="P172" s="30">
        <f>'[3]RKP 3'!S68</f>
        <v>125</v>
      </c>
      <c r="Q172" s="30">
        <f>'[3]RKP 3'!T68</f>
        <v>150</v>
      </c>
      <c r="R172" s="30">
        <f>'[3]RKP 3'!U68</f>
        <v>50</v>
      </c>
      <c r="S172" s="31"/>
      <c r="T172" s="32"/>
      <c r="U172" s="33"/>
      <c r="V172" s="90"/>
    </row>
    <row r="173" spans="1:22" s="13" customFormat="1" ht="29.25" customHeight="1">
      <c r="A173" s="88">
        <f t="shared" si="4"/>
        <v>154</v>
      </c>
      <c r="B173" s="24" t="s">
        <v>57</v>
      </c>
      <c r="C173" s="25"/>
      <c r="D173" s="26" t="str">
        <f>'[3]RKP 3'!E69</f>
        <v>Semamung</v>
      </c>
      <c r="E173" s="26" t="str">
        <f>'[3]RKP 3'!F69</f>
        <v>Moyo Hulu</v>
      </c>
      <c r="F173" s="16" t="s">
        <v>45</v>
      </c>
      <c r="G173" s="27">
        <f>'[3]RKP 3'!H69</f>
        <v>2007</v>
      </c>
      <c r="H173" s="34">
        <f>'[3]RKP 3'!I69</f>
        <v>5379300000</v>
      </c>
      <c r="I173" s="26">
        <f>'[3]RKP 3'!J69</f>
        <v>3.7</v>
      </c>
      <c r="J173" s="26">
        <f>'[3]RKP 3'!K69</f>
        <v>0.53</v>
      </c>
      <c r="K173" s="26" t="str">
        <f>'[3]RKP 3'!L69</f>
        <v xml:space="preserve">Pas. Batu </v>
      </c>
      <c r="L173" s="26">
        <f>'[3]RKP 3'!M69</f>
        <v>170000</v>
      </c>
      <c r="M173" s="26">
        <f>'[3]RKP 3'!N69</f>
        <v>50</v>
      </c>
      <c r="N173" s="30"/>
      <c r="O173" s="30">
        <f>'[3]RKP 3'!R69</f>
        <v>8.5</v>
      </c>
      <c r="P173" s="30">
        <f>'[3]RKP 3'!S69</f>
        <v>125</v>
      </c>
      <c r="Q173" s="30">
        <f>'[3]RKP 3'!T69</f>
        <v>75</v>
      </c>
      <c r="R173" s="30">
        <f>'[3]RKP 3'!U69</f>
        <v>50</v>
      </c>
      <c r="S173" s="31"/>
      <c r="T173" s="32"/>
      <c r="U173" s="33"/>
      <c r="V173" s="90"/>
    </row>
    <row r="174" spans="1:22" s="13" customFormat="1" ht="29.25" customHeight="1">
      <c r="A174" s="88">
        <f t="shared" si="4"/>
        <v>155</v>
      </c>
      <c r="B174" s="24" t="s">
        <v>58</v>
      </c>
      <c r="C174" s="25"/>
      <c r="D174" s="26" t="str">
        <f>'[3]RKP 3'!E61</f>
        <v xml:space="preserve"> Tabose</v>
      </c>
      <c r="E174" s="26" t="str">
        <f>'[3]RKP 3'!F61</f>
        <v xml:space="preserve"> Lape Lopok</v>
      </c>
      <c r="F174" s="16" t="s">
        <v>45</v>
      </c>
      <c r="G174" s="17">
        <v>1994</v>
      </c>
      <c r="H174" s="26">
        <f>'[3]RKP 3'!I61</f>
        <v>300000000</v>
      </c>
      <c r="I174" s="26">
        <f>'[3]RKP 3'!J61</f>
        <v>0.86</v>
      </c>
      <c r="J174" s="26">
        <f>'[3]RKP 3'!K61</f>
        <v>2</v>
      </c>
      <c r="K174" s="26" t="str">
        <f>'[3]RKP 3'!L61</f>
        <v>timbunan</v>
      </c>
      <c r="L174" s="26">
        <f>'[3]RKP 3'!M61</f>
        <v>42910</v>
      </c>
      <c r="M174" s="26">
        <f>'[3]RKP 3'!N61</f>
        <v>155</v>
      </c>
      <c r="N174" s="30"/>
      <c r="O174" s="30">
        <f>'[3]RKP 3'!R61</f>
        <v>6</v>
      </c>
      <c r="P174" s="30">
        <v>50</v>
      </c>
      <c r="Q174" s="30">
        <f>'[3]RKP 3'!T61</f>
        <v>1000</v>
      </c>
      <c r="R174" s="30">
        <f>'[3]RKP 3'!U61</f>
        <v>50</v>
      </c>
      <c r="S174" s="31"/>
      <c r="T174" s="32"/>
      <c r="U174" s="33"/>
      <c r="V174" s="90"/>
    </row>
    <row r="175" spans="1:22" s="236" customFormat="1" ht="29.25" customHeight="1">
      <c r="A175" s="88">
        <f t="shared" si="4"/>
        <v>156</v>
      </c>
      <c r="B175" s="24" t="s">
        <v>59</v>
      </c>
      <c r="C175" s="25"/>
      <c r="D175" s="26" t="s">
        <v>60</v>
      </c>
      <c r="E175" s="26" t="s">
        <v>61</v>
      </c>
      <c r="F175" s="16" t="s">
        <v>45</v>
      </c>
      <c r="G175" s="27">
        <v>2000</v>
      </c>
      <c r="H175" s="238"/>
      <c r="I175" s="239"/>
      <c r="J175" s="239"/>
      <c r="K175" s="237"/>
      <c r="L175" s="239"/>
      <c r="M175" s="240"/>
      <c r="N175" s="240"/>
      <c r="O175" s="240"/>
      <c r="P175" s="240"/>
      <c r="Q175" s="240"/>
      <c r="R175" s="240"/>
      <c r="S175" s="241"/>
      <c r="T175" s="242"/>
      <c r="U175" s="243"/>
      <c r="V175" s="244"/>
    </row>
    <row r="176" spans="1:22" s="13" customFormat="1" ht="29.25" customHeight="1">
      <c r="A176" s="88">
        <f t="shared" si="4"/>
        <v>157</v>
      </c>
      <c r="B176" s="24" t="s">
        <v>62</v>
      </c>
      <c r="C176" s="25"/>
      <c r="D176" s="26" t="str">
        <f>'[3]RKP 3'!E59</f>
        <v>Mura</v>
      </c>
      <c r="E176" s="26" t="str">
        <f>'[3]RKP 3'!F59</f>
        <v>Brang Ene</v>
      </c>
      <c r="F176" s="26" t="s">
        <v>54</v>
      </c>
      <c r="G176" s="27">
        <v>2008</v>
      </c>
      <c r="H176" s="26">
        <f>'[3]RKP 3'!I59</f>
        <v>1199964650</v>
      </c>
      <c r="I176" s="26">
        <f>'[3]RKP 3'!J59</f>
        <v>1.04</v>
      </c>
      <c r="J176" s="26">
        <f>'[3]RKP 3'!K59</f>
        <v>0.45</v>
      </c>
      <c r="K176" s="26" t="str">
        <f>'[3]RKP 3'!L59</f>
        <v>Pas. Batu</v>
      </c>
      <c r="L176" s="26">
        <f>'[3]RKP 3'!M59</f>
        <v>58240</v>
      </c>
      <c r="M176" s="26">
        <f>'[3]RKP 3'!N59</f>
        <v>75</v>
      </c>
      <c r="N176" s="26">
        <f>'[3]RKP 3'!O59</f>
        <v>0</v>
      </c>
      <c r="O176" s="26">
        <f>'[3]RKP 3'!R59</f>
        <v>10</v>
      </c>
      <c r="P176" s="26">
        <f>'[3]RKP 3'!S59</f>
        <v>250</v>
      </c>
      <c r="Q176" s="26">
        <f>'[3]RKP 3'!T59</f>
        <v>125</v>
      </c>
      <c r="R176" s="26">
        <f>'[3]RKP 3'!U59</f>
        <v>50</v>
      </c>
      <c r="S176" s="31"/>
      <c r="T176" s="32"/>
      <c r="U176" s="33"/>
      <c r="V176" s="90"/>
    </row>
    <row r="177" spans="1:22" s="13" customFormat="1" ht="29.25" customHeight="1">
      <c r="A177" s="88">
        <f t="shared" si="4"/>
        <v>158</v>
      </c>
      <c r="B177" s="24" t="s">
        <v>63</v>
      </c>
      <c r="C177" s="25"/>
      <c r="D177" s="26" t="s">
        <v>64</v>
      </c>
      <c r="E177" s="26" t="s">
        <v>65</v>
      </c>
      <c r="F177" s="26" t="s">
        <v>54</v>
      </c>
      <c r="G177" s="226" t="s">
        <v>387</v>
      </c>
      <c r="H177" s="227" t="s">
        <v>387</v>
      </c>
      <c r="I177" s="228" t="s">
        <v>387</v>
      </c>
      <c r="J177" s="228" t="s">
        <v>387</v>
      </c>
      <c r="K177" s="26" t="s">
        <v>50</v>
      </c>
      <c r="L177" s="29">
        <v>120000</v>
      </c>
      <c r="M177" s="30"/>
      <c r="N177" s="30"/>
      <c r="O177" s="30"/>
      <c r="P177" s="30"/>
      <c r="Q177" s="30"/>
      <c r="R177" s="30"/>
      <c r="S177" s="31"/>
      <c r="T177" s="32"/>
      <c r="U177" s="33"/>
      <c r="V177" s="90"/>
    </row>
    <row r="178" spans="1:22" s="13" customFormat="1" ht="29.25" customHeight="1">
      <c r="A178" s="88">
        <f t="shared" si="4"/>
        <v>159</v>
      </c>
      <c r="B178" s="24" t="s">
        <v>66</v>
      </c>
      <c r="C178" s="25"/>
      <c r="D178" s="26" t="s">
        <v>67</v>
      </c>
      <c r="E178" s="26" t="s">
        <v>68</v>
      </c>
      <c r="F178" s="26" t="s">
        <v>54</v>
      </c>
      <c r="G178" s="226" t="s">
        <v>387</v>
      </c>
      <c r="H178" s="227" t="s">
        <v>387</v>
      </c>
      <c r="I178" s="228" t="s">
        <v>387</v>
      </c>
      <c r="J178" s="228" t="s">
        <v>387</v>
      </c>
      <c r="K178" s="26" t="s">
        <v>50</v>
      </c>
      <c r="L178" s="29">
        <v>152500</v>
      </c>
      <c r="M178" s="30"/>
      <c r="N178" s="30"/>
      <c r="O178" s="30"/>
      <c r="P178" s="23">
        <v>50</v>
      </c>
      <c r="Q178" s="23">
        <v>250</v>
      </c>
      <c r="R178" s="23">
        <v>20</v>
      </c>
      <c r="S178" s="31"/>
      <c r="T178" s="32"/>
      <c r="U178" s="33"/>
      <c r="V178" s="90"/>
    </row>
    <row r="179" spans="1:22" s="236" customFormat="1" ht="29.25" customHeight="1">
      <c r="A179" s="88">
        <f t="shared" si="4"/>
        <v>160</v>
      </c>
      <c r="B179" s="24" t="s">
        <v>411</v>
      </c>
      <c r="C179" s="25"/>
      <c r="D179" s="26" t="s">
        <v>69</v>
      </c>
      <c r="E179" s="26" t="s">
        <v>70</v>
      </c>
      <c r="F179" s="16" t="s">
        <v>45</v>
      </c>
      <c r="G179" s="226" t="s">
        <v>387</v>
      </c>
      <c r="H179" s="227" t="s">
        <v>387</v>
      </c>
      <c r="I179" s="228" t="s">
        <v>387</v>
      </c>
      <c r="J179" s="228" t="s">
        <v>387</v>
      </c>
      <c r="K179" s="26" t="s">
        <v>50</v>
      </c>
      <c r="L179" s="29">
        <v>150</v>
      </c>
      <c r="M179" s="30">
        <v>13679</v>
      </c>
      <c r="N179" s="30">
        <v>10</v>
      </c>
      <c r="O179" s="30">
        <v>10</v>
      </c>
      <c r="P179" s="30">
        <v>200</v>
      </c>
      <c r="Q179" s="253" t="s">
        <v>387</v>
      </c>
      <c r="R179" s="253" t="s">
        <v>387</v>
      </c>
      <c r="S179" s="241"/>
      <c r="T179" s="242"/>
      <c r="U179" s="243"/>
      <c r="V179" s="244"/>
    </row>
    <row r="180" spans="1:22" s="236" customFormat="1" ht="29.25" customHeight="1">
      <c r="A180" s="88">
        <f t="shared" si="4"/>
        <v>161</v>
      </c>
      <c r="B180" s="24" t="s">
        <v>71</v>
      </c>
      <c r="C180" s="25"/>
      <c r="D180" s="26" t="s">
        <v>72</v>
      </c>
      <c r="E180" s="26" t="s">
        <v>73</v>
      </c>
      <c r="F180" s="16" t="s">
        <v>45</v>
      </c>
      <c r="G180" s="27">
        <v>2013</v>
      </c>
      <c r="H180" s="28">
        <v>3500000000</v>
      </c>
      <c r="I180" s="29">
        <v>1.04</v>
      </c>
      <c r="J180" s="29">
        <v>1.37</v>
      </c>
      <c r="K180" s="26" t="s">
        <v>409</v>
      </c>
      <c r="L180" s="29">
        <v>34254</v>
      </c>
      <c r="M180" s="30">
        <v>13597</v>
      </c>
      <c r="N180" s="30">
        <v>9.5</v>
      </c>
      <c r="O180" s="253" t="s">
        <v>387</v>
      </c>
      <c r="P180" s="30">
        <v>40</v>
      </c>
      <c r="Q180" s="253" t="s">
        <v>387</v>
      </c>
      <c r="R180" s="253" t="s">
        <v>387</v>
      </c>
      <c r="S180" s="241"/>
      <c r="T180" s="242"/>
      <c r="U180" s="243"/>
      <c r="V180" s="244"/>
    </row>
    <row r="181" spans="1:22" s="236" customFormat="1" ht="29.25" customHeight="1">
      <c r="A181" s="88">
        <f t="shared" si="4"/>
        <v>162</v>
      </c>
      <c r="B181" s="14" t="s">
        <v>74</v>
      </c>
      <c r="C181" s="15"/>
      <c r="D181" s="16" t="s">
        <v>75</v>
      </c>
      <c r="E181" s="16" t="s">
        <v>76</v>
      </c>
      <c r="F181" s="16" t="s">
        <v>45</v>
      </c>
      <c r="G181" s="17"/>
      <c r="H181" s="18">
        <v>5300000000</v>
      </c>
      <c r="I181" s="20">
        <v>2.5</v>
      </c>
      <c r="J181" s="20">
        <v>3.75</v>
      </c>
      <c r="K181" s="16" t="s">
        <v>50</v>
      </c>
      <c r="L181" s="20">
        <v>154000</v>
      </c>
      <c r="M181" s="23">
        <v>16186</v>
      </c>
      <c r="N181" s="23">
        <v>15</v>
      </c>
      <c r="O181" s="23">
        <v>15</v>
      </c>
      <c r="P181" s="23">
        <v>250</v>
      </c>
      <c r="Q181" s="254" t="s">
        <v>387</v>
      </c>
      <c r="R181" s="254" t="s">
        <v>387</v>
      </c>
      <c r="S181" s="245"/>
      <c r="T181" s="246"/>
      <c r="U181" s="247"/>
      <c r="V181" s="248"/>
    </row>
    <row r="182" spans="1:22" s="236" customFormat="1" ht="29.25" customHeight="1">
      <c r="A182" s="88">
        <f t="shared" si="4"/>
        <v>163</v>
      </c>
      <c r="B182" s="255" t="s">
        <v>77</v>
      </c>
      <c r="C182" s="256"/>
      <c r="D182" s="257" t="s">
        <v>78</v>
      </c>
      <c r="E182" s="257" t="s">
        <v>79</v>
      </c>
      <c r="F182" s="257" t="s">
        <v>45</v>
      </c>
      <c r="G182" s="258" t="s">
        <v>387</v>
      </c>
      <c r="H182" s="259" t="s">
        <v>387</v>
      </c>
      <c r="I182" s="260">
        <v>0.67400000000000004</v>
      </c>
      <c r="J182" s="260">
        <v>0.28999999999999998</v>
      </c>
      <c r="K182" s="257" t="s">
        <v>410</v>
      </c>
      <c r="L182" s="260">
        <v>6284</v>
      </c>
      <c r="M182" s="261">
        <v>35</v>
      </c>
      <c r="N182" s="261">
        <v>9</v>
      </c>
      <c r="O182" s="261">
        <v>6</v>
      </c>
      <c r="P182" s="261">
        <v>50</v>
      </c>
      <c r="Q182" s="262" t="s">
        <v>387</v>
      </c>
      <c r="R182" s="262" t="s">
        <v>387</v>
      </c>
      <c r="S182" s="249"/>
      <c r="T182" s="250"/>
      <c r="U182" s="251"/>
      <c r="V182" s="252"/>
    </row>
    <row r="183" spans="1:22" s="13" customFormat="1" ht="29.25" customHeight="1">
      <c r="A183" s="88">
        <f t="shared" si="4"/>
        <v>164</v>
      </c>
      <c r="B183" s="56" t="s">
        <v>104</v>
      </c>
      <c r="C183" s="15"/>
      <c r="D183" s="58" t="s">
        <v>116</v>
      </c>
      <c r="E183" s="58" t="s">
        <v>122</v>
      </c>
      <c r="F183" s="58" t="s">
        <v>45</v>
      </c>
      <c r="G183" s="59">
        <v>1993</v>
      </c>
      <c r="H183" s="58">
        <v>150000000</v>
      </c>
      <c r="I183" s="64">
        <v>1.9</v>
      </c>
      <c r="J183" s="64">
        <v>3.5</v>
      </c>
      <c r="K183" s="58" t="s">
        <v>50</v>
      </c>
      <c r="L183" s="58">
        <v>35000</v>
      </c>
      <c r="M183" s="65">
        <v>125</v>
      </c>
      <c r="N183" s="23"/>
      <c r="O183" s="65">
        <v>6</v>
      </c>
      <c r="P183" s="65">
        <v>120</v>
      </c>
      <c r="Q183" s="65">
        <v>500</v>
      </c>
      <c r="R183" s="65">
        <v>50</v>
      </c>
      <c r="S183" s="19"/>
      <c r="T183" s="21"/>
      <c r="U183" s="22"/>
      <c r="V183" s="89"/>
    </row>
    <row r="184" spans="1:22" s="13" customFormat="1" ht="29.25" customHeight="1">
      <c r="A184" s="88">
        <f t="shared" si="4"/>
        <v>165</v>
      </c>
      <c r="B184" s="56" t="s">
        <v>105</v>
      </c>
      <c r="C184" s="15"/>
      <c r="D184" s="58" t="s">
        <v>117</v>
      </c>
      <c r="E184" s="58" t="s">
        <v>122</v>
      </c>
      <c r="F184" s="58" t="s">
        <v>45</v>
      </c>
      <c r="G184" s="59">
        <v>1994</v>
      </c>
      <c r="H184" s="58">
        <v>300000000</v>
      </c>
      <c r="I184" s="64">
        <v>1.19</v>
      </c>
      <c r="J184" s="64">
        <v>2.5</v>
      </c>
      <c r="K184" s="58" t="s">
        <v>124</v>
      </c>
      <c r="L184" s="58">
        <v>130000</v>
      </c>
      <c r="M184" s="65">
        <v>112</v>
      </c>
      <c r="N184" s="23"/>
      <c r="O184" s="65">
        <v>5</v>
      </c>
      <c r="P184" s="65">
        <v>120</v>
      </c>
      <c r="Q184" s="65">
        <v>800</v>
      </c>
      <c r="R184" s="65">
        <v>20</v>
      </c>
      <c r="S184" s="19"/>
      <c r="T184" s="21"/>
      <c r="U184" s="22"/>
      <c r="V184" s="89"/>
    </row>
    <row r="185" spans="1:22" s="13" customFormat="1" ht="29.25" customHeight="1">
      <c r="A185" s="88">
        <f t="shared" si="4"/>
        <v>166</v>
      </c>
      <c r="B185" s="56" t="s">
        <v>106</v>
      </c>
      <c r="C185" s="15"/>
      <c r="D185" s="58" t="s">
        <v>118</v>
      </c>
      <c r="E185" s="58" t="s">
        <v>122</v>
      </c>
      <c r="F185" s="58" t="s">
        <v>45</v>
      </c>
      <c r="G185" s="59">
        <v>1994</v>
      </c>
      <c r="H185" s="58">
        <v>375000000</v>
      </c>
      <c r="I185" s="64">
        <v>1.2</v>
      </c>
      <c r="J185" s="64">
        <v>5</v>
      </c>
      <c r="K185" s="58" t="s">
        <v>124</v>
      </c>
      <c r="L185" s="58">
        <v>146490</v>
      </c>
      <c r="M185" s="65">
        <v>261</v>
      </c>
      <c r="N185" s="23"/>
      <c r="O185" s="65">
        <v>10</v>
      </c>
      <c r="P185" s="65">
        <v>120</v>
      </c>
      <c r="Q185" s="65">
        <v>700</v>
      </c>
      <c r="R185" s="65">
        <v>15</v>
      </c>
      <c r="S185" s="19"/>
      <c r="T185" s="21"/>
      <c r="U185" s="22"/>
      <c r="V185" s="89"/>
    </row>
    <row r="186" spans="1:22" s="13" customFormat="1" ht="29.25" customHeight="1">
      <c r="A186" s="88">
        <f t="shared" si="4"/>
        <v>167</v>
      </c>
      <c r="B186" s="56" t="s">
        <v>107</v>
      </c>
      <c r="C186" s="15"/>
      <c r="D186" s="58" t="s">
        <v>119</v>
      </c>
      <c r="E186" s="58" t="s">
        <v>122</v>
      </c>
      <c r="F186" s="58" t="s">
        <v>45</v>
      </c>
      <c r="G186" s="59">
        <v>1996</v>
      </c>
      <c r="H186" s="58">
        <v>223569916</v>
      </c>
      <c r="I186" s="64">
        <v>1</v>
      </c>
      <c r="J186" s="64">
        <v>4</v>
      </c>
      <c r="K186" s="58" t="s">
        <v>96</v>
      </c>
      <c r="L186" s="58">
        <v>65000</v>
      </c>
      <c r="M186" s="65">
        <v>55</v>
      </c>
      <c r="N186" s="23"/>
      <c r="O186" s="65">
        <v>4.25</v>
      </c>
      <c r="P186" s="65">
        <v>50</v>
      </c>
      <c r="Q186" s="65">
        <v>200</v>
      </c>
      <c r="R186" s="65">
        <v>20</v>
      </c>
      <c r="S186" s="19"/>
      <c r="T186" s="21"/>
      <c r="U186" s="22"/>
      <c r="V186" s="89"/>
    </row>
    <row r="187" spans="1:22" s="13" customFormat="1" ht="29.25" customHeight="1">
      <c r="A187" s="88">
        <f t="shared" ref="A187:A190" si="5">A186+1</f>
        <v>168</v>
      </c>
      <c r="B187" s="56" t="s">
        <v>108</v>
      </c>
      <c r="C187" s="15"/>
      <c r="D187" s="58" t="s">
        <v>120</v>
      </c>
      <c r="E187" s="58" t="s">
        <v>44</v>
      </c>
      <c r="F187" s="58" t="s">
        <v>45</v>
      </c>
      <c r="G187" s="59">
        <v>1996</v>
      </c>
      <c r="H187" s="58">
        <v>223569916</v>
      </c>
      <c r="I187" s="64">
        <v>1.3</v>
      </c>
      <c r="J187" s="64">
        <v>4.5</v>
      </c>
      <c r="K187" s="58" t="s">
        <v>124</v>
      </c>
      <c r="L187" s="58">
        <v>75000</v>
      </c>
      <c r="M187" s="65">
        <v>150</v>
      </c>
      <c r="N187" s="23"/>
      <c r="O187" s="65">
        <v>10</v>
      </c>
      <c r="P187" s="65">
        <v>50</v>
      </c>
      <c r="Q187" s="65">
        <v>100</v>
      </c>
      <c r="R187" s="65">
        <v>25</v>
      </c>
      <c r="S187" s="19"/>
      <c r="T187" s="21"/>
      <c r="U187" s="22"/>
      <c r="V187" s="89"/>
    </row>
    <row r="188" spans="1:22" s="13" customFormat="1" ht="29.25" customHeight="1">
      <c r="A188" s="88">
        <f t="shared" si="5"/>
        <v>169</v>
      </c>
      <c r="B188" s="57" t="s">
        <v>109</v>
      </c>
      <c r="C188" s="15"/>
      <c r="D188" s="60" t="s">
        <v>121</v>
      </c>
      <c r="E188" s="58" t="s">
        <v>44</v>
      </c>
      <c r="F188" s="61" t="s">
        <v>45</v>
      </c>
      <c r="G188" s="62">
        <v>1996</v>
      </c>
      <c r="H188" s="60">
        <v>85000000</v>
      </c>
      <c r="I188" s="66">
        <v>1.5</v>
      </c>
      <c r="J188" s="66">
        <v>2</v>
      </c>
      <c r="K188" s="60" t="s">
        <v>124</v>
      </c>
      <c r="L188" s="67">
        <v>100000</v>
      </c>
      <c r="M188" s="68">
        <v>40</v>
      </c>
      <c r="N188" s="23"/>
      <c r="O188" s="68">
        <v>5</v>
      </c>
      <c r="P188" s="68">
        <v>50</v>
      </c>
      <c r="Q188" s="68">
        <v>200</v>
      </c>
      <c r="R188" s="69">
        <v>50</v>
      </c>
      <c r="S188" s="19"/>
      <c r="T188" s="21"/>
      <c r="U188" s="22"/>
      <c r="V188" s="89"/>
    </row>
    <row r="189" spans="1:22" s="13" customFormat="1" ht="29.25" customHeight="1">
      <c r="A189" s="88">
        <f t="shared" si="5"/>
        <v>170</v>
      </c>
      <c r="B189" s="57" t="s">
        <v>110</v>
      </c>
      <c r="C189" s="15"/>
      <c r="D189" s="61" t="s">
        <v>49</v>
      </c>
      <c r="E189" s="61" t="s">
        <v>49</v>
      </c>
      <c r="F189" s="61" t="s">
        <v>45</v>
      </c>
      <c r="G189" s="63">
        <v>1997</v>
      </c>
      <c r="H189" s="61">
        <v>118269546.18000001</v>
      </c>
      <c r="I189" s="70">
        <v>10.6</v>
      </c>
      <c r="J189" s="70">
        <v>1.5</v>
      </c>
      <c r="K189" s="61" t="s">
        <v>125</v>
      </c>
      <c r="L189" s="58">
        <v>53000</v>
      </c>
      <c r="M189" s="69">
        <v>48</v>
      </c>
      <c r="N189" s="23"/>
      <c r="O189" s="69">
        <v>10</v>
      </c>
      <c r="P189" s="69">
        <v>50</v>
      </c>
      <c r="Q189" s="69">
        <v>200</v>
      </c>
      <c r="R189" s="69">
        <v>15</v>
      </c>
      <c r="S189" s="19"/>
      <c r="T189" s="21"/>
      <c r="U189" s="22"/>
      <c r="V189" s="89"/>
    </row>
    <row r="190" spans="1:22" s="13" customFormat="1" ht="29.25" customHeight="1">
      <c r="A190" s="267">
        <f t="shared" si="5"/>
        <v>171</v>
      </c>
      <c r="B190" s="268" t="s">
        <v>111</v>
      </c>
      <c r="C190" s="269"/>
      <c r="D190" s="270"/>
      <c r="E190" s="271"/>
      <c r="F190" s="271" t="s">
        <v>123</v>
      </c>
      <c r="G190" s="272"/>
      <c r="H190" s="271"/>
      <c r="I190" s="273"/>
      <c r="J190" s="273"/>
      <c r="K190" s="270"/>
      <c r="L190" s="273"/>
      <c r="M190" s="274"/>
      <c r="N190" s="274"/>
      <c r="O190" s="274"/>
      <c r="P190" s="274"/>
      <c r="Q190" s="274"/>
      <c r="R190" s="274"/>
      <c r="S190" s="275"/>
      <c r="T190" s="21"/>
      <c r="U190" s="22"/>
      <c r="V190" s="89"/>
    </row>
    <row r="191" spans="1:22" s="13" customFormat="1" ht="29.25" customHeight="1">
      <c r="A191" s="201"/>
      <c r="B191" s="24"/>
      <c r="C191" s="25"/>
      <c r="D191" s="26"/>
      <c r="E191" s="26"/>
      <c r="F191" s="26"/>
      <c r="G191" s="27"/>
      <c r="H191" s="28"/>
      <c r="I191" s="29"/>
      <c r="J191" s="29"/>
      <c r="K191" s="26"/>
      <c r="L191" s="29"/>
      <c r="M191" s="30"/>
      <c r="N191" s="30"/>
      <c r="O191" s="30"/>
      <c r="P191" s="30"/>
      <c r="Q191" s="30"/>
      <c r="R191" s="30"/>
      <c r="S191" s="31"/>
      <c r="T191" s="32"/>
      <c r="U191" s="33"/>
      <c r="V191" s="90"/>
    </row>
    <row r="192" spans="1:22" s="13" customFormat="1" ht="29.25" customHeight="1">
      <c r="A192" s="202" t="s">
        <v>396</v>
      </c>
      <c r="B192" s="203" t="s">
        <v>81</v>
      </c>
      <c r="C192" s="204"/>
      <c r="D192" s="205"/>
      <c r="E192" s="205"/>
      <c r="F192" s="205"/>
      <c r="G192" s="206"/>
      <c r="H192" s="207"/>
      <c r="I192" s="208"/>
      <c r="J192" s="208"/>
      <c r="K192" s="208"/>
      <c r="L192" s="208"/>
      <c r="M192" s="209"/>
      <c r="N192" s="209"/>
      <c r="O192" s="209"/>
      <c r="P192" s="209"/>
      <c r="Q192" s="209"/>
      <c r="R192" s="209"/>
      <c r="S192" s="210"/>
      <c r="T192" s="211"/>
      <c r="U192" s="212"/>
      <c r="V192" s="213"/>
    </row>
    <row r="193" spans="1:22" s="13" customFormat="1" ht="29.25" customHeight="1">
      <c r="A193" s="137">
        <f>A190+1</f>
        <v>172</v>
      </c>
      <c r="B193" s="180" t="s">
        <v>85</v>
      </c>
      <c r="C193" s="181"/>
      <c r="D193" s="182" t="s">
        <v>82</v>
      </c>
      <c r="E193" s="182" t="s">
        <v>83</v>
      </c>
      <c r="F193" s="182" t="s">
        <v>84</v>
      </c>
      <c r="G193" s="183">
        <v>2011</v>
      </c>
      <c r="H193" s="184"/>
      <c r="I193" s="185">
        <v>0.5</v>
      </c>
      <c r="J193" s="185">
        <v>1.5</v>
      </c>
      <c r="K193" s="186" t="s">
        <v>86</v>
      </c>
      <c r="L193" s="186">
        <v>400000</v>
      </c>
      <c r="M193" s="186">
        <v>68</v>
      </c>
      <c r="N193" s="185">
        <v>11</v>
      </c>
      <c r="O193" s="185">
        <v>12</v>
      </c>
      <c r="P193" s="185">
        <v>150</v>
      </c>
      <c r="Q193" s="185">
        <v>50</v>
      </c>
      <c r="R193" s="185">
        <v>50</v>
      </c>
      <c r="S193" s="186"/>
      <c r="T193" s="187"/>
      <c r="U193" s="188"/>
      <c r="V193" s="189"/>
    </row>
    <row r="194" spans="1:22" s="13" customFormat="1" ht="29.25" customHeight="1">
      <c r="A194" s="276">
        <f>A193+1</f>
        <v>173</v>
      </c>
      <c r="B194" s="277" t="s">
        <v>112</v>
      </c>
      <c r="C194" s="278"/>
      <c r="D194" s="279"/>
      <c r="E194" s="279"/>
      <c r="F194" s="279" t="s">
        <v>84</v>
      </c>
      <c r="G194" s="280"/>
      <c r="H194" s="281"/>
      <c r="I194" s="282"/>
      <c r="J194" s="282"/>
      <c r="K194" s="283"/>
      <c r="L194" s="283"/>
      <c r="M194" s="283"/>
      <c r="N194" s="282"/>
      <c r="O194" s="282"/>
      <c r="P194" s="282"/>
      <c r="Q194" s="282"/>
      <c r="R194" s="282"/>
      <c r="S194" s="283"/>
      <c r="T194" s="32"/>
      <c r="U194" s="33"/>
      <c r="V194" s="90"/>
    </row>
    <row r="195" spans="1:22" s="13" customFormat="1" ht="29.25" customHeight="1">
      <c r="A195" s="202" t="s">
        <v>397</v>
      </c>
      <c r="B195" s="203" t="s">
        <v>88</v>
      </c>
      <c r="C195" s="204"/>
      <c r="D195" s="205"/>
      <c r="E195" s="205"/>
      <c r="F195" s="205"/>
      <c r="G195" s="206"/>
      <c r="H195" s="207"/>
      <c r="I195" s="210"/>
      <c r="J195" s="210"/>
      <c r="K195" s="208"/>
      <c r="L195" s="208"/>
      <c r="M195" s="208"/>
      <c r="N195" s="210"/>
      <c r="O195" s="210"/>
      <c r="P195" s="210"/>
      <c r="Q195" s="210"/>
      <c r="R195" s="210"/>
      <c r="S195" s="208"/>
      <c r="T195" s="211"/>
      <c r="U195" s="212"/>
      <c r="V195" s="213"/>
    </row>
    <row r="196" spans="1:22" s="13" customFormat="1" ht="29.25" customHeight="1">
      <c r="A196" s="137">
        <f>A194+1</f>
        <v>174</v>
      </c>
      <c r="B196" s="214" t="s">
        <v>89</v>
      </c>
      <c r="C196" s="138"/>
      <c r="D196" s="215" t="s">
        <v>90</v>
      </c>
      <c r="E196" s="215" t="s">
        <v>91</v>
      </c>
      <c r="F196" s="215" t="s">
        <v>92</v>
      </c>
      <c r="G196" s="183">
        <v>1993</v>
      </c>
      <c r="H196" s="186">
        <v>700000000</v>
      </c>
      <c r="I196" s="185">
        <v>3.52</v>
      </c>
      <c r="J196" s="185">
        <v>5.0999999999999996</v>
      </c>
      <c r="K196" s="186" t="s">
        <v>50</v>
      </c>
      <c r="L196" s="186">
        <v>300000</v>
      </c>
      <c r="M196" s="185">
        <v>166.8</v>
      </c>
      <c r="N196" s="185">
        <v>12</v>
      </c>
      <c r="O196" s="185">
        <v>8</v>
      </c>
      <c r="P196" s="185">
        <v>200</v>
      </c>
      <c r="Q196" s="185">
        <v>100</v>
      </c>
      <c r="R196" s="185">
        <v>100</v>
      </c>
      <c r="S196" s="186"/>
      <c r="T196" s="216"/>
      <c r="U196" s="36"/>
      <c r="V196" s="189"/>
    </row>
    <row r="197" spans="1:22" s="13" customFormat="1" ht="29.25" customHeight="1">
      <c r="A197" s="88">
        <f>A196+1</f>
        <v>175</v>
      </c>
      <c r="B197" s="14" t="s">
        <v>93</v>
      </c>
      <c r="C197" s="15"/>
      <c r="D197" s="16" t="s">
        <v>94</v>
      </c>
      <c r="E197" s="16" t="s">
        <v>95</v>
      </c>
      <c r="F197" s="16" t="s">
        <v>92</v>
      </c>
      <c r="G197" s="17">
        <v>1998</v>
      </c>
      <c r="H197" s="18">
        <v>762070000</v>
      </c>
      <c r="I197" s="19">
        <v>6.7</v>
      </c>
      <c r="J197" s="19">
        <v>7.5</v>
      </c>
      <c r="K197" s="20" t="s">
        <v>96</v>
      </c>
      <c r="L197" s="20">
        <v>315000</v>
      </c>
      <c r="M197" s="19">
        <v>80</v>
      </c>
      <c r="N197" s="19">
        <v>14.5</v>
      </c>
      <c r="O197" s="19">
        <v>15</v>
      </c>
      <c r="P197" s="19">
        <v>250</v>
      </c>
      <c r="Q197" s="19">
        <v>100</v>
      </c>
      <c r="R197" s="19">
        <v>100</v>
      </c>
      <c r="S197" s="20"/>
      <c r="T197" s="21">
        <v>50000000</v>
      </c>
      <c r="U197" s="22">
        <f>+T197/H197*100</f>
        <v>6.5610770664112223</v>
      </c>
      <c r="V197" s="91"/>
    </row>
    <row r="198" spans="1:22" s="13" customFormat="1" ht="29.25" customHeight="1">
      <c r="A198" s="88">
        <f>A197+1</f>
        <v>176</v>
      </c>
      <c r="B198" s="14" t="s">
        <v>97</v>
      </c>
      <c r="C198" s="15"/>
      <c r="D198" s="16" t="s">
        <v>98</v>
      </c>
      <c r="E198" s="16" t="s">
        <v>99</v>
      </c>
      <c r="F198" s="16" t="s">
        <v>92</v>
      </c>
      <c r="G198" s="17">
        <v>1998</v>
      </c>
      <c r="H198" s="18">
        <v>528498000</v>
      </c>
      <c r="I198" s="19">
        <v>8.25</v>
      </c>
      <c r="J198" s="19">
        <v>3.5</v>
      </c>
      <c r="K198" s="20" t="s">
        <v>50</v>
      </c>
      <c r="L198" s="20">
        <v>328000</v>
      </c>
      <c r="M198" s="19">
        <v>127.5</v>
      </c>
      <c r="N198" s="19">
        <v>13</v>
      </c>
      <c r="O198" s="19">
        <v>10</v>
      </c>
      <c r="P198" s="19">
        <v>120</v>
      </c>
      <c r="Q198" s="19">
        <v>200</v>
      </c>
      <c r="R198" s="19">
        <v>100</v>
      </c>
      <c r="S198" s="19"/>
      <c r="T198" s="21">
        <v>50000000</v>
      </c>
      <c r="U198" s="22">
        <f>+T198/H198*100</f>
        <v>9.4607737399195457</v>
      </c>
      <c r="V198" s="91"/>
    </row>
    <row r="199" spans="1:22" s="232" customFormat="1" ht="27" customHeight="1">
      <c r="A199" s="88">
        <f>A198+1</f>
        <v>177</v>
      </c>
      <c r="B199" s="57" t="s">
        <v>113</v>
      </c>
      <c r="C199" s="35"/>
      <c r="D199" s="15"/>
      <c r="E199" s="16"/>
      <c r="F199" s="16" t="s">
        <v>92</v>
      </c>
      <c r="G199" s="17"/>
      <c r="H199" s="20"/>
      <c r="I199" s="20">
        <v>7.38</v>
      </c>
      <c r="J199" s="19">
        <v>4.9800000000000004</v>
      </c>
      <c r="K199" s="20" t="s">
        <v>50</v>
      </c>
      <c r="L199" s="20">
        <v>116322</v>
      </c>
      <c r="M199" s="19">
        <v>233</v>
      </c>
      <c r="N199" s="19">
        <v>14.85</v>
      </c>
      <c r="O199" s="19">
        <v>20</v>
      </c>
      <c r="P199" s="19"/>
      <c r="Q199" s="19"/>
      <c r="R199" s="19"/>
      <c r="S199" s="20"/>
      <c r="T199" s="229"/>
      <c r="U199" s="230"/>
      <c r="V199" s="231"/>
    </row>
    <row r="200" spans="1:22" ht="27" customHeight="1">
      <c r="A200" s="88">
        <f t="shared" ref="A200:A201" si="6">A199+1</f>
        <v>178</v>
      </c>
      <c r="B200" s="56" t="s">
        <v>114</v>
      </c>
      <c r="C200" s="55"/>
      <c r="D200" s="58" t="s">
        <v>126</v>
      </c>
      <c r="E200" s="58" t="s">
        <v>127</v>
      </c>
      <c r="F200" s="58" t="s">
        <v>92</v>
      </c>
      <c r="G200" s="59">
        <v>1996</v>
      </c>
      <c r="H200" s="58">
        <v>85000000</v>
      </c>
      <c r="I200" s="64">
        <v>1.2</v>
      </c>
      <c r="J200" s="64">
        <v>1</v>
      </c>
      <c r="K200" s="58" t="s">
        <v>50</v>
      </c>
      <c r="L200" s="58">
        <v>50000</v>
      </c>
      <c r="M200" s="64">
        <v>50</v>
      </c>
      <c r="N200" s="64"/>
      <c r="O200" s="64"/>
      <c r="P200" s="64"/>
      <c r="Q200" s="64">
        <v>5</v>
      </c>
      <c r="R200" s="64">
        <v>85</v>
      </c>
      <c r="S200" s="64">
        <v>250</v>
      </c>
      <c r="T200" s="64">
        <v>200</v>
      </c>
      <c r="U200" s="54"/>
      <c r="V200" s="87"/>
    </row>
    <row r="201" spans="1:22" ht="27" customHeight="1">
      <c r="A201" s="88">
        <f t="shared" si="6"/>
        <v>179</v>
      </c>
      <c r="B201" s="56" t="s">
        <v>115</v>
      </c>
      <c r="C201" s="55"/>
      <c r="D201" s="58" t="s">
        <v>126</v>
      </c>
      <c r="E201" s="58" t="s">
        <v>127</v>
      </c>
      <c r="F201" s="58" t="s">
        <v>92</v>
      </c>
      <c r="G201" s="59">
        <v>1997</v>
      </c>
      <c r="H201" s="58">
        <v>82006000</v>
      </c>
      <c r="I201" s="64">
        <v>1.35</v>
      </c>
      <c r="J201" s="64">
        <v>2.2999999999999998</v>
      </c>
      <c r="K201" s="58" t="s">
        <v>50</v>
      </c>
      <c r="L201" s="58">
        <v>10000</v>
      </c>
      <c r="M201" s="64">
        <v>60</v>
      </c>
      <c r="N201" s="64"/>
      <c r="O201" s="64"/>
      <c r="P201" s="64"/>
      <c r="Q201" s="64">
        <v>5</v>
      </c>
      <c r="R201" s="64">
        <v>35</v>
      </c>
      <c r="S201" s="64">
        <v>300</v>
      </c>
      <c r="T201" s="64">
        <v>150</v>
      </c>
      <c r="U201" s="54"/>
      <c r="V201" s="87"/>
    </row>
    <row r="202" spans="1:22" ht="27" customHeight="1" thickBot="1">
      <c r="A202" s="92"/>
      <c r="B202" s="93"/>
      <c r="C202" s="94"/>
      <c r="D202" s="95"/>
      <c r="E202" s="96"/>
      <c r="F202" s="96"/>
      <c r="G202" s="97"/>
      <c r="H202" s="98"/>
      <c r="I202" s="99"/>
      <c r="J202" s="99"/>
      <c r="K202" s="98"/>
      <c r="L202" s="98"/>
      <c r="M202" s="99"/>
      <c r="N202" s="99"/>
      <c r="O202" s="99"/>
      <c r="P202" s="99"/>
      <c r="Q202" s="99"/>
      <c r="R202" s="99"/>
      <c r="S202" s="98"/>
      <c r="T202" s="100"/>
      <c r="U202" s="101"/>
      <c r="V202" s="102"/>
    </row>
    <row r="203" spans="1:22" ht="13.5" thickTop="1"/>
    <row r="206" spans="1:22" ht="15.75">
      <c r="P206" s="37" t="s">
        <v>405</v>
      </c>
    </row>
    <row r="207" spans="1:22" ht="15.75">
      <c r="L207" s="38"/>
      <c r="P207" s="39" t="s">
        <v>406</v>
      </c>
    </row>
    <row r="208" spans="1:22" ht="15.75">
      <c r="H208" s="40"/>
      <c r="P208" s="39" t="s">
        <v>407</v>
      </c>
    </row>
    <row r="209" spans="16:22" ht="16.5">
      <c r="P209" s="41"/>
    </row>
    <row r="210" spans="16:22" ht="16.5">
      <c r="P210" s="41"/>
    </row>
    <row r="211" spans="16:22" ht="16.5">
      <c r="P211" s="41"/>
    </row>
    <row r="212" spans="16:22" ht="16.5">
      <c r="P212" s="41"/>
    </row>
    <row r="213" spans="16:22" ht="15.75">
      <c r="P213" s="42" t="s">
        <v>100</v>
      </c>
    </row>
    <row r="214" spans="16:22" ht="15.75">
      <c r="P214" s="43" t="s">
        <v>101</v>
      </c>
    </row>
    <row r="217" spans="16:22">
      <c r="V217" s="44"/>
    </row>
  </sheetData>
  <mergeCells count="8">
    <mergeCell ref="V7:V10"/>
    <mergeCell ref="B8:C9"/>
    <mergeCell ref="D6:F6"/>
    <mergeCell ref="I6:O6"/>
    <mergeCell ref="P6:S6"/>
    <mergeCell ref="U6:U9"/>
    <mergeCell ref="I7:O7"/>
    <mergeCell ref="P7:S7"/>
  </mergeCells>
  <printOptions horizontalCentered="1"/>
  <pageMargins left="0.38" right="0.196850393700787" top="0.68" bottom="0.23622047244094499" header="0.54" footer="0.15748031496063"/>
  <pageSetup paperSize="8" scale="70" orientation="landscape" horizontalDpi="4294967293" r:id="rId1"/>
  <headerFooter alignWithMargins="0"/>
  <rowBreaks count="5" manualBreakCount="5">
    <brk id="44" max="21" man="1"/>
    <brk id="82" max="21" man="1"/>
    <brk id="118" max="21" man="1"/>
    <brk id="156" max="21" man="1"/>
    <brk id="191" max="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179 EMBUNG NTB</vt:lpstr>
      <vt:lpstr>'179 EMBUNG NTB'!Print_Area</vt:lpstr>
      <vt:lpstr>'179 EMBUNG NTB'!Print_Titles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Windows User</cp:lastModifiedBy>
  <cp:lastPrinted>2017-02-09T06:29:11Z</cp:lastPrinted>
  <dcterms:created xsi:type="dcterms:W3CDTF">2017-02-08T08:25:03Z</dcterms:created>
  <dcterms:modified xsi:type="dcterms:W3CDTF">2019-10-18T01:20:32Z</dcterms:modified>
</cp:coreProperties>
</file>