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<sst xmlns="http://schemas.openxmlformats.org/spreadsheetml/2006/main" count="324" uniqueCount="65">
  <si>
    <t>Penerimaan Harian</t>
  </si>
  <si>
    <t>Unit</t>
  </si>
  <si>
    <t>Service</t>
  </si>
  <si>
    <t>Periode</t>
  </si>
  <si>
    <t>Nilai</t>
  </si>
  <si>
    <t>Pokok</t>
  </si>
  <si>
    <t>PPN</t>
  </si>
  <si>
    <t>Tagihan</t>
  </si>
  <si>
    <t>Denda</t>
  </si>
  <si>
    <t>Total</t>
  </si>
  <si>
    <t>Diskon</t>
  </si>
  <si>
    <t>Pemutihan</t>
  </si>
  <si>
    <t>Bayar</t>
  </si>
  <si>
    <t>Pokok + PPN</t>
  </si>
  <si>
    <t>Tagihan + Denda</t>
  </si>
  <si>
    <t>PT. Ciputra Indah Estate</t>
  </si>
  <si>
    <t xml:space="preserve">    01 Oktober 2020</t>
  </si>
  <si>
    <t xml:space="preserve">        Cash</t>
  </si>
  <si>
    <t>Monteverde A01/01</t>
  </si>
  <si>
    <t>IPL</t>
  </si>
  <si>
    <t>Air</t>
  </si>
  <si>
    <t>Biaya Admin</t>
  </si>
  <si>
    <t>-</t>
  </si>
  <si>
    <t>Monteverde A01/02</t>
  </si>
  <si>
    <t>Monteverde A01/03</t>
  </si>
  <si>
    <t>Lainnya
Sewa Lapangan Bola</t>
  </si>
  <si>
    <t>01-08-2020
s/d
02-08-2020</t>
  </si>
  <si>
    <t xml:space="preserve">        Transfer - Bank Mandiri</t>
  </si>
  <si>
    <t>Monteverde A01/04</t>
  </si>
  <si>
    <t>Monteverde A01/05</t>
  </si>
  <si>
    <t>Monteverde A01/06</t>
  </si>
  <si>
    <t xml:space="preserve">        AVA - Mandiri</t>
  </si>
  <si>
    <t>Monteverde A01/07</t>
  </si>
  <si>
    <t>Monteverde A01/08</t>
  </si>
  <si>
    <t>Monteverde A01/09</t>
  </si>
  <si>
    <t xml:space="preserve">    02 Oktober 2020</t>
  </si>
  <si>
    <t>Monteverde A01/10</t>
  </si>
  <si>
    <t>Monteverde A01/11</t>
  </si>
  <si>
    <t>Monteverde A01/12</t>
  </si>
  <si>
    <t>Monteverde A01/13</t>
  </si>
  <si>
    <t>Monteverde A01/14</t>
  </si>
  <si>
    <t>Monteverde A01/15</t>
  </si>
  <si>
    <t>Monteverde A01/16</t>
  </si>
  <si>
    <t>Monteverde A01/17</t>
  </si>
  <si>
    <t>Monteverde A01/18</t>
  </si>
  <si>
    <t>PT. Mitrakusuma Estate</t>
  </si>
  <si>
    <t>Monteverde A01/19</t>
  </si>
  <si>
    <t>Monteverde A01/20</t>
  </si>
  <si>
    <t>Monteverde A01/21</t>
  </si>
  <si>
    <t>Monteverde A01/22</t>
  </si>
  <si>
    <t>Monteverde A01/23</t>
  </si>
  <si>
    <t>Monteverde A01/24</t>
  </si>
  <si>
    <t>Monteverde A01/25</t>
  </si>
  <si>
    <t>Monteverde A01/26</t>
  </si>
  <si>
    <t>Monteverde A01/27</t>
  </si>
  <si>
    <t>Monteverde A01/28</t>
  </si>
  <si>
    <t>Monteverde A01/29</t>
  </si>
  <si>
    <t>Monteverde A01/30</t>
  </si>
  <si>
    <t>Monteverde A01/31</t>
  </si>
  <si>
    <t>Monteverde A01/32</t>
  </si>
  <si>
    <t>Monteverde A01/33</t>
  </si>
  <si>
    <t>Monteverde A01/34</t>
  </si>
  <si>
    <t>Monteverde A01/35</t>
  </si>
  <si>
    <t>Monteverde A01/36</t>
  </si>
  <si>
    <t>Grand Total</t>
  </si>
</sst>
</file>

<file path=xl/styles.xml><?xml version="1.0" encoding="utf-8"?>
<styleSheet xmlns="http://schemas.openxmlformats.org/spreadsheetml/2006/main">
  <numFmts count="6">
    <numFmt numFmtId="176" formatCode="mm\-yyyy"/>
    <numFmt numFmtId="177" formatCode="_(* #,##0.00_);_(* \(#,##0.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  <numFmt numFmtId="180" formatCode="_(* #,##0_);_(* \(#,##0\);_(* &quot;-&quot;_);_(@_)"/>
    <numFmt numFmtId="181" formatCode="_(* #,##0_);_(* \(#,##0\);_(* &quot;-&quot;??_);_(@_)"/>
  </numFmts>
  <fonts count="24">
    <font>
      <sz val="11"/>
      <color theme="1"/>
      <name val="Calibri"/>
      <charset val="134"/>
      <scheme val="minor"/>
    </font>
    <font>
      <sz val="20"/>
      <color theme="1"/>
      <name val="Calibri"/>
      <charset val="134"/>
      <scheme val="minor"/>
    </font>
    <font>
      <sz val="16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2"/>
      <color rgb="FF000000"/>
      <name val="Arial"/>
      <charset val="0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0" fontId="5" fillId="1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17" borderId="33" applyNumberFormat="0" applyAlignment="0" applyProtection="0">
      <alignment vertical="center"/>
    </xf>
    <xf numFmtId="0" fontId="14" fillId="0" borderId="35" applyNumberFormat="0" applyFill="0" applyAlignment="0" applyProtection="0">
      <alignment vertical="center"/>
    </xf>
    <xf numFmtId="0" fontId="0" fillId="20" borderId="3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35" applyNumberFormat="0" applyFill="0" applyAlignment="0" applyProtection="0">
      <alignment vertical="center"/>
    </xf>
    <xf numFmtId="0" fontId="10" fillId="0" borderId="34" applyNumberFormat="0" applyFill="0" applyAlignment="0" applyProtection="0">
      <alignment vertical="center"/>
    </xf>
    <xf numFmtId="0" fontId="8" fillId="12" borderId="0">
      <alignment horizontal="center" vertical="top"/>
    </xf>
    <xf numFmtId="0" fontId="10" fillId="0" borderId="0" applyNumberFormat="0" applyFill="0" applyBorder="0" applyAlignment="0" applyProtection="0">
      <alignment vertical="center"/>
    </xf>
    <xf numFmtId="0" fontId="16" fillId="19" borderId="37" applyNumberFormat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5" fillId="18" borderId="36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23" fillId="18" borderId="37" applyNumberFormat="0" applyAlignment="0" applyProtection="0">
      <alignment vertical="center"/>
    </xf>
    <xf numFmtId="0" fontId="22" fillId="0" borderId="40" applyNumberFormat="0" applyFill="0" applyAlignment="0" applyProtection="0">
      <alignment vertical="center"/>
    </xf>
    <xf numFmtId="0" fontId="21" fillId="0" borderId="39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176" fontId="0" fillId="0" borderId="0" xfId="0" applyNumberFormat="1">
      <alignment vertical="center"/>
    </xf>
    <xf numFmtId="181" fontId="0" fillId="0" borderId="0" xfId="2" applyNumberForma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81" fontId="1" fillId="0" borderId="2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81" fontId="0" fillId="0" borderId="5" xfId="2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81" fontId="0" fillId="0" borderId="8" xfId="2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6" fontId="0" fillId="0" borderId="10" xfId="0" applyNumberFormat="1" applyBorder="1" applyAlignment="1">
      <alignment horizontal="center" vertical="center"/>
    </xf>
    <xf numFmtId="181" fontId="0" fillId="0" borderId="11" xfId="2" applyNumberFormat="1" applyBorder="1" applyAlignment="1">
      <alignment horizontal="center" vertical="center"/>
    </xf>
    <xf numFmtId="0" fontId="2" fillId="0" borderId="12" xfId="0" applyFont="1" applyBorder="1" applyAlignment="1">
      <alignment horizontal="left" vertical="center"/>
    </xf>
    <xf numFmtId="0" fontId="2" fillId="0" borderId="13" xfId="0" applyFont="1" applyBorder="1" applyAlignment="1">
      <alignment horizontal="left" vertical="center"/>
    </xf>
    <xf numFmtId="181" fontId="2" fillId="0" borderId="13" xfId="2" applyNumberFormat="1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181" fontId="3" fillId="0" borderId="13" xfId="2" applyNumberFormat="1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181" fontId="0" fillId="0" borderId="15" xfId="2" applyNumberFormat="1" applyBorder="1" applyAlignment="1">
      <alignment horizontal="left" vertical="center"/>
    </xf>
    <xf numFmtId="0" fontId="0" fillId="0" borderId="16" xfId="0" applyBorder="1" applyAlignment="1">
      <alignment horizontal="center" vertical="center" wrapText="1"/>
    </xf>
    <xf numFmtId="0" fontId="0" fillId="0" borderId="8" xfId="0" applyBorder="1">
      <alignment vertical="center"/>
    </xf>
    <xf numFmtId="176" fontId="0" fillId="0" borderId="8" xfId="0" applyNumberFormat="1" applyBorder="1" applyAlignment="1">
      <alignment horizontal="right" vertical="center"/>
    </xf>
    <xf numFmtId="181" fontId="0" fillId="0" borderId="8" xfId="2" applyNumberFormat="1" applyBorder="1" applyAlignment="1">
      <alignment vertical="center"/>
    </xf>
    <xf numFmtId="181" fontId="0" fillId="0" borderId="8" xfId="2" applyNumberFormat="1" applyBorder="1">
      <alignment vertical="center"/>
    </xf>
    <xf numFmtId="0" fontId="0" fillId="0" borderId="17" xfId="0" applyBorder="1" applyAlignment="1">
      <alignment horizontal="center" vertical="center" wrapText="1"/>
    </xf>
    <xf numFmtId="176" fontId="0" fillId="0" borderId="8" xfId="0" applyNumberFormat="1" applyBorder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9" xfId="0" applyBorder="1" applyAlignment="1">
      <alignment horizontal="left" vertical="center"/>
    </xf>
    <xf numFmtId="0" fontId="0" fillId="0" borderId="20" xfId="0" applyBorder="1" applyAlignment="1">
      <alignment horizontal="left" vertical="center"/>
    </xf>
    <xf numFmtId="181" fontId="1" fillId="0" borderId="21" xfId="2" applyNumberFormat="1" applyFont="1" applyBorder="1" applyAlignment="1">
      <alignment horizontal="center" vertical="center"/>
    </xf>
    <xf numFmtId="181" fontId="0" fillId="0" borderId="22" xfId="2" applyNumberFormat="1" applyBorder="1" applyAlignment="1">
      <alignment horizontal="center" vertical="center"/>
    </xf>
    <xf numFmtId="181" fontId="0" fillId="0" borderId="23" xfId="2" applyNumberFormat="1" applyBorder="1" applyAlignment="1">
      <alignment horizontal="center" vertical="center"/>
    </xf>
    <xf numFmtId="181" fontId="0" fillId="0" borderId="24" xfId="2" applyNumberFormat="1" applyBorder="1" applyAlignment="1">
      <alignment horizontal="center" vertical="center"/>
    </xf>
    <xf numFmtId="181" fontId="2" fillId="0" borderId="25" xfId="2" applyNumberFormat="1" applyFont="1" applyBorder="1" applyAlignment="1">
      <alignment horizontal="left" vertical="center"/>
    </xf>
    <xf numFmtId="181" fontId="3" fillId="0" borderId="25" xfId="2" applyNumberFormat="1" applyFont="1" applyBorder="1" applyAlignment="1">
      <alignment horizontal="left" vertical="center"/>
    </xf>
    <xf numFmtId="181" fontId="0" fillId="0" borderId="26" xfId="2" applyNumberFormat="1" applyBorder="1" applyAlignment="1">
      <alignment horizontal="left" vertical="center"/>
    </xf>
    <xf numFmtId="181" fontId="0" fillId="0" borderId="27" xfId="2" applyNumberFormat="1" applyBorder="1" applyAlignment="1">
      <alignment vertical="center"/>
    </xf>
    <xf numFmtId="181" fontId="0" fillId="0" borderId="23" xfId="2" applyNumberFormat="1" applyBorder="1">
      <alignment vertical="center"/>
    </xf>
    <xf numFmtId="0" fontId="0" fillId="0" borderId="28" xfId="0" applyBorder="1" applyAlignment="1">
      <alignment horizontal="left" vertical="center"/>
    </xf>
    <xf numFmtId="181" fontId="0" fillId="0" borderId="23" xfId="2" applyNumberFormat="1" applyBorder="1" applyAlignment="1">
      <alignment vertical="center"/>
    </xf>
    <xf numFmtId="0" fontId="0" fillId="0" borderId="17" xfId="0" applyBorder="1" applyAlignment="1">
      <alignment horizontal="center" vertical="center" wrapText="1"/>
    </xf>
    <xf numFmtId="0" fontId="0" fillId="0" borderId="29" xfId="0" applyBorder="1">
      <alignment vertical="center"/>
    </xf>
    <xf numFmtId="176" fontId="0" fillId="0" borderId="29" xfId="0" applyNumberFormat="1" applyBorder="1">
      <alignment vertical="center"/>
    </xf>
    <xf numFmtId="181" fontId="0" fillId="0" borderId="29" xfId="2" applyNumberFormat="1" applyBorder="1" applyAlignment="1">
      <alignment vertical="center"/>
    </xf>
    <xf numFmtId="0" fontId="0" fillId="0" borderId="18" xfId="0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18" xfId="0" applyBorder="1" applyAlignment="1">
      <alignment horizontal="center" vertical="center" wrapText="1"/>
    </xf>
    <xf numFmtId="0" fontId="0" fillId="0" borderId="30" xfId="0" applyBorder="1">
      <alignment vertical="center"/>
    </xf>
    <xf numFmtId="176" fontId="0" fillId="0" borderId="30" xfId="0" applyNumberFormat="1" applyBorder="1" applyAlignment="1">
      <alignment horizontal="right" vertical="center"/>
    </xf>
    <xf numFmtId="181" fontId="0" fillId="0" borderId="30" xfId="2" applyNumberFormat="1" applyBorder="1" applyAlignment="1">
      <alignment vertical="center"/>
    </xf>
    <xf numFmtId="181" fontId="0" fillId="0" borderId="29" xfId="2" applyNumberFormat="1" applyBorder="1">
      <alignment vertical="center"/>
    </xf>
    <xf numFmtId="181" fontId="0" fillId="0" borderId="31" xfId="2" applyNumberFormat="1" applyBorder="1">
      <alignment vertical="center"/>
    </xf>
    <xf numFmtId="181" fontId="0" fillId="0" borderId="30" xfId="2" applyNumberFormat="1" applyBorder="1">
      <alignment vertical="center"/>
    </xf>
    <xf numFmtId="181" fontId="0" fillId="0" borderId="27" xfId="2" applyNumberFormat="1" applyBorder="1">
      <alignment vertical="center"/>
    </xf>
    <xf numFmtId="0" fontId="0" fillId="0" borderId="26" xfId="0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32" xfId="0" applyBorder="1" applyAlignment="1">
      <alignment horizontal="center" vertical="center" wrapText="1"/>
    </xf>
    <xf numFmtId="0" fontId="0" fillId="0" borderId="11" xfId="0" applyBorder="1">
      <alignment vertical="center"/>
    </xf>
    <xf numFmtId="176" fontId="0" fillId="0" borderId="11" xfId="0" applyNumberFormat="1" applyBorder="1">
      <alignment vertical="center"/>
    </xf>
    <xf numFmtId="181" fontId="0" fillId="0" borderId="11" xfId="2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181" fontId="0" fillId="0" borderId="11" xfId="2" applyNumberFormat="1" applyBorder="1">
      <alignment vertical="center"/>
    </xf>
    <xf numFmtId="181" fontId="0" fillId="0" borderId="24" xfId="2" applyNumberFormat="1" applyBorder="1">
      <alignment vertical="center"/>
    </xf>
    <xf numFmtId="181" fontId="0" fillId="0" borderId="21" xfId="2" applyNumberFormat="1" applyBorder="1">
      <alignment vertical="center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S9" xfId="20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Accent1" xfId="32" builtinId="29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M254"/>
  <sheetViews>
    <sheetView tabSelected="1" zoomScale="115" zoomScaleNormal="115" topLeftCell="A134" workbookViewId="0">
      <selection activeCell="C254" sqref="C254:L254"/>
    </sheetView>
  </sheetViews>
  <sheetFormatPr defaultColWidth="9.14285714285714" defaultRowHeight="15"/>
  <cols>
    <col min="3" max="3" width="20.1142857142857" customWidth="1"/>
    <col min="4" max="4" width="18.4285714285714" customWidth="1"/>
    <col min="5" max="5" width="11.8" style="1" customWidth="1"/>
    <col min="6" max="6" width="11.7142857142857" style="2" customWidth="1"/>
    <col min="7" max="7" width="9.85714285714286" style="2" customWidth="1"/>
    <col min="8" max="8" width="13.4285714285714" style="2" customWidth="1"/>
    <col min="9" max="9" width="12.1428571428571" style="2" customWidth="1"/>
    <col min="10" max="10" width="16.7142857142857" style="2" customWidth="1"/>
    <col min="11" max="11" width="16.5714285714286" style="2" customWidth="1"/>
    <col min="12" max="12" width="11.1428571428571" style="2" customWidth="1"/>
    <col min="13" max="13" width="14" style="2"/>
  </cols>
  <sheetData>
    <row r="2" ht="15.75"/>
    <row r="3" ht="27" spans="3:13">
      <c r="C3" s="3" t="s">
        <v>0</v>
      </c>
      <c r="D3" s="4"/>
      <c r="E3" s="4"/>
      <c r="F3" s="5"/>
      <c r="G3" s="5"/>
      <c r="H3" s="5"/>
      <c r="I3" s="5"/>
      <c r="J3" s="5"/>
      <c r="K3" s="5"/>
      <c r="L3" s="5"/>
      <c r="M3" s="40"/>
    </row>
    <row r="4" spans="3:13">
      <c r="C4" s="6" t="s">
        <v>1</v>
      </c>
      <c r="D4" s="7" t="s">
        <v>2</v>
      </c>
      <c r="E4" s="8" t="s">
        <v>3</v>
      </c>
      <c r="F4" s="9" t="s">
        <v>4</v>
      </c>
      <c r="G4" s="9"/>
      <c r="H4" s="9"/>
      <c r="I4" s="9"/>
      <c r="J4" s="9"/>
      <c r="K4" s="9"/>
      <c r="L4" s="9"/>
      <c r="M4" s="41"/>
    </row>
    <row r="5" spans="3:13">
      <c r="C5" s="10"/>
      <c r="D5" s="11"/>
      <c r="E5" s="12"/>
      <c r="F5" s="13" t="s">
        <v>5</v>
      </c>
      <c r="G5" s="13" t="s">
        <v>6</v>
      </c>
      <c r="H5" s="13" t="s">
        <v>7</v>
      </c>
      <c r="I5" s="13" t="s">
        <v>8</v>
      </c>
      <c r="J5" s="13" t="s">
        <v>9</v>
      </c>
      <c r="K5" s="13" t="s">
        <v>10</v>
      </c>
      <c r="L5" s="13" t="s">
        <v>11</v>
      </c>
      <c r="M5" s="42" t="s">
        <v>12</v>
      </c>
    </row>
    <row r="6" ht="15.75" spans="3:13">
      <c r="C6" s="14"/>
      <c r="D6" s="15"/>
      <c r="E6" s="16"/>
      <c r="F6" s="17"/>
      <c r="G6" s="17"/>
      <c r="H6" s="17" t="s">
        <v>13</v>
      </c>
      <c r="I6" s="17"/>
      <c r="J6" s="17" t="s">
        <v>14</v>
      </c>
      <c r="K6" s="17"/>
      <c r="L6" s="17"/>
      <c r="M6" s="43"/>
    </row>
    <row r="7" ht="21.75" spans="3:13">
      <c r="C7" s="18" t="s">
        <v>15</v>
      </c>
      <c r="D7" s="19"/>
      <c r="E7" s="19"/>
      <c r="F7" s="20"/>
      <c r="G7" s="20"/>
      <c r="H7" s="20"/>
      <c r="I7" s="20"/>
      <c r="J7" s="20"/>
      <c r="K7" s="20"/>
      <c r="L7" s="20"/>
      <c r="M7" s="44"/>
    </row>
    <row r="8" ht="19.5" spans="3:13">
      <c r="C8" s="21" t="s">
        <v>16</v>
      </c>
      <c r="D8" s="22"/>
      <c r="E8" s="22"/>
      <c r="F8" s="23"/>
      <c r="G8" s="23"/>
      <c r="H8" s="23"/>
      <c r="I8" s="23"/>
      <c r="J8" s="23"/>
      <c r="K8" s="23"/>
      <c r="L8" s="23"/>
      <c r="M8" s="45"/>
    </row>
    <row r="9" spans="3:13">
      <c r="C9" s="24" t="s">
        <v>17</v>
      </c>
      <c r="D9" s="25"/>
      <c r="E9" s="25"/>
      <c r="F9" s="26"/>
      <c r="G9" s="26"/>
      <c r="H9" s="26"/>
      <c r="I9" s="26"/>
      <c r="J9" s="26"/>
      <c r="K9" s="26"/>
      <c r="L9" s="46"/>
      <c r="M9" s="47">
        <f>SUM(M10:M30)</f>
        <v>2186290</v>
      </c>
    </row>
    <row r="10" spans="3:13">
      <c r="C10" s="27" t="s">
        <v>18</v>
      </c>
      <c r="D10" s="28" t="s">
        <v>19</v>
      </c>
      <c r="E10" s="29">
        <v>44044</v>
      </c>
      <c r="F10" s="30">
        <v>120000</v>
      </c>
      <c r="G10" s="30">
        <f>F10/10</f>
        <v>12000</v>
      </c>
      <c r="H10" s="30">
        <f t="shared" ref="H10:H16" si="0">F10+G10</f>
        <v>132000</v>
      </c>
      <c r="I10" s="30">
        <f>H10*0.03</f>
        <v>3960</v>
      </c>
      <c r="J10" s="30">
        <f t="shared" ref="J10:J16" si="1">H10+I10</f>
        <v>135960</v>
      </c>
      <c r="K10" s="31">
        <v>0</v>
      </c>
      <c r="L10" s="31">
        <v>5960</v>
      </c>
      <c r="M10" s="48">
        <f t="shared" ref="M10:M16" si="2">J10-K10-L10</f>
        <v>130000</v>
      </c>
    </row>
    <row r="11" spans="3:13">
      <c r="C11" s="27"/>
      <c r="D11" s="28" t="s">
        <v>20</v>
      </c>
      <c r="E11" s="29">
        <v>44044</v>
      </c>
      <c r="F11" s="31">
        <v>100000</v>
      </c>
      <c r="G11" s="31">
        <v>0</v>
      </c>
      <c r="H11" s="30">
        <f t="shared" si="0"/>
        <v>100000</v>
      </c>
      <c r="I11" s="31">
        <f>H11*0.03</f>
        <v>3000</v>
      </c>
      <c r="J11" s="30">
        <f t="shared" si="1"/>
        <v>103000</v>
      </c>
      <c r="K11" s="31">
        <v>0</v>
      </c>
      <c r="L11" s="31">
        <v>3000</v>
      </c>
      <c r="M11" s="48">
        <f t="shared" si="2"/>
        <v>100000</v>
      </c>
    </row>
    <row r="12" spans="3:13">
      <c r="C12" s="27"/>
      <c r="D12" s="28" t="s">
        <v>19</v>
      </c>
      <c r="E12" s="29">
        <v>44075</v>
      </c>
      <c r="F12" s="30">
        <v>120000</v>
      </c>
      <c r="G12" s="30">
        <f>F12/10</f>
        <v>12000</v>
      </c>
      <c r="H12" s="30">
        <f t="shared" si="0"/>
        <v>132000</v>
      </c>
      <c r="I12" s="30">
        <v>0</v>
      </c>
      <c r="J12" s="30">
        <f t="shared" si="1"/>
        <v>132000</v>
      </c>
      <c r="K12" s="31">
        <v>0</v>
      </c>
      <c r="L12" s="31">
        <v>0</v>
      </c>
      <c r="M12" s="48">
        <f t="shared" si="2"/>
        <v>132000</v>
      </c>
    </row>
    <row r="13" spans="3:13">
      <c r="C13" s="27"/>
      <c r="D13" s="28" t="s">
        <v>20</v>
      </c>
      <c r="E13" s="29">
        <v>44075</v>
      </c>
      <c r="F13" s="31">
        <v>100000</v>
      </c>
      <c r="G13" s="31">
        <v>0</v>
      </c>
      <c r="H13" s="30">
        <f t="shared" si="0"/>
        <v>100000</v>
      </c>
      <c r="I13" s="31">
        <v>0</v>
      </c>
      <c r="J13" s="30">
        <f t="shared" si="1"/>
        <v>100000</v>
      </c>
      <c r="K13" s="31">
        <v>0</v>
      </c>
      <c r="L13" s="31">
        <v>0</v>
      </c>
      <c r="M13" s="48">
        <f t="shared" si="2"/>
        <v>100000</v>
      </c>
    </row>
    <row r="14" spans="3:13">
      <c r="C14" s="27"/>
      <c r="D14" s="28" t="s">
        <v>21</v>
      </c>
      <c r="E14" s="29" t="s">
        <v>22</v>
      </c>
      <c r="F14" s="31">
        <v>5000</v>
      </c>
      <c r="G14" s="31">
        <v>0</v>
      </c>
      <c r="H14" s="30">
        <f t="shared" si="0"/>
        <v>5000</v>
      </c>
      <c r="I14" s="31">
        <v>0</v>
      </c>
      <c r="J14" s="30">
        <f t="shared" si="1"/>
        <v>5000</v>
      </c>
      <c r="K14" s="31">
        <v>0</v>
      </c>
      <c r="L14" s="31">
        <v>0</v>
      </c>
      <c r="M14" s="48">
        <f t="shared" si="2"/>
        <v>5000</v>
      </c>
    </row>
    <row r="15" spans="3:13">
      <c r="C15" s="27" t="s">
        <v>23</v>
      </c>
      <c r="D15" s="28" t="s">
        <v>19</v>
      </c>
      <c r="E15" s="29">
        <v>44044</v>
      </c>
      <c r="F15" s="30">
        <v>130000</v>
      </c>
      <c r="G15" s="30">
        <f>F15/10</f>
        <v>13000</v>
      </c>
      <c r="H15" s="30">
        <f t="shared" si="0"/>
        <v>143000</v>
      </c>
      <c r="I15" s="30">
        <f>H15*0.03</f>
        <v>4290</v>
      </c>
      <c r="J15" s="30">
        <f t="shared" si="1"/>
        <v>147290</v>
      </c>
      <c r="K15" s="31">
        <v>0</v>
      </c>
      <c r="L15" s="31">
        <v>0</v>
      </c>
      <c r="M15" s="48">
        <f t="shared" si="2"/>
        <v>147290</v>
      </c>
    </row>
    <row r="16" spans="3:13">
      <c r="C16" s="27"/>
      <c r="D16" s="28" t="s">
        <v>21</v>
      </c>
      <c r="E16" s="29" t="s">
        <v>22</v>
      </c>
      <c r="F16" s="31">
        <v>5000</v>
      </c>
      <c r="G16" s="31">
        <v>0</v>
      </c>
      <c r="H16" s="30">
        <f t="shared" si="0"/>
        <v>5000</v>
      </c>
      <c r="I16" s="31">
        <v>0</v>
      </c>
      <c r="J16" s="30">
        <f t="shared" si="1"/>
        <v>5000</v>
      </c>
      <c r="K16" s="31">
        <v>0</v>
      </c>
      <c r="L16" s="31">
        <v>0</v>
      </c>
      <c r="M16" s="48">
        <f t="shared" si="2"/>
        <v>5000</v>
      </c>
    </row>
    <row r="17" spans="3:13">
      <c r="C17" s="32" t="s">
        <v>24</v>
      </c>
      <c r="D17" s="28" t="s">
        <v>19</v>
      </c>
      <c r="E17" s="33">
        <v>44075</v>
      </c>
      <c r="F17" s="30">
        <v>120000</v>
      </c>
      <c r="G17" s="30">
        <f t="shared" ref="G17:G29" si="3">F17/10</f>
        <v>12000</v>
      </c>
      <c r="H17" s="30">
        <f t="shared" ref="H17:H29" si="4">F17+G17</f>
        <v>132000</v>
      </c>
      <c r="I17" s="31">
        <v>0</v>
      </c>
      <c r="J17" s="30">
        <f t="shared" ref="J17:J29" si="5">H17+I17</f>
        <v>132000</v>
      </c>
      <c r="K17" s="31">
        <v>0</v>
      </c>
      <c r="L17" s="31">
        <v>0</v>
      </c>
      <c r="M17" s="48">
        <f t="shared" ref="M17:M29" si="6">J17-K17-L17</f>
        <v>132000</v>
      </c>
    </row>
    <row r="18" spans="3:13">
      <c r="C18" s="34"/>
      <c r="D18" s="28" t="s">
        <v>19</v>
      </c>
      <c r="E18" s="33">
        <v>44105</v>
      </c>
      <c r="F18" s="30">
        <v>120000</v>
      </c>
      <c r="G18" s="30">
        <f t="shared" si="3"/>
        <v>12000</v>
      </c>
      <c r="H18" s="30">
        <f t="shared" si="4"/>
        <v>132000</v>
      </c>
      <c r="I18" s="31">
        <v>0</v>
      </c>
      <c r="J18" s="30">
        <f t="shared" si="5"/>
        <v>132000</v>
      </c>
      <c r="K18" s="31">
        <v>0</v>
      </c>
      <c r="L18" s="31">
        <v>0</v>
      </c>
      <c r="M18" s="48">
        <f t="shared" si="6"/>
        <v>132000</v>
      </c>
    </row>
    <row r="19" spans="3:13">
      <c r="C19" s="34"/>
      <c r="D19" s="28" t="s">
        <v>19</v>
      </c>
      <c r="E19" s="33">
        <v>44136</v>
      </c>
      <c r="F19" s="30">
        <v>120000</v>
      </c>
      <c r="G19" s="30">
        <f t="shared" si="3"/>
        <v>12000</v>
      </c>
      <c r="H19" s="30">
        <f t="shared" si="4"/>
        <v>132000</v>
      </c>
      <c r="I19" s="31">
        <v>0</v>
      </c>
      <c r="J19" s="30">
        <f t="shared" si="5"/>
        <v>132000</v>
      </c>
      <c r="K19" s="31">
        <v>0</v>
      </c>
      <c r="L19" s="31">
        <v>0</v>
      </c>
      <c r="M19" s="48">
        <f t="shared" si="6"/>
        <v>132000</v>
      </c>
    </row>
    <row r="20" spans="3:13">
      <c r="C20" s="34"/>
      <c r="D20" s="28" t="s">
        <v>19</v>
      </c>
      <c r="E20" s="33">
        <v>44166</v>
      </c>
      <c r="F20" s="30">
        <v>120000</v>
      </c>
      <c r="G20" s="30">
        <f t="shared" si="3"/>
        <v>12000</v>
      </c>
      <c r="H20" s="30">
        <f t="shared" si="4"/>
        <v>132000</v>
      </c>
      <c r="I20" s="31">
        <v>0</v>
      </c>
      <c r="J20" s="30">
        <f t="shared" si="5"/>
        <v>132000</v>
      </c>
      <c r="K20" s="31">
        <v>0</v>
      </c>
      <c r="L20" s="31">
        <v>0</v>
      </c>
      <c r="M20" s="48">
        <f t="shared" si="6"/>
        <v>132000</v>
      </c>
    </row>
    <row r="21" spans="3:13">
      <c r="C21" s="34"/>
      <c r="D21" s="28" t="s">
        <v>19</v>
      </c>
      <c r="E21" s="33">
        <v>44197</v>
      </c>
      <c r="F21" s="30">
        <v>120000</v>
      </c>
      <c r="G21" s="30">
        <f t="shared" si="3"/>
        <v>12000</v>
      </c>
      <c r="H21" s="30">
        <f t="shared" si="4"/>
        <v>132000</v>
      </c>
      <c r="I21" s="31">
        <v>0</v>
      </c>
      <c r="J21" s="30">
        <f t="shared" si="5"/>
        <v>132000</v>
      </c>
      <c r="K21" s="31">
        <v>0</v>
      </c>
      <c r="L21" s="31">
        <v>0</v>
      </c>
      <c r="M21" s="48">
        <f t="shared" si="6"/>
        <v>132000</v>
      </c>
    </row>
    <row r="22" spans="3:13">
      <c r="C22" s="34"/>
      <c r="D22" s="28" t="s">
        <v>19</v>
      </c>
      <c r="E22" s="33">
        <v>44228</v>
      </c>
      <c r="F22" s="30">
        <v>120000</v>
      </c>
      <c r="G22" s="30">
        <f t="shared" si="3"/>
        <v>12000</v>
      </c>
      <c r="H22" s="30">
        <f t="shared" si="4"/>
        <v>132000</v>
      </c>
      <c r="I22" s="31">
        <v>0</v>
      </c>
      <c r="J22" s="30">
        <f t="shared" si="5"/>
        <v>132000</v>
      </c>
      <c r="K22" s="31">
        <v>0</v>
      </c>
      <c r="L22" s="31">
        <v>0</v>
      </c>
      <c r="M22" s="48">
        <f t="shared" si="6"/>
        <v>132000</v>
      </c>
    </row>
    <row r="23" spans="3:13">
      <c r="C23" s="34"/>
      <c r="D23" s="28" t="s">
        <v>19</v>
      </c>
      <c r="E23" s="33">
        <v>44256</v>
      </c>
      <c r="F23" s="30">
        <v>120000</v>
      </c>
      <c r="G23" s="30">
        <f t="shared" si="3"/>
        <v>12000</v>
      </c>
      <c r="H23" s="30">
        <f t="shared" si="4"/>
        <v>132000</v>
      </c>
      <c r="I23" s="31">
        <v>0</v>
      </c>
      <c r="J23" s="30">
        <f t="shared" si="5"/>
        <v>132000</v>
      </c>
      <c r="K23" s="31">
        <v>0</v>
      </c>
      <c r="L23" s="31">
        <v>0</v>
      </c>
      <c r="M23" s="48">
        <f t="shared" si="6"/>
        <v>132000</v>
      </c>
    </row>
    <row r="24" spans="3:13">
      <c r="C24" s="34"/>
      <c r="D24" s="28" t="s">
        <v>19</v>
      </c>
      <c r="E24" s="33">
        <v>44287</v>
      </c>
      <c r="F24" s="30">
        <v>120000</v>
      </c>
      <c r="G24" s="30">
        <f t="shared" si="3"/>
        <v>12000</v>
      </c>
      <c r="H24" s="30">
        <f t="shared" si="4"/>
        <v>132000</v>
      </c>
      <c r="I24" s="31">
        <v>0</v>
      </c>
      <c r="J24" s="30">
        <f t="shared" si="5"/>
        <v>132000</v>
      </c>
      <c r="K24" s="31">
        <v>0</v>
      </c>
      <c r="L24" s="31">
        <v>0</v>
      </c>
      <c r="M24" s="48">
        <f t="shared" si="6"/>
        <v>132000</v>
      </c>
    </row>
    <row r="25" spans="3:13">
      <c r="C25" s="34"/>
      <c r="D25" s="28" t="s">
        <v>19</v>
      </c>
      <c r="E25" s="33">
        <v>44317</v>
      </c>
      <c r="F25" s="30">
        <v>120000</v>
      </c>
      <c r="G25" s="30">
        <f t="shared" si="3"/>
        <v>12000</v>
      </c>
      <c r="H25" s="30">
        <f t="shared" si="4"/>
        <v>132000</v>
      </c>
      <c r="I25" s="31">
        <v>0</v>
      </c>
      <c r="J25" s="30">
        <f t="shared" si="5"/>
        <v>132000</v>
      </c>
      <c r="K25" s="31">
        <v>0</v>
      </c>
      <c r="L25" s="31">
        <v>0</v>
      </c>
      <c r="M25" s="48">
        <f t="shared" si="6"/>
        <v>132000</v>
      </c>
    </row>
    <row r="26" spans="3:13">
      <c r="C26" s="34"/>
      <c r="D26" s="28" t="s">
        <v>19</v>
      </c>
      <c r="E26" s="33">
        <v>44348</v>
      </c>
      <c r="F26" s="30">
        <v>120000</v>
      </c>
      <c r="G26" s="30">
        <f t="shared" si="3"/>
        <v>12000</v>
      </c>
      <c r="H26" s="30">
        <f t="shared" si="4"/>
        <v>132000</v>
      </c>
      <c r="I26" s="31">
        <v>0</v>
      </c>
      <c r="J26" s="30">
        <f t="shared" si="5"/>
        <v>132000</v>
      </c>
      <c r="K26" s="31">
        <v>0</v>
      </c>
      <c r="L26" s="31">
        <v>0</v>
      </c>
      <c r="M26" s="48">
        <f t="shared" si="6"/>
        <v>132000</v>
      </c>
    </row>
    <row r="27" spans="3:13">
      <c r="C27" s="34"/>
      <c r="D27" s="28" t="s">
        <v>19</v>
      </c>
      <c r="E27" s="33">
        <v>44378</v>
      </c>
      <c r="F27" s="30">
        <v>120000</v>
      </c>
      <c r="G27" s="30">
        <f t="shared" si="3"/>
        <v>12000</v>
      </c>
      <c r="H27" s="30">
        <f t="shared" si="4"/>
        <v>132000</v>
      </c>
      <c r="I27" s="31">
        <v>0</v>
      </c>
      <c r="J27" s="30">
        <f t="shared" si="5"/>
        <v>132000</v>
      </c>
      <c r="K27" s="31">
        <v>0</v>
      </c>
      <c r="L27" s="31">
        <v>0</v>
      </c>
      <c r="M27" s="48">
        <f t="shared" si="6"/>
        <v>132000</v>
      </c>
    </row>
    <row r="28" spans="3:13">
      <c r="C28" s="34"/>
      <c r="D28" s="28" t="s">
        <v>19</v>
      </c>
      <c r="E28" s="33">
        <v>44409</v>
      </c>
      <c r="F28" s="30">
        <v>120000</v>
      </c>
      <c r="G28" s="30">
        <f t="shared" si="3"/>
        <v>12000</v>
      </c>
      <c r="H28" s="30">
        <f t="shared" si="4"/>
        <v>132000</v>
      </c>
      <c r="I28" s="31">
        <v>0</v>
      </c>
      <c r="J28" s="30">
        <f t="shared" si="5"/>
        <v>132000</v>
      </c>
      <c r="K28" s="31">
        <f>J28</f>
        <v>132000</v>
      </c>
      <c r="L28" s="31">
        <v>0</v>
      </c>
      <c r="M28" s="48">
        <f t="shared" si="6"/>
        <v>0</v>
      </c>
    </row>
    <row r="29" ht="45" spans="3:13">
      <c r="C29" s="34"/>
      <c r="D29" s="35" t="s">
        <v>25</v>
      </c>
      <c r="E29" s="36" t="s">
        <v>26</v>
      </c>
      <c r="F29" s="30">
        <v>100000</v>
      </c>
      <c r="G29" s="30">
        <f t="shared" si="3"/>
        <v>10000</v>
      </c>
      <c r="H29" s="30">
        <f t="shared" si="4"/>
        <v>110000</v>
      </c>
      <c r="I29" s="31">
        <v>0</v>
      </c>
      <c r="J29" s="30">
        <f t="shared" si="5"/>
        <v>110000</v>
      </c>
      <c r="K29" s="31">
        <v>0</v>
      </c>
      <c r="L29" s="31">
        <v>0</v>
      </c>
      <c r="M29" s="48">
        <f t="shared" si="6"/>
        <v>110000</v>
      </c>
    </row>
    <row r="30" spans="3:13">
      <c r="C30" s="37"/>
      <c r="D30" s="28" t="s">
        <v>21</v>
      </c>
      <c r="E30" s="29" t="s">
        <v>22</v>
      </c>
      <c r="F30" s="31">
        <v>5000</v>
      </c>
      <c r="G30" s="31">
        <v>0</v>
      </c>
      <c r="H30" s="30">
        <f>F30+G30</f>
        <v>5000</v>
      </c>
      <c r="I30" s="31">
        <v>0</v>
      </c>
      <c r="J30" s="30">
        <f>H30+I30</f>
        <v>5000</v>
      </c>
      <c r="K30" s="31">
        <v>0</v>
      </c>
      <c r="L30" s="31">
        <v>0</v>
      </c>
      <c r="M30" s="48">
        <f>J30-K30-L30</f>
        <v>5000</v>
      </c>
    </row>
    <row r="31" spans="3:13">
      <c r="C31" s="38" t="s">
        <v>27</v>
      </c>
      <c r="D31" s="39"/>
      <c r="E31" s="39"/>
      <c r="F31" s="39"/>
      <c r="G31" s="39"/>
      <c r="H31" s="39"/>
      <c r="I31" s="39"/>
      <c r="J31" s="39"/>
      <c r="K31" s="39"/>
      <c r="L31" s="49"/>
      <c r="M31" s="50">
        <f>SUM(M32:M51)</f>
        <v>2076290</v>
      </c>
    </row>
    <row r="32" spans="3:13">
      <c r="C32" s="27" t="s">
        <v>28</v>
      </c>
      <c r="D32" s="28" t="s">
        <v>19</v>
      </c>
      <c r="E32" s="29">
        <v>44044</v>
      </c>
      <c r="F32" s="30">
        <v>120000</v>
      </c>
      <c r="G32" s="30">
        <f t="shared" ref="G32:G37" si="7">F32/10</f>
        <v>12000</v>
      </c>
      <c r="H32" s="30">
        <f t="shared" ref="H32:H51" si="8">F32+G32</f>
        <v>132000</v>
      </c>
      <c r="I32" s="30">
        <f t="shared" ref="I32:I37" si="9">H32*0.03</f>
        <v>3960</v>
      </c>
      <c r="J32" s="30">
        <f t="shared" ref="J32:J51" si="10">H32+I32</f>
        <v>135960</v>
      </c>
      <c r="K32" s="31">
        <v>0</v>
      </c>
      <c r="L32" s="31">
        <v>5960</v>
      </c>
      <c r="M32" s="48">
        <f t="shared" ref="M32:M51" si="11">J32-K32-L32</f>
        <v>130000</v>
      </c>
    </row>
    <row r="33" spans="3:13">
      <c r="C33" s="27"/>
      <c r="D33" s="28" t="s">
        <v>20</v>
      </c>
      <c r="E33" s="29">
        <v>44044</v>
      </c>
      <c r="F33" s="31">
        <v>100000</v>
      </c>
      <c r="G33" s="31">
        <v>0</v>
      </c>
      <c r="H33" s="30">
        <f t="shared" si="8"/>
        <v>100000</v>
      </c>
      <c r="I33" s="31">
        <f t="shared" si="9"/>
        <v>3000</v>
      </c>
      <c r="J33" s="30">
        <f t="shared" si="10"/>
        <v>103000</v>
      </c>
      <c r="K33" s="31">
        <v>0</v>
      </c>
      <c r="L33" s="31">
        <v>3000</v>
      </c>
      <c r="M33" s="48">
        <f t="shared" si="11"/>
        <v>100000</v>
      </c>
    </row>
    <row r="34" spans="3:13">
      <c r="C34" s="27"/>
      <c r="D34" s="28" t="s">
        <v>19</v>
      </c>
      <c r="E34" s="29">
        <v>44075</v>
      </c>
      <c r="F34" s="30">
        <v>120000</v>
      </c>
      <c r="G34" s="30">
        <f t="shared" si="7"/>
        <v>12000</v>
      </c>
      <c r="H34" s="30">
        <f t="shared" si="8"/>
        <v>132000</v>
      </c>
      <c r="I34" s="30">
        <v>0</v>
      </c>
      <c r="J34" s="30">
        <f t="shared" si="10"/>
        <v>132000</v>
      </c>
      <c r="K34" s="31">
        <v>0</v>
      </c>
      <c r="L34" s="31">
        <v>0</v>
      </c>
      <c r="M34" s="48">
        <f t="shared" si="11"/>
        <v>132000</v>
      </c>
    </row>
    <row r="35" spans="3:13">
      <c r="C35" s="27"/>
      <c r="D35" s="28" t="s">
        <v>20</v>
      </c>
      <c r="E35" s="29">
        <v>44075</v>
      </c>
      <c r="F35" s="31">
        <v>100000</v>
      </c>
      <c r="G35" s="31">
        <v>0</v>
      </c>
      <c r="H35" s="30">
        <f t="shared" si="8"/>
        <v>100000</v>
      </c>
      <c r="I35" s="31">
        <v>0</v>
      </c>
      <c r="J35" s="30">
        <f t="shared" si="10"/>
        <v>100000</v>
      </c>
      <c r="K35" s="31">
        <v>0</v>
      </c>
      <c r="L35" s="31">
        <v>0</v>
      </c>
      <c r="M35" s="48">
        <f t="shared" si="11"/>
        <v>100000</v>
      </c>
    </row>
    <row r="36" spans="3:13">
      <c r="C36" s="27"/>
      <c r="D36" s="28" t="s">
        <v>21</v>
      </c>
      <c r="E36" s="29" t="s">
        <v>22</v>
      </c>
      <c r="F36" s="31">
        <v>5000</v>
      </c>
      <c r="G36" s="31">
        <v>0</v>
      </c>
      <c r="H36" s="30">
        <f t="shared" si="8"/>
        <v>5000</v>
      </c>
      <c r="I36" s="31">
        <v>0</v>
      </c>
      <c r="J36" s="30">
        <f t="shared" si="10"/>
        <v>5000</v>
      </c>
      <c r="K36" s="31">
        <v>0</v>
      </c>
      <c r="L36" s="31">
        <v>0</v>
      </c>
      <c r="M36" s="48">
        <f t="shared" si="11"/>
        <v>5000</v>
      </c>
    </row>
    <row r="37" spans="3:13">
      <c r="C37" s="27" t="s">
        <v>29</v>
      </c>
      <c r="D37" s="28" t="s">
        <v>19</v>
      </c>
      <c r="E37" s="29">
        <v>44044</v>
      </c>
      <c r="F37" s="30">
        <v>130000</v>
      </c>
      <c r="G37" s="30">
        <f t="shared" si="7"/>
        <v>13000</v>
      </c>
      <c r="H37" s="30">
        <f t="shared" si="8"/>
        <v>143000</v>
      </c>
      <c r="I37" s="30">
        <f t="shared" si="9"/>
        <v>4290</v>
      </c>
      <c r="J37" s="30">
        <f t="shared" si="10"/>
        <v>147290</v>
      </c>
      <c r="K37" s="31">
        <v>0</v>
      </c>
      <c r="L37" s="31">
        <v>0</v>
      </c>
      <c r="M37" s="48">
        <f t="shared" si="11"/>
        <v>147290</v>
      </c>
    </row>
    <row r="38" spans="3:13">
      <c r="C38" s="27"/>
      <c r="D38" s="28" t="s">
        <v>21</v>
      </c>
      <c r="E38" s="29" t="s">
        <v>22</v>
      </c>
      <c r="F38" s="31">
        <v>5000</v>
      </c>
      <c r="G38" s="31">
        <v>0</v>
      </c>
      <c r="H38" s="30">
        <f t="shared" si="8"/>
        <v>5000</v>
      </c>
      <c r="I38" s="31">
        <v>0</v>
      </c>
      <c r="J38" s="30">
        <f t="shared" si="10"/>
        <v>5000</v>
      </c>
      <c r="K38" s="31">
        <v>0</v>
      </c>
      <c r="L38" s="31">
        <v>0</v>
      </c>
      <c r="M38" s="48">
        <f t="shared" si="11"/>
        <v>5000</v>
      </c>
    </row>
    <row r="39" spans="3:13">
      <c r="C39" s="27" t="s">
        <v>30</v>
      </c>
      <c r="D39" s="28" t="s">
        <v>19</v>
      </c>
      <c r="E39" s="33">
        <v>44075</v>
      </c>
      <c r="F39" s="30">
        <v>120000</v>
      </c>
      <c r="G39" s="30">
        <f t="shared" ref="G39:G50" si="12">F39/10</f>
        <v>12000</v>
      </c>
      <c r="H39" s="30">
        <f t="shared" si="8"/>
        <v>132000</v>
      </c>
      <c r="I39" s="31">
        <v>0</v>
      </c>
      <c r="J39" s="30">
        <f t="shared" si="10"/>
        <v>132000</v>
      </c>
      <c r="K39" s="31">
        <v>0</v>
      </c>
      <c r="L39" s="31">
        <v>0</v>
      </c>
      <c r="M39" s="48">
        <f t="shared" si="11"/>
        <v>132000</v>
      </c>
    </row>
    <row r="40" spans="3:13">
      <c r="C40" s="27"/>
      <c r="D40" s="28" t="s">
        <v>19</v>
      </c>
      <c r="E40" s="33">
        <v>44105</v>
      </c>
      <c r="F40" s="30">
        <v>120000</v>
      </c>
      <c r="G40" s="30">
        <f t="shared" si="12"/>
        <v>12000</v>
      </c>
      <c r="H40" s="30">
        <f t="shared" si="8"/>
        <v>132000</v>
      </c>
      <c r="I40" s="31">
        <v>0</v>
      </c>
      <c r="J40" s="30">
        <f t="shared" si="10"/>
        <v>132000</v>
      </c>
      <c r="K40" s="31">
        <v>0</v>
      </c>
      <c r="L40" s="31">
        <v>0</v>
      </c>
      <c r="M40" s="48">
        <f t="shared" si="11"/>
        <v>132000</v>
      </c>
    </row>
    <row r="41" spans="3:13">
      <c r="C41" s="27"/>
      <c r="D41" s="28" t="s">
        <v>19</v>
      </c>
      <c r="E41" s="33">
        <v>44136</v>
      </c>
      <c r="F41" s="30">
        <v>120000</v>
      </c>
      <c r="G41" s="30">
        <f t="shared" si="12"/>
        <v>12000</v>
      </c>
      <c r="H41" s="30">
        <f t="shared" si="8"/>
        <v>132000</v>
      </c>
      <c r="I41" s="31">
        <v>0</v>
      </c>
      <c r="J41" s="30">
        <f t="shared" si="10"/>
        <v>132000</v>
      </c>
      <c r="K41" s="31">
        <v>0</v>
      </c>
      <c r="L41" s="31">
        <v>0</v>
      </c>
      <c r="M41" s="48">
        <f t="shared" si="11"/>
        <v>132000</v>
      </c>
    </row>
    <row r="42" spans="3:13">
      <c r="C42" s="27"/>
      <c r="D42" s="28" t="s">
        <v>19</v>
      </c>
      <c r="E42" s="33">
        <v>44166</v>
      </c>
      <c r="F42" s="30">
        <v>120000</v>
      </c>
      <c r="G42" s="30">
        <f t="shared" si="12"/>
        <v>12000</v>
      </c>
      <c r="H42" s="30">
        <f t="shared" si="8"/>
        <v>132000</v>
      </c>
      <c r="I42" s="31">
        <v>0</v>
      </c>
      <c r="J42" s="30">
        <f t="shared" si="10"/>
        <v>132000</v>
      </c>
      <c r="K42" s="31">
        <v>0</v>
      </c>
      <c r="L42" s="31">
        <v>0</v>
      </c>
      <c r="M42" s="48">
        <f t="shared" si="11"/>
        <v>132000</v>
      </c>
    </row>
    <row r="43" spans="3:13">
      <c r="C43" s="27"/>
      <c r="D43" s="28" t="s">
        <v>19</v>
      </c>
      <c r="E43" s="33">
        <v>44197</v>
      </c>
      <c r="F43" s="30">
        <v>120000</v>
      </c>
      <c r="G43" s="30">
        <f t="shared" si="12"/>
        <v>12000</v>
      </c>
      <c r="H43" s="30">
        <f t="shared" si="8"/>
        <v>132000</v>
      </c>
      <c r="I43" s="31">
        <v>0</v>
      </c>
      <c r="J43" s="30">
        <f t="shared" si="10"/>
        <v>132000</v>
      </c>
      <c r="K43" s="31">
        <v>0</v>
      </c>
      <c r="L43" s="31">
        <v>0</v>
      </c>
      <c r="M43" s="48">
        <f t="shared" si="11"/>
        <v>132000</v>
      </c>
    </row>
    <row r="44" spans="3:13">
      <c r="C44" s="27"/>
      <c r="D44" s="28" t="s">
        <v>19</v>
      </c>
      <c r="E44" s="33">
        <v>44228</v>
      </c>
      <c r="F44" s="30">
        <v>120000</v>
      </c>
      <c r="G44" s="30">
        <f t="shared" si="12"/>
        <v>12000</v>
      </c>
      <c r="H44" s="30">
        <f t="shared" si="8"/>
        <v>132000</v>
      </c>
      <c r="I44" s="31">
        <v>0</v>
      </c>
      <c r="J44" s="30">
        <f t="shared" si="10"/>
        <v>132000</v>
      </c>
      <c r="K44" s="31">
        <v>0</v>
      </c>
      <c r="L44" s="31">
        <v>0</v>
      </c>
      <c r="M44" s="48">
        <f t="shared" si="11"/>
        <v>132000</v>
      </c>
    </row>
    <row r="45" spans="3:13">
      <c r="C45" s="27"/>
      <c r="D45" s="28" t="s">
        <v>19</v>
      </c>
      <c r="E45" s="33">
        <v>44256</v>
      </c>
      <c r="F45" s="30">
        <v>120000</v>
      </c>
      <c r="G45" s="30">
        <f t="shared" si="12"/>
        <v>12000</v>
      </c>
      <c r="H45" s="30">
        <f t="shared" si="8"/>
        <v>132000</v>
      </c>
      <c r="I45" s="31">
        <v>0</v>
      </c>
      <c r="J45" s="30">
        <f t="shared" si="10"/>
        <v>132000</v>
      </c>
      <c r="K45" s="31">
        <v>0</v>
      </c>
      <c r="L45" s="31">
        <v>0</v>
      </c>
      <c r="M45" s="48">
        <f t="shared" si="11"/>
        <v>132000</v>
      </c>
    </row>
    <row r="46" spans="3:13">
      <c r="C46" s="27"/>
      <c r="D46" s="28" t="s">
        <v>19</v>
      </c>
      <c r="E46" s="33">
        <v>44287</v>
      </c>
      <c r="F46" s="30">
        <v>120000</v>
      </c>
      <c r="G46" s="30">
        <f t="shared" si="12"/>
        <v>12000</v>
      </c>
      <c r="H46" s="30">
        <f t="shared" si="8"/>
        <v>132000</v>
      </c>
      <c r="I46" s="31">
        <v>0</v>
      </c>
      <c r="J46" s="30">
        <f t="shared" si="10"/>
        <v>132000</v>
      </c>
      <c r="K46" s="31">
        <v>0</v>
      </c>
      <c r="L46" s="31">
        <v>0</v>
      </c>
      <c r="M46" s="48">
        <f t="shared" si="11"/>
        <v>132000</v>
      </c>
    </row>
    <row r="47" spans="3:13">
      <c r="C47" s="27"/>
      <c r="D47" s="28" t="s">
        <v>19</v>
      </c>
      <c r="E47" s="33">
        <v>44317</v>
      </c>
      <c r="F47" s="30">
        <v>120000</v>
      </c>
      <c r="G47" s="30">
        <f t="shared" si="12"/>
        <v>12000</v>
      </c>
      <c r="H47" s="30">
        <f t="shared" si="8"/>
        <v>132000</v>
      </c>
      <c r="I47" s="31">
        <v>0</v>
      </c>
      <c r="J47" s="30">
        <f t="shared" si="10"/>
        <v>132000</v>
      </c>
      <c r="K47" s="31">
        <v>0</v>
      </c>
      <c r="L47" s="31">
        <v>0</v>
      </c>
      <c r="M47" s="48">
        <f t="shared" si="11"/>
        <v>132000</v>
      </c>
    </row>
    <row r="48" spans="3:13">
      <c r="C48" s="27"/>
      <c r="D48" s="28" t="s">
        <v>19</v>
      </c>
      <c r="E48" s="33">
        <v>44348</v>
      </c>
      <c r="F48" s="30">
        <v>120000</v>
      </c>
      <c r="G48" s="30">
        <f t="shared" si="12"/>
        <v>12000</v>
      </c>
      <c r="H48" s="30">
        <f t="shared" si="8"/>
        <v>132000</v>
      </c>
      <c r="I48" s="31">
        <v>0</v>
      </c>
      <c r="J48" s="30">
        <f t="shared" si="10"/>
        <v>132000</v>
      </c>
      <c r="K48" s="31">
        <v>0</v>
      </c>
      <c r="L48" s="31">
        <v>0</v>
      </c>
      <c r="M48" s="48">
        <f t="shared" si="11"/>
        <v>132000</v>
      </c>
    </row>
    <row r="49" spans="3:13">
      <c r="C49" s="27"/>
      <c r="D49" s="28" t="s">
        <v>19</v>
      </c>
      <c r="E49" s="33">
        <v>44378</v>
      </c>
      <c r="F49" s="30">
        <v>120000</v>
      </c>
      <c r="G49" s="30">
        <f t="shared" si="12"/>
        <v>12000</v>
      </c>
      <c r="H49" s="30">
        <f t="shared" si="8"/>
        <v>132000</v>
      </c>
      <c r="I49" s="31">
        <v>0</v>
      </c>
      <c r="J49" s="30">
        <f t="shared" si="10"/>
        <v>132000</v>
      </c>
      <c r="K49" s="31">
        <v>0</v>
      </c>
      <c r="L49" s="31">
        <v>0</v>
      </c>
      <c r="M49" s="48">
        <f t="shared" si="11"/>
        <v>132000</v>
      </c>
    </row>
    <row r="50" spans="3:13">
      <c r="C50" s="27"/>
      <c r="D50" s="28" t="s">
        <v>19</v>
      </c>
      <c r="E50" s="33">
        <v>44409</v>
      </c>
      <c r="F50" s="30">
        <v>120000</v>
      </c>
      <c r="G50" s="30">
        <f t="shared" si="12"/>
        <v>12000</v>
      </c>
      <c r="H50" s="30">
        <f t="shared" si="8"/>
        <v>132000</v>
      </c>
      <c r="I50" s="31">
        <v>0</v>
      </c>
      <c r="J50" s="30">
        <f t="shared" si="10"/>
        <v>132000</v>
      </c>
      <c r="K50" s="31">
        <f>J50</f>
        <v>132000</v>
      </c>
      <c r="L50" s="31">
        <v>0</v>
      </c>
      <c r="M50" s="48">
        <f t="shared" si="11"/>
        <v>0</v>
      </c>
    </row>
    <row r="51" spans="3:13">
      <c r="C51" s="27"/>
      <c r="D51" s="28" t="s">
        <v>21</v>
      </c>
      <c r="E51" s="29" t="s">
        <v>22</v>
      </c>
      <c r="F51" s="31">
        <v>5000</v>
      </c>
      <c r="G51" s="31">
        <v>0</v>
      </c>
      <c r="H51" s="30">
        <f t="shared" si="8"/>
        <v>5000</v>
      </c>
      <c r="I51" s="31">
        <v>0</v>
      </c>
      <c r="J51" s="30">
        <f t="shared" si="10"/>
        <v>5000</v>
      </c>
      <c r="K51" s="31">
        <v>0</v>
      </c>
      <c r="L51" s="31">
        <v>0</v>
      </c>
      <c r="M51" s="48">
        <f t="shared" si="11"/>
        <v>5000</v>
      </c>
    </row>
    <row r="52" spans="3:13">
      <c r="C52" s="38" t="s">
        <v>31</v>
      </c>
      <c r="D52" s="39"/>
      <c r="E52" s="39"/>
      <c r="F52" s="39"/>
      <c r="G52" s="39"/>
      <c r="H52" s="39"/>
      <c r="I52" s="39"/>
      <c r="J52" s="39"/>
      <c r="K52" s="39"/>
      <c r="L52" s="49"/>
      <c r="M52" s="50">
        <f>SUM(M53:M69)</f>
        <v>2061290</v>
      </c>
    </row>
    <row r="53" spans="3:13">
      <c r="C53" s="27" t="s">
        <v>32</v>
      </c>
      <c r="D53" s="28" t="s">
        <v>19</v>
      </c>
      <c r="E53" s="29">
        <v>44044</v>
      </c>
      <c r="F53" s="30">
        <v>120000</v>
      </c>
      <c r="G53" s="30">
        <f>F53/10</f>
        <v>12000</v>
      </c>
      <c r="H53" s="30">
        <f>F53+G53</f>
        <v>132000</v>
      </c>
      <c r="I53" s="30">
        <f>H53*0.03</f>
        <v>3960</v>
      </c>
      <c r="J53" s="30">
        <f>H53+I53</f>
        <v>135960</v>
      </c>
      <c r="K53" s="31">
        <v>0</v>
      </c>
      <c r="L53" s="31">
        <v>5960</v>
      </c>
      <c r="M53" s="48">
        <f>J53-K53-L53</f>
        <v>130000</v>
      </c>
    </row>
    <row r="54" spans="3:13">
      <c r="C54" s="27"/>
      <c r="D54" s="28" t="s">
        <v>20</v>
      </c>
      <c r="E54" s="29">
        <v>44044</v>
      </c>
      <c r="F54" s="31">
        <v>100000</v>
      </c>
      <c r="G54" s="31">
        <v>0</v>
      </c>
      <c r="H54" s="30">
        <f>F54+G54</f>
        <v>100000</v>
      </c>
      <c r="I54" s="31">
        <f>H54*0.03</f>
        <v>3000</v>
      </c>
      <c r="J54" s="30">
        <f>H54+I54</f>
        <v>103000</v>
      </c>
      <c r="K54" s="31">
        <v>0</v>
      </c>
      <c r="L54" s="31">
        <v>3000</v>
      </c>
      <c r="M54" s="48">
        <f>J54-K54-L54</f>
        <v>100000</v>
      </c>
    </row>
    <row r="55" spans="3:13">
      <c r="C55" s="27"/>
      <c r="D55" s="28" t="s">
        <v>19</v>
      </c>
      <c r="E55" s="29">
        <v>44075</v>
      </c>
      <c r="F55" s="30">
        <v>120000</v>
      </c>
      <c r="G55" s="30">
        <f>F55/10</f>
        <v>12000</v>
      </c>
      <c r="H55" s="30">
        <f>F55+G55</f>
        <v>132000</v>
      </c>
      <c r="I55" s="30">
        <v>0</v>
      </c>
      <c r="J55" s="30">
        <f>H55+I55</f>
        <v>132000</v>
      </c>
      <c r="K55" s="31">
        <v>0</v>
      </c>
      <c r="L55" s="31">
        <v>0</v>
      </c>
      <c r="M55" s="48">
        <f>J55-K55-L55</f>
        <v>132000</v>
      </c>
    </row>
    <row r="56" spans="3:13">
      <c r="C56" s="27"/>
      <c r="D56" s="28" t="s">
        <v>20</v>
      </c>
      <c r="E56" s="29">
        <v>44075</v>
      </c>
      <c r="F56" s="31">
        <v>100000</v>
      </c>
      <c r="G56" s="31">
        <v>0</v>
      </c>
      <c r="H56" s="30">
        <f>F56+G56</f>
        <v>100000</v>
      </c>
      <c r="I56" s="31">
        <v>0</v>
      </c>
      <c r="J56" s="30">
        <f>H56+I56</f>
        <v>100000</v>
      </c>
      <c r="K56" s="31">
        <v>0</v>
      </c>
      <c r="L56" s="31">
        <v>0</v>
      </c>
      <c r="M56" s="48">
        <f>J56-K56-L56</f>
        <v>100000</v>
      </c>
    </row>
    <row r="57" spans="3:13">
      <c r="C57" s="27" t="s">
        <v>33</v>
      </c>
      <c r="D57" s="28" t="s">
        <v>19</v>
      </c>
      <c r="E57" s="29">
        <v>44044</v>
      </c>
      <c r="F57" s="30">
        <v>130000</v>
      </c>
      <c r="G57" s="30">
        <f>F57/10</f>
        <v>13000</v>
      </c>
      <c r="H57" s="30">
        <f>F57+G57</f>
        <v>143000</v>
      </c>
      <c r="I57" s="30">
        <f>H57*0.03</f>
        <v>4290</v>
      </c>
      <c r="J57" s="30">
        <f>H57+I57</f>
        <v>147290</v>
      </c>
      <c r="K57" s="31">
        <v>0</v>
      </c>
      <c r="L57" s="31">
        <v>0</v>
      </c>
      <c r="M57" s="48">
        <f>J57-K57-L57</f>
        <v>147290</v>
      </c>
    </row>
    <row r="58" spans="3:13">
      <c r="C58" s="27" t="s">
        <v>34</v>
      </c>
      <c r="D58" s="28" t="s">
        <v>19</v>
      </c>
      <c r="E58" s="33">
        <v>44075</v>
      </c>
      <c r="F58" s="30">
        <v>120000</v>
      </c>
      <c r="G58" s="30">
        <f t="shared" ref="G58:G69" si="13">F58/10</f>
        <v>12000</v>
      </c>
      <c r="H58" s="30">
        <f t="shared" ref="H58:H69" si="14">F58+G58</f>
        <v>132000</v>
      </c>
      <c r="I58" s="31">
        <v>0</v>
      </c>
      <c r="J58" s="30">
        <f t="shared" ref="J58:J69" si="15">H58+I58</f>
        <v>132000</v>
      </c>
      <c r="K58" s="31">
        <v>0</v>
      </c>
      <c r="L58" s="31">
        <v>0</v>
      </c>
      <c r="M58" s="48">
        <f t="shared" ref="M58:M69" si="16">J58-K58-L58</f>
        <v>132000</v>
      </c>
    </row>
    <row r="59" spans="3:13">
      <c r="C59" s="27"/>
      <c r="D59" s="28" t="s">
        <v>19</v>
      </c>
      <c r="E59" s="33">
        <v>44105</v>
      </c>
      <c r="F59" s="30">
        <v>120000</v>
      </c>
      <c r="G59" s="30">
        <f t="shared" si="13"/>
        <v>12000</v>
      </c>
      <c r="H59" s="30">
        <f t="shared" si="14"/>
        <v>132000</v>
      </c>
      <c r="I59" s="31">
        <v>0</v>
      </c>
      <c r="J59" s="30">
        <f t="shared" si="15"/>
        <v>132000</v>
      </c>
      <c r="K59" s="31">
        <v>0</v>
      </c>
      <c r="L59" s="31">
        <v>0</v>
      </c>
      <c r="M59" s="48">
        <f t="shared" si="16"/>
        <v>132000</v>
      </c>
    </row>
    <row r="60" spans="3:13">
      <c r="C60" s="27"/>
      <c r="D60" s="28" t="s">
        <v>19</v>
      </c>
      <c r="E60" s="33">
        <v>44136</v>
      </c>
      <c r="F60" s="30">
        <v>120000</v>
      </c>
      <c r="G60" s="30">
        <f t="shared" si="13"/>
        <v>12000</v>
      </c>
      <c r="H60" s="30">
        <f t="shared" si="14"/>
        <v>132000</v>
      </c>
      <c r="I60" s="31">
        <v>0</v>
      </c>
      <c r="J60" s="30">
        <f t="shared" si="15"/>
        <v>132000</v>
      </c>
      <c r="K60" s="31">
        <v>0</v>
      </c>
      <c r="L60" s="31">
        <v>0</v>
      </c>
      <c r="M60" s="48">
        <f t="shared" si="16"/>
        <v>132000</v>
      </c>
    </row>
    <row r="61" spans="3:13">
      <c r="C61" s="27"/>
      <c r="D61" s="28" t="s">
        <v>19</v>
      </c>
      <c r="E61" s="33">
        <v>44166</v>
      </c>
      <c r="F61" s="30">
        <v>120000</v>
      </c>
      <c r="G61" s="30">
        <f t="shared" si="13"/>
        <v>12000</v>
      </c>
      <c r="H61" s="30">
        <f t="shared" si="14"/>
        <v>132000</v>
      </c>
      <c r="I61" s="31">
        <v>0</v>
      </c>
      <c r="J61" s="30">
        <f t="shared" si="15"/>
        <v>132000</v>
      </c>
      <c r="K61" s="31">
        <v>0</v>
      </c>
      <c r="L61" s="31">
        <v>0</v>
      </c>
      <c r="M61" s="48">
        <f t="shared" si="16"/>
        <v>132000</v>
      </c>
    </row>
    <row r="62" spans="3:13">
      <c r="C62" s="27"/>
      <c r="D62" s="28" t="s">
        <v>19</v>
      </c>
      <c r="E62" s="33">
        <v>44197</v>
      </c>
      <c r="F62" s="30">
        <v>120000</v>
      </c>
      <c r="G62" s="30">
        <f t="shared" si="13"/>
        <v>12000</v>
      </c>
      <c r="H62" s="30">
        <f t="shared" si="14"/>
        <v>132000</v>
      </c>
      <c r="I62" s="31">
        <v>0</v>
      </c>
      <c r="J62" s="30">
        <f t="shared" si="15"/>
        <v>132000</v>
      </c>
      <c r="K62" s="31">
        <v>0</v>
      </c>
      <c r="L62" s="31">
        <v>0</v>
      </c>
      <c r="M62" s="48">
        <f t="shared" si="16"/>
        <v>132000</v>
      </c>
    </row>
    <row r="63" spans="3:13">
      <c r="C63" s="27"/>
      <c r="D63" s="28" t="s">
        <v>19</v>
      </c>
      <c r="E63" s="33">
        <v>44228</v>
      </c>
      <c r="F63" s="30">
        <v>120000</v>
      </c>
      <c r="G63" s="30">
        <f t="shared" si="13"/>
        <v>12000</v>
      </c>
      <c r="H63" s="30">
        <f t="shared" si="14"/>
        <v>132000</v>
      </c>
      <c r="I63" s="31">
        <v>0</v>
      </c>
      <c r="J63" s="30">
        <f t="shared" si="15"/>
        <v>132000</v>
      </c>
      <c r="K63" s="31">
        <v>0</v>
      </c>
      <c r="L63" s="31">
        <v>0</v>
      </c>
      <c r="M63" s="48">
        <f t="shared" si="16"/>
        <v>132000</v>
      </c>
    </row>
    <row r="64" spans="3:13">
      <c r="C64" s="27"/>
      <c r="D64" s="28" t="s">
        <v>19</v>
      </c>
      <c r="E64" s="33">
        <v>44256</v>
      </c>
      <c r="F64" s="30">
        <v>120000</v>
      </c>
      <c r="G64" s="30">
        <f t="shared" si="13"/>
        <v>12000</v>
      </c>
      <c r="H64" s="30">
        <f t="shared" si="14"/>
        <v>132000</v>
      </c>
      <c r="I64" s="31">
        <v>0</v>
      </c>
      <c r="J64" s="30">
        <f t="shared" si="15"/>
        <v>132000</v>
      </c>
      <c r="K64" s="31">
        <v>0</v>
      </c>
      <c r="L64" s="31">
        <v>0</v>
      </c>
      <c r="M64" s="48">
        <f t="shared" si="16"/>
        <v>132000</v>
      </c>
    </row>
    <row r="65" spans="3:13">
      <c r="C65" s="27"/>
      <c r="D65" s="28" t="s">
        <v>19</v>
      </c>
      <c r="E65" s="33">
        <v>44287</v>
      </c>
      <c r="F65" s="30">
        <v>120000</v>
      </c>
      <c r="G65" s="30">
        <f t="shared" si="13"/>
        <v>12000</v>
      </c>
      <c r="H65" s="30">
        <f t="shared" si="14"/>
        <v>132000</v>
      </c>
      <c r="I65" s="31">
        <v>0</v>
      </c>
      <c r="J65" s="30">
        <f t="shared" si="15"/>
        <v>132000</v>
      </c>
      <c r="K65" s="31">
        <v>0</v>
      </c>
      <c r="L65" s="31">
        <v>0</v>
      </c>
      <c r="M65" s="48">
        <f t="shared" si="16"/>
        <v>132000</v>
      </c>
    </row>
    <row r="66" spans="3:13">
      <c r="C66" s="27"/>
      <c r="D66" s="28" t="s">
        <v>19</v>
      </c>
      <c r="E66" s="33">
        <v>44317</v>
      </c>
      <c r="F66" s="30">
        <v>120000</v>
      </c>
      <c r="G66" s="30">
        <f t="shared" si="13"/>
        <v>12000</v>
      </c>
      <c r="H66" s="30">
        <f t="shared" si="14"/>
        <v>132000</v>
      </c>
      <c r="I66" s="31">
        <v>0</v>
      </c>
      <c r="J66" s="30">
        <f t="shared" si="15"/>
        <v>132000</v>
      </c>
      <c r="K66" s="31">
        <v>0</v>
      </c>
      <c r="L66" s="31">
        <v>0</v>
      </c>
      <c r="M66" s="48">
        <f t="shared" si="16"/>
        <v>132000</v>
      </c>
    </row>
    <row r="67" spans="3:13">
      <c r="C67" s="27"/>
      <c r="D67" s="28" t="s">
        <v>19</v>
      </c>
      <c r="E67" s="33">
        <v>44348</v>
      </c>
      <c r="F67" s="30">
        <v>120000</v>
      </c>
      <c r="G67" s="30">
        <f t="shared" si="13"/>
        <v>12000</v>
      </c>
      <c r="H67" s="30">
        <f t="shared" si="14"/>
        <v>132000</v>
      </c>
      <c r="I67" s="31">
        <v>0</v>
      </c>
      <c r="J67" s="30">
        <f t="shared" si="15"/>
        <v>132000</v>
      </c>
      <c r="K67" s="31">
        <v>0</v>
      </c>
      <c r="L67" s="31">
        <v>0</v>
      </c>
      <c r="M67" s="48">
        <f t="shared" si="16"/>
        <v>132000</v>
      </c>
    </row>
    <row r="68" spans="3:13">
      <c r="C68" s="27"/>
      <c r="D68" s="28" t="s">
        <v>19</v>
      </c>
      <c r="E68" s="33">
        <v>44378</v>
      </c>
      <c r="F68" s="30">
        <v>120000</v>
      </c>
      <c r="G68" s="30">
        <f t="shared" si="13"/>
        <v>12000</v>
      </c>
      <c r="H68" s="30">
        <f t="shared" si="14"/>
        <v>132000</v>
      </c>
      <c r="I68" s="31">
        <v>0</v>
      </c>
      <c r="J68" s="30">
        <f t="shared" si="15"/>
        <v>132000</v>
      </c>
      <c r="K68" s="31">
        <v>0</v>
      </c>
      <c r="L68" s="31">
        <v>0</v>
      </c>
      <c r="M68" s="48">
        <f t="shared" si="16"/>
        <v>132000</v>
      </c>
    </row>
    <row r="69" ht="15.75" spans="3:13">
      <c r="C69" s="51"/>
      <c r="D69" s="52" t="s">
        <v>19</v>
      </c>
      <c r="E69" s="53">
        <v>44409</v>
      </c>
      <c r="F69" s="54">
        <v>120000</v>
      </c>
      <c r="G69" s="54">
        <f t="shared" si="13"/>
        <v>12000</v>
      </c>
      <c r="H69" s="54">
        <f t="shared" si="14"/>
        <v>132000</v>
      </c>
      <c r="I69" s="61">
        <v>0</v>
      </c>
      <c r="J69" s="54">
        <f t="shared" si="15"/>
        <v>132000</v>
      </c>
      <c r="K69" s="61">
        <f>J69</f>
        <v>132000</v>
      </c>
      <c r="L69" s="61">
        <v>0</v>
      </c>
      <c r="M69" s="62">
        <f t="shared" si="16"/>
        <v>0</v>
      </c>
    </row>
    <row r="70" ht="19.5" spans="3:13">
      <c r="C70" s="21" t="s">
        <v>35</v>
      </c>
      <c r="D70" s="22"/>
      <c r="E70" s="22"/>
      <c r="F70" s="23"/>
      <c r="G70" s="23"/>
      <c r="H70" s="23"/>
      <c r="I70" s="23"/>
      <c r="J70" s="23"/>
      <c r="K70" s="23"/>
      <c r="L70" s="23"/>
      <c r="M70" s="45"/>
    </row>
    <row r="71" spans="3:13">
      <c r="C71" s="55" t="s">
        <v>17</v>
      </c>
      <c r="D71" s="56"/>
      <c r="E71" s="56"/>
      <c r="F71" s="56"/>
      <c r="G71" s="56"/>
      <c r="H71" s="56"/>
      <c r="I71" s="56"/>
      <c r="J71" s="56"/>
      <c r="K71" s="56"/>
      <c r="L71" s="56"/>
      <c r="M71" s="47">
        <f>SUM(M72:M91)</f>
        <v>2076290</v>
      </c>
    </row>
    <row r="72" spans="3:13">
      <c r="C72" s="57" t="s">
        <v>36</v>
      </c>
      <c r="D72" s="58" t="s">
        <v>19</v>
      </c>
      <c r="E72" s="59">
        <v>44044</v>
      </c>
      <c r="F72" s="60">
        <v>120000</v>
      </c>
      <c r="G72" s="60">
        <f t="shared" ref="G72:G77" si="17">F72/10</f>
        <v>12000</v>
      </c>
      <c r="H72" s="60">
        <f t="shared" ref="H72:H91" si="18">F72+G72</f>
        <v>132000</v>
      </c>
      <c r="I72" s="60">
        <f t="shared" ref="I72:I77" si="19">H72*0.03</f>
        <v>3960</v>
      </c>
      <c r="J72" s="60">
        <f t="shared" ref="J72:J91" si="20">H72+I72</f>
        <v>135960</v>
      </c>
      <c r="K72" s="63">
        <v>0</v>
      </c>
      <c r="L72" s="63">
        <v>5960</v>
      </c>
      <c r="M72" s="64">
        <f t="shared" ref="M72:M91" si="21">J72-K72-L72</f>
        <v>130000</v>
      </c>
    </row>
    <row r="73" spans="3:13">
      <c r="C73" s="27"/>
      <c r="D73" s="28" t="s">
        <v>20</v>
      </c>
      <c r="E73" s="29">
        <v>44044</v>
      </c>
      <c r="F73" s="31">
        <v>100000</v>
      </c>
      <c r="G73" s="31">
        <v>0</v>
      </c>
      <c r="H73" s="30">
        <f t="shared" si="18"/>
        <v>100000</v>
      </c>
      <c r="I73" s="31">
        <f t="shared" si="19"/>
        <v>3000</v>
      </c>
      <c r="J73" s="30">
        <f t="shared" si="20"/>
        <v>103000</v>
      </c>
      <c r="K73" s="31">
        <v>0</v>
      </c>
      <c r="L73" s="31">
        <v>3000</v>
      </c>
      <c r="M73" s="48">
        <f t="shared" si="21"/>
        <v>100000</v>
      </c>
    </row>
    <row r="74" spans="3:13">
      <c r="C74" s="27"/>
      <c r="D74" s="28" t="s">
        <v>19</v>
      </c>
      <c r="E74" s="29">
        <v>44075</v>
      </c>
      <c r="F74" s="30">
        <v>120000</v>
      </c>
      <c r="G74" s="30">
        <f t="shared" si="17"/>
        <v>12000</v>
      </c>
      <c r="H74" s="30">
        <f t="shared" si="18"/>
        <v>132000</v>
      </c>
      <c r="I74" s="30">
        <v>0</v>
      </c>
      <c r="J74" s="30">
        <f t="shared" si="20"/>
        <v>132000</v>
      </c>
      <c r="K74" s="31">
        <v>0</v>
      </c>
      <c r="L74" s="31">
        <v>0</v>
      </c>
      <c r="M74" s="48">
        <f t="shared" si="21"/>
        <v>132000</v>
      </c>
    </row>
    <row r="75" spans="3:13">
      <c r="C75" s="27"/>
      <c r="D75" s="28" t="s">
        <v>20</v>
      </c>
      <c r="E75" s="29">
        <v>44075</v>
      </c>
      <c r="F75" s="31">
        <v>100000</v>
      </c>
      <c r="G75" s="31">
        <v>0</v>
      </c>
      <c r="H75" s="30">
        <f t="shared" si="18"/>
        <v>100000</v>
      </c>
      <c r="I75" s="31">
        <v>0</v>
      </c>
      <c r="J75" s="30">
        <f t="shared" si="20"/>
        <v>100000</v>
      </c>
      <c r="K75" s="31">
        <v>0</v>
      </c>
      <c r="L75" s="31">
        <v>0</v>
      </c>
      <c r="M75" s="48">
        <f t="shared" si="21"/>
        <v>100000</v>
      </c>
    </row>
    <row r="76" spans="3:13">
      <c r="C76" s="27"/>
      <c r="D76" s="28" t="s">
        <v>21</v>
      </c>
      <c r="E76" s="29" t="s">
        <v>22</v>
      </c>
      <c r="F76" s="31">
        <v>5000</v>
      </c>
      <c r="G76" s="31">
        <v>0</v>
      </c>
      <c r="H76" s="30">
        <f t="shared" si="18"/>
        <v>5000</v>
      </c>
      <c r="I76" s="31">
        <v>0</v>
      </c>
      <c r="J76" s="30">
        <f t="shared" si="20"/>
        <v>5000</v>
      </c>
      <c r="K76" s="31">
        <v>0</v>
      </c>
      <c r="L76" s="31">
        <v>0</v>
      </c>
      <c r="M76" s="48">
        <f t="shared" si="21"/>
        <v>5000</v>
      </c>
    </row>
    <row r="77" spans="3:13">
      <c r="C77" s="27" t="s">
        <v>37</v>
      </c>
      <c r="D77" s="28" t="s">
        <v>19</v>
      </c>
      <c r="E77" s="29">
        <v>44044</v>
      </c>
      <c r="F77" s="30">
        <v>130000</v>
      </c>
      <c r="G77" s="30">
        <f t="shared" si="17"/>
        <v>13000</v>
      </c>
      <c r="H77" s="30">
        <f t="shared" si="18"/>
        <v>143000</v>
      </c>
      <c r="I77" s="30">
        <f t="shared" si="19"/>
        <v>4290</v>
      </c>
      <c r="J77" s="30">
        <f t="shared" si="20"/>
        <v>147290</v>
      </c>
      <c r="K77" s="31">
        <v>0</v>
      </c>
      <c r="L77" s="31">
        <v>0</v>
      </c>
      <c r="M77" s="48">
        <f t="shared" si="21"/>
        <v>147290</v>
      </c>
    </row>
    <row r="78" spans="3:13">
      <c r="C78" s="27"/>
      <c r="D78" s="28" t="s">
        <v>21</v>
      </c>
      <c r="E78" s="29" t="s">
        <v>22</v>
      </c>
      <c r="F78" s="31">
        <v>5000</v>
      </c>
      <c r="G78" s="31">
        <v>0</v>
      </c>
      <c r="H78" s="30">
        <f t="shared" si="18"/>
        <v>5000</v>
      </c>
      <c r="I78" s="31">
        <v>0</v>
      </c>
      <c r="J78" s="30">
        <f t="shared" si="20"/>
        <v>5000</v>
      </c>
      <c r="K78" s="31">
        <v>0</v>
      </c>
      <c r="L78" s="31">
        <v>0</v>
      </c>
      <c r="M78" s="48">
        <f t="shared" si="21"/>
        <v>5000</v>
      </c>
    </row>
    <row r="79" spans="3:13">
      <c r="C79" s="27" t="s">
        <v>38</v>
      </c>
      <c r="D79" s="28" t="s">
        <v>19</v>
      </c>
      <c r="E79" s="33">
        <v>44075</v>
      </c>
      <c r="F79" s="30">
        <v>120000</v>
      </c>
      <c r="G79" s="30">
        <f t="shared" ref="G79:G90" si="22">F79/10</f>
        <v>12000</v>
      </c>
      <c r="H79" s="30">
        <f t="shared" si="18"/>
        <v>132000</v>
      </c>
      <c r="I79" s="31">
        <v>0</v>
      </c>
      <c r="J79" s="30">
        <f t="shared" si="20"/>
        <v>132000</v>
      </c>
      <c r="K79" s="31">
        <v>0</v>
      </c>
      <c r="L79" s="31">
        <v>0</v>
      </c>
      <c r="M79" s="48">
        <f t="shared" si="21"/>
        <v>132000</v>
      </c>
    </row>
    <row r="80" spans="3:13">
      <c r="C80" s="27"/>
      <c r="D80" s="28" t="s">
        <v>19</v>
      </c>
      <c r="E80" s="33">
        <v>44105</v>
      </c>
      <c r="F80" s="30">
        <v>120000</v>
      </c>
      <c r="G80" s="30">
        <f t="shared" si="22"/>
        <v>12000</v>
      </c>
      <c r="H80" s="30">
        <f t="shared" si="18"/>
        <v>132000</v>
      </c>
      <c r="I80" s="31">
        <v>0</v>
      </c>
      <c r="J80" s="30">
        <f t="shared" si="20"/>
        <v>132000</v>
      </c>
      <c r="K80" s="31">
        <v>0</v>
      </c>
      <c r="L80" s="31">
        <v>0</v>
      </c>
      <c r="M80" s="48">
        <f t="shared" si="21"/>
        <v>132000</v>
      </c>
    </row>
    <row r="81" spans="3:13">
      <c r="C81" s="27"/>
      <c r="D81" s="28" t="s">
        <v>19</v>
      </c>
      <c r="E81" s="33">
        <v>44136</v>
      </c>
      <c r="F81" s="30">
        <v>120000</v>
      </c>
      <c r="G81" s="30">
        <f t="shared" si="22"/>
        <v>12000</v>
      </c>
      <c r="H81" s="30">
        <f t="shared" si="18"/>
        <v>132000</v>
      </c>
      <c r="I81" s="31">
        <v>0</v>
      </c>
      <c r="J81" s="30">
        <f t="shared" si="20"/>
        <v>132000</v>
      </c>
      <c r="K81" s="31">
        <v>0</v>
      </c>
      <c r="L81" s="31">
        <v>0</v>
      </c>
      <c r="M81" s="48">
        <f t="shared" si="21"/>
        <v>132000</v>
      </c>
    </row>
    <row r="82" spans="3:13">
      <c r="C82" s="27"/>
      <c r="D82" s="28" t="s">
        <v>19</v>
      </c>
      <c r="E82" s="33">
        <v>44166</v>
      </c>
      <c r="F82" s="30">
        <v>120000</v>
      </c>
      <c r="G82" s="30">
        <f t="shared" si="22"/>
        <v>12000</v>
      </c>
      <c r="H82" s="30">
        <f t="shared" si="18"/>
        <v>132000</v>
      </c>
      <c r="I82" s="31">
        <v>0</v>
      </c>
      <c r="J82" s="30">
        <f t="shared" si="20"/>
        <v>132000</v>
      </c>
      <c r="K82" s="31">
        <v>0</v>
      </c>
      <c r="L82" s="31">
        <v>0</v>
      </c>
      <c r="M82" s="48">
        <f t="shared" si="21"/>
        <v>132000</v>
      </c>
    </row>
    <row r="83" spans="3:13">
      <c r="C83" s="27"/>
      <c r="D83" s="28" t="s">
        <v>19</v>
      </c>
      <c r="E83" s="33">
        <v>44197</v>
      </c>
      <c r="F83" s="30">
        <v>120000</v>
      </c>
      <c r="G83" s="30">
        <f t="shared" si="22"/>
        <v>12000</v>
      </c>
      <c r="H83" s="30">
        <f t="shared" si="18"/>
        <v>132000</v>
      </c>
      <c r="I83" s="31">
        <v>0</v>
      </c>
      <c r="J83" s="30">
        <f t="shared" si="20"/>
        <v>132000</v>
      </c>
      <c r="K83" s="31">
        <v>0</v>
      </c>
      <c r="L83" s="31">
        <v>0</v>
      </c>
      <c r="M83" s="48">
        <f t="shared" si="21"/>
        <v>132000</v>
      </c>
    </row>
    <row r="84" spans="3:13">
      <c r="C84" s="27"/>
      <c r="D84" s="28" t="s">
        <v>19</v>
      </c>
      <c r="E84" s="33">
        <v>44228</v>
      </c>
      <c r="F84" s="30">
        <v>120000</v>
      </c>
      <c r="G84" s="30">
        <f t="shared" si="22"/>
        <v>12000</v>
      </c>
      <c r="H84" s="30">
        <f t="shared" si="18"/>
        <v>132000</v>
      </c>
      <c r="I84" s="31">
        <v>0</v>
      </c>
      <c r="J84" s="30">
        <f t="shared" si="20"/>
        <v>132000</v>
      </c>
      <c r="K84" s="31">
        <v>0</v>
      </c>
      <c r="L84" s="31">
        <v>0</v>
      </c>
      <c r="M84" s="48">
        <f t="shared" si="21"/>
        <v>132000</v>
      </c>
    </row>
    <row r="85" spans="3:13">
      <c r="C85" s="27"/>
      <c r="D85" s="28" t="s">
        <v>19</v>
      </c>
      <c r="E85" s="33">
        <v>44256</v>
      </c>
      <c r="F85" s="30">
        <v>120000</v>
      </c>
      <c r="G85" s="30">
        <f t="shared" si="22"/>
        <v>12000</v>
      </c>
      <c r="H85" s="30">
        <f t="shared" si="18"/>
        <v>132000</v>
      </c>
      <c r="I85" s="31">
        <v>0</v>
      </c>
      <c r="J85" s="30">
        <f t="shared" si="20"/>
        <v>132000</v>
      </c>
      <c r="K85" s="31">
        <v>0</v>
      </c>
      <c r="L85" s="31">
        <v>0</v>
      </c>
      <c r="M85" s="48">
        <f t="shared" si="21"/>
        <v>132000</v>
      </c>
    </row>
    <row r="86" spans="3:13">
      <c r="C86" s="27"/>
      <c r="D86" s="28" t="s">
        <v>19</v>
      </c>
      <c r="E86" s="33">
        <v>44287</v>
      </c>
      <c r="F86" s="30">
        <v>120000</v>
      </c>
      <c r="G86" s="30">
        <f t="shared" si="22"/>
        <v>12000</v>
      </c>
      <c r="H86" s="30">
        <f t="shared" si="18"/>
        <v>132000</v>
      </c>
      <c r="I86" s="31">
        <v>0</v>
      </c>
      <c r="J86" s="30">
        <f t="shared" si="20"/>
        <v>132000</v>
      </c>
      <c r="K86" s="31">
        <v>0</v>
      </c>
      <c r="L86" s="31">
        <v>0</v>
      </c>
      <c r="M86" s="48">
        <f t="shared" si="21"/>
        <v>132000</v>
      </c>
    </row>
    <row r="87" spans="3:13">
      <c r="C87" s="27"/>
      <c r="D87" s="28" t="s">
        <v>19</v>
      </c>
      <c r="E87" s="33">
        <v>44317</v>
      </c>
      <c r="F87" s="30">
        <v>120000</v>
      </c>
      <c r="G87" s="30">
        <f t="shared" si="22"/>
        <v>12000</v>
      </c>
      <c r="H87" s="30">
        <f t="shared" si="18"/>
        <v>132000</v>
      </c>
      <c r="I87" s="31">
        <v>0</v>
      </c>
      <c r="J87" s="30">
        <f t="shared" si="20"/>
        <v>132000</v>
      </c>
      <c r="K87" s="31">
        <v>0</v>
      </c>
      <c r="L87" s="31">
        <v>0</v>
      </c>
      <c r="M87" s="48">
        <f t="shared" si="21"/>
        <v>132000</v>
      </c>
    </row>
    <row r="88" spans="3:13">
      <c r="C88" s="27"/>
      <c r="D88" s="28" t="s">
        <v>19</v>
      </c>
      <c r="E88" s="33">
        <v>44348</v>
      </c>
      <c r="F88" s="30">
        <v>120000</v>
      </c>
      <c r="G88" s="30">
        <f t="shared" si="22"/>
        <v>12000</v>
      </c>
      <c r="H88" s="30">
        <f t="shared" si="18"/>
        <v>132000</v>
      </c>
      <c r="I88" s="31">
        <v>0</v>
      </c>
      <c r="J88" s="30">
        <f t="shared" si="20"/>
        <v>132000</v>
      </c>
      <c r="K88" s="31">
        <v>0</v>
      </c>
      <c r="L88" s="31">
        <v>0</v>
      </c>
      <c r="M88" s="48">
        <f t="shared" si="21"/>
        <v>132000</v>
      </c>
    </row>
    <row r="89" spans="3:13">
      <c r="C89" s="27"/>
      <c r="D89" s="28" t="s">
        <v>19</v>
      </c>
      <c r="E89" s="33">
        <v>44378</v>
      </c>
      <c r="F89" s="30">
        <v>120000</v>
      </c>
      <c r="G89" s="30">
        <f t="shared" si="22"/>
        <v>12000</v>
      </c>
      <c r="H89" s="30">
        <f t="shared" si="18"/>
        <v>132000</v>
      </c>
      <c r="I89" s="31">
        <v>0</v>
      </c>
      <c r="J89" s="30">
        <f t="shared" si="20"/>
        <v>132000</v>
      </c>
      <c r="K89" s="31">
        <v>0</v>
      </c>
      <c r="L89" s="31">
        <v>0</v>
      </c>
      <c r="M89" s="48">
        <f t="shared" si="21"/>
        <v>132000</v>
      </c>
    </row>
    <row r="90" spans="3:13">
      <c r="C90" s="27"/>
      <c r="D90" s="28" t="s">
        <v>19</v>
      </c>
      <c r="E90" s="33">
        <v>44409</v>
      </c>
      <c r="F90" s="30">
        <v>120000</v>
      </c>
      <c r="G90" s="30">
        <f t="shared" si="22"/>
        <v>12000</v>
      </c>
      <c r="H90" s="30">
        <f t="shared" si="18"/>
        <v>132000</v>
      </c>
      <c r="I90" s="31">
        <v>0</v>
      </c>
      <c r="J90" s="30">
        <f t="shared" si="20"/>
        <v>132000</v>
      </c>
      <c r="K90" s="31">
        <f>J90</f>
        <v>132000</v>
      </c>
      <c r="L90" s="31">
        <v>0</v>
      </c>
      <c r="M90" s="48">
        <f t="shared" si="21"/>
        <v>0</v>
      </c>
    </row>
    <row r="91" spans="3:13">
      <c r="C91" s="27"/>
      <c r="D91" s="28" t="s">
        <v>21</v>
      </c>
      <c r="E91" s="29" t="s">
        <v>22</v>
      </c>
      <c r="F91" s="31">
        <v>5000</v>
      </c>
      <c r="G91" s="31">
        <v>0</v>
      </c>
      <c r="H91" s="30">
        <f t="shared" si="18"/>
        <v>5000</v>
      </c>
      <c r="I91" s="31">
        <v>0</v>
      </c>
      <c r="J91" s="30">
        <f t="shared" si="20"/>
        <v>5000</v>
      </c>
      <c r="K91" s="31">
        <v>0</v>
      </c>
      <c r="L91" s="31">
        <v>0</v>
      </c>
      <c r="M91" s="48">
        <f t="shared" si="21"/>
        <v>5000</v>
      </c>
    </row>
    <row r="92" spans="3:13">
      <c r="C92" s="38" t="s">
        <v>27</v>
      </c>
      <c r="D92" s="39"/>
      <c r="E92" s="39"/>
      <c r="F92" s="39"/>
      <c r="G92" s="39"/>
      <c r="H92" s="39"/>
      <c r="I92" s="39"/>
      <c r="J92" s="39"/>
      <c r="K92" s="39"/>
      <c r="L92" s="49"/>
      <c r="M92" s="50">
        <f>SUM(M93:M112)</f>
        <v>2076290</v>
      </c>
    </row>
    <row r="93" spans="3:13">
      <c r="C93" s="27" t="s">
        <v>39</v>
      </c>
      <c r="D93" s="28" t="s">
        <v>19</v>
      </c>
      <c r="E93" s="29">
        <v>44044</v>
      </c>
      <c r="F93" s="30">
        <v>120000</v>
      </c>
      <c r="G93" s="30">
        <f t="shared" ref="G93:G98" si="23">F93/10</f>
        <v>12000</v>
      </c>
      <c r="H93" s="30">
        <f t="shared" ref="H93:H112" si="24">F93+G93</f>
        <v>132000</v>
      </c>
      <c r="I93" s="30">
        <f t="shared" ref="I93:I98" si="25">H93*0.03</f>
        <v>3960</v>
      </c>
      <c r="J93" s="30">
        <f t="shared" ref="J93:J112" si="26">H93+I93</f>
        <v>135960</v>
      </c>
      <c r="K93" s="31">
        <v>0</v>
      </c>
      <c r="L93" s="31">
        <v>5960</v>
      </c>
      <c r="M93" s="48">
        <f t="shared" ref="M93:M112" si="27">J93-K93-L93</f>
        <v>130000</v>
      </c>
    </row>
    <row r="94" spans="3:13">
      <c r="C94" s="27"/>
      <c r="D94" s="28" t="s">
        <v>20</v>
      </c>
      <c r="E94" s="29">
        <v>44044</v>
      </c>
      <c r="F94" s="31">
        <v>100000</v>
      </c>
      <c r="G94" s="31">
        <v>0</v>
      </c>
      <c r="H94" s="30">
        <f t="shared" si="24"/>
        <v>100000</v>
      </c>
      <c r="I94" s="31">
        <f t="shared" si="25"/>
        <v>3000</v>
      </c>
      <c r="J94" s="30">
        <f t="shared" si="26"/>
        <v>103000</v>
      </c>
      <c r="K94" s="31">
        <v>0</v>
      </c>
      <c r="L94" s="31">
        <v>3000</v>
      </c>
      <c r="M94" s="48">
        <f t="shared" si="27"/>
        <v>100000</v>
      </c>
    </row>
    <row r="95" spans="3:13">
      <c r="C95" s="27"/>
      <c r="D95" s="28" t="s">
        <v>19</v>
      </c>
      <c r="E95" s="29">
        <v>44075</v>
      </c>
      <c r="F95" s="30">
        <v>120000</v>
      </c>
      <c r="G95" s="30">
        <f t="shared" si="23"/>
        <v>12000</v>
      </c>
      <c r="H95" s="30">
        <f t="shared" si="24"/>
        <v>132000</v>
      </c>
      <c r="I95" s="30">
        <v>0</v>
      </c>
      <c r="J95" s="30">
        <f t="shared" si="26"/>
        <v>132000</v>
      </c>
      <c r="K95" s="31">
        <v>0</v>
      </c>
      <c r="L95" s="31">
        <v>0</v>
      </c>
      <c r="M95" s="48">
        <f t="shared" si="27"/>
        <v>132000</v>
      </c>
    </row>
    <row r="96" spans="3:13">
      <c r="C96" s="27"/>
      <c r="D96" s="28" t="s">
        <v>20</v>
      </c>
      <c r="E96" s="29">
        <v>44075</v>
      </c>
      <c r="F96" s="31">
        <v>100000</v>
      </c>
      <c r="G96" s="31">
        <v>0</v>
      </c>
      <c r="H96" s="30">
        <f t="shared" si="24"/>
        <v>100000</v>
      </c>
      <c r="I96" s="31">
        <v>0</v>
      </c>
      <c r="J96" s="30">
        <f t="shared" si="26"/>
        <v>100000</v>
      </c>
      <c r="K96" s="31">
        <v>0</v>
      </c>
      <c r="L96" s="31">
        <v>0</v>
      </c>
      <c r="M96" s="48">
        <f t="shared" si="27"/>
        <v>100000</v>
      </c>
    </row>
    <row r="97" spans="3:13">
      <c r="C97" s="27"/>
      <c r="D97" s="28" t="s">
        <v>21</v>
      </c>
      <c r="E97" s="29" t="s">
        <v>22</v>
      </c>
      <c r="F97" s="31">
        <v>5000</v>
      </c>
      <c r="G97" s="31">
        <v>0</v>
      </c>
      <c r="H97" s="30">
        <f t="shared" si="24"/>
        <v>5000</v>
      </c>
      <c r="I97" s="31">
        <v>0</v>
      </c>
      <c r="J97" s="30">
        <f t="shared" si="26"/>
        <v>5000</v>
      </c>
      <c r="K97" s="31">
        <v>0</v>
      </c>
      <c r="L97" s="31">
        <v>0</v>
      </c>
      <c r="M97" s="48">
        <f t="shared" si="27"/>
        <v>5000</v>
      </c>
    </row>
    <row r="98" spans="3:13">
      <c r="C98" s="27" t="s">
        <v>40</v>
      </c>
      <c r="D98" s="28" t="s">
        <v>19</v>
      </c>
      <c r="E98" s="29">
        <v>44044</v>
      </c>
      <c r="F98" s="30">
        <v>130000</v>
      </c>
      <c r="G98" s="30">
        <f t="shared" si="23"/>
        <v>13000</v>
      </c>
      <c r="H98" s="30">
        <f t="shared" si="24"/>
        <v>143000</v>
      </c>
      <c r="I98" s="30">
        <f t="shared" si="25"/>
        <v>4290</v>
      </c>
      <c r="J98" s="30">
        <f t="shared" si="26"/>
        <v>147290</v>
      </c>
      <c r="K98" s="31">
        <v>0</v>
      </c>
      <c r="L98" s="31">
        <v>0</v>
      </c>
      <c r="M98" s="48">
        <f t="shared" si="27"/>
        <v>147290</v>
      </c>
    </row>
    <row r="99" spans="3:13">
      <c r="C99" s="27"/>
      <c r="D99" s="28" t="s">
        <v>21</v>
      </c>
      <c r="E99" s="29" t="s">
        <v>22</v>
      </c>
      <c r="F99" s="31">
        <v>5000</v>
      </c>
      <c r="G99" s="31">
        <v>0</v>
      </c>
      <c r="H99" s="30">
        <f t="shared" si="24"/>
        <v>5000</v>
      </c>
      <c r="I99" s="31">
        <v>0</v>
      </c>
      <c r="J99" s="30">
        <f t="shared" si="26"/>
        <v>5000</v>
      </c>
      <c r="K99" s="31">
        <v>0</v>
      </c>
      <c r="L99" s="31">
        <v>0</v>
      </c>
      <c r="M99" s="48">
        <f t="shared" si="27"/>
        <v>5000</v>
      </c>
    </row>
    <row r="100" spans="3:13">
      <c r="C100" s="27" t="s">
        <v>41</v>
      </c>
      <c r="D100" s="28" t="s">
        <v>19</v>
      </c>
      <c r="E100" s="33">
        <v>44075</v>
      </c>
      <c r="F100" s="30">
        <v>120000</v>
      </c>
      <c r="G100" s="30">
        <f t="shared" ref="G100:G111" si="28">F100/10</f>
        <v>12000</v>
      </c>
      <c r="H100" s="30">
        <f t="shared" si="24"/>
        <v>132000</v>
      </c>
      <c r="I100" s="31">
        <v>0</v>
      </c>
      <c r="J100" s="30">
        <f t="shared" si="26"/>
        <v>132000</v>
      </c>
      <c r="K100" s="31">
        <v>0</v>
      </c>
      <c r="L100" s="31">
        <v>0</v>
      </c>
      <c r="M100" s="48">
        <f t="shared" si="27"/>
        <v>132000</v>
      </c>
    </row>
    <row r="101" spans="3:13">
      <c r="C101" s="27"/>
      <c r="D101" s="28" t="s">
        <v>19</v>
      </c>
      <c r="E101" s="33">
        <v>44105</v>
      </c>
      <c r="F101" s="30">
        <v>120000</v>
      </c>
      <c r="G101" s="30">
        <f t="shared" si="28"/>
        <v>12000</v>
      </c>
      <c r="H101" s="30">
        <f t="shared" si="24"/>
        <v>132000</v>
      </c>
      <c r="I101" s="31">
        <v>0</v>
      </c>
      <c r="J101" s="30">
        <f t="shared" si="26"/>
        <v>132000</v>
      </c>
      <c r="K101" s="31">
        <v>0</v>
      </c>
      <c r="L101" s="31">
        <v>0</v>
      </c>
      <c r="M101" s="48">
        <f t="shared" si="27"/>
        <v>132000</v>
      </c>
    </row>
    <row r="102" spans="3:13">
      <c r="C102" s="27"/>
      <c r="D102" s="28" t="s">
        <v>19</v>
      </c>
      <c r="E102" s="33">
        <v>44136</v>
      </c>
      <c r="F102" s="30">
        <v>120000</v>
      </c>
      <c r="G102" s="30">
        <f t="shared" si="28"/>
        <v>12000</v>
      </c>
      <c r="H102" s="30">
        <f t="shared" si="24"/>
        <v>132000</v>
      </c>
      <c r="I102" s="31">
        <v>0</v>
      </c>
      <c r="J102" s="30">
        <f t="shared" si="26"/>
        <v>132000</v>
      </c>
      <c r="K102" s="31">
        <v>0</v>
      </c>
      <c r="L102" s="31">
        <v>0</v>
      </c>
      <c r="M102" s="48">
        <f t="shared" si="27"/>
        <v>132000</v>
      </c>
    </row>
    <row r="103" spans="3:13">
      <c r="C103" s="27"/>
      <c r="D103" s="28" t="s">
        <v>19</v>
      </c>
      <c r="E103" s="33">
        <v>44166</v>
      </c>
      <c r="F103" s="30">
        <v>120000</v>
      </c>
      <c r="G103" s="30">
        <f t="shared" si="28"/>
        <v>12000</v>
      </c>
      <c r="H103" s="30">
        <f t="shared" si="24"/>
        <v>132000</v>
      </c>
      <c r="I103" s="31">
        <v>0</v>
      </c>
      <c r="J103" s="30">
        <f t="shared" si="26"/>
        <v>132000</v>
      </c>
      <c r="K103" s="31">
        <v>0</v>
      </c>
      <c r="L103" s="31">
        <v>0</v>
      </c>
      <c r="M103" s="48">
        <f t="shared" si="27"/>
        <v>132000</v>
      </c>
    </row>
    <row r="104" spans="3:13">
      <c r="C104" s="27"/>
      <c r="D104" s="28" t="s">
        <v>19</v>
      </c>
      <c r="E104" s="33">
        <v>44197</v>
      </c>
      <c r="F104" s="30">
        <v>120000</v>
      </c>
      <c r="G104" s="30">
        <f t="shared" si="28"/>
        <v>12000</v>
      </c>
      <c r="H104" s="30">
        <f t="shared" si="24"/>
        <v>132000</v>
      </c>
      <c r="I104" s="31">
        <v>0</v>
      </c>
      <c r="J104" s="30">
        <f t="shared" si="26"/>
        <v>132000</v>
      </c>
      <c r="K104" s="31">
        <v>0</v>
      </c>
      <c r="L104" s="31">
        <v>0</v>
      </c>
      <c r="M104" s="48">
        <f t="shared" si="27"/>
        <v>132000</v>
      </c>
    </row>
    <row r="105" spans="3:13">
      <c r="C105" s="27"/>
      <c r="D105" s="28" t="s">
        <v>19</v>
      </c>
      <c r="E105" s="33">
        <v>44228</v>
      </c>
      <c r="F105" s="30">
        <v>120000</v>
      </c>
      <c r="G105" s="30">
        <f t="shared" si="28"/>
        <v>12000</v>
      </c>
      <c r="H105" s="30">
        <f t="shared" si="24"/>
        <v>132000</v>
      </c>
      <c r="I105" s="31">
        <v>0</v>
      </c>
      <c r="J105" s="30">
        <f t="shared" si="26"/>
        <v>132000</v>
      </c>
      <c r="K105" s="31">
        <v>0</v>
      </c>
      <c r="L105" s="31">
        <v>0</v>
      </c>
      <c r="M105" s="48">
        <f t="shared" si="27"/>
        <v>132000</v>
      </c>
    </row>
    <row r="106" spans="3:13">
      <c r="C106" s="27"/>
      <c r="D106" s="28" t="s">
        <v>19</v>
      </c>
      <c r="E106" s="33">
        <v>44256</v>
      </c>
      <c r="F106" s="30">
        <v>120000</v>
      </c>
      <c r="G106" s="30">
        <f t="shared" si="28"/>
        <v>12000</v>
      </c>
      <c r="H106" s="30">
        <f t="shared" si="24"/>
        <v>132000</v>
      </c>
      <c r="I106" s="31">
        <v>0</v>
      </c>
      <c r="J106" s="30">
        <f t="shared" si="26"/>
        <v>132000</v>
      </c>
      <c r="K106" s="31">
        <v>0</v>
      </c>
      <c r="L106" s="31">
        <v>0</v>
      </c>
      <c r="M106" s="48">
        <f t="shared" si="27"/>
        <v>132000</v>
      </c>
    </row>
    <row r="107" spans="3:13">
      <c r="C107" s="27"/>
      <c r="D107" s="28" t="s">
        <v>19</v>
      </c>
      <c r="E107" s="33">
        <v>44287</v>
      </c>
      <c r="F107" s="30">
        <v>120000</v>
      </c>
      <c r="G107" s="30">
        <f t="shared" si="28"/>
        <v>12000</v>
      </c>
      <c r="H107" s="30">
        <f t="shared" si="24"/>
        <v>132000</v>
      </c>
      <c r="I107" s="31">
        <v>0</v>
      </c>
      <c r="J107" s="30">
        <f t="shared" si="26"/>
        <v>132000</v>
      </c>
      <c r="K107" s="31">
        <v>0</v>
      </c>
      <c r="L107" s="31">
        <v>0</v>
      </c>
      <c r="M107" s="48">
        <f t="shared" si="27"/>
        <v>132000</v>
      </c>
    </row>
    <row r="108" spans="3:13">
      <c r="C108" s="27"/>
      <c r="D108" s="28" t="s">
        <v>19</v>
      </c>
      <c r="E108" s="33">
        <v>44317</v>
      </c>
      <c r="F108" s="30">
        <v>120000</v>
      </c>
      <c r="G108" s="30">
        <f t="shared" si="28"/>
        <v>12000</v>
      </c>
      <c r="H108" s="30">
        <f t="shared" si="24"/>
        <v>132000</v>
      </c>
      <c r="I108" s="31">
        <v>0</v>
      </c>
      <c r="J108" s="30">
        <f t="shared" si="26"/>
        <v>132000</v>
      </c>
      <c r="K108" s="31">
        <v>0</v>
      </c>
      <c r="L108" s="31">
        <v>0</v>
      </c>
      <c r="M108" s="48">
        <f t="shared" si="27"/>
        <v>132000</v>
      </c>
    </row>
    <row r="109" spans="3:13">
      <c r="C109" s="27"/>
      <c r="D109" s="28" t="s">
        <v>19</v>
      </c>
      <c r="E109" s="33">
        <v>44348</v>
      </c>
      <c r="F109" s="30">
        <v>120000</v>
      </c>
      <c r="G109" s="30">
        <f t="shared" si="28"/>
        <v>12000</v>
      </c>
      <c r="H109" s="30">
        <f t="shared" si="24"/>
        <v>132000</v>
      </c>
      <c r="I109" s="31">
        <v>0</v>
      </c>
      <c r="J109" s="30">
        <f t="shared" si="26"/>
        <v>132000</v>
      </c>
      <c r="K109" s="31">
        <v>0</v>
      </c>
      <c r="L109" s="31">
        <v>0</v>
      </c>
      <c r="M109" s="48">
        <f t="shared" si="27"/>
        <v>132000</v>
      </c>
    </row>
    <row r="110" spans="3:13">
      <c r="C110" s="27"/>
      <c r="D110" s="28" t="s">
        <v>19</v>
      </c>
      <c r="E110" s="33">
        <v>44378</v>
      </c>
      <c r="F110" s="30">
        <v>120000</v>
      </c>
      <c r="G110" s="30">
        <f t="shared" si="28"/>
        <v>12000</v>
      </c>
      <c r="H110" s="30">
        <f t="shared" si="24"/>
        <v>132000</v>
      </c>
      <c r="I110" s="31">
        <v>0</v>
      </c>
      <c r="J110" s="30">
        <f t="shared" si="26"/>
        <v>132000</v>
      </c>
      <c r="K110" s="31">
        <v>0</v>
      </c>
      <c r="L110" s="31">
        <v>0</v>
      </c>
      <c r="M110" s="48">
        <f t="shared" si="27"/>
        <v>132000</v>
      </c>
    </row>
    <row r="111" spans="3:13">
      <c r="C111" s="27"/>
      <c r="D111" s="28" t="s">
        <v>19</v>
      </c>
      <c r="E111" s="33">
        <v>44409</v>
      </c>
      <c r="F111" s="30">
        <v>120000</v>
      </c>
      <c r="G111" s="30">
        <f t="shared" si="28"/>
        <v>12000</v>
      </c>
      <c r="H111" s="30">
        <f t="shared" si="24"/>
        <v>132000</v>
      </c>
      <c r="I111" s="31">
        <v>0</v>
      </c>
      <c r="J111" s="30">
        <f t="shared" si="26"/>
        <v>132000</v>
      </c>
      <c r="K111" s="31">
        <f>J111</f>
        <v>132000</v>
      </c>
      <c r="L111" s="31">
        <v>0</v>
      </c>
      <c r="M111" s="48">
        <f t="shared" si="27"/>
        <v>0</v>
      </c>
    </row>
    <row r="112" spans="3:13">
      <c r="C112" s="27"/>
      <c r="D112" s="28" t="s">
        <v>21</v>
      </c>
      <c r="E112" s="29" t="s">
        <v>22</v>
      </c>
      <c r="F112" s="31">
        <v>5000</v>
      </c>
      <c r="G112" s="31">
        <v>0</v>
      </c>
      <c r="H112" s="30">
        <f t="shared" si="24"/>
        <v>5000</v>
      </c>
      <c r="I112" s="31">
        <v>0</v>
      </c>
      <c r="J112" s="30">
        <f t="shared" si="26"/>
        <v>5000</v>
      </c>
      <c r="K112" s="31">
        <v>0</v>
      </c>
      <c r="L112" s="31">
        <v>0</v>
      </c>
      <c r="M112" s="48">
        <f t="shared" si="27"/>
        <v>5000</v>
      </c>
    </row>
    <row r="113" spans="3:13">
      <c r="C113" s="38" t="s">
        <v>31</v>
      </c>
      <c r="D113" s="39"/>
      <c r="E113" s="39"/>
      <c r="F113" s="39"/>
      <c r="G113" s="39"/>
      <c r="H113" s="39"/>
      <c r="I113" s="39"/>
      <c r="J113" s="39"/>
      <c r="K113" s="39"/>
      <c r="L113" s="49"/>
      <c r="M113" s="50">
        <f>SUM(M114:M130)</f>
        <v>2061290</v>
      </c>
    </row>
    <row r="114" spans="3:13">
      <c r="C114" s="27" t="s">
        <v>42</v>
      </c>
      <c r="D114" s="28" t="s">
        <v>19</v>
      </c>
      <c r="E114" s="29">
        <v>44044</v>
      </c>
      <c r="F114" s="30">
        <v>120000</v>
      </c>
      <c r="G114" s="30">
        <f t="shared" ref="G114:G130" si="29">F114/10</f>
        <v>12000</v>
      </c>
      <c r="H114" s="30">
        <f t="shared" ref="H114:H130" si="30">F114+G114</f>
        <v>132000</v>
      </c>
      <c r="I114" s="30">
        <f t="shared" ref="I114:I118" si="31">H114*0.03</f>
        <v>3960</v>
      </c>
      <c r="J114" s="30">
        <f t="shared" ref="J114:J130" si="32">H114+I114</f>
        <v>135960</v>
      </c>
      <c r="K114" s="31">
        <v>0</v>
      </c>
      <c r="L114" s="31">
        <v>5960</v>
      </c>
      <c r="M114" s="48">
        <f t="shared" ref="M114:M130" si="33">J114-K114-L114</f>
        <v>130000</v>
      </c>
    </row>
    <row r="115" spans="3:13">
      <c r="C115" s="27"/>
      <c r="D115" s="28" t="s">
        <v>20</v>
      </c>
      <c r="E115" s="29">
        <v>44044</v>
      </c>
      <c r="F115" s="31">
        <v>100000</v>
      </c>
      <c r="G115" s="31">
        <v>0</v>
      </c>
      <c r="H115" s="30">
        <f t="shared" si="30"/>
        <v>100000</v>
      </c>
      <c r="I115" s="31">
        <f t="shared" si="31"/>
        <v>3000</v>
      </c>
      <c r="J115" s="30">
        <f t="shared" si="32"/>
        <v>103000</v>
      </c>
      <c r="K115" s="31">
        <v>0</v>
      </c>
      <c r="L115" s="31">
        <v>3000</v>
      </c>
      <c r="M115" s="48">
        <f t="shared" si="33"/>
        <v>100000</v>
      </c>
    </row>
    <row r="116" spans="3:13">
      <c r="C116" s="27"/>
      <c r="D116" s="28" t="s">
        <v>19</v>
      </c>
      <c r="E116" s="29">
        <v>44075</v>
      </c>
      <c r="F116" s="30">
        <v>120000</v>
      </c>
      <c r="G116" s="30">
        <f t="shared" si="29"/>
        <v>12000</v>
      </c>
      <c r="H116" s="30">
        <f t="shared" si="30"/>
        <v>132000</v>
      </c>
      <c r="I116" s="30">
        <v>0</v>
      </c>
      <c r="J116" s="30">
        <f t="shared" si="32"/>
        <v>132000</v>
      </c>
      <c r="K116" s="31">
        <v>0</v>
      </c>
      <c r="L116" s="31">
        <v>0</v>
      </c>
      <c r="M116" s="48">
        <f t="shared" si="33"/>
        <v>132000</v>
      </c>
    </row>
    <row r="117" spans="3:13">
      <c r="C117" s="27"/>
      <c r="D117" s="28" t="s">
        <v>20</v>
      </c>
      <c r="E117" s="29">
        <v>44075</v>
      </c>
      <c r="F117" s="31">
        <v>100000</v>
      </c>
      <c r="G117" s="31">
        <v>0</v>
      </c>
      <c r="H117" s="30">
        <f t="shared" si="30"/>
        <v>100000</v>
      </c>
      <c r="I117" s="31">
        <v>0</v>
      </c>
      <c r="J117" s="30">
        <f t="shared" si="32"/>
        <v>100000</v>
      </c>
      <c r="K117" s="31">
        <v>0</v>
      </c>
      <c r="L117" s="31">
        <v>0</v>
      </c>
      <c r="M117" s="48">
        <f t="shared" si="33"/>
        <v>100000</v>
      </c>
    </row>
    <row r="118" spans="3:13">
      <c r="C118" s="27" t="s">
        <v>43</v>
      </c>
      <c r="D118" s="28" t="s">
        <v>19</v>
      </c>
      <c r="E118" s="29">
        <v>44044</v>
      </c>
      <c r="F118" s="30">
        <v>130000</v>
      </c>
      <c r="G118" s="30">
        <f t="shared" si="29"/>
        <v>13000</v>
      </c>
      <c r="H118" s="30">
        <f t="shared" si="30"/>
        <v>143000</v>
      </c>
      <c r="I118" s="30">
        <f t="shared" si="31"/>
        <v>4290</v>
      </c>
      <c r="J118" s="30">
        <f t="shared" si="32"/>
        <v>147290</v>
      </c>
      <c r="K118" s="31">
        <v>0</v>
      </c>
      <c r="L118" s="31">
        <v>0</v>
      </c>
      <c r="M118" s="48">
        <f t="shared" si="33"/>
        <v>147290</v>
      </c>
    </row>
    <row r="119" spans="3:13">
      <c r="C119" s="27" t="s">
        <v>44</v>
      </c>
      <c r="D119" s="28" t="s">
        <v>19</v>
      </c>
      <c r="E119" s="33">
        <v>44075</v>
      </c>
      <c r="F119" s="30">
        <v>120000</v>
      </c>
      <c r="G119" s="30">
        <f t="shared" si="29"/>
        <v>12000</v>
      </c>
      <c r="H119" s="30">
        <f t="shared" si="30"/>
        <v>132000</v>
      </c>
      <c r="I119" s="31">
        <v>0</v>
      </c>
      <c r="J119" s="30">
        <f t="shared" si="32"/>
        <v>132000</v>
      </c>
      <c r="K119" s="31">
        <v>0</v>
      </c>
      <c r="L119" s="31">
        <v>0</v>
      </c>
      <c r="M119" s="48">
        <f t="shared" si="33"/>
        <v>132000</v>
      </c>
    </row>
    <row r="120" spans="3:13">
      <c r="C120" s="27"/>
      <c r="D120" s="28" t="s">
        <v>19</v>
      </c>
      <c r="E120" s="33">
        <v>44105</v>
      </c>
      <c r="F120" s="30">
        <v>120000</v>
      </c>
      <c r="G120" s="30">
        <f t="shared" si="29"/>
        <v>12000</v>
      </c>
      <c r="H120" s="30">
        <f t="shared" si="30"/>
        <v>132000</v>
      </c>
      <c r="I120" s="31">
        <v>0</v>
      </c>
      <c r="J120" s="30">
        <f t="shared" si="32"/>
        <v>132000</v>
      </c>
      <c r="K120" s="31">
        <v>0</v>
      </c>
      <c r="L120" s="31">
        <v>0</v>
      </c>
      <c r="M120" s="48">
        <f t="shared" si="33"/>
        <v>132000</v>
      </c>
    </row>
    <row r="121" spans="3:13">
      <c r="C121" s="27"/>
      <c r="D121" s="28" t="s">
        <v>19</v>
      </c>
      <c r="E121" s="33">
        <v>44136</v>
      </c>
      <c r="F121" s="30">
        <v>120000</v>
      </c>
      <c r="G121" s="30">
        <f t="shared" si="29"/>
        <v>12000</v>
      </c>
      <c r="H121" s="30">
        <f t="shared" si="30"/>
        <v>132000</v>
      </c>
      <c r="I121" s="31">
        <v>0</v>
      </c>
      <c r="J121" s="30">
        <f t="shared" si="32"/>
        <v>132000</v>
      </c>
      <c r="K121" s="31">
        <v>0</v>
      </c>
      <c r="L121" s="31">
        <v>0</v>
      </c>
      <c r="M121" s="48">
        <f t="shared" si="33"/>
        <v>132000</v>
      </c>
    </row>
    <row r="122" spans="3:13">
      <c r="C122" s="27"/>
      <c r="D122" s="28" t="s">
        <v>19</v>
      </c>
      <c r="E122" s="33">
        <v>44166</v>
      </c>
      <c r="F122" s="30">
        <v>120000</v>
      </c>
      <c r="G122" s="30">
        <f t="shared" si="29"/>
        <v>12000</v>
      </c>
      <c r="H122" s="30">
        <f t="shared" si="30"/>
        <v>132000</v>
      </c>
      <c r="I122" s="31">
        <v>0</v>
      </c>
      <c r="J122" s="30">
        <f t="shared" si="32"/>
        <v>132000</v>
      </c>
      <c r="K122" s="31">
        <v>0</v>
      </c>
      <c r="L122" s="31">
        <v>0</v>
      </c>
      <c r="M122" s="48">
        <f t="shared" si="33"/>
        <v>132000</v>
      </c>
    </row>
    <row r="123" spans="3:13">
      <c r="C123" s="27"/>
      <c r="D123" s="28" t="s">
        <v>19</v>
      </c>
      <c r="E123" s="33">
        <v>44197</v>
      </c>
      <c r="F123" s="30">
        <v>120000</v>
      </c>
      <c r="G123" s="30">
        <f t="shared" si="29"/>
        <v>12000</v>
      </c>
      <c r="H123" s="30">
        <f t="shared" si="30"/>
        <v>132000</v>
      </c>
      <c r="I123" s="31">
        <v>0</v>
      </c>
      <c r="J123" s="30">
        <f t="shared" si="32"/>
        <v>132000</v>
      </c>
      <c r="K123" s="31">
        <v>0</v>
      </c>
      <c r="L123" s="31">
        <v>0</v>
      </c>
      <c r="M123" s="48">
        <f t="shared" si="33"/>
        <v>132000</v>
      </c>
    </row>
    <row r="124" spans="3:13">
      <c r="C124" s="27"/>
      <c r="D124" s="28" t="s">
        <v>19</v>
      </c>
      <c r="E124" s="33">
        <v>44228</v>
      </c>
      <c r="F124" s="30">
        <v>120000</v>
      </c>
      <c r="G124" s="30">
        <f t="shared" si="29"/>
        <v>12000</v>
      </c>
      <c r="H124" s="30">
        <f t="shared" si="30"/>
        <v>132000</v>
      </c>
      <c r="I124" s="31">
        <v>0</v>
      </c>
      <c r="J124" s="30">
        <f t="shared" si="32"/>
        <v>132000</v>
      </c>
      <c r="K124" s="31">
        <v>0</v>
      </c>
      <c r="L124" s="31">
        <v>0</v>
      </c>
      <c r="M124" s="48">
        <f t="shared" si="33"/>
        <v>132000</v>
      </c>
    </row>
    <row r="125" spans="3:13">
      <c r="C125" s="27"/>
      <c r="D125" s="28" t="s">
        <v>19</v>
      </c>
      <c r="E125" s="33">
        <v>44256</v>
      </c>
      <c r="F125" s="30">
        <v>120000</v>
      </c>
      <c r="G125" s="30">
        <f t="shared" si="29"/>
        <v>12000</v>
      </c>
      <c r="H125" s="30">
        <f t="shared" si="30"/>
        <v>132000</v>
      </c>
      <c r="I125" s="31">
        <v>0</v>
      </c>
      <c r="J125" s="30">
        <f t="shared" si="32"/>
        <v>132000</v>
      </c>
      <c r="K125" s="31">
        <v>0</v>
      </c>
      <c r="L125" s="31">
        <v>0</v>
      </c>
      <c r="M125" s="48">
        <f t="shared" si="33"/>
        <v>132000</v>
      </c>
    </row>
    <row r="126" spans="3:13">
      <c r="C126" s="27"/>
      <c r="D126" s="28" t="s">
        <v>19</v>
      </c>
      <c r="E126" s="33">
        <v>44287</v>
      </c>
      <c r="F126" s="30">
        <v>120000</v>
      </c>
      <c r="G126" s="30">
        <f t="shared" si="29"/>
        <v>12000</v>
      </c>
      <c r="H126" s="30">
        <f t="shared" si="30"/>
        <v>132000</v>
      </c>
      <c r="I126" s="31">
        <v>0</v>
      </c>
      <c r="J126" s="30">
        <f t="shared" si="32"/>
        <v>132000</v>
      </c>
      <c r="K126" s="31">
        <v>0</v>
      </c>
      <c r="L126" s="31">
        <v>0</v>
      </c>
      <c r="M126" s="48">
        <f t="shared" si="33"/>
        <v>132000</v>
      </c>
    </row>
    <row r="127" spans="3:13">
      <c r="C127" s="27"/>
      <c r="D127" s="28" t="s">
        <v>19</v>
      </c>
      <c r="E127" s="33">
        <v>44317</v>
      </c>
      <c r="F127" s="30">
        <v>120000</v>
      </c>
      <c r="G127" s="30">
        <f t="shared" si="29"/>
        <v>12000</v>
      </c>
      <c r="H127" s="30">
        <f t="shared" si="30"/>
        <v>132000</v>
      </c>
      <c r="I127" s="31">
        <v>0</v>
      </c>
      <c r="J127" s="30">
        <f t="shared" si="32"/>
        <v>132000</v>
      </c>
      <c r="K127" s="31">
        <v>0</v>
      </c>
      <c r="L127" s="31">
        <v>0</v>
      </c>
      <c r="M127" s="48">
        <f t="shared" si="33"/>
        <v>132000</v>
      </c>
    </row>
    <row r="128" spans="3:13">
      <c r="C128" s="27"/>
      <c r="D128" s="28" t="s">
        <v>19</v>
      </c>
      <c r="E128" s="33">
        <v>44348</v>
      </c>
      <c r="F128" s="30">
        <v>120000</v>
      </c>
      <c r="G128" s="30">
        <f t="shared" si="29"/>
        <v>12000</v>
      </c>
      <c r="H128" s="30">
        <f t="shared" si="30"/>
        <v>132000</v>
      </c>
      <c r="I128" s="31">
        <v>0</v>
      </c>
      <c r="J128" s="30">
        <f t="shared" si="32"/>
        <v>132000</v>
      </c>
      <c r="K128" s="31">
        <v>0</v>
      </c>
      <c r="L128" s="31">
        <v>0</v>
      </c>
      <c r="M128" s="48">
        <f t="shared" si="33"/>
        <v>132000</v>
      </c>
    </row>
    <row r="129" spans="3:13">
      <c r="C129" s="27"/>
      <c r="D129" s="28" t="s">
        <v>19</v>
      </c>
      <c r="E129" s="33">
        <v>44378</v>
      </c>
      <c r="F129" s="30">
        <v>120000</v>
      </c>
      <c r="G129" s="30">
        <f t="shared" si="29"/>
        <v>12000</v>
      </c>
      <c r="H129" s="30">
        <f t="shared" si="30"/>
        <v>132000</v>
      </c>
      <c r="I129" s="31">
        <v>0</v>
      </c>
      <c r="J129" s="30">
        <f t="shared" si="32"/>
        <v>132000</v>
      </c>
      <c r="K129" s="31">
        <v>0</v>
      </c>
      <c r="L129" s="31">
        <v>0</v>
      </c>
      <c r="M129" s="48">
        <f t="shared" si="33"/>
        <v>132000</v>
      </c>
    </row>
    <row r="130" ht="15.75" spans="3:13">
      <c r="C130" s="51"/>
      <c r="D130" s="52" t="s">
        <v>19</v>
      </c>
      <c r="E130" s="53">
        <v>44409</v>
      </c>
      <c r="F130" s="54">
        <v>120000</v>
      </c>
      <c r="G130" s="54">
        <f t="shared" si="29"/>
        <v>12000</v>
      </c>
      <c r="H130" s="54">
        <f t="shared" si="30"/>
        <v>132000</v>
      </c>
      <c r="I130" s="61">
        <v>0</v>
      </c>
      <c r="J130" s="54">
        <f t="shared" si="32"/>
        <v>132000</v>
      </c>
      <c r="K130" s="61">
        <f>J130</f>
        <v>132000</v>
      </c>
      <c r="L130" s="61">
        <v>0</v>
      </c>
      <c r="M130" s="62">
        <f t="shared" si="33"/>
        <v>0</v>
      </c>
    </row>
    <row r="131" ht="21.75" spans="3:13">
      <c r="C131" s="18" t="s">
        <v>45</v>
      </c>
      <c r="D131" s="19"/>
      <c r="E131" s="19"/>
      <c r="F131" s="20"/>
      <c r="G131" s="20"/>
      <c r="H131" s="20"/>
      <c r="I131" s="20"/>
      <c r="J131" s="20"/>
      <c r="K131" s="20"/>
      <c r="L131" s="20"/>
      <c r="M131" s="44"/>
    </row>
    <row r="132" ht="19.5" spans="3:13">
      <c r="C132" s="21" t="s">
        <v>16</v>
      </c>
      <c r="D132" s="22"/>
      <c r="E132" s="22"/>
      <c r="F132" s="23"/>
      <c r="G132" s="23"/>
      <c r="H132" s="23"/>
      <c r="I132" s="23"/>
      <c r="J132" s="23"/>
      <c r="K132" s="23"/>
      <c r="L132" s="23"/>
      <c r="M132" s="45"/>
    </row>
    <row r="133" spans="3:13">
      <c r="C133" s="24" t="s">
        <v>17</v>
      </c>
      <c r="D133" s="25"/>
      <c r="E133" s="25"/>
      <c r="F133" s="25"/>
      <c r="G133" s="25"/>
      <c r="H133" s="25"/>
      <c r="I133" s="25"/>
      <c r="J133" s="25"/>
      <c r="K133" s="25"/>
      <c r="L133" s="65"/>
      <c r="M133" s="47">
        <f>SUM(M134:M153)</f>
        <v>2076290</v>
      </c>
    </row>
    <row r="134" spans="3:13">
      <c r="C134" s="27" t="s">
        <v>46</v>
      </c>
      <c r="D134" s="28" t="s">
        <v>19</v>
      </c>
      <c r="E134" s="29">
        <v>44044</v>
      </c>
      <c r="F134" s="30">
        <v>120000</v>
      </c>
      <c r="G134" s="30">
        <f t="shared" ref="G134:G139" si="34">F134/10</f>
        <v>12000</v>
      </c>
      <c r="H134" s="30">
        <f t="shared" ref="H134:H153" si="35">F134+G134</f>
        <v>132000</v>
      </c>
      <c r="I134" s="30">
        <f t="shared" ref="I134:I139" si="36">H134*0.03</f>
        <v>3960</v>
      </c>
      <c r="J134" s="30">
        <f t="shared" ref="J134:J153" si="37">H134+I134</f>
        <v>135960</v>
      </c>
      <c r="K134" s="31">
        <v>0</v>
      </c>
      <c r="L134" s="31">
        <v>5960</v>
      </c>
      <c r="M134" s="48">
        <f t="shared" ref="M134:M153" si="38">J134-K134-L134</f>
        <v>130000</v>
      </c>
    </row>
    <row r="135" spans="3:13">
      <c r="C135" s="27"/>
      <c r="D135" s="28" t="s">
        <v>20</v>
      </c>
      <c r="E135" s="29">
        <v>44044</v>
      </c>
      <c r="F135" s="31">
        <v>100000</v>
      </c>
      <c r="G135" s="31">
        <v>0</v>
      </c>
      <c r="H135" s="30">
        <f t="shared" si="35"/>
        <v>100000</v>
      </c>
      <c r="I135" s="31">
        <f t="shared" si="36"/>
        <v>3000</v>
      </c>
      <c r="J135" s="30">
        <f t="shared" si="37"/>
        <v>103000</v>
      </c>
      <c r="K135" s="31">
        <v>0</v>
      </c>
      <c r="L135" s="31">
        <v>3000</v>
      </c>
      <c r="M135" s="48">
        <f t="shared" si="38"/>
        <v>100000</v>
      </c>
    </row>
    <row r="136" spans="3:13">
      <c r="C136" s="27"/>
      <c r="D136" s="28" t="s">
        <v>19</v>
      </c>
      <c r="E136" s="29">
        <v>44075</v>
      </c>
      <c r="F136" s="30">
        <v>120000</v>
      </c>
      <c r="G136" s="30">
        <f t="shared" si="34"/>
        <v>12000</v>
      </c>
      <c r="H136" s="30">
        <f t="shared" si="35"/>
        <v>132000</v>
      </c>
      <c r="I136" s="30">
        <v>0</v>
      </c>
      <c r="J136" s="30">
        <f t="shared" si="37"/>
        <v>132000</v>
      </c>
      <c r="K136" s="31">
        <v>0</v>
      </c>
      <c r="L136" s="31">
        <v>0</v>
      </c>
      <c r="M136" s="48">
        <f t="shared" si="38"/>
        <v>132000</v>
      </c>
    </row>
    <row r="137" spans="3:13">
      <c r="C137" s="27"/>
      <c r="D137" s="28" t="s">
        <v>20</v>
      </c>
      <c r="E137" s="29">
        <v>44075</v>
      </c>
      <c r="F137" s="31">
        <v>100000</v>
      </c>
      <c r="G137" s="31">
        <v>0</v>
      </c>
      <c r="H137" s="30">
        <f t="shared" si="35"/>
        <v>100000</v>
      </c>
      <c r="I137" s="31">
        <v>0</v>
      </c>
      <c r="J137" s="30">
        <f t="shared" si="37"/>
        <v>100000</v>
      </c>
      <c r="K137" s="31">
        <v>0</v>
      </c>
      <c r="L137" s="31">
        <v>0</v>
      </c>
      <c r="M137" s="48">
        <f t="shared" si="38"/>
        <v>100000</v>
      </c>
    </row>
    <row r="138" spans="3:13">
      <c r="C138" s="27"/>
      <c r="D138" s="28" t="s">
        <v>21</v>
      </c>
      <c r="E138" s="29" t="s">
        <v>22</v>
      </c>
      <c r="F138" s="31">
        <v>5000</v>
      </c>
      <c r="G138" s="31">
        <v>0</v>
      </c>
      <c r="H138" s="30">
        <f t="shared" si="35"/>
        <v>5000</v>
      </c>
      <c r="I138" s="31">
        <v>0</v>
      </c>
      <c r="J138" s="30">
        <f t="shared" si="37"/>
        <v>5000</v>
      </c>
      <c r="K138" s="31">
        <v>0</v>
      </c>
      <c r="L138" s="31">
        <v>0</v>
      </c>
      <c r="M138" s="48">
        <f t="shared" si="38"/>
        <v>5000</v>
      </c>
    </row>
    <row r="139" spans="3:13">
      <c r="C139" s="27" t="s">
        <v>47</v>
      </c>
      <c r="D139" s="28" t="s">
        <v>19</v>
      </c>
      <c r="E139" s="29">
        <v>44044</v>
      </c>
      <c r="F139" s="30">
        <v>130000</v>
      </c>
      <c r="G139" s="30">
        <f t="shared" si="34"/>
        <v>13000</v>
      </c>
      <c r="H139" s="30">
        <f t="shared" si="35"/>
        <v>143000</v>
      </c>
      <c r="I139" s="30">
        <f t="shared" si="36"/>
        <v>4290</v>
      </c>
      <c r="J139" s="30">
        <f t="shared" si="37"/>
        <v>147290</v>
      </c>
      <c r="K139" s="31">
        <v>0</v>
      </c>
      <c r="L139" s="31">
        <v>0</v>
      </c>
      <c r="M139" s="48">
        <f t="shared" si="38"/>
        <v>147290</v>
      </c>
    </row>
    <row r="140" spans="3:13">
      <c r="C140" s="27"/>
      <c r="D140" s="28" t="s">
        <v>21</v>
      </c>
      <c r="E140" s="29" t="s">
        <v>22</v>
      </c>
      <c r="F140" s="31">
        <v>5000</v>
      </c>
      <c r="G140" s="31">
        <v>0</v>
      </c>
      <c r="H140" s="30">
        <f t="shared" si="35"/>
        <v>5000</v>
      </c>
      <c r="I140" s="31">
        <v>0</v>
      </c>
      <c r="J140" s="30">
        <f t="shared" si="37"/>
        <v>5000</v>
      </c>
      <c r="K140" s="31">
        <v>0</v>
      </c>
      <c r="L140" s="31">
        <v>0</v>
      </c>
      <c r="M140" s="48">
        <f t="shared" si="38"/>
        <v>5000</v>
      </c>
    </row>
    <row r="141" spans="3:13">
      <c r="C141" s="27" t="s">
        <v>48</v>
      </c>
      <c r="D141" s="28" t="s">
        <v>19</v>
      </c>
      <c r="E141" s="33">
        <v>44075</v>
      </c>
      <c r="F141" s="30">
        <v>120000</v>
      </c>
      <c r="G141" s="30">
        <f t="shared" ref="G141:G152" si="39">F141/10</f>
        <v>12000</v>
      </c>
      <c r="H141" s="30">
        <f t="shared" si="35"/>
        <v>132000</v>
      </c>
      <c r="I141" s="31">
        <v>0</v>
      </c>
      <c r="J141" s="30">
        <f t="shared" si="37"/>
        <v>132000</v>
      </c>
      <c r="K141" s="31">
        <v>0</v>
      </c>
      <c r="L141" s="31">
        <v>0</v>
      </c>
      <c r="M141" s="48">
        <f t="shared" si="38"/>
        <v>132000</v>
      </c>
    </row>
    <row r="142" spans="3:13">
      <c r="C142" s="27"/>
      <c r="D142" s="28" t="s">
        <v>19</v>
      </c>
      <c r="E142" s="33">
        <v>44105</v>
      </c>
      <c r="F142" s="30">
        <v>120000</v>
      </c>
      <c r="G142" s="30">
        <f t="shared" si="39"/>
        <v>12000</v>
      </c>
      <c r="H142" s="30">
        <f t="shared" si="35"/>
        <v>132000</v>
      </c>
      <c r="I142" s="31">
        <v>0</v>
      </c>
      <c r="J142" s="30">
        <f t="shared" si="37"/>
        <v>132000</v>
      </c>
      <c r="K142" s="31">
        <v>0</v>
      </c>
      <c r="L142" s="31">
        <v>0</v>
      </c>
      <c r="M142" s="48">
        <f t="shared" si="38"/>
        <v>132000</v>
      </c>
    </row>
    <row r="143" spans="3:13">
      <c r="C143" s="27"/>
      <c r="D143" s="28" t="s">
        <v>19</v>
      </c>
      <c r="E143" s="33">
        <v>44136</v>
      </c>
      <c r="F143" s="30">
        <v>120000</v>
      </c>
      <c r="G143" s="30">
        <f t="shared" si="39"/>
        <v>12000</v>
      </c>
      <c r="H143" s="30">
        <f t="shared" si="35"/>
        <v>132000</v>
      </c>
      <c r="I143" s="31">
        <v>0</v>
      </c>
      <c r="J143" s="30">
        <f t="shared" si="37"/>
        <v>132000</v>
      </c>
      <c r="K143" s="31">
        <v>0</v>
      </c>
      <c r="L143" s="31">
        <v>0</v>
      </c>
      <c r="M143" s="48">
        <f t="shared" si="38"/>
        <v>132000</v>
      </c>
    </row>
    <row r="144" spans="3:13">
      <c r="C144" s="27"/>
      <c r="D144" s="28" t="s">
        <v>19</v>
      </c>
      <c r="E144" s="33">
        <v>44166</v>
      </c>
      <c r="F144" s="30">
        <v>120000</v>
      </c>
      <c r="G144" s="30">
        <f t="shared" si="39"/>
        <v>12000</v>
      </c>
      <c r="H144" s="30">
        <f t="shared" si="35"/>
        <v>132000</v>
      </c>
      <c r="I144" s="31">
        <v>0</v>
      </c>
      <c r="J144" s="30">
        <f t="shared" si="37"/>
        <v>132000</v>
      </c>
      <c r="K144" s="31">
        <v>0</v>
      </c>
      <c r="L144" s="31">
        <v>0</v>
      </c>
      <c r="M144" s="48">
        <f t="shared" si="38"/>
        <v>132000</v>
      </c>
    </row>
    <row r="145" spans="3:13">
      <c r="C145" s="27"/>
      <c r="D145" s="28" t="s">
        <v>19</v>
      </c>
      <c r="E145" s="33">
        <v>44197</v>
      </c>
      <c r="F145" s="30">
        <v>120000</v>
      </c>
      <c r="G145" s="30">
        <f t="shared" si="39"/>
        <v>12000</v>
      </c>
      <c r="H145" s="30">
        <f t="shared" si="35"/>
        <v>132000</v>
      </c>
      <c r="I145" s="31">
        <v>0</v>
      </c>
      <c r="J145" s="30">
        <f t="shared" si="37"/>
        <v>132000</v>
      </c>
      <c r="K145" s="31">
        <v>0</v>
      </c>
      <c r="L145" s="31">
        <v>0</v>
      </c>
      <c r="M145" s="48">
        <f t="shared" si="38"/>
        <v>132000</v>
      </c>
    </row>
    <row r="146" spans="3:13">
      <c r="C146" s="27"/>
      <c r="D146" s="28" t="s">
        <v>19</v>
      </c>
      <c r="E146" s="33">
        <v>44228</v>
      </c>
      <c r="F146" s="30">
        <v>120000</v>
      </c>
      <c r="G146" s="30">
        <f t="shared" si="39"/>
        <v>12000</v>
      </c>
      <c r="H146" s="30">
        <f t="shared" si="35"/>
        <v>132000</v>
      </c>
      <c r="I146" s="31">
        <v>0</v>
      </c>
      <c r="J146" s="30">
        <f t="shared" si="37"/>
        <v>132000</v>
      </c>
      <c r="K146" s="31">
        <v>0</v>
      </c>
      <c r="L146" s="31">
        <v>0</v>
      </c>
      <c r="M146" s="48">
        <f t="shared" si="38"/>
        <v>132000</v>
      </c>
    </row>
    <row r="147" spans="3:13">
      <c r="C147" s="27"/>
      <c r="D147" s="28" t="s">
        <v>19</v>
      </c>
      <c r="E147" s="33">
        <v>44256</v>
      </c>
      <c r="F147" s="30">
        <v>120000</v>
      </c>
      <c r="G147" s="30">
        <f t="shared" si="39"/>
        <v>12000</v>
      </c>
      <c r="H147" s="30">
        <f t="shared" si="35"/>
        <v>132000</v>
      </c>
      <c r="I147" s="31">
        <v>0</v>
      </c>
      <c r="J147" s="30">
        <f t="shared" si="37"/>
        <v>132000</v>
      </c>
      <c r="K147" s="31">
        <v>0</v>
      </c>
      <c r="L147" s="31">
        <v>0</v>
      </c>
      <c r="M147" s="48">
        <f t="shared" si="38"/>
        <v>132000</v>
      </c>
    </row>
    <row r="148" spans="3:13">
      <c r="C148" s="27"/>
      <c r="D148" s="28" t="s">
        <v>19</v>
      </c>
      <c r="E148" s="33">
        <v>44287</v>
      </c>
      <c r="F148" s="30">
        <v>120000</v>
      </c>
      <c r="G148" s="30">
        <f t="shared" si="39"/>
        <v>12000</v>
      </c>
      <c r="H148" s="30">
        <f t="shared" si="35"/>
        <v>132000</v>
      </c>
      <c r="I148" s="31">
        <v>0</v>
      </c>
      <c r="J148" s="30">
        <f t="shared" si="37"/>
        <v>132000</v>
      </c>
      <c r="K148" s="31">
        <v>0</v>
      </c>
      <c r="L148" s="31">
        <v>0</v>
      </c>
      <c r="M148" s="48">
        <f t="shared" si="38"/>
        <v>132000</v>
      </c>
    </row>
    <row r="149" spans="3:13">
      <c r="C149" s="27"/>
      <c r="D149" s="28" t="s">
        <v>19</v>
      </c>
      <c r="E149" s="33">
        <v>44317</v>
      </c>
      <c r="F149" s="30">
        <v>120000</v>
      </c>
      <c r="G149" s="30">
        <f t="shared" si="39"/>
        <v>12000</v>
      </c>
      <c r="H149" s="30">
        <f t="shared" si="35"/>
        <v>132000</v>
      </c>
      <c r="I149" s="31">
        <v>0</v>
      </c>
      <c r="J149" s="30">
        <f t="shared" si="37"/>
        <v>132000</v>
      </c>
      <c r="K149" s="31">
        <v>0</v>
      </c>
      <c r="L149" s="31">
        <v>0</v>
      </c>
      <c r="M149" s="48">
        <f t="shared" si="38"/>
        <v>132000</v>
      </c>
    </row>
    <row r="150" spans="3:13">
      <c r="C150" s="27"/>
      <c r="D150" s="28" t="s">
        <v>19</v>
      </c>
      <c r="E150" s="33">
        <v>44348</v>
      </c>
      <c r="F150" s="30">
        <v>120000</v>
      </c>
      <c r="G150" s="30">
        <f t="shared" si="39"/>
        <v>12000</v>
      </c>
      <c r="H150" s="30">
        <f t="shared" si="35"/>
        <v>132000</v>
      </c>
      <c r="I150" s="31">
        <v>0</v>
      </c>
      <c r="J150" s="30">
        <f t="shared" si="37"/>
        <v>132000</v>
      </c>
      <c r="K150" s="31">
        <v>0</v>
      </c>
      <c r="L150" s="31">
        <v>0</v>
      </c>
      <c r="M150" s="48">
        <f t="shared" si="38"/>
        <v>132000</v>
      </c>
    </row>
    <row r="151" spans="3:13">
      <c r="C151" s="27"/>
      <c r="D151" s="28" t="s">
        <v>19</v>
      </c>
      <c r="E151" s="33">
        <v>44378</v>
      </c>
      <c r="F151" s="30">
        <v>120000</v>
      </c>
      <c r="G151" s="30">
        <f t="shared" si="39"/>
        <v>12000</v>
      </c>
      <c r="H151" s="30">
        <f t="shared" si="35"/>
        <v>132000</v>
      </c>
      <c r="I151" s="31">
        <v>0</v>
      </c>
      <c r="J151" s="30">
        <f t="shared" si="37"/>
        <v>132000</v>
      </c>
      <c r="K151" s="31">
        <v>0</v>
      </c>
      <c r="L151" s="31">
        <v>0</v>
      </c>
      <c r="M151" s="48">
        <f t="shared" si="38"/>
        <v>132000</v>
      </c>
    </row>
    <row r="152" spans="3:13">
      <c r="C152" s="27"/>
      <c r="D152" s="28" t="s">
        <v>19</v>
      </c>
      <c r="E152" s="33">
        <v>44409</v>
      </c>
      <c r="F152" s="30">
        <v>120000</v>
      </c>
      <c r="G152" s="30">
        <f t="shared" si="39"/>
        <v>12000</v>
      </c>
      <c r="H152" s="30">
        <f t="shared" si="35"/>
        <v>132000</v>
      </c>
      <c r="I152" s="31">
        <v>0</v>
      </c>
      <c r="J152" s="30">
        <f t="shared" si="37"/>
        <v>132000</v>
      </c>
      <c r="K152" s="31">
        <f>J152</f>
        <v>132000</v>
      </c>
      <c r="L152" s="31">
        <v>0</v>
      </c>
      <c r="M152" s="48">
        <f t="shared" si="38"/>
        <v>0</v>
      </c>
    </row>
    <row r="153" spans="3:13">
      <c r="C153" s="27"/>
      <c r="D153" s="28" t="s">
        <v>21</v>
      </c>
      <c r="E153" s="29" t="s">
        <v>22</v>
      </c>
      <c r="F153" s="31">
        <v>5000</v>
      </c>
      <c r="G153" s="31">
        <v>0</v>
      </c>
      <c r="H153" s="30">
        <f t="shared" si="35"/>
        <v>5000</v>
      </c>
      <c r="I153" s="31">
        <v>0</v>
      </c>
      <c r="J153" s="30">
        <f t="shared" si="37"/>
        <v>5000</v>
      </c>
      <c r="K153" s="31">
        <v>0</v>
      </c>
      <c r="L153" s="31">
        <v>0</v>
      </c>
      <c r="M153" s="48">
        <f t="shared" si="38"/>
        <v>5000</v>
      </c>
    </row>
    <row r="154" spans="3:13">
      <c r="C154" s="38" t="s">
        <v>27</v>
      </c>
      <c r="D154" s="39"/>
      <c r="E154" s="39"/>
      <c r="F154" s="39"/>
      <c r="G154" s="39"/>
      <c r="H154" s="39"/>
      <c r="I154" s="39"/>
      <c r="J154" s="39"/>
      <c r="K154" s="39"/>
      <c r="L154" s="49"/>
      <c r="M154" s="50">
        <f>SUM(M155:M174)</f>
        <v>2076290</v>
      </c>
    </row>
    <row r="155" spans="3:13">
      <c r="C155" s="27" t="s">
        <v>49</v>
      </c>
      <c r="D155" s="28" t="s">
        <v>19</v>
      </c>
      <c r="E155" s="29">
        <v>44044</v>
      </c>
      <c r="F155" s="30">
        <v>120000</v>
      </c>
      <c r="G155" s="30">
        <f t="shared" ref="G155:G160" si="40">F155/10</f>
        <v>12000</v>
      </c>
      <c r="H155" s="30">
        <f t="shared" ref="H155:H174" si="41">F155+G155</f>
        <v>132000</v>
      </c>
      <c r="I155" s="30">
        <f t="shared" ref="I155:I160" si="42">H155*0.03</f>
        <v>3960</v>
      </c>
      <c r="J155" s="30">
        <f t="shared" ref="J155:J174" si="43">H155+I155</f>
        <v>135960</v>
      </c>
      <c r="K155" s="31">
        <v>0</v>
      </c>
      <c r="L155" s="31">
        <v>5960</v>
      </c>
      <c r="M155" s="48">
        <f t="shared" ref="M155:M174" si="44">J155-K155-L155</f>
        <v>130000</v>
      </c>
    </row>
    <row r="156" spans="3:13">
      <c r="C156" s="27"/>
      <c r="D156" s="28" t="s">
        <v>20</v>
      </c>
      <c r="E156" s="29">
        <v>44044</v>
      </c>
      <c r="F156" s="31">
        <v>100000</v>
      </c>
      <c r="G156" s="31">
        <v>0</v>
      </c>
      <c r="H156" s="30">
        <f t="shared" si="41"/>
        <v>100000</v>
      </c>
      <c r="I156" s="31">
        <f t="shared" si="42"/>
        <v>3000</v>
      </c>
      <c r="J156" s="30">
        <f t="shared" si="43"/>
        <v>103000</v>
      </c>
      <c r="K156" s="31">
        <v>0</v>
      </c>
      <c r="L156" s="31">
        <v>3000</v>
      </c>
      <c r="M156" s="48">
        <f t="shared" si="44"/>
        <v>100000</v>
      </c>
    </row>
    <row r="157" spans="3:13">
      <c r="C157" s="27"/>
      <c r="D157" s="28" t="s">
        <v>19</v>
      </c>
      <c r="E157" s="29">
        <v>44075</v>
      </c>
      <c r="F157" s="30">
        <v>120000</v>
      </c>
      <c r="G157" s="30">
        <f t="shared" si="40"/>
        <v>12000</v>
      </c>
      <c r="H157" s="30">
        <f t="shared" si="41"/>
        <v>132000</v>
      </c>
      <c r="I157" s="30">
        <v>0</v>
      </c>
      <c r="J157" s="30">
        <f t="shared" si="43"/>
        <v>132000</v>
      </c>
      <c r="K157" s="31">
        <v>0</v>
      </c>
      <c r="L157" s="31">
        <v>0</v>
      </c>
      <c r="M157" s="48">
        <f t="shared" si="44"/>
        <v>132000</v>
      </c>
    </row>
    <row r="158" spans="3:13">
      <c r="C158" s="27"/>
      <c r="D158" s="28" t="s">
        <v>20</v>
      </c>
      <c r="E158" s="29">
        <v>44075</v>
      </c>
      <c r="F158" s="31">
        <v>100000</v>
      </c>
      <c r="G158" s="31">
        <v>0</v>
      </c>
      <c r="H158" s="30">
        <f t="shared" si="41"/>
        <v>100000</v>
      </c>
      <c r="I158" s="31">
        <v>0</v>
      </c>
      <c r="J158" s="30">
        <f t="shared" si="43"/>
        <v>100000</v>
      </c>
      <c r="K158" s="31">
        <v>0</v>
      </c>
      <c r="L158" s="31">
        <v>0</v>
      </c>
      <c r="M158" s="48">
        <f t="shared" si="44"/>
        <v>100000</v>
      </c>
    </row>
    <row r="159" spans="3:13">
      <c r="C159" s="27"/>
      <c r="D159" s="28" t="s">
        <v>21</v>
      </c>
      <c r="E159" s="29" t="s">
        <v>22</v>
      </c>
      <c r="F159" s="31">
        <v>5000</v>
      </c>
      <c r="G159" s="31">
        <v>0</v>
      </c>
      <c r="H159" s="30">
        <f t="shared" si="41"/>
        <v>5000</v>
      </c>
      <c r="I159" s="31">
        <v>0</v>
      </c>
      <c r="J159" s="30">
        <f t="shared" si="43"/>
        <v>5000</v>
      </c>
      <c r="K159" s="31">
        <v>0</v>
      </c>
      <c r="L159" s="31">
        <v>0</v>
      </c>
      <c r="M159" s="48">
        <f t="shared" si="44"/>
        <v>5000</v>
      </c>
    </row>
    <row r="160" spans="3:13">
      <c r="C160" s="27" t="s">
        <v>50</v>
      </c>
      <c r="D160" s="28" t="s">
        <v>19</v>
      </c>
      <c r="E160" s="29">
        <v>44044</v>
      </c>
      <c r="F160" s="30">
        <v>130000</v>
      </c>
      <c r="G160" s="30">
        <f t="shared" si="40"/>
        <v>13000</v>
      </c>
      <c r="H160" s="30">
        <f t="shared" si="41"/>
        <v>143000</v>
      </c>
      <c r="I160" s="30">
        <f t="shared" si="42"/>
        <v>4290</v>
      </c>
      <c r="J160" s="30">
        <f t="shared" si="43"/>
        <v>147290</v>
      </c>
      <c r="K160" s="31">
        <v>0</v>
      </c>
      <c r="L160" s="31">
        <v>0</v>
      </c>
      <c r="M160" s="48">
        <f t="shared" si="44"/>
        <v>147290</v>
      </c>
    </row>
    <row r="161" spans="3:13">
      <c r="C161" s="27"/>
      <c r="D161" s="28" t="s">
        <v>21</v>
      </c>
      <c r="E161" s="29" t="s">
        <v>22</v>
      </c>
      <c r="F161" s="31">
        <v>5000</v>
      </c>
      <c r="G161" s="31">
        <v>0</v>
      </c>
      <c r="H161" s="30">
        <f t="shared" si="41"/>
        <v>5000</v>
      </c>
      <c r="I161" s="31">
        <v>0</v>
      </c>
      <c r="J161" s="30">
        <f t="shared" si="43"/>
        <v>5000</v>
      </c>
      <c r="K161" s="31">
        <v>0</v>
      </c>
      <c r="L161" s="31">
        <v>0</v>
      </c>
      <c r="M161" s="48">
        <f t="shared" si="44"/>
        <v>5000</v>
      </c>
    </row>
    <row r="162" spans="3:13">
      <c r="C162" s="27" t="s">
        <v>51</v>
      </c>
      <c r="D162" s="28" t="s">
        <v>19</v>
      </c>
      <c r="E162" s="33">
        <v>44075</v>
      </c>
      <c r="F162" s="30">
        <v>120000</v>
      </c>
      <c r="G162" s="30">
        <f t="shared" ref="G162:G173" si="45">F162/10</f>
        <v>12000</v>
      </c>
      <c r="H162" s="30">
        <f t="shared" si="41"/>
        <v>132000</v>
      </c>
      <c r="I162" s="31">
        <v>0</v>
      </c>
      <c r="J162" s="30">
        <f t="shared" si="43"/>
        <v>132000</v>
      </c>
      <c r="K162" s="31">
        <v>0</v>
      </c>
      <c r="L162" s="31">
        <v>0</v>
      </c>
      <c r="M162" s="48">
        <f t="shared" si="44"/>
        <v>132000</v>
      </c>
    </row>
    <row r="163" spans="3:13">
      <c r="C163" s="27"/>
      <c r="D163" s="28" t="s">
        <v>19</v>
      </c>
      <c r="E163" s="33">
        <v>44105</v>
      </c>
      <c r="F163" s="30">
        <v>120000</v>
      </c>
      <c r="G163" s="30">
        <f t="shared" si="45"/>
        <v>12000</v>
      </c>
      <c r="H163" s="30">
        <f t="shared" si="41"/>
        <v>132000</v>
      </c>
      <c r="I163" s="31">
        <v>0</v>
      </c>
      <c r="J163" s="30">
        <f t="shared" si="43"/>
        <v>132000</v>
      </c>
      <c r="K163" s="31">
        <v>0</v>
      </c>
      <c r="L163" s="31">
        <v>0</v>
      </c>
      <c r="M163" s="48">
        <f t="shared" si="44"/>
        <v>132000</v>
      </c>
    </row>
    <row r="164" spans="3:13">
      <c r="C164" s="27"/>
      <c r="D164" s="28" t="s">
        <v>19</v>
      </c>
      <c r="E164" s="33">
        <v>44136</v>
      </c>
      <c r="F164" s="30">
        <v>120000</v>
      </c>
      <c r="G164" s="30">
        <f t="shared" si="45"/>
        <v>12000</v>
      </c>
      <c r="H164" s="30">
        <f t="shared" si="41"/>
        <v>132000</v>
      </c>
      <c r="I164" s="31">
        <v>0</v>
      </c>
      <c r="J164" s="30">
        <f t="shared" si="43"/>
        <v>132000</v>
      </c>
      <c r="K164" s="31">
        <v>0</v>
      </c>
      <c r="L164" s="31">
        <v>0</v>
      </c>
      <c r="M164" s="48">
        <f t="shared" si="44"/>
        <v>132000</v>
      </c>
    </row>
    <row r="165" spans="3:13">
      <c r="C165" s="27"/>
      <c r="D165" s="28" t="s">
        <v>19</v>
      </c>
      <c r="E165" s="33">
        <v>44166</v>
      </c>
      <c r="F165" s="30">
        <v>120000</v>
      </c>
      <c r="G165" s="30">
        <f t="shared" si="45"/>
        <v>12000</v>
      </c>
      <c r="H165" s="30">
        <f t="shared" si="41"/>
        <v>132000</v>
      </c>
      <c r="I165" s="31">
        <v>0</v>
      </c>
      <c r="J165" s="30">
        <f t="shared" si="43"/>
        <v>132000</v>
      </c>
      <c r="K165" s="31">
        <v>0</v>
      </c>
      <c r="L165" s="31">
        <v>0</v>
      </c>
      <c r="M165" s="48">
        <f t="shared" si="44"/>
        <v>132000</v>
      </c>
    </row>
    <row r="166" spans="3:13">
      <c r="C166" s="27"/>
      <c r="D166" s="28" t="s">
        <v>19</v>
      </c>
      <c r="E166" s="33">
        <v>44197</v>
      </c>
      <c r="F166" s="30">
        <v>120000</v>
      </c>
      <c r="G166" s="30">
        <f t="shared" si="45"/>
        <v>12000</v>
      </c>
      <c r="H166" s="30">
        <f t="shared" si="41"/>
        <v>132000</v>
      </c>
      <c r="I166" s="31">
        <v>0</v>
      </c>
      <c r="J166" s="30">
        <f t="shared" si="43"/>
        <v>132000</v>
      </c>
      <c r="K166" s="31">
        <v>0</v>
      </c>
      <c r="L166" s="31">
        <v>0</v>
      </c>
      <c r="M166" s="48">
        <f t="shared" si="44"/>
        <v>132000</v>
      </c>
    </row>
    <row r="167" spans="3:13">
      <c r="C167" s="27"/>
      <c r="D167" s="28" t="s">
        <v>19</v>
      </c>
      <c r="E167" s="33">
        <v>44228</v>
      </c>
      <c r="F167" s="30">
        <v>120000</v>
      </c>
      <c r="G167" s="30">
        <f t="shared" si="45"/>
        <v>12000</v>
      </c>
      <c r="H167" s="30">
        <f t="shared" si="41"/>
        <v>132000</v>
      </c>
      <c r="I167" s="31">
        <v>0</v>
      </c>
      <c r="J167" s="30">
        <f t="shared" si="43"/>
        <v>132000</v>
      </c>
      <c r="K167" s="31">
        <v>0</v>
      </c>
      <c r="L167" s="31">
        <v>0</v>
      </c>
      <c r="M167" s="48">
        <f t="shared" si="44"/>
        <v>132000</v>
      </c>
    </row>
    <row r="168" spans="3:13">
      <c r="C168" s="27"/>
      <c r="D168" s="28" t="s">
        <v>19</v>
      </c>
      <c r="E168" s="33">
        <v>44256</v>
      </c>
      <c r="F168" s="30">
        <v>120000</v>
      </c>
      <c r="G168" s="30">
        <f t="shared" si="45"/>
        <v>12000</v>
      </c>
      <c r="H168" s="30">
        <f t="shared" si="41"/>
        <v>132000</v>
      </c>
      <c r="I168" s="31">
        <v>0</v>
      </c>
      <c r="J168" s="30">
        <f t="shared" si="43"/>
        <v>132000</v>
      </c>
      <c r="K168" s="31">
        <v>0</v>
      </c>
      <c r="L168" s="31">
        <v>0</v>
      </c>
      <c r="M168" s="48">
        <f t="shared" si="44"/>
        <v>132000</v>
      </c>
    </row>
    <row r="169" spans="3:13">
      <c r="C169" s="27"/>
      <c r="D169" s="28" t="s">
        <v>19</v>
      </c>
      <c r="E169" s="33">
        <v>44287</v>
      </c>
      <c r="F169" s="30">
        <v>120000</v>
      </c>
      <c r="G169" s="30">
        <f t="shared" si="45"/>
        <v>12000</v>
      </c>
      <c r="H169" s="30">
        <f t="shared" si="41"/>
        <v>132000</v>
      </c>
      <c r="I169" s="31">
        <v>0</v>
      </c>
      <c r="J169" s="30">
        <f t="shared" si="43"/>
        <v>132000</v>
      </c>
      <c r="K169" s="31">
        <v>0</v>
      </c>
      <c r="L169" s="31">
        <v>0</v>
      </c>
      <c r="M169" s="48">
        <f t="shared" si="44"/>
        <v>132000</v>
      </c>
    </row>
    <row r="170" spans="3:13">
      <c r="C170" s="27"/>
      <c r="D170" s="28" t="s">
        <v>19</v>
      </c>
      <c r="E170" s="33">
        <v>44317</v>
      </c>
      <c r="F170" s="30">
        <v>120000</v>
      </c>
      <c r="G170" s="30">
        <f t="shared" si="45"/>
        <v>12000</v>
      </c>
      <c r="H170" s="30">
        <f t="shared" si="41"/>
        <v>132000</v>
      </c>
      <c r="I170" s="31">
        <v>0</v>
      </c>
      <c r="J170" s="30">
        <f t="shared" si="43"/>
        <v>132000</v>
      </c>
      <c r="K170" s="31">
        <v>0</v>
      </c>
      <c r="L170" s="31">
        <v>0</v>
      </c>
      <c r="M170" s="48">
        <f t="shared" si="44"/>
        <v>132000</v>
      </c>
    </row>
    <row r="171" spans="3:13">
      <c r="C171" s="27"/>
      <c r="D171" s="28" t="s">
        <v>19</v>
      </c>
      <c r="E171" s="33">
        <v>44348</v>
      </c>
      <c r="F171" s="30">
        <v>120000</v>
      </c>
      <c r="G171" s="30">
        <f t="shared" si="45"/>
        <v>12000</v>
      </c>
      <c r="H171" s="30">
        <f t="shared" si="41"/>
        <v>132000</v>
      </c>
      <c r="I171" s="31">
        <v>0</v>
      </c>
      <c r="J171" s="30">
        <f t="shared" si="43"/>
        <v>132000</v>
      </c>
      <c r="K171" s="31">
        <v>0</v>
      </c>
      <c r="L171" s="31">
        <v>0</v>
      </c>
      <c r="M171" s="48">
        <f t="shared" si="44"/>
        <v>132000</v>
      </c>
    </row>
    <row r="172" spans="3:13">
      <c r="C172" s="27"/>
      <c r="D172" s="28" t="s">
        <v>19</v>
      </c>
      <c r="E172" s="33">
        <v>44378</v>
      </c>
      <c r="F172" s="30">
        <v>120000</v>
      </c>
      <c r="G172" s="30">
        <f t="shared" si="45"/>
        <v>12000</v>
      </c>
      <c r="H172" s="30">
        <f t="shared" si="41"/>
        <v>132000</v>
      </c>
      <c r="I172" s="31">
        <v>0</v>
      </c>
      <c r="J172" s="30">
        <f t="shared" si="43"/>
        <v>132000</v>
      </c>
      <c r="K172" s="31">
        <v>0</v>
      </c>
      <c r="L172" s="31">
        <v>0</v>
      </c>
      <c r="M172" s="48">
        <f t="shared" si="44"/>
        <v>132000</v>
      </c>
    </row>
    <row r="173" spans="3:13">
      <c r="C173" s="27"/>
      <c r="D173" s="28" t="s">
        <v>19</v>
      </c>
      <c r="E173" s="33">
        <v>44409</v>
      </c>
      <c r="F173" s="30">
        <v>120000</v>
      </c>
      <c r="G173" s="30">
        <f t="shared" si="45"/>
        <v>12000</v>
      </c>
      <c r="H173" s="30">
        <f t="shared" si="41"/>
        <v>132000</v>
      </c>
      <c r="I173" s="31">
        <v>0</v>
      </c>
      <c r="J173" s="30">
        <f t="shared" si="43"/>
        <v>132000</v>
      </c>
      <c r="K173" s="31">
        <f>J173</f>
        <v>132000</v>
      </c>
      <c r="L173" s="31">
        <v>0</v>
      </c>
      <c r="M173" s="48">
        <f t="shared" si="44"/>
        <v>0</v>
      </c>
    </row>
    <row r="174" spans="3:13">
      <c r="C174" s="27"/>
      <c r="D174" s="28" t="s">
        <v>21</v>
      </c>
      <c r="E174" s="29" t="s">
        <v>22</v>
      </c>
      <c r="F174" s="31">
        <v>5000</v>
      </c>
      <c r="G174" s="31">
        <v>0</v>
      </c>
      <c r="H174" s="30">
        <f t="shared" si="41"/>
        <v>5000</v>
      </c>
      <c r="I174" s="31">
        <v>0</v>
      </c>
      <c r="J174" s="30">
        <f t="shared" si="43"/>
        <v>5000</v>
      </c>
      <c r="K174" s="31">
        <v>0</v>
      </c>
      <c r="L174" s="31">
        <v>0</v>
      </c>
      <c r="M174" s="48">
        <f t="shared" si="44"/>
        <v>5000</v>
      </c>
    </row>
    <row r="175" spans="3:13">
      <c r="C175" s="38" t="s">
        <v>31</v>
      </c>
      <c r="D175" s="39"/>
      <c r="E175" s="39"/>
      <c r="F175" s="39"/>
      <c r="G175" s="39"/>
      <c r="H175" s="39"/>
      <c r="I175" s="39"/>
      <c r="J175" s="39"/>
      <c r="K175" s="39"/>
      <c r="L175" s="49"/>
      <c r="M175" s="50">
        <f>SUM(M176:M192)</f>
        <v>2061290</v>
      </c>
    </row>
    <row r="176" spans="3:13">
      <c r="C176" s="27" t="s">
        <v>52</v>
      </c>
      <c r="D176" s="28" t="s">
        <v>19</v>
      </c>
      <c r="E176" s="29">
        <v>44044</v>
      </c>
      <c r="F176" s="30">
        <v>120000</v>
      </c>
      <c r="G176" s="30">
        <f t="shared" ref="G176:G192" si="46">F176/10</f>
        <v>12000</v>
      </c>
      <c r="H176" s="30">
        <f t="shared" ref="H176:H192" si="47">F176+G176</f>
        <v>132000</v>
      </c>
      <c r="I176" s="30">
        <f t="shared" ref="I176:I180" si="48">H176*0.03</f>
        <v>3960</v>
      </c>
      <c r="J176" s="30">
        <f t="shared" ref="J176:J192" si="49">H176+I176</f>
        <v>135960</v>
      </c>
      <c r="K176" s="31">
        <v>0</v>
      </c>
      <c r="L176" s="31">
        <v>5960</v>
      </c>
      <c r="M176" s="48">
        <f t="shared" ref="M176:M192" si="50">J176-K176-L176</f>
        <v>130000</v>
      </c>
    </row>
    <row r="177" spans="3:13">
      <c r="C177" s="27"/>
      <c r="D177" s="28" t="s">
        <v>20</v>
      </c>
      <c r="E177" s="29">
        <v>44044</v>
      </c>
      <c r="F177" s="31">
        <v>100000</v>
      </c>
      <c r="G177" s="31">
        <v>0</v>
      </c>
      <c r="H177" s="30">
        <f t="shared" si="47"/>
        <v>100000</v>
      </c>
      <c r="I177" s="31">
        <f t="shared" si="48"/>
        <v>3000</v>
      </c>
      <c r="J177" s="30">
        <f t="shared" si="49"/>
        <v>103000</v>
      </c>
      <c r="K177" s="31">
        <v>0</v>
      </c>
      <c r="L177" s="31">
        <v>3000</v>
      </c>
      <c r="M177" s="48">
        <f t="shared" si="50"/>
        <v>100000</v>
      </c>
    </row>
    <row r="178" spans="3:13">
      <c r="C178" s="27"/>
      <c r="D178" s="28" t="s">
        <v>19</v>
      </c>
      <c r="E178" s="29">
        <v>44075</v>
      </c>
      <c r="F178" s="30">
        <v>120000</v>
      </c>
      <c r="G178" s="30">
        <f t="shared" si="46"/>
        <v>12000</v>
      </c>
      <c r="H178" s="30">
        <f t="shared" si="47"/>
        <v>132000</v>
      </c>
      <c r="I178" s="30">
        <v>0</v>
      </c>
      <c r="J178" s="30">
        <f t="shared" si="49"/>
        <v>132000</v>
      </c>
      <c r="K178" s="31">
        <v>0</v>
      </c>
      <c r="L178" s="31">
        <v>0</v>
      </c>
      <c r="M178" s="48">
        <f t="shared" si="50"/>
        <v>132000</v>
      </c>
    </row>
    <row r="179" spans="3:13">
      <c r="C179" s="27"/>
      <c r="D179" s="28" t="s">
        <v>20</v>
      </c>
      <c r="E179" s="29">
        <v>44075</v>
      </c>
      <c r="F179" s="31">
        <v>100000</v>
      </c>
      <c r="G179" s="31">
        <v>0</v>
      </c>
      <c r="H179" s="30">
        <f t="shared" si="47"/>
        <v>100000</v>
      </c>
      <c r="I179" s="31">
        <v>0</v>
      </c>
      <c r="J179" s="30">
        <f t="shared" si="49"/>
        <v>100000</v>
      </c>
      <c r="K179" s="31">
        <v>0</v>
      </c>
      <c r="L179" s="31">
        <v>0</v>
      </c>
      <c r="M179" s="48">
        <f t="shared" si="50"/>
        <v>100000</v>
      </c>
    </row>
    <row r="180" spans="3:13">
      <c r="C180" s="27" t="s">
        <v>53</v>
      </c>
      <c r="D180" s="28" t="s">
        <v>19</v>
      </c>
      <c r="E180" s="29">
        <v>44044</v>
      </c>
      <c r="F180" s="30">
        <v>130000</v>
      </c>
      <c r="G180" s="30">
        <f t="shared" si="46"/>
        <v>13000</v>
      </c>
      <c r="H180" s="30">
        <f t="shared" si="47"/>
        <v>143000</v>
      </c>
      <c r="I180" s="30">
        <f t="shared" si="48"/>
        <v>4290</v>
      </c>
      <c r="J180" s="30">
        <f t="shared" si="49"/>
        <v>147290</v>
      </c>
      <c r="K180" s="31">
        <v>0</v>
      </c>
      <c r="L180" s="31">
        <v>0</v>
      </c>
      <c r="M180" s="48">
        <f t="shared" si="50"/>
        <v>147290</v>
      </c>
    </row>
    <row r="181" spans="3:13">
      <c r="C181" s="27" t="s">
        <v>54</v>
      </c>
      <c r="D181" s="28" t="s">
        <v>19</v>
      </c>
      <c r="E181" s="33">
        <v>44075</v>
      </c>
      <c r="F181" s="30">
        <v>120000</v>
      </c>
      <c r="G181" s="30">
        <f t="shared" si="46"/>
        <v>12000</v>
      </c>
      <c r="H181" s="30">
        <f t="shared" si="47"/>
        <v>132000</v>
      </c>
      <c r="I181" s="31">
        <v>0</v>
      </c>
      <c r="J181" s="30">
        <f t="shared" si="49"/>
        <v>132000</v>
      </c>
      <c r="K181" s="31">
        <v>0</v>
      </c>
      <c r="L181" s="31">
        <v>0</v>
      </c>
      <c r="M181" s="48">
        <f t="shared" si="50"/>
        <v>132000</v>
      </c>
    </row>
    <row r="182" spans="3:13">
      <c r="C182" s="27"/>
      <c r="D182" s="28" t="s">
        <v>19</v>
      </c>
      <c r="E182" s="33">
        <v>44105</v>
      </c>
      <c r="F182" s="30">
        <v>120000</v>
      </c>
      <c r="G182" s="30">
        <f t="shared" si="46"/>
        <v>12000</v>
      </c>
      <c r="H182" s="30">
        <f t="shared" si="47"/>
        <v>132000</v>
      </c>
      <c r="I182" s="31">
        <v>0</v>
      </c>
      <c r="J182" s="30">
        <f t="shared" si="49"/>
        <v>132000</v>
      </c>
      <c r="K182" s="31">
        <v>0</v>
      </c>
      <c r="L182" s="31">
        <v>0</v>
      </c>
      <c r="M182" s="48">
        <f t="shared" si="50"/>
        <v>132000</v>
      </c>
    </row>
    <row r="183" spans="3:13">
      <c r="C183" s="27"/>
      <c r="D183" s="28" t="s">
        <v>19</v>
      </c>
      <c r="E183" s="33">
        <v>44136</v>
      </c>
      <c r="F183" s="30">
        <v>120000</v>
      </c>
      <c r="G183" s="30">
        <f t="shared" si="46"/>
        <v>12000</v>
      </c>
      <c r="H183" s="30">
        <f t="shared" si="47"/>
        <v>132000</v>
      </c>
      <c r="I183" s="31">
        <v>0</v>
      </c>
      <c r="J183" s="30">
        <f t="shared" si="49"/>
        <v>132000</v>
      </c>
      <c r="K183" s="31">
        <v>0</v>
      </c>
      <c r="L183" s="31">
        <v>0</v>
      </c>
      <c r="M183" s="48">
        <f t="shared" si="50"/>
        <v>132000</v>
      </c>
    </row>
    <row r="184" spans="3:13">
      <c r="C184" s="27"/>
      <c r="D184" s="28" t="s">
        <v>19</v>
      </c>
      <c r="E184" s="33">
        <v>44166</v>
      </c>
      <c r="F184" s="30">
        <v>120000</v>
      </c>
      <c r="G184" s="30">
        <f t="shared" si="46"/>
        <v>12000</v>
      </c>
      <c r="H184" s="30">
        <f t="shared" si="47"/>
        <v>132000</v>
      </c>
      <c r="I184" s="31">
        <v>0</v>
      </c>
      <c r="J184" s="30">
        <f t="shared" si="49"/>
        <v>132000</v>
      </c>
      <c r="K184" s="31">
        <v>0</v>
      </c>
      <c r="L184" s="31">
        <v>0</v>
      </c>
      <c r="M184" s="48">
        <f t="shared" si="50"/>
        <v>132000</v>
      </c>
    </row>
    <row r="185" spans="3:13">
      <c r="C185" s="27"/>
      <c r="D185" s="28" t="s">
        <v>19</v>
      </c>
      <c r="E185" s="33">
        <v>44197</v>
      </c>
      <c r="F185" s="30">
        <v>120000</v>
      </c>
      <c r="G185" s="30">
        <f t="shared" si="46"/>
        <v>12000</v>
      </c>
      <c r="H185" s="30">
        <f t="shared" si="47"/>
        <v>132000</v>
      </c>
      <c r="I185" s="31">
        <v>0</v>
      </c>
      <c r="J185" s="30">
        <f t="shared" si="49"/>
        <v>132000</v>
      </c>
      <c r="K185" s="31">
        <v>0</v>
      </c>
      <c r="L185" s="31">
        <v>0</v>
      </c>
      <c r="M185" s="48">
        <f t="shared" si="50"/>
        <v>132000</v>
      </c>
    </row>
    <row r="186" spans="3:13">
      <c r="C186" s="27"/>
      <c r="D186" s="28" t="s">
        <v>19</v>
      </c>
      <c r="E186" s="33">
        <v>44228</v>
      </c>
      <c r="F186" s="30">
        <v>120000</v>
      </c>
      <c r="G186" s="30">
        <f t="shared" si="46"/>
        <v>12000</v>
      </c>
      <c r="H186" s="30">
        <f t="shared" si="47"/>
        <v>132000</v>
      </c>
      <c r="I186" s="31">
        <v>0</v>
      </c>
      <c r="J186" s="30">
        <f t="shared" si="49"/>
        <v>132000</v>
      </c>
      <c r="K186" s="31">
        <v>0</v>
      </c>
      <c r="L186" s="31">
        <v>0</v>
      </c>
      <c r="M186" s="48">
        <f t="shared" si="50"/>
        <v>132000</v>
      </c>
    </row>
    <row r="187" spans="3:13">
      <c r="C187" s="27"/>
      <c r="D187" s="28" t="s">
        <v>19</v>
      </c>
      <c r="E187" s="33">
        <v>44256</v>
      </c>
      <c r="F187" s="30">
        <v>120000</v>
      </c>
      <c r="G187" s="30">
        <f t="shared" si="46"/>
        <v>12000</v>
      </c>
      <c r="H187" s="30">
        <f t="shared" si="47"/>
        <v>132000</v>
      </c>
      <c r="I187" s="31">
        <v>0</v>
      </c>
      <c r="J187" s="30">
        <f t="shared" si="49"/>
        <v>132000</v>
      </c>
      <c r="K187" s="31">
        <v>0</v>
      </c>
      <c r="L187" s="31">
        <v>0</v>
      </c>
      <c r="M187" s="48">
        <f t="shared" si="50"/>
        <v>132000</v>
      </c>
    </row>
    <row r="188" spans="3:13">
      <c r="C188" s="27"/>
      <c r="D188" s="28" t="s">
        <v>19</v>
      </c>
      <c r="E188" s="33">
        <v>44287</v>
      </c>
      <c r="F188" s="30">
        <v>120000</v>
      </c>
      <c r="G188" s="30">
        <f t="shared" si="46"/>
        <v>12000</v>
      </c>
      <c r="H188" s="30">
        <f t="shared" si="47"/>
        <v>132000</v>
      </c>
      <c r="I188" s="31">
        <v>0</v>
      </c>
      <c r="J188" s="30">
        <f t="shared" si="49"/>
        <v>132000</v>
      </c>
      <c r="K188" s="31">
        <v>0</v>
      </c>
      <c r="L188" s="31">
        <v>0</v>
      </c>
      <c r="M188" s="48">
        <f t="shared" si="50"/>
        <v>132000</v>
      </c>
    </row>
    <row r="189" spans="3:13">
      <c r="C189" s="27"/>
      <c r="D189" s="28" t="s">
        <v>19</v>
      </c>
      <c r="E189" s="33">
        <v>44317</v>
      </c>
      <c r="F189" s="30">
        <v>120000</v>
      </c>
      <c r="G189" s="30">
        <f t="shared" si="46"/>
        <v>12000</v>
      </c>
      <c r="H189" s="30">
        <f t="shared" si="47"/>
        <v>132000</v>
      </c>
      <c r="I189" s="31">
        <v>0</v>
      </c>
      <c r="J189" s="30">
        <f t="shared" si="49"/>
        <v>132000</v>
      </c>
      <c r="K189" s="31">
        <v>0</v>
      </c>
      <c r="L189" s="31">
        <v>0</v>
      </c>
      <c r="M189" s="48">
        <f t="shared" si="50"/>
        <v>132000</v>
      </c>
    </row>
    <row r="190" spans="3:13">
      <c r="C190" s="27"/>
      <c r="D190" s="28" t="s">
        <v>19</v>
      </c>
      <c r="E190" s="33">
        <v>44348</v>
      </c>
      <c r="F190" s="30">
        <v>120000</v>
      </c>
      <c r="G190" s="30">
        <f t="shared" si="46"/>
        <v>12000</v>
      </c>
      <c r="H190" s="30">
        <f t="shared" si="47"/>
        <v>132000</v>
      </c>
      <c r="I190" s="31">
        <v>0</v>
      </c>
      <c r="J190" s="30">
        <f t="shared" si="49"/>
        <v>132000</v>
      </c>
      <c r="K190" s="31">
        <v>0</v>
      </c>
      <c r="L190" s="31">
        <v>0</v>
      </c>
      <c r="M190" s="48">
        <f t="shared" si="50"/>
        <v>132000</v>
      </c>
    </row>
    <row r="191" spans="3:13">
      <c r="C191" s="27"/>
      <c r="D191" s="28" t="s">
        <v>19</v>
      </c>
      <c r="E191" s="33">
        <v>44378</v>
      </c>
      <c r="F191" s="30">
        <v>120000</v>
      </c>
      <c r="G191" s="30">
        <f t="shared" si="46"/>
        <v>12000</v>
      </c>
      <c r="H191" s="30">
        <f t="shared" si="47"/>
        <v>132000</v>
      </c>
      <c r="I191" s="31">
        <v>0</v>
      </c>
      <c r="J191" s="30">
        <f t="shared" si="49"/>
        <v>132000</v>
      </c>
      <c r="K191" s="31">
        <v>0</v>
      </c>
      <c r="L191" s="31">
        <v>0</v>
      </c>
      <c r="M191" s="48">
        <f t="shared" si="50"/>
        <v>132000</v>
      </c>
    </row>
    <row r="192" ht="15.75" spans="3:13">
      <c r="C192" s="51"/>
      <c r="D192" s="52" t="s">
        <v>19</v>
      </c>
      <c r="E192" s="53">
        <v>44409</v>
      </c>
      <c r="F192" s="54">
        <v>120000</v>
      </c>
      <c r="G192" s="54">
        <f t="shared" si="46"/>
        <v>12000</v>
      </c>
      <c r="H192" s="54">
        <f t="shared" si="47"/>
        <v>132000</v>
      </c>
      <c r="I192" s="61">
        <v>0</v>
      </c>
      <c r="J192" s="54">
        <f t="shared" si="49"/>
        <v>132000</v>
      </c>
      <c r="K192" s="61">
        <f>J192</f>
        <v>132000</v>
      </c>
      <c r="L192" s="61">
        <v>0</v>
      </c>
      <c r="M192" s="62">
        <f t="shared" si="50"/>
        <v>0</v>
      </c>
    </row>
    <row r="193" ht="19.5" spans="3:13">
      <c r="C193" s="21" t="s">
        <v>35</v>
      </c>
      <c r="D193" s="22"/>
      <c r="E193" s="22"/>
      <c r="F193" s="23"/>
      <c r="G193" s="23"/>
      <c r="H193" s="23"/>
      <c r="I193" s="23"/>
      <c r="J193" s="23"/>
      <c r="K193" s="23"/>
      <c r="L193" s="23"/>
      <c r="M193" s="45"/>
    </row>
    <row r="194" spans="3:13">
      <c r="C194" s="66" t="s">
        <v>17</v>
      </c>
      <c r="D194" s="67"/>
      <c r="E194" s="67"/>
      <c r="F194" s="67"/>
      <c r="G194" s="67"/>
      <c r="H194" s="67"/>
      <c r="I194" s="67"/>
      <c r="J194" s="67"/>
      <c r="K194" s="67"/>
      <c r="L194" s="74"/>
      <c r="M194" s="50">
        <f>SUM(M195:M214)</f>
        <v>2076290</v>
      </c>
    </row>
    <row r="195" spans="3:13">
      <c r="C195" s="27" t="s">
        <v>55</v>
      </c>
      <c r="D195" s="28" t="s">
        <v>19</v>
      </c>
      <c r="E195" s="29">
        <v>44044</v>
      </c>
      <c r="F195" s="30">
        <v>120000</v>
      </c>
      <c r="G195" s="30">
        <f t="shared" ref="G195:G200" si="51">F195/10</f>
        <v>12000</v>
      </c>
      <c r="H195" s="30">
        <f t="shared" ref="H195:H214" si="52">F195+G195</f>
        <v>132000</v>
      </c>
      <c r="I195" s="30">
        <f t="shared" ref="I195:I200" si="53">H195*0.03</f>
        <v>3960</v>
      </c>
      <c r="J195" s="30">
        <f t="shared" ref="J195:J214" si="54">H195+I195</f>
        <v>135960</v>
      </c>
      <c r="K195" s="31">
        <v>0</v>
      </c>
      <c r="L195" s="31">
        <v>5960</v>
      </c>
      <c r="M195" s="48">
        <f t="shared" ref="M195:M214" si="55">J195-K195-L195</f>
        <v>130000</v>
      </c>
    </row>
    <row r="196" spans="3:13">
      <c r="C196" s="27"/>
      <c r="D196" s="28" t="s">
        <v>20</v>
      </c>
      <c r="E196" s="29">
        <v>44044</v>
      </c>
      <c r="F196" s="31">
        <v>100000</v>
      </c>
      <c r="G196" s="31">
        <v>0</v>
      </c>
      <c r="H196" s="30">
        <f t="shared" si="52"/>
        <v>100000</v>
      </c>
      <c r="I196" s="31">
        <f t="shared" si="53"/>
        <v>3000</v>
      </c>
      <c r="J196" s="30">
        <f t="shared" si="54"/>
        <v>103000</v>
      </c>
      <c r="K196" s="31">
        <v>0</v>
      </c>
      <c r="L196" s="31">
        <v>3000</v>
      </c>
      <c r="M196" s="48">
        <f t="shared" si="55"/>
        <v>100000</v>
      </c>
    </row>
    <row r="197" spans="3:13">
      <c r="C197" s="27"/>
      <c r="D197" s="28" t="s">
        <v>19</v>
      </c>
      <c r="E197" s="29">
        <v>44075</v>
      </c>
      <c r="F197" s="30">
        <v>120000</v>
      </c>
      <c r="G197" s="30">
        <f t="shared" si="51"/>
        <v>12000</v>
      </c>
      <c r="H197" s="30">
        <f t="shared" si="52"/>
        <v>132000</v>
      </c>
      <c r="I197" s="30">
        <v>0</v>
      </c>
      <c r="J197" s="30">
        <f t="shared" si="54"/>
        <v>132000</v>
      </c>
      <c r="K197" s="31">
        <v>0</v>
      </c>
      <c r="L197" s="31">
        <v>0</v>
      </c>
      <c r="M197" s="48">
        <f t="shared" si="55"/>
        <v>132000</v>
      </c>
    </row>
    <row r="198" spans="3:13">
      <c r="C198" s="27"/>
      <c r="D198" s="28" t="s">
        <v>20</v>
      </c>
      <c r="E198" s="29">
        <v>44075</v>
      </c>
      <c r="F198" s="31">
        <v>100000</v>
      </c>
      <c r="G198" s="31">
        <v>0</v>
      </c>
      <c r="H198" s="30">
        <f t="shared" si="52"/>
        <v>100000</v>
      </c>
      <c r="I198" s="31">
        <v>0</v>
      </c>
      <c r="J198" s="30">
        <f t="shared" si="54"/>
        <v>100000</v>
      </c>
      <c r="K198" s="31">
        <v>0</v>
      </c>
      <c r="L198" s="31">
        <v>0</v>
      </c>
      <c r="M198" s="48">
        <f t="shared" si="55"/>
        <v>100000</v>
      </c>
    </row>
    <row r="199" spans="3:13">
      <c r="C199" s="27"/>
      <c r="D199" s="28" t="s">
        <v>21</v>
      </c>
      <c r="E199" s="29" t="s">
        <v>22</v>
      </c>
      <c r="F199" s="31">
        <v>5000</v>
      </c>
      <c r="G199" s="31">
        <v>0</v>
      </c>
      <c r="H199" s="30">
        <f t="shared" si="52"/>
        <v>5000</v>
      </c>
      <c r="I199" s="31">
        <v>0</v>
      </c>
      <c r="J199" s="30">
        <f t="shared" si="54"/>
        <v>5000</v>
      </c>
      <c r="K199" s="31">
        <v>0</v>
      </c>
      <c r="L199" s="31">
        <v>0</v>
      </c>
      <c r="M199" s="48">
        <f t="shared" si="55"/>
        <v>5000</v>
      </c>
    </row>
    <row r="200" spans="3:13">
      <c r="C200" s="27" t="s">
        <v>56</v>
      </c>
      <c r="D200" s="28" t="s">
        <v>19</v>
      </c>
      <c r="E200" s="29">
        <v>44044</v>
      </c>
      <c r="F200" s="30">
        <v>130000</v>
      </c>
      <c r="G200" s="30">
        <f t="shared" si="51"/>
        <v>13000</v>
      </c>
      <c r="H200" s="30">
        <f t="shared" si="52"/>
        <v>143000</v>
      </c>
      <c r="I200" s="30">
        <f t="shared" si="53"/>
        <v>4290</v>
      </c>
      <c r="J200" s="30">
        <f t="shared" si="54"/>
        <v>147290</v>
      </c>
      <c r="K200" s="31">
        <v>0</v>
      </c>
      <c r="L200" s="31">
        <v>0</v>
      </c>
      <c r="M200" s="48">
        <f t="shared" si="55"/>
        <v>147290</v>
      </c>
    </row>
    <row r="201" spans="3:13">
      <c r="C201" s="27"/>
      <c r="D201" s="28" t="s">
        <v>21</v>
      </c>
      <c r="E201" s="29" t="s">
        <v>22</v>
      </c>
      <c r="F201" s="31">
        <v>5000</v>
      </c>
      <c r="G201" s="31">
        <v>0</v>
      </c>
      <c r="H201" s="30">
        <f t="shared" si="52"/>
        <v>5000</v>
      </c>
      <c r="I201" s="31">
        <v>0</v>
      </c>
      <c r="J201" s="30">
        <f t="shared" si="54"/>
        <v>5000</v>
      </c>
      <c r="K201" s="31">
        <v>0</v>
      </c>
      <c r="L201" s="31">
        <v>0</v>
      </c>
      <c r="M201" s="48">
        <f t="shared" si="55"/>
        <v>5000</v>
      </c>
    </row>
    <row r="202" spans="3:13">
      <c r="C202" s="27" t="s">
        <v>57</v>
      </c>
      <c r="D202" s="28" t="s">
        <v>19</v>
      </c>
      <c r="E202" s="33">
        <v>44075</v>
      </c>
      <c r="F202" s="30">
        <v>120000</v>
      </c>
      <c r="G202" s="30">
        <f t="shared" ref="G202:G213" si="56">F202/10</f>
        <v>12000</v>
      </c>
      <c r="H202" s="30">
        <f t="shared" si="52"/>
        <v>132000</v>
      </c>
      <c r="I202" s="31">
        <v>0</v>
      </c>
      <c r="J202" s="30">
        <f t="shared" si="54"/>
        <v>132000</v>
      </c>
      <c r="K202" s="31">
        <v>0</v>
      </c>
      <c r="L202" s="31">
        <v>0</v>
      </c>
      <c r="M202" s="48">
        <f t="shared" si="55"/>
        <v>132000</v>
      </c>
    </row>
    <row r="203" spans="3:13">
      <c r="C203" s="27"/>
      <c r="D203" s="28" t="s">
        <v>19</v>
      </c>
      <c r="E203" s="33">
        <v>44105</v>
      </c>
      <c r="F203" s="30">
        <v>120000</v>
      </c>
      <c r="G203" s="30">
        <f t="shared" si="56"/>
        <v>12000</v>
      </c>
      <c r="H203" s="30">
        <f t="shared" si="52"/>
        <v>132000</v>
      </c>
      <c r="I203" s="31">
        <v>0</v>
      </c>
      <c r="J203" s="30">
        <f t="shared" si="54"/>
        <v>132000</v>
      </c>
      <c r="K203" s="31">
        <v>0</v>
      </c>
      <c r="L203" s="31">
        <v>0</v>
      </c>
      <c r="M203" s="48">
        <f t="shared" si="55"/>
        <v>132000</v>
      </c>
    </row>
    <row r="204" spans="3:13">
      <c r="C204" s="27"/>
      <c r="D204" s="28" t="s">
        <v>19</v>
      </c>
      <c r="E204" s="33">
        <v>44136</v>
      </c>
      <c r="F204" s="30">
        <v>120000</v>
      </c>
      <c r="G204" s="30">
        <f t="shared" si="56"/>
        <v>12000</v>
      </c>
      <c r="H204" s="30">
        <f t="shared" si="52"/>
        <v>132000</v>
      </c>
      <c r="I204" s="31">
        <v>0</v>
      </c>
      <c r="J204" s="30">
        <f t="shared" si="54"/>
        <v>132000</v>
      </c>
      <c r="K204" s="31">
        <v>0</v>
      </c>
      <c r="L204" s="31">
        <v>0</v>
      </c>
      <c r="M204" s="48">
        <f t="shared" si="55"/>
        <v>132000</v>
      </c>
    </row>
    <row r="205" spans="3:13">
      <c r="C205" s="27"/>
      <c r="D205" s="28" t="s">
        <v>19</v>
      </c>
      <c r="E205" s="33">
        <v>44166</v>
      </c>
      <c r="F205" s="30">
        <v>120000</v>
      </c>
      <c r="G205" s="30">
        <f t="shared" si="56"/>
        <v>12000</v>
      </c>
      <c r="H205" s="30">
        <f t="shared" si="52"/>
        <v>132000</v>
      </c>
      <c r="I205" s="31">
        <v>0</v>
      </c>
      <c r="J205" s="30">
        <f t="shared" si="54"/>
        <v>132000</v>
      </c>
      <c r="K205" s="31">
        <v>0</v>
      </c>
      <c r="L205" s="31">
        <v>0</v>
      </c>
      <c r="M205" s="48">
        <f t="shared" si="55"/>
        <v>132000</v>
      </c>
    </row>
    <row r="206" spans="3:13">
      <c r="C206" s="27"/>
      <c r="D206" s="28" t="s">
        <v>19</v>
      </c>
      <c r="E206" s="33">
        <v>44197</v>
      </c>
      <c r="F206" s="30">
        <v>120000</v>
      </c>
      <c r="G206" s="30">
        <f t="shared" si="56"/>
        <v>12000</v>
      </c>
      <c r="H206" s="30">
        <f t="shared" si="52"/>
        <v>132000</v>
      </c>
      <c r="I206" s="31">
        <v>0</v>
      </c>
      <c r="J206" s="30">
        <f t="shared" si="54"/>
        <v>132000</v>
      </c>
      <c r="K206" s="31">
        <v>0</v>
      </c>
      <c r="L206" s="31">
        <v>0</v>
      </c>
      <c r="M206" s="48">
        <f t="shared" si="55"/>
        <v>132000</v>
      </c>
    </row>
    <row r="207" spans="3:13">
      <c r="C207" s="27"/>
      <c r="D207" s="28" t="s">
        <v>19</v>
      </c>
      <c r="E207" s="33">
        <v>44228</v>
      </c>
      <c r="F207" s="30">
        <v>120000</v>
      </c>
      <c r="G207" s="30">
        <f t="shared" si="56"/>
        <v>12000</v>
      </c>
      <c r="H207" s="30">
        <f t="shared" si="52"/>
        <v>132000</v>
      </c>
      <c r="I207" s="31">
        <v>0</v>
      </c>
      <c r="J207" s="30">
        <f t="shared" si="54"/>
        <v>132000</v>
      </c>
      <c r="K207" s="31">
        <v>0</v>
      </c>
      <c r="L207" s="31">
        <v>0</v>
      </c>
      <c r="M207" s="48">
        <f t="shared" si="55"/>
        <v>132000</v>
      </c>
    </row>
    <row r="208" spans="3:13">
      <c r="C208" s="27"/>
      <c r="D208" s="28" t="s">
        <v>19</v>
      </c>
      <c r="E208" s="33">
        <v>44256</v>
      </c>
      <c r="F208" s="30">
        <v>120000</v>
      </c>
      <c r="G208" s="30">
        <f t="shared" si="56"/>
        <v>12000</v>
      </c>
      <c r="H208" s="30">
        <f t="shared" si="52"/>
        <v>132000</v>
      </c>
      <c r="I208" s="31">
        <v>0</v>
      </c>
      <c r="J208" s="30">
        <f t="shared" si="54"/>
        <v>132000</v>
      </c>
      <c r="K208" s="31">
        <v>0</v>
      </c>
      <c r="L208" s="31">
        <v>0</v>
      </c>
      <c r="M208" s="48">
        <f t="shared" si="55"/>
        <v>132000</v>
      </c>
    </row>
    <row r="209" spans="3:13">
      <c r="C209" s="27"/>
      <c r="D209" s="28" t="s">
        <v>19</v>
      </c>
      <c r="E209" s="33">
        <v>44287</v>
      </c>
      <c r="F209" s="30">
        <v>120000</v>
      </c>
      <c r="G209" s="30">
        <f t="shared" si="56"/>
        <v>12000</v>
      </c>
      <c r="H209" s="30">
        <f t="shared" si="52"/>
        <v>132000</v>
      </c>
      <c r="I209" s="31">
        <v>0</v>
      </c>
      <c r="J209" s="30">
        <f t="shared" si="54"/>
        <v>132000</v>
      </c>
      <c r="K209" s="31">
        <v>0</v>
      </c>
      <c r="L209" s="31">
        <v>0</v>
      </c>
      <c r="M209" s="48">
        <f t="shared" si="55"/>
        <v>132000</v>
      </c>
    </row>
    <row r="210" spans="3:13">
      <c r="C210" s="27"/>
      <c r="D210" s="28" t="s">
        <v>19</v>
      </c>
      <c r="E210" s="33">
        <v>44317</v>
      </c>
      <c r="F210" s="30">
        <v>120000</v>
      </c>
      <c r="G210" s="30">
        <f t="shared" si="56"/>
        <v>12000</v>
      </c>
      <c r="H210" s="30">
        <f t="shared" si="52"/>
        <v>132000</v>
      </c>
      <c r="I210" s="31">
        <v>0</v>
      </c>
      <c r="J210" s="30">
        <f t="shared" si="54"/>
        <v>132000</v>
      </c>
      <c r="K210" s="31">
        <v>0</v>
      </c>
      <c r="L210" s="31">
        <v>0</v>
      </c>
      <c r="M210" s="48">
        <f t="shared" si="55"/>
        <v>132000</v>
      </c>
    </row>
    <row r="211" spans="3:13">
      <c r="C211" s="27"/>
      <c r="D211" s="28" t="s">
        <v>19</v>
      </c>
      <c r="E211" s="33">
        <v>44348</v>
      </c>
      <c r="F211" s="30">
        <v>120000</v>
      </c>
      <c r="G211" s="30">
        <f t="shared" si="56"/>
        <v>12000</v>
      </c>
      <c r="H211" s="30">
        <f t="shared" si="52"/>
        <v>132000</v>
      </c>
      <c r="I211" s="31">
        <v>0</v>
      </c>
      <c r="J211" s="30">
        <f t="shared" si="54"/>
        <v>132000</v>
      </c>
      <c r="K211" s="31">
        <v>0</v>
      </c>
      <c r="L211" s="31">
        <v>0</v>
      </c>
      <c r="M211" s="48">
        <f t="shared" si="55"/>
        <v>132000</v>
      </c>
    </row>
    <row r="212" spans="3:13">
      <c r="C212" s="27"/>
      <c r="D212" s="28" t="s">
        <v>19</v>
      </c>
      <c r="E212" s="33">
        <v>44378</v>
      </c>
      <c r="F212" s="30">
        <v>120000</v>
      </c>
      <c r="G212" s="30">
        <f t="shared" si="56"/>
        <v>12000</v>
      </c>
      <c r="H212" s="30">
        <f t="shared" si="52"/>
        <v>132000</v>
      </c>
      <c r="I212" s="31">
        <v>0</v>
      </c>
      <c r="J212" s="30">
        <f t="shared" si="54"/>
        <v>132000</v>
      </c>
      <c r="K212" s="31">
        <v>0</v>
      </c>
      <c r="L212" s="31">
        <v>0</v>
      </c>
      <c r="M212" s="48">
        <f t="shared" si="55"/>
        <v>132000</v>
      </c>
    </row>
    <row r="213" spans="3:13">
      <c r="C213" s="27"/>
      <c r="D213" s="28" t="s">
        <v>19</v>
      </c>
      <c r="E213" s="33">
        <v>44409</v>
      </c>
      <c r="F213" s="30">
        <v>120000</v>
      </c>
      <c r="G213" s="30">
        <f t="shared" si="56"/>
        <v>12000</v>
      </c>
      <c r="H213" s="30">
        <f t="shared" si="52"/>
        <v>132000</v>
      </c>
      <c r="I213" s="31">
        <v>0</v>
      </c>
      <c r="J213" s="30">
        <f t="shared" si="54"/>
        <v>132000</v>
      </c>
      <c r="K213" s="31">
        <f>J213</f>
        <v>132000</v>
      </c>
      <c r="L213" s="31">
        <v>0</v>
      </c>
      <c r="M213" s="48">
        <f t="shared" si="55"/>
        <v>0</v>
      </c>
    </row>
    <row r="214" spans="3:13">
      <c r="C214" s="27"/>
      <c r="D214" s="28" t="s">
        <v>21</v>
      </c>
      <c r="E214" s="29" t="s">
        <v>22</v>
      </c>
      <c r="F214" s="31">
        <v>5000</v>
      </c>
      <c r="G214" s="31">
        <v>0</v>
      </c>
      <c r="H214" s="30">
        <f t="shared" si="52"/>
        <v>5000</v>
      </c>
      <c r="I214" s="31">
        <v>0</v>
      </c>
      <c r="J214" s="30">
        <f t="shared" si="54"/>
        <v>5000</v>
      </c>
      <c r="K214" s="31">
        <v>0</v>
      </c>
      <c r="L214" s="31">
        <v>0</v>
      </c>
      <c r="M214" s="48">
        <f t="shared" si="55"/>
        <v>5000</v>
      </c>
    </row>
    <row r="215" spans="3:13">
      <c r="C215" s="38" t="s">
        <v>27</v>
      </c>
      <c r="D215" s="39"/>
      <c r="E215" s="39"/>
      <c r="F215" s="39"/>
      <c r="G215" s="39"/>
      <c r="H215" s="39"/>
      <c r="I215" s="39"/>
      <c r="J215" s="39"/>
      <c r="K215" s="39"/>
      <c r="L215" s="49"/>
      <c r="M215" s="50">
        <f>SUM(M216:M235)</f>
        <v>2076290</v>
      </c>
    </row>
    <row r="216" spans="3:13">
      <c r="C216" s="27" t="s">
        <v>58</v>
      </c>
      <c r="D216" s="28" t="s">
        <v>19</v>
      </c>
      <c r="E216" s="29">
        <v>44044</v>
      </c>
      <c r="F216" s="30">
        <v>120000</v>
      </c>
      <c r="G216" s="30">
        <f t="shared" ref="G216:G221" si="57">F216/10</f>
        <v>12000</v>
      </c>
      <c r="H216" s="30">
        <f t="shared" ref="H216:H235" si="58">F216+G216</f>
        <v>132000</v>
      </c>
      <c r="I216" s="30">
        <f t="shared" ref="I216:I221" si="59">H216*0.03</f>
        <v>3960</v>
      </c>
      <c r="J216" s="30">
        <f t="shared" ref="J216:J235" si="60">H216+I216</f>
        <v>135960</v>
      </c>
      <c r="K216" s="31">
        <v>0</v>
      </c>
      <c r="L216" s="31">
        <v>5960</v>
      </c>
      <c r="M216" s="48">
        <f t="shared" ref="M216:M235" si="61">J216-K216-L216</f>
        <v>130000</v>
      </c>
    </row>
    <row r="217" spans="3:13">
      <c r="C217" s="27"/>
      <c r="D217" s="28" t="s">
        <v>20</v>
      </c>
      <c r="E217" s="29">
        <v>44044</v>
      </c>
      <c r="F217" s="31">
        <v>100000</v>
      </c>
      <c r="G217" s="31">
        <v>0</v>
      </c>
      <c r="H217" s="30">
        <f t="shared" si="58"/>
        <v>100000</v>
      </c>
      <c r="I217" s="31">
        <f t="shared" si="59"/>
        <v>3000</v>
      </c>
      <c r="J217" s="30">
        <f t="shared" si="60"/>
        <v>103000</v>
      </c>
      <c r="K217" s="31">
        <v>0</v>
      </c>
      <c r="L217" s="31">
        <v>3000</v>
      </c>
      <c r="M217" s="48">
        <f t="shared" si="61"/>
        <v>100000</v>
      </c>
    </row>
    <row r="218" spans="3:13">
      <c r="C218" s="27"/>
      <c r="D218" s="28" t="s">
        <v>19</v>
      </c>
      <c r="E218" s="29">
        <v>44075</v>
      </c>
      <c r="F218" s="30">
        <v>120000</v>
      </c>
      <c r="G218" s="30">
        <f t="shared" si="57"/>
        <v>12000</v>
      </c>
      <c r="H218" s="30">
        <f t="shared" si="58"/>
        <v>132000</v>
      </c>
      <c r="I218" s="30">
        <v>0</v>
      </c>
      <c r="J218" s="30">
        <f t="shared" si="60"/>
        <v>132000</v>
      </c>
      <c r="K218" s="31">
        <v>0</v>
      </c>
      <c r="L218" s="31">
        <v>0</v>
      </c>
      <c r="M218" s="48">
        <f t="shared" si="61"/>
        <v>132000</v>
      </c>
    </row>
    <row r="219" spans="3:13">
      <c r="C219" s="27"/>
      <c r="D219" s="28" t="s">
        <v>20</v>
      </c>
      <c r="E219" s="29">
        <v>44075</v>
      </c>
      <c r="F219" s="31">
        <v>100000</v>
      </c>
      <c r="G219" s="31">
        <v>0</v>
      </c>
      <c r="H219" s="30">
        <f t="shared" si="58"/>
        <v>100000</v>
      </c>
      <c r="I219" s="31">
        <v>0</v>
      </c>
      <c r="J219" s="30">
        <f t="shared" si="60"/>
        <v>100000</v>
      </c>
      <c r="K219" s="31">
        <v>0</v>
      </c>
      <c r="L219" s="31">
        <v>0</v>
      </c>
      <c r="M219" s="48">
        <f t="shared" si="61"/>
        <v>100000</v>
      </c>
    </row>
    <row r="220" spans="3:13">
      <c r="C220" s="27"/>
      <c r="D220" s="28" t="s">
        <v>21</v>
      </c>
      <c r="E220" s="29" t="s">
        <v>22</v>
      </c>
      <c r="F220" s="31">
        <v>5000</v>
      </c>
      <c r="G220" s="31">
        <v>0</v>
      </c>
      <c r="H220" s="30">
        <f t="shared" si="58"/>
        <v>5000</v>
      </c>
      <c r="I220" s="31">
        <v>0</v>
      </c>
      <c r="J220" s="30">
        <f t="shared" si="60"/>
        <v>5000</v>
      </c>
      <c r="K220" s="31">
        <v>0</v>
      </c>
      <c r="L220" s="31">
        <v>0</v>
      </c>
      <c r="M220" s="48">
        <f t="shared" si="61"/>
        <v>5000</v>
      </c>
    </row>
    <row r="221" spans="3:13">
      <c r="C221" s="27" t="s">
        <v>59</v>
      </c>
      <c r="D221" s="28" t="s">
        <v>19</v>
      </c>
      <c r="E221" s="29">
        <v>44044</v>
      </c>
      <c r="F221" s="30">
        <v>130000</v>
      </c>
      <c r="G221" s="30">
        <f t="shared" si="57"/>
        <v>13000</v>
      </c>
      <c r="H221" s="30">
        <f t="shared" si="58"/>
        <v>143000</v>
      </c>
      <c r="I221" s="30">
        <f t="shared" si="59"/>
        <v>4290</v>
      </c>
      <c r="J221" s="30">
        <f t="shared" si="60"/>
        <v>147290</v>
      </c>
      <c r="K221" s="31">
        <v>0</v>
      </c>
      <c r="L221" s="31">
        <v>0</v>
      </c>
      <c r="M221" s="48">
        <f t="shared" si="61"/>
        <v>147290</v>
      </c>
    </row>
    <row r="222" spans="3:13">
      <c r="C222" s="27"/>
      <c r="D222" s="28" t="s">
        <v>21</v>
      </c>
      <c r="E222" s="29" t="s">
        <v>22</v>
      </c>
      <c r="F222" s="31">
        <v>5000</v>
      </c>
      <c r="G222" s="31">
        <v>0</v>
      </c>
      <c r="H222" s="30">
        <f t="shared" si="58"/>
        <v>5000</v>
      </c>
      <c r="I222" s="31">
        <v>0</v>
      </c>
      <c r="J222" s="30">
        <f t="shared" si="60"/>
        <v>5000</v>
      </c>
      <c r="K222" s="31">
        <v>0</v>
      </c>
      <c r="L222" s="31">
        <v>0</v>
      </c>
      <c r="M222" s="48">
        <f t="shared" si="61"/>
        <v>5000</v>
      </c>
    </row>
    <row r="223" spans="3:13">
      <c r="C223" s="27" t="s">
        <v>60</v>
      </c>
      <c r="D223" s="28" t="s">
        <v>19</v>
      </c>
      <c r="E223" s="33">
        <v>44075</v>
      </c>
      <c r="F223" s="30">
        <v>120000</v>
      </c>
      <c r="G223" s="30">
        <f t="shared" ref="G223:G234" si="62">F223/10</f>
        <v>12000</v>
      </c>
      <c r="H223" s="30">
        <f t="shared" si="58"/>
        <v>132000</v>
      </c>
      <c r="I223" s="31">
        <v>0</v>
      </c>
      <c r="J223" s="30">
        <f t="shared" si="60"/>
        <v>132000</v>
      </c>
      <c r="K223" s="31">
        <v>0</v>
      </c>
      <c r="L223" s="31">
        <v>0</v>
      </c>
      <c r="M223" s="48">
        <f t="shared" si="61"/>
        <v>132000</v>
      </c>
    </row>
    <row r="224" spans="3:13">
      <c r="C224" s="27"/>
      <c r="D224" s="28" t="s">
        <v>19</v>
      </c>
      <c r="E224" s="33">
        <v>44105</v>
      </c>
      <c r="F224" s="30">
        <v>120000</v>
      </c>
      <c r="G224" s="30">
        <f t="shared" si="62"/>
        <v>12000</v>
      </c>
      <c r="H224" s="30">
        <f t="shared" si="58"/>
        <v>132000</v>
      </c>
      <c r="I224" s="31">
        <v>0</v>
      </c>
      <c r="J224" s="30">
        <f t="shared" si="60"/>
        <v>132000</v>
      </c>
      <c r="K224" s="31">
        <v>0</v>
      </c>
      <c r="L224" s="31">
        <v>0</v>
      </c>
      <c r="M224" s="48">
        <f t="shared" si="61"/>
        <v>132000</v>
      </c>
    </row>
    <row r="225" spans="3:13">
      <c r="C225" s="27"/>
      <c r="D225" s="28" t="s">
        <v>19</v>
      </c>
      <c r="E225" s="33">
        <v>44136</v>
      </c>
      <c r="F225" s="30">
        <v>120000</v>
      </c>
      <c r="G225" s="30">
        <f t="shared" si="62"/>
        <v>12000</v>
      </c>
      <c r="H225" s="30">
        <f t="shared" si="58"/>
        <v>132000</v>
      </c>
      <c r="I225" s="31">
        <v>0</v>
      </c>
      <c r="J225" s="30">
        <f t="shared" si="60"/>
        <v>132000</v>
      </c>
      <c r="K225" s="31">
        <v>0</v>
      </c>
      <c r="L225" s="31">
        <v>0</v>
      </c>
      <c r="M225" s="48">
        <f t="shared" si="61"/>
        <v>132000</v>
      </c>
    </row>
    <row r="226" spans="3:13">
      <c r="C226" s="27"/>
      <c r="D226" s="28" t="s">
        <v>19</v>
      </c>
      <c r="E226" s="33">
        <v>44166</v>
      </c>
      <c r="F226" s="30">
        <v>120000</v>
      </c>
      <c r="G226" s="30">
        <f t="shared" si="62"/>
        <v>12000</v>
      </c>
      <c r="H226" s="30">
        <f t="shared" si="58"/>
        <v>132000</v>
      </c>
      <c r="I226" s="31">
        <v>0</v>
      </c>
      <c r="J226" s="30">
        <f t="shared" si="60"/>
        <v>132000</v>
      </c>
      <c r="K226" s="31">
        <v>0</v>
      </c>
      <c r="L226" s="31">
        <v>0</v>
      </c>
      <c r="M226" s="48">
        <f t="shared" si="61"/>
        <v>132000</v>
      </c>
    </row>
    <row r="227" spans="3:13">
      <c r="C227" s="27"/>
      <c r="D227" s="28" t="s">
        <v>19</v>
      </c>
      <c r="E227" s="33">
        <v>44197</v>
      </c>
      <c r="F227" s="30">
        <v>120000</v>
      </c>
      <c r="G227" s="30">
        <f t="shared" si="62"/>
        <v>12000</v>
      </c>
      <c r="H227" s="30">
        <f t="shared" si="58"/>
        <v>132000</v>
      </c>
      <c r="I227" s="31">
        <v>0</v>
      </c>
      <c r="J227" s="30">
        <f t="shared" si="60"/>
        <v>132000</v>
      </c>
      <c r="K227" s="31">
        <v>0</v>
      </c>
      <c r="L227" s="31">
        <v>0</v>
      </c>
      <c r="M227" s="48">
        <f t="shared" si="61"/>
        <v>132000</v>
      </c>
    </row>
    <row r="228" spans="3:13">
      <c r="C228" s="27"/>
      <c r="D228" s="28" t="s">
        <v>19</v>
      </c>
      <c r="E228" s="33">
        <v>44228</v>
      </c>
      <c r="F228" s="30">
        <v>120000</v>
      </c>
      <c r="G228" s="30">
        <f t="shared" si="62"/>
        <v>12000</v>
      </c>
      <c r="H228" s="30">
        <f t="shared" si="58"/>
        <v>132000</v>
      </c>
      <c r="I228" s="31">
        <v>0</v>
      </c>
      <c r="J228" s="30">
        <f t="shared" si="60"/>
        <v>132000</v>
      </c>
      <c r="K228" s="31">
        <v>0</v>
      </c>
      <c r="L228" s="31">
        <v>0</v>
      </c>
      <c r="M228" s="48">
        <f t="shared" si="61"/>
        <v>132000</v>
      </c>
    </row>
    <row r="229" spans="3:13">
      <c r="C229" s="27"/>
      <c r="D229" s="28" t="s">
        <v>19</v>
      </c>
      <c r="E229" s="33">
        <v>44256</v>
      </c>
      <c r="F229" s="30">
        <v>120000</v>
      </c>
      <c r="G229" s="30">
        <f t="shared" si="62"/>
        <v>12000</v>
      </c>
      <c r="H229" s="30">
        <f t="shared" si="58"/>
        <v>132000</v>
      </c>
      <c r="I229" s="31">
        <v>0</v>
      </c>
      <c r="J229" s="30">
        <f t="shared" si="60"/>
        <v>132000</v>
      </c>
      <c r="K229" s="31">
        <v>0</v>
      </c>
      <c r="L229" s="31">
        <v>0</v>
      </c>
      <c r="M229" s="48">
        <f t="shared" si="61"/>
        <v>132000</v>
      </c>
    </row>
    <row r="230" spans="3:13">
      <c r="C230" s="27"/>
      <c r="D230" s="28" t="s">
        <v>19</v>
      </c>
      <c r="E230" s="33">
        <v>44287</v>
      </c>
      <c r="F230" s="30">
        <v>120000</v>
      </c>
      <c r="G230" s="30">
        <f t="shared" si="62"/>
        <v>12000</v>
      </c>
      <c r="H230" s="30">
        <f t="shared" si="58"/>
        <v>132000</v>
      </c>
      <c r="I230" s="31">
        <v>0</v>
      </c>
      <c r="J230" s="30">
        <f t="shared" si="60"/>
        <v>132000</v>
      </c>
      <c r="K230" s="31">
        <v>0</v>
      </c>
      <c r="L230" s="31">
        <v>0</v>
      </c>
      <c r="M230" s="48">
        <f t="shared" si="61"/>
        <v>132000</v>
      </c>
    </row>
    <row r="231" spans="3:13">
      <c r="C231" s="27"/>
      <c r="D231" s="28" t="s">
        <v>19</v>
      </c>
      <c r="E231" s="33">
        <v>44317</v>
      </c>
      <c r="F231" s="30">
        <v>120000</v>
      </c>
      <c r="G231" s="30">
        <f t="shared" si="62"/>
        <v>12000</v>
      </c>
      <c r="H231" s="30">
        <f t="shared" si="58"/>
        <v>132000</v>
      </c>
      <c r="I231" s="31">
        <v>0</v>
      </c>
      <c r="J231" s="30">
        <f t="shared" si="60"/>
        <v>132000</v>
      </c>
      <c r="K231" s="31">
        <v>0</v>
      </c>
      <c r="L231" s="31">
        <v>0</v>
      </c>
      <c r="M231" s="48">
        <f t="shared" si="61"/>
        <v>132000</v>
      </c>
    </row>
    <row r="232" spans="3:13">
      <c r="C232" s="27"/>
      <c r="D232" s="28" t="s">
        <v>19</v>
      </c>
      <c r="E232" s="33">
        <v>44348</v>
      </c>
      <c r="F232" s="30">
        <v>120000</v>
      </c>
      <c r="G232" s="30">
        <f t="shared" si="62"/>
        <v>12000</v>
      </c>
      <c r="H232" s="30">
        <f t="shared" si="58"/>
        <v>132000</v>
      </c>
      <c r="I232" s="31">
        <v>0</v>
      </c>
      <c r="J232" s="30">
        <f t="shared" si="60"/>
        <v>132000</v>
      </c>
      <c r="K232" s="31">
        <v>0</v>
      </c>
      <c r="L232" s="31">
        <v>0</v>
      </c>
      <c r="M232" s="48">
        <f t="shared" si="61"/>
        <v>132000</v>
      </c>
    </row>
    <row r="233" spans="3:13">
      <c r="C233" s="27"/>
      <c r="D233" s="28" t="s">
        <v>19</v>
      </c>
      <c r="E233" s="33">
        <v>44378</v>
      </c>
      <c r="F233" s="30">
        <v>120000</v>
      </c>
      <c r="G233" s="30">
        <f t="shared" si="62"/>
        <v>12000</v>
      </c>
      <c r="H233" s="30">
        <f t="shared" si="58"/>
        <v>132000</v>
      </c>
      <c r="I233" s="31">
        <v>0</v>
      </c>
      <c r="J233" s="30">
        <f t="shared" si="60"/>
        <v>132000</v>
      </c>
      <c r="K233" s="31">
        <v>0</v>
      </c>
      <c r="L233" s="31">
        <v>0</v>
      </c>
      <c r="M233" s="48">
        <f t="shared" si="61"/>
        <v>132000</v>
      </c>
    </row>
    <row r="234" spans="3:13">
      <c r="C234" s="27"/>
      <c r="D234" s="28" t="s">
        <v>19</v>
      </c>
      <c r="E234" s="33">
        <v>44409</v>
      </c>
      <c r="F234" s="30">
        <v>120000</v>
      </c>
      <c r="G234" s="30">
        <f t="shared" si="62"/>
        <v>12000</v>
      </c>
      <c r="H234" s="30">
        <f t="shared" si="58"/>
        <v>132000</v>
      </c>
      <c r="I234" s="31">
        <v>0</v>
      </c>
      <c r="J234" s="30">
        <f t="shared" si="60"/>
        <v>132000</v>
      </c>
      <c r="K234" s="31">
        <f>J234</f>
        <v>132000</v>
      </c>
      <c r="L234" s="31">
        <v>0</v>
      </c>
      <c r="M234" s="48">
        <f t="shared" si="61"/>
        <v>0</v>
      </c>
    </row>
    <row r="235" spans="3:13">
      <c r="C235" s="27"/>
      <c r="D235" s="28" t="s">
        <v>21</v>
      </c>
      <c r="E235" s="29" t="s">
        <v>22</v>
      </c>
      <c r="F235" s="31">
        <v>5000</v>
      </c>
      <c r="G235" s="31">
        <v>0</v>
      </c>
      <c r="H235" s="30">
        <f t="shared" si="58"/>
        <v>5000</v>
      </c>
      <c r="I235" s="31">
        <v>0</v>
      </c>
      <c r="J235" s="30">
        <f t="shared" si="60"/>
        <v>5000</v>
      </c>
      <c r="K235" s="31">
        <v>0</v>
      </c>
      <c r="L235" s="31">
        <v>0</v>
      </c>
      <c r="M235" s="48">
        <f t="shared" si="61"/>
        <v>5000</v>
      </c>
    </row>
    <row r="236" spans="3:13">
      <c r="C236" s="38" t="s">
        <v>31</v>
      </c>
      <c r="D236" s="39"/>
      <c r="E236" s="39"/>
      <c r="F236" s="39"/>
      <c r="G236" s="39"/>
      <c r="H236" s="39"/>
      <c r="I236" s="39"/>
      <c r="J236" s="39"/>
      <c r="K236" s="39"/>
      <c r="L236" s="49"/>
      <c r="M236" s="50">
        <f>SUM(M237:M253)</f>
        <v>2061290</v>
      </c>
    </row>
    <row r="237" spans="3:13">
      <c r="C237" s="27" t="s">
        <v>61</v>
      </c>
      <c r="D237" s="28" t="s">
        <v>19</v>
      </c>
      <c r="E237" s="29">
        <v>44044</v>
      </c>
      <c r="F237" s="30">
        <v>120000</v>
      </c>
      <c r="G237" s="30">
        <f t="shared" ref="G237:G253" si="63">F237/10</f>
        <v>12000</v>
      </c>
      <c r="H237" s="30">
        <f t="shared" ref="H237:H253" si="64">F237+G237</f>
        <v>132000</v>
      </c>
      <c r="I237" s="30">
        <f t="shared" ref="I237:I241" si="65">H237*0.03</f>
        <v>3960</v>
      </c>
      <c r="J237" s="30">
        <f t="shared" ref="J237:J253" si="66">H237+I237</f>
        <v>135960</v>
      </c>
      <c r="K237" s="31">
        <v>0</v>
      </c>
      <c r="L237" s="31">
        <v>5960</v>
      </c>
      <c r="M237" s="48">
        <f t="shared" ref="M237:M253" si="67">J237-K237-L237</f>
        <v>130000</v>
      </c>
    </row>
    <row r="238" spans="3:13">
      <c r="C238" s="27"/>
      <c r="D238" s="28" t="s">
        <v>20</v>
      </c>
      <c r="E238" s="29">
        <v>44044</v>
      </c>
      <c r="F238" s="31">
        <v>100000</v>
      </c>
      <c r="G238" s="31">
        <v>0</v>
      </c>
      <c r="H238" s="30">
        <f t="shared" si="64"/>
        <v>100000</v>
      </c>
      <c r="I238" s="31">
        <f t="shared" si="65"/>
        <v>3000</v>
      </c>
      <c r="J238" s="30">
        <f t="shared" si="66"/>
        <v>103000</v>
      </c>
      <c r="K238" s="31">
        <v>0</v>
      </c>
      <c r="L238" s="31">
        <v>3000</v>
      </c>
      <c r="M238" s="48">
        <f t="shared" si="67"/>
        <v>100000</v>
      </c>
    </row>
    <row r="239" spans="3:13">
      <c r="C239" s="27"/>
      <c r="D239" s="28" t="s">
        <v>19</v>
      </c>
      <c r="E239" s="29">
        <v>44075</v>
      </c>
      <c r="F239" s="30">
        <v>120000</v>
      </c>
      <c r="G239" s="30">
        <f t="shared" si="63"/>
        <v>12000</v>
      </c>
      <c r="H239" s="30">
        <f t="shared" si="64"/>
        <v>132000</v>
      </c>
      <c r="I239" s="30">
        <v>0</v>
      </c>
      <c r="J239" s="30">
        <f t="shared" si="66"/>
        <v>132000</v>
      </c>
      <c r="K239" s="31">
        <v>0</v>
      </c>
      <c r="L239" s="31">
        <v>0</v>
      </c>
      <c r="M239" s="48">
        <f t="shared" si="67"/>
        <v>132000</v>
      </c>
    </row>
    <row r="240" spans="3:13">
      <c r="C240" s="27"/>
      <c r="D240" s="28" t="s">
        <v>20</v>
      </c>
      <c r="E240" s="29">
        <v>44075</v>
      </c>
      <c r="F240" s="31">
        <v>100000</v>
      </c>
      <c r="G240" s="31">
        <v>0</v>
      </c>
      <c r="H240" s="30">
        <f t="shared" si="64"/>
        <v>100000</v>
      </c>
      <c r="I240" s="31">
        <v>0</v>
      </c>
      <c r="J240" s="30">
        <f t="shared" si="66"/>
        <v>100000</v>
      </c>
      <c r="K240" s="31">
        <v>0</v>
      </c>
      <c r="L240" s="31">
        <v>0</v>
      </c>
      <c r="M240" s="48">
        <f t="shared" si="67"/>
        <v>100000</v>
      </c>
    </row>
    <row r="241" spans="3:13">
      <c r="C241" s="27" t="s">
        <v>62</v>
      </c>
      <c r="D241" s="28" t="s">
        <v>19</v>
      </c>
      <c r="E241" s="29">
        <v>44044</v>
      </c>
      <c r="F241" s="30">
        <v>130000</v>
      </c>
      <c r="G241" s="30">
        <f t="shared" si="63"/>
        <v>13000</v>
      </c>
      <c r="H241" s="30">
        <f t="shared" si="64"/>
        <v>143000</v>
      </c>
      <c r="I241" s="30">
        <f t="shared" si="65"/>
        <v>4290</v>
      </c>
      <c r="J241" s="30">
        <f t="shared" si="66"/>
        <v>147290</v>
      </c>
      <c r="K241" s="31">
        <v>0</v>
      </c>
      <c r="L241" s="31">
        <v>0</v>
      </c>
      <c r="M241" s="48">
        <f t="shared" si="67"/>
        <v>147290</v>
      </c>
    </row>
    <row r="242" spans="3:13">
      <c r="C242" s="27" t="s">
        <v>63</v>
      </c>
      <c r="D242" s="28" t="s">
        <v>19</v>
      </c>
      <c r="E242" s="33">
        <v>44075</v>
      </c>
      <c r="F242" s="30">
        <v>120000</v>
      </c>
      <c r="G242" s="30">
        <f t="shared" si="63"/>
        <v>12000</v>
      </c>
      <c r="H242" s="30">
        <f t="shared" si="64"/>
        <v>132000</v>
      </c>
      <c r="I242" s="31">
        <v>0</v>
      </c>
      <c r="J242" s="30">
        <f t="shared" si="66"/>
        <v>132000</v>
      </c>
      <c r="K242" s="31">
        <v>0</v>
      </c>
      <c r="L242" s="31">
        <v>0</v>
      </c>
      <c r="M242" s="48">
        <f t="shared" si="67"/>
        <v>132000</v>
      </c>
    </row>
    <row r="243" spans="3:13">
      <c r="C243" s="27"/>
      <c r="D243" s="28" t="s">
        <v>19</v>
      </c>
      <c r="E243" s="33">
        <v>44105</v>
      </c>
      <c r="F243" s="30">
        <v>120000</v>
      </c>
      <c r="G243" s="30">
        <f t="shared" si="63"/>
        <v>12000</v>
      </c>
      <c r="H243" s="30">
        <f t="shared" si="64"/>
        <v>132000</v>
      </c>
      <c r="I243" s="31">
        <v>0</v>
      </c>
      <c r="J243" s="30">
        <f t="shared" si="66"/>
        <v>132000</v>
      </c>
      <c r="K243" s="31">
        <v>0</v>
      </c>
      <c r="L243" s="31">
        <v>0</v>
      </c>
      <c r="M243" s="48">
        <f t="shared" si="67"/>
        <v>132000</v>
      </c>
    </row>
    <row r="244" spans="3:13">
      <c r="C244" s="27"/>
      <c r="D244" s="28" t="s">
        <v>19</v>
      </c>
      <c r="E244" s="33">
        <v>44136</v>
      </c>
      <c r="F244" s="30">
        <v>120000</v>
      </c>
      <c r="G244" s="30">
        <f t="shared" si="63"/>
        <v>12000</v>
      </c>
      <c r="H244" s="30">
        <f t="shared" si="64"/>
        <v>132000</v>
      </c>
      <c r="I244" s="31">
        <v>0</v>
      </c>
      <c r="J244" s="30">
        <f t="shared" si="66"/>
        <v>132000</v>
      </c>
      <c r="K244" s="31">
        <v>0</v>
      </c>
      <c r="L244" s="31">
        <v>0</v>
      </c>
      <c r="M244" s="48">
        <f t="shared" si="67"/>
        <v>132000</v>
      </c>
    </row>
    <row r="245" spans="3:13">
      <c r="C245" s="27"/>
      <c r="D245" s="28" t="s">
        <v>19</v>
      </c>
      <c r="E245" s="33">
        <v>44166</v>
      </c>
      <c r="F245" s="30">
        <v>120000</v>
      </c>
      <c r="G245" s="30">
        <f t="shared" si="63"/>
        <v>12000</v>
      </c>
      <c r="H245" s="30">
        <f t="shared" si="64"/>
        <v>132000</v>
      </c>
      <c r="I245" s="31">
        <v>0</v>
      </c>
      <c r="J245" s="30">
        <f t="shared" si="66"/>
        <v>132000</v>
      </c>
      <c r="K245" s="31">
        <v>0</v>
      </c>
      <c r="L245" s="31">
        <v>0</v>
      </c>
      <c r="M245" s="48">
        <f t="shared" si="67"/>
        <v>132000</v>
      </c>
    </row>
    <row r="246" spans="3:13">
      <c r="C246" s="27"/>
      <c r="D246" s="28" t="s">
        <v>19</v>
      </c>
      <c r="E246" s="33">
        <v>44197</v>
      </c>
      <c r="F246" s="30">
        <v>120000</v>
      </c>
      <c r="G246" s="30">
        <f t="shared" si="63"/>
        <v>12000</v>
      </c>
      <c r="H246" s="30">
        <f t="shared" si="64"/>
        <v>132000</v>
      </c>
      <c r="I246" s="31">
        <v>0</v>
      </c>
      <c r="J246" s="30">
        <f t="shared" si="66"/>
        <v>132000</v>
      </c>
      <c r="K246" s="31">
        <v>0</v>
      </c>
      <c r="L246" s="31">
        <v>0</v>
      </c>
      <c r="M246" s="48">
        <f t="shared" si="67"/>
        <v>132000</v>
      </c>
    </row>
    <row r="247" spans="3:13">
      <c r="C247" s="27"/>
      <c r="D247" s="28" t="s">
        <v>19</v>
      </c>
      <c r="E247" s="33">
        <v>44228</v>
      </c>
      <c r="F247" s="30">
        <v>120000</v>
      </c>
      <c r="G247" s="30">
        <f t="shared" si="63"/>
        <v>12000</v>
      </c>
      <c r="H247" s="30">
        <f t="shared" si="64"/>
        <v>132000</v>
      </c>
      <c r="I247" s="31">
        <v>0</v>
      </c>
      <c r="J247" s="30">
        <f t="shared" si="66"/>
        <v>132000</v>
      </c>
      <c r="K247" s="31">
        <v>0</v>
      </c>
      <c r="L247" s="31">
        <v>0</v>
      </c>
      <c r="M247" s="48">
        <f t="shared" si="67"/>
        <v>132000</v>
      </c>
    </row>
    <row r="248" spans="3:13">
      <c r="C248" s="27"/>
      <c r="D248" s="28" t="s">
        <v>19</v>
      </c>
      <c r="E248" s="33">
        <v>44256</v>
      </c>
      <c r="F248" s="30">
        <v>120000</v>
      </c>
      <c r="G248" s="30">
        <f t="shared" si="63"/>
        <v>12000</v>
      </c>
      <c r="H248" s="30">
        <f t="shared" si="64"/>
        <v>132000</v>
      </c>
      <c r="I248" s="31">
        <v>0</v>
      </c>
      <c r="J248" s="30">
        <f t="shared" si="66"/>
        <v>132000</v>
      </c>
      <c r="K248" s="31">
        <v>0</v>
      </c>
      <c r="L248" s="31">
        <v>0</v>
      </c>
      <c r="M248" s="48">
        <f t="shared" si="67"/>
        <v>132000</v>
      </c>
    </row>
    <row r="249" spans="3:13">
      <c r="C249" s="27"/>
      <c r="D249" s="28" t="s">
        <v>19</v>
      </c>
      <c r="E249" s="33">
        <v>44287</v>
      </c>
      <c r="F249" s="30">
        <v>120000</v>
      </c>
      <c r="G249" s="30">
        <f t="shared" si="63"/>
        <v>12000</v>
      </c>
      <c r="H249" s="30">
        <f t="shared" si="64"/>
        <v>132000</v>
      </c>
      <c r="I249" s="31">
        <v>0</v>
      </c>
      <c r="J249" s="30">
        <f t="shared" si="66"/>
        <v>132000</v>
      </c>
      <c r="K249" s="31">
        <v>0</v>
      </c>
      <c r="L249" s="31">
        <v>0</v>
      </c>
      <c r="M249" s="48">
        <f t="shared" si="67"/>
        <v>132000</v>
      </c>
    </row>
    <row r="250" spans="3:13">
      <c r="C250" s="27"/>
      <c r="D250" s="28" t="s">
        <v>19</v>
      </c>
      <c r="E250" s="33">
        <v>44317</v>
      </c>
      <c r="F250" s="30">
        <v>120000</v>
      </c>
      <c r="G250" s="30">
        <f t="shared" si="63"/>
        <v>12000</v>
      </c>
      <c r="H250" s="30">
        <f t="shared" si="64"/>
        <v>132000</v>
      </c>
      <c r="I250" s="31">
        <v>0</v>
      </c>
      <c r="J250" s="30">
        <f t="shared" si="66"/>
        <v>132000</v>
      </c>
      <c r="K250" s="31">
        <v>0</v>
      </c>
      <c r="L250" s="31">
        <v>0</v>
      </c>
      <c r="M250" s="48">
        <f t="shared" si="67"/>
        <v>132000</v>
      </c>
    </row>
    <row r="251" spans="3:13">
      <c r="C251" s="27"/>
      <c r="D251" s="28" t="s">
        <v>19</v>
      </c>
      <c r="E251" s="33">
        <v>44348</v>
      </c>
      <c r="F251" s="30">
        <v>120000</v>
      </c>
      <c r="G251" s="30">
        <f t="shared" si="63"/>
        <v>12000</v>
      </c>
      <c r="H251" s="30">
        <f t="shared" si="64"/>
        <v>132000</v>
      </c>
      <c r="I251" s="31">
        <v>0</v>
      </c>
      <c r="J251" s="30">
        <f t="shared" si="66"/>
        <v>132000</v>
      </c>
      <c r="K251" s="31">
        <v>0</v>
      </c>
      <c r="L251" s="31">
        <v>0</v>
      </c>
      <c r="M251" s="48">
        <f t="shared" si="67"/>
        <v>132000</v>
      </c>
    </row>
    <row r="252" spans="3:13">
      <c r="C252" s="27"/>
      <c r="D252" s="28" t="s">
        <v>19</v>
      </c>
      <c r="E252" s="33">
        <v>44378</v>
      </c>
      <c r="F252" s="30">
        <v>120000</v>
      </c>
      <c r="G252" s="30">
        <f t="shared" si="63"/>
        <v>12000</v>
      </c>
      <c r="H252" s="30">
        <f t="shared" si="64"/>
        <v>132000</v>
      </c>
      <c r="I252" s="31">
        <v>0</v>
      </c>
      <c r="J252" s="30">
        <f t="shared" si="66"/>
        <v>132000</v>
      </c>
      <c r="K252" s="31">
        <v>0</v>
      </c>
      <c r="L252" s="31">
        <v>0</v>
      </c>
      <c r="M252" s="48">
        <f t="shared" si="67"/>
        <v>132000</v>
      </c>
    </row>
    <row r="253" ht="15.75" spans="3:13">
      <c r="C253" s="68"/>
      <c r="D253" s="69" t="s">
        <v>19</v>
      </c>
      <c r="E253" s="70">
        <v>44409</v>
      </c>
      <c r="F253" s="71">
        <v>120000</v>
      </c>
      <c r="G253" s="71">
        <f t="shared" si="63"/>
        <v>12000</v>
      </c>
      <c r="H253" s="71">
        <f t="shared" si="64"/>
        <v>132000</v>
      </c>
      <c r="I253" s="75">
        <v>0</v>
      </c>
      <c r="J253" s="71">
        <f t="shared" si="66"/>
        <v>132000</v>
      </c>
      <c r="K253" s="75">
        <f>J253</f>
        <v>132000</v>
      </c>
      <c r="L253" s="75">
        <v>0</v>
      </c>
      <c r="M253" s="76">
        <f t="shared" si="67"/>
        <v>0</v>
      </c>
    </row>
    <row r="254" ht="15.75" spans="3:13">
      <c r="C254" s="72" t="s">
        <v>64</v>
      </c>
      <c r="D254" s="73"/>
      <c r="E254" s="73"/>
      <c r="F254" s="73"/>
      <c r="G254" s="73"/>
      <c r="H254" s="73"/>
      <c r="I254" s="73"/>
      <c r="J254" s="73"/>
      <c r="K254" s="73"/>
      <c r="L254" s="73"/>
      <c r="M254" s="77">
        <f>SUM(M236+M215+M194+M175+M154+M133+M113+M92+M71+M52+M31+M9)</f>
        <v>24965480</v>
      </c>
    </row>
  </sheetData>
  <mergeCells count="62">
    <mergeCell ref="C3:M3"/>
    <mergeCell ref="F4:M4"/>
    <mergeCell ref="C7:M7"/>
    <mergeCell ref="C8:M8"/>
    <mergeCell ref="C9:L9"/>
    <mergeCell ref="C31:L31"/>
    <mergeCell ref="C52:L52"/>
    <mergeCell ref="C70:M70"/>
    <mergeCell ref="C71:L71"/>
    <mergeCell ref="C92:L92"/>
    <mergeCell ref="C113:L113"/>
    <mergeCell ref="C131:M131"/>
    <mergeCell ref="C132:M132"/>
    <mergeCell ref="C133:L133"/>
    <mergeCell ref="C154:L154"/>
    <mergeCell ref="C175:L175"/>
    <mergeCell ref="C193:M193"/>
    <mergeCell ref="C194:L194"/>
    <mergeCell ref="C215:L215"/>
    <mergeCell ref="C236:L236"/>
    <mergeCell ref="C254:L254"/>
    <mergeCell ref="C4:C6"/>
    <mergeCell ref="C10:C14"/>
    <mergeCell ref="C15:C16"/>
    <mergeCell ref="C17:C30"/>
    <mergeCell ref="C32:C36"/>
    <mergeCell ref="C37:C38"/>
    <mergeCell ref="C39:C51"/>
    <mergeCell ref="C53:C56"/>
    <mergeCell ref="C58:C69"/>
    <mergeCell ref="C72:C76"/>
    <mergeCell ref="C77:C78"/>
    <mergeCell ref="C79:C91"/>
    <mergeCell ref="C93:C97"/>
    <mergeCell ref="C98:C99"/>
    <mergeCell ref="C100:C112"/>
    <mergeCell ref="C114:C117"/>
    <mergeCell ref="C119:C130"/>
    <mergeCell ref="C134:C138"/>
    <mergeCell ref="C139:C140"/>
    <mergeCell ref="C141:C153"/>
    <mergeCell ref="C155:C159"/>
    <mergeCell ref="C160:C161"/>
    <mergeCell ref="C162:C174"/>
    <mergeCell ref="C176:C179"/>
    <mergeCell ref="C181:C192"/>
    <mergeCell ref="C195:C199"/>
    <mergeCell ref="C200:C201"/>
    <mergeCell ref="C202:C214"/>
    <mergeCell ref="C216:C220"/>
    <mergeCell ref="C221:C222"/>
    <mergeCell ref="C223:C235"/>
    <mergeCell ref="C237:C240"/>
    <mergeCell ref="C242:C253"/>
    <mergeCell ref="D4:D6"/>
    <mergeCell ref="E4:E6"/>
    <mergeCell ref="F5:F6"/>
    <mergeCell ref="G5:G6"/>
    <mergeCell ref="I5:I6"/>
    <mergeCell ref="K5:K6"/>
    <mergeCell ref="L5:L6"/>
    <mergeCell ref="M5:M6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rfajr</dc:creator>
  <cp:lastModifiedBy>rfajr</cp:lastModifiedBy>
  <dcterms:created xsi:type="dcterms:W3CDTF">2020-10-08T10:09:00Z</dcterms:created>
  <dcterms:modified xsi:type="dcterms:W3CDTF">2020-10-09T02:43:20Z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1033-11.2.0.9669</vt:lpwstr>
  </property>
</Properties>
</file>