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jayb1/Development/phoenix/"/>
    </mc:Choice>
  </mc:AlternateContent>
  <xr:revisionPtr revIDLastSave="0" documentId="13_ncr:1_{09D5DCA4-6F02-B74D-8C31-FB2D5125EE7C}" xr6:coauthVersionLast="47" xr6:coauthVersionMax="47" xr10:uidLastSave="{00000000-0000-0000-0000-000000000000}"/>
  <bookViews>
    <workbookView xWindow="73820" yWindow="-2420" windowWidth="33060" windowHeight="19880" activeTab="1" xr2:uid="{00000000-000D-0000-FFFF-FFFF00000000}"/>
  </bookViews>
  <sheets>
    <sheet name="Sheet1" sheetId="1" r:id="rId1"/>
    <sheet name="2015" sheetId="2" r:id="rId2"/>
    <sheet name="2016" sheetId="3" r:id="rId3"/>
    <sheet name="2017" sheetId="4" r:id="rId4"/>
    <sheet name="2018" sheetId="5" r:id="rId5"/>
    <sheet name="2019" sheetId="6" r:id="rId6"/>
    <sheet name="2020" sheetId="7" r:id="rId7"/>
    <sheet name="2021" sheetId="8" r:id="rId8"/>
    <sheet name="2022" sheetId="9" r:id="rId9"/>
  </sheets>
  <definedNames>
    <definedName name="_xlnm._FilterDatabase" localSheetId="1" hidden="1">'2015'!$A$1:$V$314</definedName>
    <definedName name="_xlnm._FilterDatabase" localSheetId="2" hidden="1">'2016'!$A$1:$U$288</definedName>
    <definedName name="_xlnm._FilterDatabase" localSheetId="3" hidden="1">'2017'!$A$1:$U$178</definedName>
    <definedName name="_xlnm._FilterDatabase" localSheetId="4" hidden="1">'2018'!$A$1:$U$285</definedName>
    <definedName name="_xlnm._FilterDatabase" localSheetId="5" hidden="1">'2019'!$A$1:$V$456</definedName>
    <definedName name="_xlnm._FilterDatabase" localSheetId="6" hidden="1">'2020'!$A$1:$V$479</definedName>
    <definedName name="_xlnm._FilterDatabase" localSheetId="7" hidden="1">'2021'!$A$1:$X$538</definedName>
    <definedName name="_xlnm._FilterDatabase" localSheetId="8" hidden="1">'2022'!$A$1:$V$586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N132" i="9" s="1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L501" i="9"/>
  <c r="M501" i="9" s="1"/>
  <c r="K502" i="9"/>
  <c r="K503" i="9"/>
  <c r="K504" i="9"/>
  <c r="K505" i="9"/>
  <c r="K506" i="9"/>
  <c r="K507" i="9"/>
  <c r="K508" i="9"/>
  <c r="K509" i="9"/>
  <c r="K510" i="9"/>
  <c r="M510" i="9" s="1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I3" i="9"/>
  <c r="L3" i="9" s="1"/>
  <c r="I4" i="9"/>
  <c r="L4" i="9" s="1"/>
  <c r="I5" i="9"/>
  <c r="L5" i="9" s="1"/>
  <c r="I6" i="9"/>
  <c r="L6" i="9" s="1"/>
  <c r="N6" i="9" s="1"/>
  <c r="I7" i="9"/>
  <c r="L7" i="9" s="1"/>
  <c r="I8" i="9"/>
  <c r="L8" i="9" s="1"/>
  <c r="I9" i="9"/>
  <c r="L9" i="9" s="1"/>
  <c r="I10" i="9"/>
  <c r="L10" i="9" s="1"/>
  <c r="I11" i="9"/>
  <c r="L11" i="9" s="1"/>
  <c r="I12" i="9"/>
  <c r="L12" i="9" s="1"/>
  <c r="I13" i="9"/>
  <c r="L13" i="9" s="1"/>
  <c r="I14" i="9"/>
  <c r="L14" i="9" s="1"/>
  <c r="M14" i="9" s="1"/>
  <c r="I15" i="9"/>
  <c r="L15" i="9" s="1"/>
  <c r="I16" i="9"/>
  <c r="L16" i="9" s="1"/>
  <c r="N16" i="9" s="1"/>
  <c r="I17" i="9"/>
  <c r="L17" i="9" s="1"/>
  <c r="I18" i="9"/>
  <c r="L18" i="9" s="1"/>
  <c r="I19" i="9"/>
  <c r="L19" i="9" s="1"/>
  <c r="I20" i="9"/>
  <c r="L20" i="9" s="1"/>
  <c r="I21" i="9"/>
  <c r="L21" i="9" s="1"/>
  <c r="I22" i="9"/>
  <c r="L22" i="9" s="1"/>
  <c r="I23" i="9"/>
  <c r="L23" i="9" s="1"/>
  <c r="I24" i="9"/>
  <c r="L24" i="9" s="1"/>
  <c r="M24" i="9" s="1"/>
  <c r="I25" i="9"/>
  <c r="L25" i="9" s="1"/>
  <c r="I26" i="9"/>
  <c r="L26" i="9" s="1"/>
  <c r="M26" i="9" s="1"/>
  <c r="I27" i="9"/>
  <c r="L27" i="9" s="1"/>
  <c r="I28" i="9"/>
  <c r="L28" i="9" s="1"/>
  <c r="I29" i="9"/>
  <c r="L29" i="9" s="1"/>
  <c r="I30" i="9"/>
  <c r="L30" i="9" s="1"/>
  <c r="I31" i="9"/>
  <c r="L31" i="9" s="1"/>
  <c r="I32" i="9"/>
  <c r="L32" i="9" s="1"/>
  <c r="I33" i="9"/>
  <c r="L33" i="9" s="1"/>
  <c r="M33" i="9" s="1"/>
  <c r="I34" i="9"/>
  <c r="L34" i="9" s="1"/>
  <c r="I35" i="9"/>
  <c r="L35" i="9" s="1"/>
  <c r="I36" i="9"/>
  <c r="L36" i="9" s="1"/>
  <c r="I37" i="9"/>
  <c r="L37" i="9" s="1"/>
  <c r="M37" i="9" s="1"/>
  <c r="I38" i="9"/>
  <c r="L38" i="9" s="1"/>
  <c r="I39" i="9"/>
  <c r="L39" i="9" s="1"/>
  <c r="I40" i="9"/>
  <c r="L40" i="9" s="1"/>
  <c r="I41" i="9"/>
  <c r="L41" i="9" s="1"/>
  <c r="I42" i="9"/>
  <c r="L42" i="9" s="1"/>
  <c r="I43" i="9"/>
  <c r="L43" i="9" s="1"/>
  <c r="M43" i="9" s="1"/>
  <c r="I44" i="9"/>
  <c r="L44" i="9" s="1"/>
  <c r="I45" i="9"/>
  <c r="L45" i="9" s="1"/>
  <c r="I46" i="9"/>
  <c r="L46" i="9" s="1"/>
  <c r="I47" i="9"/>
  <c r="L47" i="9" s="1"/>
  <c r="N47" i="9" s="1"/>
  <c r="I48" i="9"/>
  <c r="L48" i="9" s="1"/>
  <c r="I49" i="9"/>
  <c r="L49" i="9" s="1"/>
  <c r="I50" i="9"/>
  <c r="L50" i="9" s="1"/>
  <c r="I51" i="9"/>
  <c r="L51" i="9" s="1"/>
  <c r="I52" i="9"/>
  <c r="L52" i="9" s="1"/>
  <c r="I53" i="9"/>
  <c r="L53" i="9" s="1"/>
  <c r="M53" i="9" s="1"/>
  <c r="I54" i="9"/>
  <c r="L54" i="9" s="1"/>
  <c r="M54" i="9" s="1"/>
  <c r="I55" i="9"/>
  <c r="L55" i="9" s="1"/>
  <c r="I56" i="9"/>
  <c r="L56" i="9" s="1"/>
  <c r="I57" i="9"/>
  <c r="L57" i="9" s="1"/>
  <c r="I58" i="9"/>
  <c r="L58" i="9" s="1"/>
  <c r="I59" i="9"/>
  <c r="L59" i="9" s="1"/>
  <c r="I60" i="9"/>
  <c r="L60" i="9" s="1"/>
  <c r="I61" i="9"/>
  <c r="L61" i="9" s="1"/>
  <c r="I62" i="9"/>
  <c r="L62" i="9" s="1"/>
  <c r="I63" i="9"/>
  <c r="L63" i="9" s="1"/>
  <c r="M63" i="9" s="1"/>
  <c r="I64" i="9"/>
  <c r="L64" i="9" s="1"/>
  <c r="I65" i="9"/>
  <c r="L65" i="9" s="1"/>
  <c r="I66" i="9"/>
  <c r="L66" i="9" s="1"/>
  <c r="M66" i="9" s="1"/>
  <c r="I67" i="9"/>
  <c r="L67" i="9" s="1"/>
  <c r="I68" i="9"/>
  <c r="L68" i="9" s="1"/>
  <c r="I69" i="9"/>
  <c r="L69" i="9" s="1"/>
  <c r="I70" i="9"/>
  <c r="L70" i="9" s="1"/>
  <c r="I71" i="9"/>
  <c r="L71" i="9" s="1"/>
  <c r="I72" i="9"/>
  <c r="L72" i="9" s="1"/>
  <c r="I73" i="9"/>
  <c r="L73" i="9" s="1"/>
  <c r="M73" i="9" s="1"/>
  <c r="I74" i="9"/>
  <c r="L74" i="9" s="1"/>
  <c r="M74" i="9" s="1"/>
  <c r="I75" i="9"/>
  <c r="L75" i="9" s="1"/>
  <c r="I76" i="9"/>
  <c r="L76" i="9" s="1"/>
  <c r="M76" i="9" s="1"/>
  <c r="I77" i="9"/>
  <c r="L77" i="9" s="1"/>
  <c r="N77" i="9" s="1"/>
  <c r="I78" i="9"/>
  <c r="L78" i="9" s="1"/>
  <c r="I79" i="9"/>
  <c r="L79" i="9" s="1"/>
  <c r="I80" i="9"/>
  <c r="L80" i="9" s="1"/>
  <c r="I81" i="9"/>
  <c r="L81" i="9" s="1"/>
  <c r="I82" i="9"/>
  <c r="L82" i="9" s="1"/>
  <c r="I83" i="9"/>
  <c r="L83" i="9" s="1"/>
  <c r="M83" i="9" s="1"/>
  <c r="I84" i="9"/>
  <c r="L84" i="9" s="1"/>
  <c r="M84" i="9" s="1"/>
  <c r="I85" i="9"/>
  <c r="L85" i="9" s="1"/>
  <c r="I86" i="9"/>
  <c r="L86" i="9" s="1"/>
  <c r="I87" i="9"/>
  <c r="L87" i="9" s="1"/>
  <c r="I88" i="9"/>
  <c r="L88" i="9" s="1"/>
  <c r="I89" i="9"/>
  <c r="L89" i="9" s="1"/>
  <c r="I90" i="9"/>
  <c r="L90" i="9" s="1"/>
  <c r="I91" i="9"/>
  <c r="L91" i="9" s="1"/>
  <c r="I92" i="9"/>
  <c r="L92" i="9" s="1"/>
  <c r="I93" i="9"/>
  <c r="L93" i="9" s="1"/>
  <c r="I94" i="9"/>
  <c r="L94" i="9" s="1"/>
  <c r="I95" i="9"/>
  <c r="L95" i="9" s="1"/>
  <c r="I96" i="9"/>
  <c r="L96" i="9" s="1"/>
  <c r="I97" i="9"/>
  <c r="L97" i="9" s="1"/>
  <c r="I98" i="9"/>
  <c r="L98" i="9" s="1"/>
  <c r="I99" i="9"/>
  <c r="L99" i="9" s="1"/>
  <c r="I100" i="9"/>
  <c r="L100" i="9" s="1"/>
  <c r="I101" i="9"/>
  <c r="L101" i="9" s="1"/>
  <c r="I102" i="9"/>
  <c r="L102" i="9" s="1"/>
  <c r="I103" i="9"/>
  <c r="L103" i="9" s="1"/>
  <c r="I104" i="9"/>
  <c r="L104" i="9" s="1"/>
  <c r="I105" i="9"/>
  <c r="L105" i="9" s="1"/>
  <c r="I106" i="9"/>
  <c r="L106" i="9" s="1"/>
  <c r="M106" i="9" s="1"/>
  <c r="I107" i="9"/>
  <c r="L107" i="9" s="1"/>
  <c r="I108" i="9"/>
  <c r="L108" i="9" s="1"/>
  <c r="I109" i="9"/>
  <c r="L109" i="9" s="1"/>
  <c r="I110" i="9"/>
  <c r="L110" i="9" s="1"/>
  <c r="I111" i="9"/>
  <c r="L111" i="9" s="1"/>
  <c r="I112" i="9"/>
  <c r="L112" i="9" s="1"/>
  <c r="I113" i="9"/>
  <c r="L113" i="9" s="1"/>
  <c r="M113" i="9" s="1"/>
  <c r="I114" i="9"/>
  <c r="L114" i="9" s="1"/>
  <c r="I115" i="9"/>
  <c r="L115" i="9" s="1"/>
  <c r="I116" i="9"/>
  <c r="L116" i="9" s="1"/>
  <c r="I117" i="9"/>
  <c r="L117" i="9" s="1"/>
  <c r="N117" i="9" s="1"/>
  <c r="I118" i="9"/>
  <c r="L118" i="9" s="1"/>
  <c r="I119" i="9"/>
  <c r="L119" i="9" s="1"/>
  <c r="I120" i="9"/>
  <c r="L120" i="9" s="1"/>
  <c r="I121" i="9"/>
  <c r="L121" i="9" s="1"/>
  <c r="I122" i="9"/>
  <c r="L122" i="9" s="1"/>
  <c r="I123" i="9"/>
  <c r="L123" i="9" s="1"/>
  <c r="I124" i="9"/>
  <c r="L124" i="9" s="1"/>
  <c r="M124" i="9" s="1"/>
  <c r="I125" i="9"/>
  <c r="L125" i="9" s="1"/>
  <c r="I126" i="9"/>
  <c r="L126" i="9" s="1"/>
  <c r="I127" i="9"/>
  <c r="L127" i="9" s="1"/>
  <c r="I128" i="9"/>
  <c r="L128" i="9" s="1"/>
  <c r="I129" i="9"/>
  <c r="L129" i="9" s="1"/>
  <c r="I130" i="9"/>
  <c r="L130" i="9" s="1"/>
  <c r="I131" i="9"/>
  <c r="L131" i="9" s="1"/>
  <c r="I132" i="9"/>
  <c r="L132" i="9" s="1"/>
  <c r="I133" i="9"/>
  <c r="L133" i="9" s="1"/>
  <c r="I134" i="9"/>
  <c r="L134" i="9" s="1"/>
  <c r="I135" i="9"/>
  <c r="L135" i="9" s="1"/>
  <c r="I136" i="9"/>
  <c r="L136" i="9" s="1"/>
  <c r="I137" i="9"/>
  <c r="L137" i="9" s="1"/>
  <c r="I138" i="9"/>
  <c r="L138" i="9" s="1"/>
  <c r="I139" i="9"/>
  <c r="L139" i="9" s="1"/>
  <c r="I140" i="9"/>
  <c r="L140" i="9" s="1"/>
  <c r="I141" i="9"/>
  <c r="L141" i="9" s="1"/>
  <c r="I142" i="9"/>
  <c r="L142" i="9" s="1"/>
  <c r="I143" i="9"/>
  <c r="L143" i="9" s="1"/>
  <c r="M143" i="9" s="1"/>
  <c r="I144" i="9"/>
  <c r="L144" i="9" s="1"/>
  <c r="I145" i="9"/>
  <c r="L145" i="9" s="1"/>
  <c r="I146" i="9"/>
  <c r="L146" i="9" s="1"/>
  <c r="I147" i="9"/>
  <c r="L147" i="9" s="1"/>
  <c r="M147" i="9" s="1"/>
  <c r="I148" i="9"/>
  <c r="L148" i="9" s="1"/>
  <c r="I149" i="9"/>
  <c r="L149" i="9" s="1"/>
  <c r="I150" i="9"/>
  <c r="L150" i="9" s="1"/>
  <c r="I151" i="9"/>
  <c r="L151" i="9" s="1"/>
  <c r="I152" i="9"/>
  <c r="L152" i="9" s="1"/>
  <c r="I153" i="9"/>
  <c r="L153" i="9" s="1"/>
  <c r="I154" i="9"/>
  <c r="L154" i="9" s="1"/>
  <c r="M154" i="9" s="1"/>
  <c r="I155" i="9"/>
  <c r="L155" i="9" s="1"/>
  <c r="I156" i="9"/>
  <c r="L156" i="9" s="1"/>
  <c r="I157" i="9"/>
  <c r="L157" i="9" s="1"/>
  <c r="N157" i="9" s="1"/>
  <c r="I158" i="9"/>
  <c r="L158" i="9" s="1"/>
  <c r="I159" i="9"/>
  <c r="L159" i="9" s="1"/>
  <c r="I160" i="9"/>
  <c r="L160" i="9" s="1"/>
  <c r="I161" i="9"/>
  <c r="L161" i="9" s="1"/>
  <c r="I162" i="9"/>
  <c r="L162" i="9" s="1"/>
  <c r="I163" i="9"/>
  <c r="L163" i="9" s="1"/>
  <c r="I164" i="9"/>
  <c r="L164" i="9" s="1"/>
  <c r="I165" i="9"/>
  <c r="L165" i="9" s="1"/>
  <c r="I166" i="9"/>
  <c r="L166" i="9" s="1"/>
  <c r="M166" i="9" s="1"/>
  <c r="I167" i="9"/>
  <c r="L167" i="9" s="1"/>
  <c r="N167" i="9" s="1"/>
  <c r="I168" i="9"/>
  <c r="L168" i="9" s="1"/>
  <c r="I169" i="9"/>
  <c r="L169" i="9" s="1"/>
  <c r="I170" i="9"/>
  <c r="L170" i="9" s="1"/>
  <c r="I171" i="9"/>
  <c r="L171" i="9" s="1"/>
  <c r="I172" i="9"/>
  <c r="L172" i="9" s="1"/>
  <c r="I173" i="9"/>
  <c r="L173" i="9" s="1"/>
  <c r="M173" i="9" s="1"/>
  <c r="I174" i="9"/>
  <c r="L174" i="9" s="1"/>
  <c r="I175" i="9"/>
  <c r="L175" i="9" s="1"/>
  <c r="I176" i="9"/>
  <c r="L176" i="9" s="1"/>
  <c r="I177" i="9"/>
  <c r="L177" i="9" s="1"/>
  <c r="N177" i="9" s="1"/>
  <c r="I178" i="9"/>
  <c r="L178" i="9" s="1"/>
  <c r="I179" i="9"/>
  <c r="L179" i="9" s="1"/>
  <c r="I180" i="9"/>
  <c r="L180" i="9" s="1"/>
  <c r="I181" i="9"/>
  <c r="L181" i="9" s="1"/>
  <c r="I182" i="9"/>
  <c r="L182" i="9" s="1"/>
  <c r="I183" i="9"/>
  <c r="L183" i="9" s="1"/>
  <c r="M183" i="9" s="1"/>
  <c r="I184" i="9"/>
  <c r="L184" i="9" s="1"/>
  <c r="M184" i="9" s="1"/>
  <c r="I185" i="9"/>
  <c r="L185" i="9" s="1"/>
  <c r="I186" i="9"/>
  <c r="L186" i="9" s="1"/>
  <c r="I187" i="9"/>
  <c r="L187" i="9" s="1"/>
  <c r="I188" i="9"/>
  <c r="L188" i="9" s="1"/>
  <c r="I189" i="9"/>
  <c r="L189" i="9" s="1"/>
  <c r="I190" i="9"/>
  <c r="L190" i="9" s="1"/>
  <c r="I191" i="9"/>
  <c r="L191" i="9" s="1"/>
  <c r="I192" i="9"/>
  <c r="L192" i="9" s="1"/>
  <c r="I193" i="9"/>
  <c r="L193" i="9" s="1"/>
  <c r="I194" i="9"/>
  <c r="L194" i="9" s="1"/>
  <c r="I195" i="9"/>
  <c r="L195" i="9" s="1"/>
  <c r="I196" i="9"/>
  <c r="L196" i="9" s="1"/>
  <c r="I197" i="9"/>
  <c r="L197" i="9" s="1"/>
  <c r="I198" i="9"/>
  <c r="L198" i="9" s="1"/>
  <c r="I199" i="9"/>
  <c r="L199" i="9" s="1"/>
  <c r="I200" i="9"/>
  <c r="L200" i="9" s="1"/>
  <c r="I201" i="9"/>
  <c r="L201" i="9" s="1"/>
  <c r="I202" i="9"/>
  <c r="L202" i="9" s="1"/>
  <c r="I203" i="9"/>
  <c r="L203" i="9" s="1"/>
  <c r="I204" i="9"/>
  <c r="L204" i="9" s="1"/>
  <c r="I205" i="9"/>
  <c r="L205" i="9" s="1"/>
  <c r="I206" i="9"/>
  <c r="L206" i="9" s="1"/>
  <c r="I207" i="9"/>
  <c r="L207" i="9" s="1"/>
  <c r="M207" i="9" s="1"/>
  <c r="I208" i="9"/>
  <c r="L208" i="9" s="1"/>
  <c r="I209" i="9"/>
  <c r="L209" i="9" s="1"/>
  <c r="I210" i="9"/>
  <c r="L210" i="9" s="1"/>
  <c r="I211" i="9"/>
  <c r="L211" i="9" s="1"/>
  <c r="I212" i="9"/>
  <c r="L212" i="9" s="1"/>
  <c r="I213" i="9"/>
  <c r="L213" i="9" s="1"/>
  <c r="I214" i="9"/>
  <c r="L214" i="9" s="1"/>
  <c r="M214" i="9" s="1"/>
  <c r="I215" i="9"/>
  <c r="L215" i="9" s="1"/>
  <c r="I216" i="9"/>
  <c r="L216" i="9" s="1"/>
  <c r="I217" i="9"/>
  <c r="L217" i="9" s="1"/>
  <c r="M217" i="9" s="1"/>
  <c r="I218" i="9"/>
  <c r="L218" i="9" s="1"/>
  <c r="I219" i="9"/>
  <c r="L219" i="9" s="1"/>
  <c r="I220" i="9"/>
  <c r="L220" i="9" s="1"/>
  <c r="I221" i="9"/>
  <c r="L221" i="9" s="1"/>
  <c r="I222" i="9"/>
  <c r="L222" i="9" s="1"/>
  <c r="I223" i="9"/>
  <c r="L223" i="9" s="1"/>
  <c r="I224" i="9"/>
  <c r="L224" i="9" s="1"/>
  <c r="I225" i="9"/>
  <c r="L225" i="9" s="1"/>
  <c r="I226" i="9"/>
  <c r="L226" i="9" s="1"/>
  <c r="M226" i="9" s="1"/>
  <c r="I227" i="9"/>
  <c r="L227" i="9" s="1"/>
  <c r="I228" i="9"/>
  <c r="L228" i="9" s="1"/>
  <c r="I229" i="9"/>
  <c r="L229" i="9" s="1"/>
  <c r="I230" i="9"/>
  <c r="L230" i="9" s="1"/>
  <c r="I231" i="9"/>
  <c r="L231" i="9" s="1"/>
  <c r="I232" i="9"/>
  <c r="L232" i="9" s="1"/>
  <c r="I233" i="9"/>
  <c r="L233" i="9" s="1"/>
  <c r="M233" i="9" s="1"/>
  <c r="I234" i="9"/>
  <c r="L234" i="9" s="1"/>
  <c r="I235" i="9"/>
  <c r="L235" i="9" s="1"/>
  <c r="N235" i="9" s="1"/>
  <c r="I236" i="9"/>
  <c r="L236" i="9" s="1"/>
  <c r="I237" i="9"/>
  <c r="L237" i="9" s="1"/>
  <c r="I238" i="9"/>
  <c r="L238" i="9" s="1"/>
  <c r="I239" i="9"/>
  <c r="L239" i="9" s="1"/>
  <c r="I240" i="9"/>
  <c r="L240" i="9" s="1"/>
  <c r="I241" i="9"/>
  <c r="L241" i="9" s="1"/>
  <c r="I242" i="9"/>
  <c r="L242" i="9" s="1"/>
  <c r="I243" i="9"/>
  <c r="L243" i="9" s="1"/>
  <c r="I244" i="9"/>
  <c r="L244" i="9" s="1"/>
  <c r="I245" i="9"/>
  <c r="L245" i="9" s="1"/>
  <c r="I246" i="9"/>
  <c r="L246" i="9" s="1"/>
  <c r="I247" i="9"/>
  <c r="L247" i="9" s="1"/>
  <c r="M247" i="9" s="1"/>
  <c r="I248" i="9"/>
  <c r="L248" i="9" s="1"/>
  <c r="I249" i="9"/>
  <c r="L249" i="9" s="1"/>
  <c r="I250" i="9"/>
  <c r="L250" i="9" s="1"/>
  <c r="I251" i="9"/>
  <c r="L251" i="9" s="1"/>
  <c r="I252" i="9"/>
  <c r="L252" i="9" s="1"/>
  <c r="I253" i="9"/>
  <c r="L253" i="9" s="1"/>
  <c r="M253" i="9" s="1"/>
  <c r="I254" i="9"/>
  <c r="L254" i="9" s="1"/>
  <c r="I255" i="9"/>
  <c r="L255" i="9" s="1"/>
  <c r="I256" i="9"/>
  <c r="L256" i="9" s="1"/>
  <c r="N256" i="9" s="1"/>
  <c r="I257" i="9"/>
  <c r="L257" i="9" s="1"/>
  <c r="I258" i="9"/>
  <c r="L258" i="9" s="1"/>
  <c r="I259" i="9"/>
  <c r="L259" i="9" s="1"/>
  <c r="I260" i="9"/>
  <c r="L260" i="9" s="1"/>
  <c r="I261" i="9"/>
  <c r="L261" i="9" s="1"/>
  <c r="I262" i="9"/>
  <c r="L262" i="9" s="1"/>
  <c r="I263" i="9"/>
  <c r="L263" i="9" s="1"/>
  <c r="I264" i="9"/>
  <c r="L264" i="9" s="1"/>
  <c r="N264" i="9" s="1"/>
  <c r="I265" i="9"/>
  <c r="L265" i="9" s="1"/>
  <c r="I266" i="9"/>
  <c r="L266" i="9" s="1"/>
  <c r="I267" i="9"/>
  <c r="L267" i="9" s="1"/>
  <c r="I268" i="9"/>
  <c r="L268" i="9" s="1"/>
  <c r="I269" i="9"/>
  <c r="L269" i="9" s="1"/>
  <c r="I270" i="9"/>
  <c r="L270" i="9" s="1"/>
  <c r="I271" i="9"/>
  <c r="L271" i="9" s="1"/>
  <c r="I272" i="9"/>
  <c r="L272" i="9" s="1"/>
  <c r="I273" i="9"/>
  <c r="L273" i="9" s="1"/>
  <c r="M273" i="9" s="1"/>
  <c r="I274" i="9"/>
  <c r="L274" i="9" s="1"/>
  <c r="I275" i="9"/>
  <c r="L275" i="9" s="1"/>
  <c r="M275" i="9" s="1"/>
  <c r="I276" i="9"/>
  <c r="L276" i="9" s="1"/>
  <c r="M276" i="9" s="1"/>
  <c r="I277" i="9"/>
  <c r="L277" i="9" s="1"/>
  <c r="N277" i="9" s="1"/>
  <c r="I278" i="9"/>
  <c r="L278" i="9" s="1"/>
  <c r="I279" i="9"/>
  <c r="L279" i="9" s="1"/>
  <c r="I280" i="9"/>
  <c r="L280" i="9" s="1"/>
  <c r="I281" i="9"/>
  <c r="L281" i="9" s="1"/>
  <c r="I282" i="9"/>
  <c r="L282" i="9" s="1"/>
  <c r="I283" i="9"/>
  <c r="L283" i="9" s="1"/>
  <c r="M283" i="9" s="1"/>
  <c r="I284" i="9"/>
  <c r="L284" i="9" s="1"/>
  <c r="M284" i="9" s="1"/>
  <c r="I285" i="9"/>
  <c r="L285" i="9" s="1"/>
  <c r="N285" i="9" s="1"/>
  <c r="I286" i="9"/>
  <c r="L286" i="9" s="1"/>
  <c r="M286" i="9" s="1"/>
  <c r="I287" i="9"/>
  <c r="L287" i="9" s="1"/>
  <c r="I288" i="9"/>
  <c r="L288" i="9" s="1"/>
  <c r="I289" i="9"/>
  <c r="L289" i="9" s="1"/>
  <c r="I290" i="9"/>
  <c r="L290" i="9" s="1"/>
  <c r="I291" i="9"/>
  <c r="L291" i="9" s="1"/>
  <c r="I292" i="9"/>
  <c r="L292" i="9" s="1"/>
  <c r="I293" i="9"/>
  <c r="L293" i="9" s="1"/>
  <c r="I294" i="9"/>
  <c r="L294" i="9" s="1"/>
  <c r="I295" i="9"/>
  <c r="L295" i="9" s="1"/>
  <c r="I296" i="9"/>
  <c r="L296" i="9" s="1"/>
  <c r="N296" i="9" s="1"/>
  <c r="I297" i="9"/>
  <c r="L297" i="9" s="1"/>
  <c r="M297" i="9" s="1"/>
  <c r="I298" i="9"/>
  <c r="L298" i="9" s="1"/>
  <c r="I299" i="9"/>
  <c r="L299" i="9" s="1"/>
  <c r="I300" i="9"/>
  <c r="L300" i="9" s="1"/>
  <c r="I301" i="9"/>
  <c r="L301" i="9" s="1"/>
  <c r="I302" i="9"/>
  <c r="L302" i="9" s="1"/>
  <c r="I303" i="9"/>
  <c r="L303" i="9" s="1"/>
  <c r="M303" i="9" s="1"/>
  <c r="I304" i="9"/>
  <c r="L304" i="9" s="1"/>
  <c r="I305" i="9"/>
  <c r="L305" i="9" s="1"/>
  <c r="I306" i="9"/>
  <c r="L306" i="9" s="1"/>
  <c r="N306" i="9" s="1"/>
  <c r="I307" i="9"/>
  <c r="L307" i="9" s="1"/>
  <c r="M307" i="9" s="1"/>
  <c r="I308" i="9"/>
  <c r="L308" i="9" s="1"/>
  <c r="I309" i="9"/>
  <c r="L309" i="9" s="1"/>
  <c r="I310" i="9"/>
  <c r="L310" i="9" s="1"/>
  <c r="I311" i="9"/>
  <c r="L311" i="9" s="1"/>
  <c r="I312" i="9"/>
  <c r="L312" i="9" s="1"/>
  <c r="I313" i="9"/>
  <c r="L313" i="9" s="1"/>
  <c r="I314" i="9"/>
  <c r="L314" i="9" s="1"/>
  <c r="N314" i="9" s="1"/>
  <c r="I315" i="9"/>
  <c r="L315" i="9" s="1"/>
  <c r="M315" i="9" s="1"/>
  <c r="I316" i="9"/>
  <c r="L316" i="9" s="1"/>
  <c r="I317" i="9"/>
  <c r="L317" i="9" s="1"/>
  <c r="I318" i="9"/>
  <c r="L318" i="9" s="1"/>
  <c r="I319" i="9"/>
  <c r="L319" i="9" s="1"/>
  <c r="I320" i="9"/>
  <c r="L320" i="9" s="1"/>
  <c r="I321" i="9"/>
  <c r="L321" i="9" s="1"/>
  <c r="I322" i="9"/>
  <c r="L322" i="9" s="1"/>
  <c r="I323" i="9"/>
  <c r="L323" i="9" s="1"/>
  <c r="M323" i="9" s="1"/>
  <c r="I324" i="9"/>
  <c r="L324" i="9" s="1"/>
  <c r="I325" i="9"/>
  <c r="L325" i="9" s="1"/>
  <c r="I326" i="9"/>
  <c r="L326" i="9" s="1"/>
  <c r="M326" i="9" s="1"/>
  <c r="I327" i="9"/>
  <c r="L327" i="9" s="1"/>
  <c r="N327" i="9" s="1"/>
  <c r="I328" i="9"/>
  <c r="L328" i="9" s="1"/>
  <c r="I329" i="9"/>
  <c r="L329" i="9" s="1"/>
  <c r="I330" i="9"/>
  <c r="L330" i="9" s="1"/>
  <c r="I331" i="9"/>
  <c r="L331" i="9" s="1"/>
  <c r="I332" i="9"/>
  <c r="L332" i="9" s="1"/>
  <c r="I333" i="9"/>
  <c r="L333" i="9" s="1"/>
  <c r="M333" i="9" s="1"/>
  <c r="I334" i="9"/>
  <c r="L334" i="9" s="1"/>
  <c r="I335" i="9"/>
  <c r="L335" i="9" s="1"/>
  <c r="N335" i="9" s="1"/>
  <c r="I336" i="9"/>
  <c r="L336" i="9" s="1"/>
  <c r="M336" i="9" s="1"/>
  <c r="I337" i="9"/>
  <c r="L337" i="9" s="1"/>
  <c r="I338" i="9"/>
  <c r="L338" i="9" s="1"/>
  <c r="I339" i="9"/>
  <c r="L339" i="9" s="1"/>
  <c r="I340" i="9"/>
  <c r="L340" i="9" s="1"/>
  <c r="I341" i="9"/>
  <c r="L341" i="9" s="1"/>
  <c r="I342" i="9"/>
  <c r="L342" i="9" s="1"/>
  <c r="I343" i="9"/>
  <c r="L343" i="9" s="1"/>
  <c r="I344" i="9"/>
  <c r="L344" i="9" s="1"/>
  <c r="I345" i="9"/>
  <c r="L345" i="9" s="1"/>
  <c r="I346" i="9"/>
  <c r="L346" i="9" s="1"/>
  <c r="M346" i="9" s="1"/>
  <c r="I347" i="9"/>
  <c r="L347" i="9" s="1"/>
  <c r="M347" i="9" s="1"/>
  <c r="I348" i="9"/>
  <c r="L348" i="9" s="1"/>
  <c r="I349" i="9"/>
  <c r="L349" i="9" s="1"/>
  <c r="I350" i="9"/>
  <c r="L350" i="9" s="1"/>
  <c r="I351" i="9"/>
  <c r="L351" i="9" s="1"/>
  <c r="I352" i="9"/>
  <c r="L352" i="9" s="1"/>
  <c r="I353" i="9"/>
  <c r="L353" i="9" s="1"/>
  <c r="M353" i="9" s="1"/>
  <c r="I354" i="9"/>
  <c r="L354" i="9" s="1"/>
  <c r="I355" i="9"/>
  <c r="L355" i="9" s="1"/>
  <c r="M355" i="9" s="1"/>
  <c r="I356" i="9"/>
  <c r="L356" i="9" s="1"/>
  <c r="I357" i="9"/>
  <c r="L357" i="9" s="1"/>
  <c r="M357" i="9" s="1"/>
  <c r="I358" i="9"/>
  <c r="L358" i="9" s="1"/>
  <c r="I359" i="9"/>
  <c r="L359" i="9" s="1"/>
  <c r="I360" i="9"/>
  <c r="L360" i="9" s="1"/>
  <c r="I361" i="9"/>
  <c r="L361" i="9" s="1"/>
  <c r="I362" i="9"/>
  <c r="L362" i="9" s="1"/>
  <c r="I363" i="9"/>
  <c r="L363" i="9" s="1"/>
  <c r="I364" i="9"/>
  <c r="L364" i="9" s="1"/>
  <c r="N364" i="9" s="1"/>
  <c r="I365" i="9"/>
  <c r="L365" i="9" s="1"/>
  <c r="M365" i="9" s="1"/>
  <c r="I366" i="9"/>
  <c r="L366" i="9" s="1"/>
  <c r="I367" i="9"/>
  <c r="L367" i="9" s="1"/>
  <c r="M367" i="9" s="1"/>
  <c r="I368" i="9"/>
  <c r="L368" i="9" s="1"/>
  <c r="I369" i="9"/>
  <c r="L369" i="9" s="1"/>
  <c r="I370" i="9"/>
  <c r="L370" i="9" s="1"/>
  <c r="I371" i="9"/>
  <c r="L371" i="9" s="1"/>
  <c r="I372" i="9"/>
  <c r="L372" i="9" s="1"/>
  <c r="I373" i="9"/>
  <c r="L373" i="9" s="1"/>
  <c r="M373" i="9" s="1"/>
  <c r="I374" i="9"/>
  <c r="L374" i="9" s="1"/>
  <c r="I375" i="9"/>
  <c r="L375" i="9" s="1"/>
  <c r="I376" i="9"/>
  <c r="L376" i="9" s="1"/>
  <c r="M376" i="9" s="1"/>
  <c r="I377" i="9"/>
  <c r="L377" i="9" s="1"/>
  <c r="N377" i="9" s="1"/>
  <c r="I378" i="9"/>
  <c r="L378" i="9" s="1"/>
  <c r="I379" i="9"/>
  <c r="L379" i="9" s="1"/>
  <c r="I380" i="9"/>
  <c r="L380" i="9" s="1"/>
  <c r="I381" i="9"/>
  <c r="L381" i="9" s="1"/>
  <c r="I382" i="9"/>
  <c r="L382" i="9" s="1"/>
  <c r="I383" i="9"/>
  <c r="L383" i="9" s="1"/>
  <c r="M383" i="9" s="1"/>
  <c r="I384" i="9"/>
  <c r="L384" i="9" s="1"/>
  <c r="M384" i="9" s="1"/>
  <c r="I385" i="9"/>
  <c r="L385" i="9" s="1"/>
  <c r="N385" i="9" s="1"/>
  <c r="I386" i="9"/>
  <c r="L386" i="9" s="1"/>
  <c r="M386" i="9" s="1"/>
  <c r="I387" i="9"/>
  <c r="L387" i="9" s="1"/>
  <c r="I388" i="9"/>
  <c r="L388" i="9" s="1"/>
  <c r="I389" i="9"/>
  <c r="L389" i="9" s="1"/>
  <c r="I390" i="9"/>
  <c r="L390" i="9" s="1"/>
  <c r="I391" i="9"/>
  <c r="L391" i="9" s="1"/>
  <c r="I392" i="9"/>
  <c r="L392" i="9" s="1"/>
  <c r="I393" i="9"/>
  <c r="L393" i="9" s="1"/>
  <c r="I394" i="9"/>
  <c r="L394" i="9" s="1"/>
  <c r="I395" i="9"/>
  <c r="L395" i="9" s="1"/>
  <c r="I396" i="9"/>
  <c r="L396" i="9" s="1"/>
  <c r="M396" i="9" s="1"/>
  <c r="I397" i="9"/>
  <c r="L397" i="9" s="1"/>
  <c r="M397" i="9" s="1"/>
  <c r="I398" i="9"/>
  <c r="L398" i="9" s="1"/>
  <c r="I399" i="9"/>
  <c r="L399" i="9" s="1"/>
  <c r="I400" i="9"/>
  <c r="L400" i="9" s="1"/>
  <c r="I401" i="9"/>
  <c r="L401" i="9" s="1"/>
  <c r="I402" i="9"/>
  <c r="L402" i="9" s="1"/>
  <c r="I403" i="9"/>
  <c r="L403" i="9" s="1"/>
  <c r="I404" i="9"/>
  <c r="L404" i="9" s="1"/>
  <c r="I405" i="9"/>
  <c r="L405" i="9" s="1"/>
  <c r="M405" i="9" s="1"/>
  <c r="I406" i="9"/>
  <c r="L406" i="9" s="1"/>
  <c r="I407" i="9"/>
  <c r="L407" i="9" s="1"/>
  <c r="M407" i="9" s="1"/>
  <c r="I408" i="9"/>
  <c r="L408" i="9" s="1"/>
  <c r="I409" i="9"/>
  <c r="L409" i="9" s="1"/>
  <c r="I410" i="9"/>
  <c r="L410" i="9" s="1"/>
  <c r="I411" i="9"/>
  <c r="L411" i="9" s="1"/>
  <c r="I412" i="9"/>
  <c r="L412" i="9" s="1"/>
  <c r="I413" i="9"/>
  <c r="L413" i="9" s="1"/>
  <c r="I414" i="9"/>
  <c r="L414" i="9" s="1"/>
  <c r="N414" i="9" s="1"/>
  <c r="I415" i="9"/>
  <c r="L415" i="9" s="1"/>
  <c r="M415" i="9" s="1"/>
  <c r="I416" i="9"/>
  <c r="L416" i="9" s="1"/>
  <c r="I417" i="9"/>
  <c r="L417" i="9" s="1"/>
  <c r="I418" i="9"/>
  <c r="L418" i="9" s="1"/>
  <c r="I419" i="9"/>
  <c r="L419" i="9" s="1"/>
  <c r="I420" i="9"/>
  <c r="L420" i="9" s="1"/>
  <c r="I421" i="9"/>
  <c r="L421" i="9" s="1"/>
  <c r="I422" i="9"/>
  <c r="L422" i="9" s="1"/>
  <c r="I423" i="9"/>
  <c r="L423" i="9" s="1"/>
  <c r="M423" i="9" s="1"/>
  <c r="I424" i="9"/>
  <c r="L424" i="9" s="1"/>
  <c r="I425" i="9"/>
  <c r="L425" i="9" s="1"/>
  <c r="I426" i="9"/>
  <c r="L426" i="9" s="1"/>
  <c r="M426" i="9" s="1"/>
  <c r="I427" i="9"/>
  <c r="L427" i="9" s="1"/>
  <c r="N427" i="9" s="1"/>
  <c r="I428" i="9"/>
  <c r="L428" i="9" s="1"/>
  <c r="I429" i="9"/>
  <c r="L429" i="9" s="1"/>
  <c r="I430" i="9"/>
  <c r="L430" i="9" s="1"/>
  <c r="I431" i="9"/>
  <c r="L431" i="9" s="1"/>
  <c r="I432" i="9"/>
  <c r="L432" i="9" s="1"/>
  <c r="I433" i="9"/>
  <c r="L433" i="9" s="1"/>
  <c r="I434" i="9"/>
  <c r="L434" i="9" s="1"/>
  <c r="I435" i="9"/>
  <c r="L435" i="9" s="1"/>
  <c r="I436" i="9"/>
  <c r="L436" i="9" s="1"/>
  <c r="I437" i="9"/>
  <c r="L437" i="9" s="1"/>
  <c r="N437" i="9" s="1"/>
  <c r="I438" i="9"/>
  <c r="L438" i="9" s="1"/>
  <c r="I439" i="9"/>
  <c r="L439" i="9" s="1"/>
  <c r="I440" i="9"/>
  <c r="L440" i="9" s="1"/>
  <c r="I441" i="9"/>
  <c r="L441" i="9" s="1"/>
  <c r="I442" i="9"/>
  <c r="L442" i="9" s="1"/>
  <c r="I443" i="9"/>
  <c r="L443" i="9" s="1"/>
  <c r="M443" i="9" s="1"/>
  <c r="I444" i="9"/>
  <c r="L444" i="9" s="1"/>
  <c r="I445" i="9"/>
  <c r="L445" i="9" s="1"/>
  <c r="I446" i="9"/>
  <c r="L446" i="9" s="1"/>
  <c r="M446" i="9" s="1"/>
  <c r="I447" i="9"/>
  <c r="L447" i="9" s="1"/>
  <c r="N447" i="9" s="1"/>
  <c r="I448" i="9"/>
  <c r="L448" i="9" s="1"/>
  <c r="I449" i="9"/>
  <c r="L449" i="9" s="1"/>
  <c r="I450" i="9"/>
  <c r="L450" i="9" s="1"/>
  <c r="I451" i="9"/>
  <c r="L451" i="9" s="1"/>
  <c r="I452" i="9"/>
  <c r="L452" i="9" s="1"/>
  <c r="I453" i="9"/>
  <c r="L453" i="9" s="1"/>
  <c r="I454" i="9"/>
  <c r="L454" i="9" s="1"/>
  <c r="I455" i="9"/>
  <c r="L455" i="9" s="1"/>
  <c r="I456" i="9"/>
  <c r="L456" i="9" s="1"/>
  <c r="I457" i="9"/>
  <c r="L457" i="9" s="1"/>
  <c r="N457" i="9" s="1"/>
  <c r="I458" i="9"/>
  <c r="L458" i="9" s="1"/>
  <c r="I459" i="9"/>
  <c r="L459" i="9" s="1"/>
  <c r="I460" i="9"/>
  <c r="L460" i="9" s="1"/>
  <c r="I461" i="9"/>
  <c r="L461" i="9" s="1"/>
  <c r="I462" i="9"/>
  <c r="L462" i="9" s="1"/>
  <c r="I463" i="9"/>
  <c r="L463" i="9" s="1"/>
  <c r="I464" i="9"/>
  <c r="L464" i="9" s="1"/>
  <c r="I465" i="9"/>
  <c r="L465" i="9" s="1"/>
  <c r="I466" i="9"/>
  <c r="L466" i="9" s="1"/>
  <c r="I467" i="9"/>
  <c r="L467" i="9" s="1"/>
  <c r="N467" i="9" s="1"/>
  <c r="I468" i="9"/>
  <c r="L468" i="9" s="1"/>
  <c r="I469" i="9"/>
  <c r="L469" i="9" s="1"/>
  <c r="I470" i="9"/>
  <c r="L470" i="9" s="1"/>
  <c r="I471" i="9"/>
  <c r="L471" i="9" s="1"/>
  <c r="I472" i="9"/>
  <c r="L472" i="9" s="1"/>
  <c r="I473" i="9"/>
  <c r="L473" i="9" s="1"/>
  <c r="M473" i="9" s="1"/>
  <c r="I474" i="9"/>
  <c r="L474" i="9" s="1"/>
  <c r="I475" i="9"/>
  <c r="L475" i="9" s="1"/>
  <c r="I476" i="9"/>
  <c r="L476" i="9" s="1"/>
  <c r="I477" i="9"/>
  <c r="L477" i="9" s="1"/>
  <c r="I478" i="9"/>
  <c r="L478" i="9" s="1"/>
  <c r="I479" i="9"/>
  <c r="L479" i="9" s="1"/>
  <c r="I480" i="9"/>
  <c r="L480" i="9" s="1"/>
  <c r="I481" i="9"/>
  <c r="L481" i="9" s="1"/>
  <c r="I482" i="9"/>
  <c r="L482" i="9" s="1"/>
  <c r="I483" i="9"/>
  <c r="L483" i="9" s="1"/>
  <c r="I484" i="9"/>
  <c r="L484" i="9" s="1"/>
  <c r="I485" i="9"/>
  <c r="L485" i="9" s="1"/>
  <c r="N485" i="9" s="1"/>
  <c r="I486" i="9"/>
  <c r="L486" i="9" s="1"/>
  <c r="I487" i="9"/>
  <c r="L487" i="9" s="1"/>
  <c r="I488" i="9"/>
  <c r="L488" i="9" s="1"/>
  <c r="I489" i="9"/>
  <c r="L489" i="9" s="1"/>
  <c r="I490" i="9"/>
  <c r="L490" i="9" s="1"/>
  <c r="I491" i="9"/>
  <c r="L491" i="9" s="1"/>
  <c r="I492" i="9"/>
  <c r="L492" i="9" s="1"/>
  <c r="I493" i="9"/>
  <c r="L493" i="9" s="1"/>
  <c r="I494" i="9"/>
  <c r="L494" i="9" s="1"/>
  <c r="I495" i="9"/>
  <c r="L495" i="9" s="1"/>
  <c r="I496" i="9"/>
  <c r="L496" i="9" s="1"/>
  <c r="M496" i="9" s="1"/>
  <c r="I497" i="9"/>
  <c r="L497" i="9" s="1"/>
  <c r="I498" i="9"/>
  <c r="L498" i="9" s="1"/>
  <c r="I499" i="9"/>
  <c r="L499" i="9" s="1"/>
  <c r="I500" i="9"/>
  <c r="L500" i="9" s="1"/>
  <c r="I501" i="9"/>
  <c r="I502" i="9"/>
  <c r="L502" i="9" s="1"/>
  <c r="I503" i="9"/>
  <c r="L503" i="9" s="1"/>
  <c r="M503" i="9" s="1"/>
  <c r="I504" i="9"/>
  <c r="L504" i="9" s="1"/>
  <c r="I505" i="9"/>
  <c r="L505" i="9" s="1"/>
  <c r="I506" i="9"/>
  <c r="L506" i="9" s="1"/>
  <c r="I507" i="9"/>
  <c r="L507" i="9" s="1"/>
  <c r="I508" i="9"/>
  <c r="L508" i="9" s="1"/>
  <c r="I509" i="9"/>
  <c r="L509" i="9" s="1"/>
  <c r="I510" i="9"/>
  <c r="L510" i="9" s="1"/>
  <c r="I511" i="9"/>
  <c r="L511" i="9" s="1"/>
  <c r="I512" i="9"/>
  <c r="L512" i="9" s="1"/>
  <c r="I513" i="9"/>
  <c r="L513" i="9" s="1"/>
  <c r="I514" i="9"/>
  <c r="L514" i="9" s="1"/>
  <c r="I515" i="9"/>
  <c r="L515" i="9" s="1"/>
  <c r="N515" i="9" s="1"/>
  <c r="I516" i="9"/>
  <c r="L516" i="9" s="1"/>
  <c r="M516" i="9" s="1"/>
  <c r="I517" i="9"/>
  <c r="L517" i="9" s="1"/>
  <c r="I518" i="9"/>
  <c r="L518" i="9" s="1"/>
  <c r="I519" i="9"/>
  <c r="L519" i="9" s="1"/>
  <c r="I520" i="9"/>
  <c r="L520" i="9" s="1"/>
  <c r="I521" i="9"/>
  <c r="L521" i="9" s="1"/>
  <c r="I522" i="9"/>
  <c r="L522" i="9" s="1"/>
  <c r="N522" i="9" s="1"/>
  <c r="I523" i="9"/>
  <c r="L523" i="9" s="1"/>
  <c r="M523" i="9" s="1"/>
  <c r="I524" i="9"/>
  <c r="L524" i="9" s="1"/>
  <c r="I525" i="9"/>
  <c r="L525" i="9" s="1"/>
  <c r="M525" i="9" s="1"/>
  <c r="I526" i="9"/>
  <c r="L526" i="9" s="1"/>
  <c r="I527" i="9"/>
  <c r="L527" i="9" s="1"/>
  <c r="I528" i="9"/>
  <c r="L528" i="9" s="1"/>
  <c r="I529" i="9"/>
  <c r="L529" i="9" s="1"/>
  <c r="I530" i="9"/>
  <c r="L530" i="9" s="1"/>
  <c r="I531" i="9"/>
  <c r="L531" i="9" s="1"/>
  <c r="I532" i="9"/>
  <c r="L532" i="9" s="1"/>
  <c r="N532" i="9" s="1"/>
  <c r="I533" i="9"/>
  <c r="L533" i="9" s="1"/>
  <c r="M533" i="9" s="1"/>
  <c r="I534" i="9"/>
  <c r="L534" i="9" s="1"/>
  <c r="I535" i="9"/>
  <c r="L535" i="9" s="1"/>
  <c r="M535" i="9" s="1"/>
  <c r="I536" i="9"/>
  <c r="L536" i="9" s="1"/>
  <c r="I537" i="9"/>
  <c r="L537" i="9" s="1"/>
  <c r="I538" i="9"/>
  <c r="L538" i="9" s="1"/>
  <c r="I539" i="9"/>
  <c r="L539" i="9" s="1"/>
  <c r="I540" i="9"/>
  <c r="L540" i="9" s="1"/>
  <c r="I541" i="9"/>
  <c r="L541" i="9" s="1"/>
  <c r="I542" i="9"/>
  <c r="L542" i="9" s="1"/>
  <c r="N542" i="9" s="1"/>
  <c r="I543" i="9"/>
  <c r="L543" i="9" s="1"/>
  <c r="M543" i="9" s="1"/>
  <c r="I544" i="9"/>
  <c r="L544" i="9" s="1"/>
  <c r="I545" i="9"/>
  <c r="L545" i="9" s="1"/>
  <c r="M545" i="9" s="1"/>
  <c r="I546" i="9"/>
  <c r="L546" i="9" s="1"/>
  <c r="I547" i="9"/>
  <c r="L547" i="9" s="1"/>
  <c r="I548" i="9"/>
  <c r="L548" i="9" s="1"/>
  <c r="I549" i="9"/>
  <c r="L549" i="9" s="1"/>
  <c r="I550" i="9"/>
  <c r="L550" i="9" s="1"/>
  <c r="I551" i="9"/>
  <c r="L551" i="9" s="1"/>
  <c r="I552" i="9"/>
  <c r="L552" i="9" s="1"/>
  <c r="N552" i="9" s="1"/>
  <c r="I553" i="9"/>
  <c r="L553" i="9" s="1"/>
  <c r="M553" i="9" s="1"/>
  <c r="I554" i="9"/>
  <c r="L554" i="9" s="1"/>
  <c r="I555" i="9"/>
  <c r="L555" i="9" s="1"/>
  <c r="M555" i="9" s="1"/>
  <c r="I556" i="9"/>
  <c r="L556" i="9" s="1"/>
  <c r="I557" i="9"/>
  <c r="L557" i="9" s="1"/>
  <c r="I558" i="9"/>
  <c r="L558" i="9" s="1"/>
  <c r="I559" i="9"/>
  <c r="L559" i="9" s="1"/>
  <c r="I560" i="9"/>
  <c r="L560" i="9" s="1"/>
  <c r="I561" i="9"/>
  <c r="L561" i="9" s="1"/>
  <c r="I562" i="9"/>
  <c r="L562" i="9" s="1"/>
  <c r="N562" i="9" s="1"/>
  <c r="I563" i="9"/>
  <c r="L563" i="9" s="1"/>
  <c r="M563" i="9" s="1"/>
  <c r="I564" i="9"/>
  <c r="L564" i="9" s="1"/>
  <c r="I565" i="9"/>
  <c r="L565" i="9" s="1"/>
  <c r="I566" i="9"/>
  <c r="L566" i="9" s="1"/>
  <c r="I567" i="9"/>
  <c r="L567" i="9" s="1"/>
  <c r="I568" i="9"/>
  <c r="L568" i="9" s="1"/>
  <c r="I569" i="9"/>
  <c r="L569" i="9" s="1"/>
  <c r="I570" i="9"/>
  <c r="L570" i="9" s="1"/>
  <c r="I571" i="9"/>
  <c r="L571" i="9" s="1"/>
  <c r="I572" i="9"/>
  <c r="L572" i="9" s="1"/>
  <c r="N572" i="9" s="1"/>
  <c r="I573" i="9"/>
  <c r="L573" i="9" s="1"/>
  <c r="M573" i="9" s="1"/>
  <c r="I574" i="9"/>
  <c r="L574" i="9" s="1"/>
  <c r="I575" i="9"/>
  <c r="L575" i="9" s="1"/>
  <c r="M575" i="9" s="1"/>
  <c r="I576" i="9"/>
  <c r="L576" i="9" s="1"/>
  <c r="I577" i="9"/>
  <c r="L577" i="9" s="1"/>
  <c r="I578" i="9"/>
  <c r="L578" i="9" s="1"/>
  <c r="I579" i="9"/>
  <c r="L579" i="9" s="1"/>
  <c r="I580" i="9"/>
  <c r="L580" i="9" s="1"/>
  <c r="I581" i="9"/>
  <c r="L581" i="9" s="1"/>
  <c r="I582" i="9"/>
  <c r="L582" i="9" s="1"/>
  <c r="N582" i="9" s="1"/>
  <c r="I583" i="9"/>
  <c r="L583" i="9" s="1"/>
  <c r="I584" i="9"/>
  <c r="L584" i="9" s="1"/>
  <c r="I585" i="9"/>
  <c r="L585" i="9" s="1"/>
  <c r="M585" i="9" s="1"/>
  <c r="I586" i="9"/>
  <c r="L586" i="9" s="1"/>
  <c r="I2" i="9"/>
  <c r="L2" i="9" s="1"/>
  <c r="K2" i="9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8" i="4"/>
  <c r="J7" i="4"/>
  <c r="J6" i="4"/>
  <c r="J5" i="4"/>
  <c r="J4" i="4"/>
  <c r="J3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2" i="2"/>
  <c r="I3" i="8"/>
  <c r="L3" i="8" s="1"/>
  <c r="I4" i="8"/>
  <c r="L4" i="8" s="1"/>
  <c r="M4" i="8" s="1"/>
  <c r="I5" i="8"/>
  <c r="L5" i="8" s="1"/>
  <c r="N5" i="8" s="1"/>
  <c r="I6" i="8"/>
  <c r="L6" i="8" s="1"/>
  <c r="I7" i="8"/>
  <c r="L7" i="8" s="1"/>
  <c r="I8" i="8"/>
  <c r="L8" i="8" s="1"/>
  <c r="I9" i="8"/>
  <c r="L9" i="8" s="1"/>
  <c r="M9" i="8" s="1"/>
  <c r="I10" i="8"/>
  <c r="L10" i="8" s="1"/>
  <c r="I11" i="8"/>
  <c r="L11" i="8" s="1"/>
  <c r="I12" i="8"/>
  <c r="L12" i="8" s="1"/>
  <c r="N12" i="8" s="1"/>
  <c r="I13" i="8"/>
  <c r="L13" i="8" s="1"/>
  <c r="I14" i="8"/>
  <c r="L14" i="8" s="1"/>
  <c r="M14" i="8" s="1"/>
  <c r="I15" i="8"/>
  <c r="L15" i="8" s="1"/>
  <c r="I16" i="8"/>
  <c r="L16" i="8" s="1"/>
  <c r="I17" i="8"/>
  <c r="L17" i="8" s="1"/>
  <c r="I18" i="8"/>
  <c r="L18" i="8" s="1"/>
  <c r="I19" i="8"/>
  <c r="L19" i="8" s="1"/>
  <c r="M19" i="8" s="1"/>
  <c r="I20" i="8"/>
  <c r="L20" i="8" s="1"/>
  <c r="I21" i="8"/>
  <c r="L21" i="8" s="1"/>
  <c r="I22" i="8"/>
  <c r="L22" i="8" s="1"/>
  <c r="I23" i="8"/>
  <c r="L23" i="8" s="1"/>
  <c r="I24" i="8"/>
  <c r="L24" i="8" s="1"/>
  <c r="I25" i="8"/>
  <c r="L25" i="8" s="1"/>
  <c r="I26" i="8"/>
  <c r="L26" i="8" s="1"/>
  <c r="N26" i="8" s="1"/>
  <c r="I27" i="8"/>
  <c r="L27" i="8" s="1"/>
  <c r="I28" i="8"/>
  <c r="L28" i="8" s="1"/>
  <c r="I29" i="8"/>
  <c r="L29" i="8" s="1"/>
  <c r="M29" i="8" s="1"/>
  <c r="I30" i="8"/>
  <c r="L30" i="8" s="1"/>
  <c r="I31" i="8"/>
  <c r="L31" i="8" s="1"/>
  <c r="I32" i="8"/>
  <c r="L32" i="8" s="1"/>
  <c r="I33" i="8"/>
  <c r="L33" i="8" s="1"/>
  <c r="I34" i="8"/>
  <c r="L34" i="8" s="1"/>
  <c r="M34" i="8" s="1"/>
  <c r="I35" i="8"/>
  <c r="L35" i="8" s="1"/>
  <c r="I36" i="8"/>
  <c r="L36" i="8" s="1"/>
  <c r="I37" i="8"/>
  <c r="L37" i="8" s="1"/>
  <c r="N37" i="8" s="1"/>
  <c r="I38" i="8"/>
  <c r="L38" i="8" s="1"/>
  <c r="I39" i="8"/>
  <c r="L39" i="8" s="1"/>
  <c r="M39" i="8" s="1"/>
  <c r="I40" i="8"/>
  <c r="L40" i="8" s="1"/>
  <c r="I41" i="8"/>
  <c r="L41" i="8" s="1"/>
  <c r="I42" i="8"/>
  <c r="L42" i="8" s="1"/>
  <c r="I43" i="8"/>
  <c r="L43" i="8" s="1"/>
  <c r="I44" i="8"/>
  <c r="L44" i="8" s="1"/>
  <c r="M44" i="8" s="1"/>
  <c r="I45" i="8"/>
  <c r="L45" i="8" s="1"/>
  <c r="I46" i="8"/>
  <c r="L46" i="8" s="1"/>
  <c r="I47" i="8"/>
  <c r="L47" i="8" s="1"/>
  <c r="I48" i="8"/>
  <c r="L48" i="8" s="1"/>
  <c r="I49" i="8"/>
  <c r="L49" i="8" s="1"/>
  <c r="I50" i="8"/>
  <c r="L50" i="8" s="1"/>
  <c r="I51" i="8"/>
  <c r="L51" i="8" s="1"/>
  <c r="N51" i="8" s="1"/>
  <c r="I52" i="8"/>
  <c r="L52" i="8" s="1"/>
  <c r="I53" i="8"/>
  <c r="L53" i="8" s="1"/>
  <c r="I54" i="8"/>
  <c r="L54" i="8" s="1"/>
  <c r="M54" i="8" s="1"/>
  <c r="I55" i="8"/>
  <c r="L55" i="8" s="1"/>
  <c r="I56" i="8"/>
  <c r="L56" i="8" s="1"/>
  <c r="I57" i="8"/>
  <c r="L57" i="8" s="1"/>
  <c r="I58" i="8"/>
  <c r="L58" i="8" s="1"/>
  <c r="I59" i="8"/>
  <c r="L59" i="8" s="1"/>
  <c r="M59" i="8" s="1"/>
  <c r="I60" i="8"/>
  <c r="L60" i="8" s="1"/>
  <c r="I61" i="8"/>
  <c r="L61" i="8" s="1"/>
  <c r="I62" i="8"/>
  <c r="L62" i="8" s="1"/>
  <c r="N62" i="8" s="1"/>
  <c r="I63" i="8"/>
  <c r="L63" i="8" s="1"/>
  <c r="I64" i="8"/>
  <c r="L64" i="8" s="1"/>
  <c r="M64" i="8" s="1"/>
  <c r="I65" i="8"/>
  <c r="L65" i="8" s="1"/>
  <c r="I66" i="8"/>
  <c r="L66" i="8" s="1"/>
  <c r="I67" i="8"/>
  <c r="L67" i="8" s="1"/>
  <c r="I68" i="8"/>
  <c r="L68" i="8" s="1"/>
  <c r="I69" i="8"/>
  <c r="L69" i="8" s="1"/>
  <c r="M69" i="8" s="1"/>
  <c r="I70" i="8"/>
  <c r="L70" i="8" s="1"/>
  <c r="I71" i="8"/>
  <c r="L71" i="8" s="1"/>
  <c r="I72" i="8"/>
  <c r="L72" i="8" s="1"/>
  <c r="I73" i="8"/>
  <c r="L73" i="8" s="1"/>
  <c r="I74" i="8"/>
  <c r="L74" i="8" s="1"/>
  <c r="M74" i="8" s="1"/>
  <c r="I75" i="8"/>
  <c r="L75" i="8" s="1"/>
  <c r="I76" i="8"/>
  <c r="L76" i="8" s="1"/>
  <c r="N76" i="8" s="1"/>
  <c r="I77" i="8"/>
  <c r="L77" i="8" s="1"/>
  <c r="I78" i="8"/>
  <c r="L78" i="8" s="1"/>
  <c r="I79" i="8"/>
  <c r="L79" i="8" s="1"/>
  <c r="M79" i="8" s="1"/>
  <c r="I80" i="8"/>
  <c r="L80" i="8" s="1"/>
  <c r="I81" i="8"/>
  <c r="L81" i="8" s="1"/>
  <c r="I82" i="8"/>
  <c r="L82" i="8" s="1"/>
  <c r="N82" i="8" s="1"/>
  <c r="I83" i="8"/>
  <c r="L83" i="8" s="1"/>
  <c r="I84" i="8"/>
  <c r="L84" i="8" s="1"/>
  <c r="I85" i="8"/>
  <c r="L85" i="8" s="1"/>
  <c r="I86" i="8"/>
  <c r="L86" i="8" s="1"/>
  <c r="N86" i="8" s="1"/>
  <c r="I87" i="8"/>
  <c r="L87" i="8" s="1"/>
  <c r="I88" i="8"/>
  <c r="L88" i="8" s="1"/>
  <c r="I89" i="8"/>
  <c r="L89" i="8" s="1"/>
  <c r="M89" i="8" s="1"/>
  <c r="I90" i="8"/>
  <c r="L90" i="8" s="1"/>
  <c r="I91" i="8"/>
  <c r="L91" i="8" s="1"/>
  <c r="I92" i="8"/>
  <c r="L92" i="8" s="1"/>
  <c r="N92" i="8" s="1"/>
  <c r="I93" i="8"/>
  <c r="L93" i="8" s="1"/>
  <c r="I94" i="8"/>
  <c r="L94" i="8" s="1"/>
  <c r="M94" i="8" s="1"/>
  <c r="I95" i="8"/>
  <c r="L95" i="8" s="1"/>
  <c r="N95" i="8" s="1"/>
  <c r="I96" i="8"/>
  <c r="L96" i="8" s="1"/>
  <c r="N96" i="8" s="1"/>
  <c r="I97" i="8"/>
  <c r="L97" i="8" s="1"/>
  <c r="I98" i="8"/>
  <c r="L98" i="8" s="1"/>
  <c r="I99" i="8"/>
  <c r="L99" i="8" s="1"/>
  <c r="M99" i="8" s="1"/>
  <c r="I100" i="8"/>
  <c r="L100" i="8" s="1"/>
  <c r="I101" i="8"/>
  <c r="L101" i="8" s="1"/>
  <c r="I102" i="8"/>
  <c r="L102" i="8" s="1"/>
  <c r="I103" i="8"/>
  <c r="L103" i="8" s="1"/>
  <c r="I104" i="8"/>
  <c r="L104" i="8" s="1"/>
  <c r="M104" i="8" s="1"/>
  <c r="I105" i="8"/>
  <c r="L105" i="8" s="1"/>
  <c r="N105" i="8" s="1"/>
  <c r="I106" i="8"/>
  <c r="L106" i="8" s="1"/>
  <c r="I107" i="8"/>
  <c r="L107" i="8" s="1"/>
  <c r="I108" i="8"/>
  <c r="L108" i="8" s="1"/>
  <c r="I109" i="8"/>
  <c r="L109" i="8" s="1"/>
  <c r="M109" i="8" s="1"/>
  <c r="I110" i="8"/>
  <c r="L110" i="8" s="1"/>
  <c r="I111" i="8"/>
  <c r="L111" i="8" s="1"/>
  <c r="I112" i="8"/>
  <c r="L112" i="8" s="1"/>
  <c r="I113" i="8"/>
  <c r="L113" i="8" s="1"/>
  <c r="I114" i="8"/>
  <c r="L114" i="8" s="1"/>
  <c r="M114" i="8" s="1"/>
  <c r="I115" i="8"/>
  <c r="L115" i="8" s="1"/>
  <c r="N115" i="8" s="1"/>
  <c r="I116" i="8"/>
  <c r="L116" i="8" s="1"/>
  <c r="I117" i="8"/>
  <c r="L117" i="8" s="1"/>
  <c r="N117" i="8" s="1"/>
  <c r="I118" i="8"/>
  <c r="L118" i="8" s="1"/>
  <c r="I119" i="8"/>
  <c r="L119" i="8" s="1"/>
  <c r="I120" i="8"/>
  <c r="L120" i="8" s="1"/>
  <c r="I121" i="8"/>
  <c r="L121" i="8" s="1"/>
  <c r="I122" i="8"/>
  <c r="L122" i="8" s="1"/>
  <c r="I123" i="8"/>
  <c r="L123" i="8" s="1"/>
  <c r="I124" i="8"/>
  <c r="L124" i="8" s="1"/>
  <c r="I125" i="8"/>
  <c r="L125" i="8" s="1"/>
  <c r="I126" i="8"/>
  <c r="L126" i="8" s="1"/>
  <c r="I127" i="8"/>
  <c r="L127" i="8" s="1"/>
  <c r="I128" i="8"/>
  <c r="L128" i="8" s="1"/>
  <c r="I129" i="8"/>
  <c r="L129" i="8" s="1"/>
  <c r="I130" i="8"/>
  <c r="L130" i="8" s="1"/>
  <c r="I131" i="8"/>
  <c r="L131" i="8" s="1"/>
  <c r="I132" i="8"/>
  <c r="L132" i="8" s="1"/>
  <c r="I133" i="8"/>
  <c r="L133" i="8" s="1"/>
  <c r="M133" i="8" s="1"/>
  <c r="I134" i="8"/>
  <c r="L134" i="8" s="1"/>
  <c r="I135" i="8"/>
  <c r="L135" i="8" s="1"/>
  <c r="M135" i="8" s="1"/>
  <c r="I136" i="8"/>
  <c r="L136" i="8" s="1"/>
  <c r="I137" i="8"/>
  <c r="L137" i="8" s="1"/>
  <c r="I138" i="8"/>
  <c r="L138" i="8" s="1"/>
  <c r="I139" i="8"/>
  <c r="L139" i="8" s="1"/>
  <c r="I140" i="8"/>
  <c r="L140" i="8" s="1"/>
  <c r="I141" i="8"/>
  <c r="L141" i="8" s="1"/>
  <c r="M141" i="8" s="1"/>
  <c r="I142" i="8"/>
  <c r="L142" i="8" s="1"/>
  <c r="I143" i="8"/>
  <c r="L143" i="8" s="1"/>
  <c r="I144" i="8"/>
  <c r="L144" i="8" s="1"/>
  <c r="N144" i="8" s="1"/>
  <c r="I145" i="8"/>
  <c r="L145" i="8" s="1"/>
  <c r="I146" i="8"/>
  <c r="L146" i="8" s="1"/>
  <c r="N146" i="8" s="1"/>
  <c r="I147" i="8"/>
  <c r="L147" i="8" s="1"/>
  <c r="I148" i="8"/>
  <c r="L148" i="8" s="1"/>
  <c r="M148" i="8" s="1"/>
  <c r="I149" i="8"/>
  <c r="L149" i="8" s="1"/>
  <c r="I150" i="8"/>
  <c r="L150" i="8" s="1"/>
  <c r="I151" i="8"/>
  <c r="L151" i="8" s="1"/>
  <c r="I152" i="8"/>
  <c r="L152" i="8" s="1"/>
  <c r="I153" i="8"/>
  <c r="L153" i="8" s="1"/>
  <c r="I154" i="8"/>
  <c r="L154" i="8" s="1"/>
  <c r="I155" i="8"/>
  <c r="L155" i="8" s="1"/>
  <c r="I156" i="8"/>
  <c r="L156" i="8" s="1"/>
  <c r="I157" i="8"/>
  <c r="L157" i="8" s="1"/>
  <c r="I158" i="8"/>
  <c r="L158" i="8" s="1"/>
  <c r="I159" i="8"/>
  <c r="L159" i="8" s="1"/>
  <c r="I160" i="8"/>
  <c r="L160" i="8" s="1"/>
  <c r="I161" i="8"/>
  <c r="L161" i="8" s="1"/>
  <c r="I162" i="8"/>
  <c r="L162" i="8" s="1"/>
  <c r="I163" i="8"/>
  <c r="L163" i="8" s="1"/>
  <c r="I164" i="8"/>
  <c r="L164" i="8" s="1"/>
  <c r="M164" i="8" s="1"/>
  <c r="I165" i="8"/>
  <c r="L165" i="8" s="1"/>
  <c r="N165" i="8" s="1"/>
  <c r="I166" i="8"/>
  <c r="L166" i="8" s="1"/>
  <c r="I167" i="8"/>
  <c r="L167" i="8" s="1"/>
  <c r="N167" i="8" s="1"/>
  <c r="I168" i="8"/>
  <c r="L168" i="8" s="1"/>
  <c r="I169" i="8"/>
  <c r="L169" i="8" s="1"/>
  <c r="I170" i="8"/>
  <c r="L170" i="8" s="1"/>
  <c r="I171" i="8"/>
  <c r="L171" i="8" s="1"/>
  <c r="I172" i="8"/>
  <c r="L172" i="8" s="1"/>
  <c r="I173" i="8"/>
  <c r="L173" i="8" s="1"/>
  <c r="I174" i="8"/>
  <c r="L174" i="8" s="1"/>
  <c r="I175" i="8"/>
  <c r="L175" i="8" s="1"/>
  <c r="I176" i="8"/>
  <c r="L176" i="8" s="1"/>
  <c r="I177" i="8"/>
  <c r="L177" i="8" s="1"/>
  <c r="M177" i="8" s="1"/>
  <c r="I178" i="8"/>
  <c r="L178" i="8" s="1"/>
  <c r="I179" i="8"/>
  <c r="L179" i="8" s="1"/>
  <c r="I180" i="8"/>
  <c r="L180" i="8" s="1"/>
  <c r="I181" i="8"/>
  <c r="L181" i="8" s="1"/>
  <c r="I182" i="8"/>
  <c r="L182" i="8" s="1"/>
  <c r="I183" i="8"/>
  <c r="L183" i="8" s="1"/>
  <c r="I184" i="8"/>
  <c r="L184" i="8" s="1"/>
  <c r="I185" i="8"/>
  <c r="L185" i="8" s="1"/>
  <c r="I186" i="8"/>
  <c r="L186" i="8" s="1"/>
  <c r="I187" i="8"/>
  <c r="L187" i="8" s="1"/>
  <c r="I188" i="8"/>
  <c r="L188" i="8" s="1"/>
  <c r="I189" i="8"/>
  <c r="L189" i="8" s="1"/>
  <c r="I190" i="8"/>
  <c r="L190" i="8" s="1"/>
  <c r="I191" i="8"/>
  <c r="L191" i="8" s="1"/>
  <c r="I192" i="8"/>
  <c r="L192" i="8" s="1"/>
  <c r="I193" i="8"/>
  <c r="L193" i="8" s="1"/>
  <c r="I194" i="8"/>
  <c r="L194" i="8" s="1"/>
  <c r="N194" i="8" s="1"/>
  <c r="I195" i="8"/>
  <c r="L195" i="8" s="1"/>
  <c r="I196" i="8"/>
  <c r="L196" i="8" s="1"/>
  <c r="I197" i="8"/>
  <c r="L197" i="8" s="1"/>
  <c r="I198" i="8"/>
  <c r="L198" i="8" s="1"/>
  <c r="M198" i="8" s="1"/>
  <c r="I199" i="8"/>
  <c r="L199" i="8" s="1"/>
  <c r="N199" i="8" s="1"/>
  <c r="I200" i="8"/>
  <c r="L200" i="8" s="1"/>
  <c r="I201" i="8"/>
  <c r="L201" i="8" s="1"/>
  <c r="I202" i="8"/>
  <c r="L202" i="8" s="1"/>
  <c r="I203" i="8"/>
  <c r="L203" i="8" s="1"/>
  <c r="I204" i="8"/>
  <c r="L204" i="8" s="1"/>
  <c r="I205" i="8"/>
  <c r="L205" i="8" s="1"/>
  <c r="I206" i="8"/>
  <c r="L206" i="8" s="1"/>
  <c r="I207" i="8"/>
  <c r="L207" i="8" s="1"/>
  <c r="I208" i="8"/>
  <c r="L208" i="8" s="1"/>
  <c r="I209" i="8"/>
  <c r="L209" i="8" s="1"/>
  <c r="I210" i="8"/>
  <c r="L210" i="8" s="1"/>
  <c r="I211" i="8"/>
  <c r="L211" i="8" s="1"/>
  <c r="I212" i="8"/>
  <c r="L212" i="8" s="1"/>
  <c r="N212" i="8" s="1"/>
  <c r="I213" i="8"/>
  <c r="L213" i="8" s="1"/>
  <c r="I214" i="8"/>
  <c r="L214" i="8" s="1"/>
  <c r="I215" i="8"/>
  <c r="L215" i="8" s="1"/>
  <c r="I216" i="8"/>
  <c r="L216" i="8" s="1"/>
  <c r="I217" i="8"/>
  <c r="L217" i="8" s="1"/>
  <c r="I218" i="8"/>
  <c r="L218" i="8" s="1"/>
  <c r="M218" i="8" s="1"/>
  <c r="I219" i="8"/>
  <c r="L219" i="8" s="1"/>
  <c r="I220" i="8"/>
  <c r="L220" i="8" s="1"/>
  <c r="I221" i="8"/>
  <c r="L221" i="8" s="1"/>
  <c r="I222" i="8"/>
  <c r="L222" i="8" s="1"/>
  <c r="I223" i="8"/>
  <c r="L223" i="8" s="1"/>
  <c r="I224" i="8"/>
  <c r="L224" i="8" s="1"/>
  <c r="I225" i="8"/>
  <c r="L225" i="8" s="1"/>
  <c r="I226" i="8"/>
  <c r="L226" i="8" s="1"/>
  <c r="I227" i="8"/>
  <c r="L227" i="8" s="1"/>
  <c r="I228" i="8"/>
  <c r="L228" i="8" s="1"/>
  <c r="I229" i="8"/>
  <c r="L229" i="8" s="1"/>
  <c r="I230" i="8"/>
  <c r="L230" i="8" s="1"/>
  <c r="I231" i="8"/>
  <c r="L231" i="8" s="1"/>
  <c r="I232" i="8"/>
  <c r="L232" i="8" s="1"/>
  <c r="I233" i="8"/>
  <c r="L233" i="8" s="1"/>
  <c r="I234" i="8"/>
  <c r="L234" i="8" s="1"/>
  <c r="I235" i="8"/>
  <c r="L235" i="8" s="1"/>
  <c r="I236" i="8"/>
  <c r="L236" i="8" s="1"/>
  <c r="I237" i="8"/>
  <c r="L237" i="8" s="1"/>
  <c r="I238" i="8"/>
  <c r="L238" i="8" s="1"/>
  <c r="I239" i="8"/>
  <c r="L239" i="8" s="1"/>
  <c r="N239" i="8" s="1"/>
  <c r="I240" i="8"/>
  <c r="L240" i="8" s="1"/>
  <c r="I241" i="8"/>
  <c r="L241" i="8" s="1"/>
  <c r="M241" i="8" s="1"/>
  <c r="I242" i="8"/>
  <c r="L242" i="8" s="1"/>
  <c r="I243" i="8"/>
  <c r="L243" i="8" s="1"/>
  <c r="I244" i="8"/>
  <c r="L244" i="8" s="1"/>
  <c r="I245" i="8"/>
  <c r="L245" i="8" s="1"/>
  <c r="I246" i="8"/>
  <c r="L246" i="8" s="1"/>
  <c r="N246" i="8" s="1"/>
  <c r="I247" i="8"/>
  <c r="L247" i="8" s="1"/>
  <c r="I248" i="8"/>
  <c r="L248" i="8" s="1"/>
  <c r="I249" i="8"/>
  <c r="L249" i="8" s="1"/>
  <c r="N249" i="8" s="1"/>
  <c r="I250" i="8"/>
  <c r="L250" i="8" s="1"/>
  <c r="I251" i="8"/>
  <c r="L251" i="8" s="1"/>
  <c r="I252" i="8"/>
  <c r="L252" i="8" s="1"/>
  <c r="I253" i="8"/>
  <c r="L253" i="8" s="1"/>
  <c r="I254" i="8"/>
  <c r="L254" i="8" s="1"/>
  <c r="M254" i="8" s="1"/>
  <c r="I255" i="8"/>
  <c r="L255" i="8" s="1"/>
  <c r="I256" i="8"/>
  <c r="L256" i="8" s="1"/>
  <c r="N256" i="8" s="1"/>
  <c r="I257" i="8"/>
  <c r="L257" i="8" s="1"/>
  <c r="M257" i="8" s="1"/>
  <c r="I258" i="8"/>
  <c r="L258" i="8" s="1"/>
  <c r="I259" i="8"/>
  <c r="L259" i="8" s="1"/>
  <c r="I260" i="8"/>
  <c r="L260" i="8" s="1"/>
  <c r="I261" i="8"/>
  <c r="L261" i="8" s="1"/>
  <c r="I262" i="8"/>
  <c r="L262" i="8" s="1"/>
  <c r="M262" i="8" s="1"/>
  <c r="I263" i="8"/>
  <c r="L263" i="8" s="1"/>
  <c r="I264" i="8"/>
  <c r="L264" i="8" s="1"/>
  <c r="N264" i="8" s="1"/>
  <c r="I265" i="8"/>
  <c r="L265" i="8" s="1"/>
  <c r="M265" i="8" s="1"/>
  <c r="I266" i="8"/>
  <c r="L266" i="8" s="1"/>
  <c r="I267" i="8"/>
  <c r="L267" i="8" s="1"/>
  <c r="N267" i="8" s="1"/>
  <c r="I268" i="8"/>
  <c r="L268" i="8" s="1"/>
  <c r="I269" i="8"/>
  <c r="L269" i="8" s="1"/>
  <c r="I270" i="8"/>
  <c r="L270" i="8" s="1"/>
  <c r="I271" i="8"/>
  <c r="L271" i="8" s="1"/>
  <c r="N271" i="8" s="1"/>
  <c r="I272" i="8"/>
  <c r="L272" i="8" s="1"/>
  <c r="I273" i="8"/>
  <c r="L273" i="8" s="1"/>
  <c r="I274" i="8"/>
  <c r="L274" i="8" s="1"/>
  <c r="M274" i="8" s="1"/>
  <c r="I275" i="8"/>
  <c r="L275" i="8" s="1"/>
  <c r="I276" i="8"/>
  <c r="L276" i="8" s="1"/>
  <c r="I277" i="8"/>
  <c r="L277" i="8" s="1"/>
  <c r="I278" i="8"/>
  <c r="L278" i="8" s="1"/>
  <c r="I279" i="8"/>
  <c r="L279" i="8" s="1"/>
  <c r="N279" i="8" s="1"/>
  <c r="I280" i="8"/>
  <c r="L280" i="8" s="1"/>
  <c r="I281" i="8"/>
  <c r="L281" i="8" s="1"/>
  <c r="M281" i="8" s="1"/>
  <c r="I282" i="8"/>
  <c r="L282" i="8" s="1"/>
  <c r="I283" i="8"/>
  <c r="L283" i="8" s="1"/>
  <c r="I284" i="8"/>
  <c r="L284" i="8" s="1"/>
  <c r="I285" i="8"/>
  <c r="L285" i="8" s="1"/>
  <c r="I286" i="8"/>
  <c r="L286" i="8" s="1"/>
  <c r="I287" i="8"/>
  <c r="L287" i="8" s="1"/>
  <c r="I288" i="8"/>
  <c r="L288" i="8" s="1"/>
  <c r="I289" i="8"/>
  <c r="L289" i="8" s="1"/>
  <c r="I290" i="8"/>
  <c r="L290" i="8" s="1"/>
  <c r="I291" i="8"/>
  <c r="L291" i="8" s="1"/>
  <c r="N291" i="8" s="1"/>
  <c r="I292" i="8"/>
  <c r="L292" i="8" s="1"/>
  <c r="I293" i="8"/>
  <c r="L293" i="8" s="1"/>
  <c r="I294" i="8"/>
  <c r="L294" i="8" s="1"/>
  <c r="I295" i="8"/>
  <c r="L295" i="8" s="1"/>
  <c r="I296" i="8"/>
  <c r="L296" i="8" s="1"/>
  <c r="I297" i="8"/>
  <c r="L297" i="8" s="1"/>
  <c r="I298" i="8"/>
  <c r="L298" i="8" s="1"/>
  <c r="I299" i="8"/>
  <c r="L299" i="8" s="1"/>
  <c r="I300" i="8"/>
  <c r="L300" i="8" s="1"/>
  <c r="I301" i="8"/>
  <c r="L301" i="8" s="1"/>
  <c r="I302" i="8"/>
  <c r="L302" i="8" s="1"/>
  <c r="M302" i="8" s="1"/>
  <c r="I303" i="8"/>
  <c r="L303" i="8" s="1"/>
  <c r="I304" i="8"/>
  <c r="L304" i="8" s="1"/>
  <c r="I305" i="8"/>
  <c r="L305" i="8" s="1"/>
  <c r="I306" i="8"/>
  <c r="L306" i="8" s="1"/>
  <c r="I307" i="8"/>
  <c r="L307" i="8" s="1"/>
  <c r="M307" i="8" s="1"/>
  <c r="I308" i="8"/>
  <c r="L308" i="8" s="1"/>
  <c r="I309" i="8"/>
  <c r="L309" i="8" s="1"/>
  <c r="I310" i="8"/>
  <c r="L310" i="8" s="1"/>
  <c r="I311" i="8"/>
  <c r="L311" i="8" s="1"/>
  <c r="N311" i="8" s="1"/>
  <c r="I312" i="8"/>
  <c r="L312" i="8" s="1"/>
  <c r="I313" i="8"/>
  <c r="L313" i="8" s="1"/>
  <c r="I314" i="8"/>
  <c r="L314" i="8" s="1"/>
  <c r="I315" i="8"/>
  <c r="L315" i="8" s="1"/>
  <c r="I316" i="8"/>
  <c r="L316" i="8" s="1"/>
  <c r="M316" i="8" s="1"/>
  <c r="I317" i="8"/>
  <c r="L317" i="8" s="1"/>
  <c r="N317" i="8" s="1"/>
  <c r="I318" i="8"/>
  <c r="L318" i="8" s="1"/>
  <c r="I319" i="8"/>
  <c r="L319" i="8" s="1"/>
  <c r="I320" i="8"/>
  <c r="L320" i="8" s="1"/>
  <c r="I321" i="8"/>
  <c r="L321" i="8" s="1"/>
  <c r="N321" i="8" s="1"/>
  <c r="I322" i="8"/>
  <c r="L322" i="8" s="1"/>
  <c r="M322" i="8" s="1"/>
  <c r="I323" i="8"/>
  <c r="L323" i="8" s="1"/>
  <c r="I324" i="8"/>
  <c r="L324" i="8" s="1"/>
  <c r="I325" i="8"/>
  <c r="L325" i="8" s="1"/>
  <c r="I326" i="8"/>
  <c r="L326" i="8" s="1"/>
  <c r="M326" i="8" s="1"/>
  <c r="I327" i="8"/>
  <c r="L327" i="8" s="1"/>
  <c r="N327" i="8" s="1"/>
  <c r="I328" i="8"/>
  <c r="L328" i="8" s="1"/>
  <c r="I329" i="8"/>
  <c r="L329" i="8" s="1"/>
  <c r="I330" i="8"/>
  <c r="L330" i="8" s="1"/>
  <c r="I331" i="8"/>
  <c r="L331" i="8" s="1"/>
  <c r="I332" i="8"/>
  <c r="L332" i="8" s="1"/>
  <c r="I333" i="8"/>
  <c r="L333" i="8" s="1"/>
  <c r="I334" i="8"/>
  <c r="L334" i="8" s="1"/>
  <c r="I335" i="8"/>
  <c r="L335" i="8" s="1"/>
  <c r="I336" i="8"/>
  <c r="L336" i="8" s="1"/>
  <c r="M336" i="8" s="1"/>
  <c r="I337" i="8"/>
  <c r="L337" i="8" s="1"/>
  <c r="N337" i="8" s="1"/>
  <c r="I338" i="8"/>
  <c r="L338" i="8" s="1"/>
  <c r="I339" i="8"/>
  <c r="L339" i="8" s="1"/>
  <c r="I340" i="8"/>
  <c r="L340" i="8" s="1"/>
  <c r="I341" i="8"/>
  <c r="L341" i="8" s="1"/>
  <c r="I342" i="8"/>
  <c r="L342" i="8" s="1"/>
  <c r="I343" i="8"/>
  <c r="L343" i="8" s="1"/>
  <c r="I344" i="8"/>
  <c r="L344" i="8" s="1"/>
  <c r="I345" i="8"/>
  <c r="L345" i="8" s="1"/>
  <c r="I346" i="8"/>
  <c r="L346" i="8" s="1"/>
  <c r="I347" i="8"/>
  <c r="L347" i="8" s="1"/>
  <c r="N347" i="8" s="1"/>
  <c r="I348" i="8"/>
  <c r="L348" i="8" s="1"/>
  <c r="I349" i="8"/>
  <c r="L349" i="8" s="1"/>
  <c r="I350" i="8"/>
  <c r="L350" i="8" s="1"/>
  <c r="I351" i="8"/>
  <c r="L351" i="8" s="1"/>
  <c r="N351" i="8" s="1"/>
  <c r="I352" i="8"/>
  <c r="L352" i="8" s="1"/>
  <c r="N352" i="8" s="1"/>
  <c r="I353" i="8"/>
  <c r="L353" i="8" s="1"/>
  <c r="I354" i="8"/>
  <c r="L354" i="8" s="1"/>
  <c r="I355" i="8"/>
  <c r="L355" i="8" s="1"/>
  <c r="M355" i="8" s="1"/>
  <c r="I356" i="8"/>
  <c r="L356" i="8" s="1"/>
  <c r="I357" i="8"/>
  <c r="L357" i="8" s="1"/>
  <c r="I358" i="8"/>
  <c r="L358" i="8" s="1"/>
  <c r="I359" i="8"/>
  <c r="L359" i="8" s="1"/>
  <c r="I360" i="8"/>
  <c r="L360" i="8" s="1"/>
  <c r="I361" i="8"/>
  <c r="L361" i="8" s="1"/>
  <c r="M361" i="8" s="1"/>
  <c r="I362" i="8"/>
  <c r="L362" i="8" s="1"/>
  <c r="N362" i="8" s="1"/>
  <c r="I363" i="8"/>
  <c r="L363" i="8" s="1"/>
  <c r="I364" i="8"/>
  <c r="L364" i="8" s="1"/>
  <c r="N364" i="8" s="1"/>
  <c r="I365" i="8"/>
  <c r="L365" i="8" s="1"/>
  <c r="I366" i="8"/>
  <c r="L366" i="8" s="1"/>
  <c r="N366" i="8" s="1"/>
  <c r="I367" i="8"/>
  <c r="L367" i="8" s="1"/>
  <c r="I368" i="8"/>
  <c r="L368" i="8" s="1"/>
  <c r="I369" i="8"/>
  <c r="L369" i="8" s="1"/>
  <c r="I370" i="8"/>
  <c r="L370" i="8" s="1"/>
  <c r="I371" i="8"/>
  <c r="L371" i="8" s="1"/>
  <c r="I372" i="8"/>
  <c r="L372" i="8" s="1"/>
  <c r="I373" i="8"/>
  <c r="L373" i="8" s="1"/>
  <c r="I374" i="8"/>
  <c r="L374" i="8" s="1"/>
  <c r="I375" i="8"/>
  <c r="L375" i="8" s="1"/>
  <c r="I376" i="8"/>
  <c r="L376" i="8" s="1"/>
  <c r="I377" i="8"/>
  <c r="L377" i="8" s="1"/>
  <c r="I378" i="8"/>
  <c r="L378" i="8" s="1"/>
  <c r="I379" i="8"/>
  <c r="L379" i="8" s="1"/>
  <c r="I380" i="8"/>
  <c r="L380" i="8" s="1"/>
  <c r="I381" i="8"/>
  <c r="L381" i="8" s="1"/>
  <c r="N381" i="8" s="1"/>
  <c r="I382" i="8"/>
  <c r="L382" i="8" s="1"/>
  <c r="M382" i="8" s="1"/>
  <c r="I383" i="8"/>
  <c r="L383" i="8" s="1"/>
  <c r="I384" i="8"/>
  <c r="L384" i="8" s="1"/>
  <c r="I385" i="8"/>
  <c r="L385" i="8" s="1"/>
  <c r="M385" i="8" s="1"/>
  <c r="I386" i="8"/>
  <c r="L386" i="8" s="1"/>
  <c r="I387" i="8"/>
  <c r="L387" i="8" s="1"/>
  <c r="I388" i="8"/>
  <c r="L388" i="8" s="1"/>
  <c r="I389" i="8"/>
  <c r="L389" i="8" s="1"/>
  <c r="N389" i="8" s="1"/>
  <c r="I390" i="8"/>
  <c r="L390" i="8" s="1"/>
  <c r="I391" i="8"/>
  <c r="L391" i="8" s="1"/>
  <c r="M391" i="8" s="1"/>
  <c r="I392" i="8"/>
  <c r="L392" i="8" s="1"/>
  <c r="N392" i="8" s="1"/>
  <c r="I393" i="8"/>
  <c r="L393" i="8" s="1"/>
  <c r="I394" i="8"/>
  <c r="L394" i="8" s="1"/>
  <c r="I395" i="8"/>
  <c r="L395" i="8" s="1"/>
  <c r="I396" i="8"/>
  <c r="L396" i="8" s="1"/>
  <c r="N396" i="8" s="1"/>
  <c r="I397" i="8"/>
  <c r="L397" i="8" s="1"/>
  <c r="I398" i="8"/>
  <c r="L398" i="8" s="1"/>
  <c r="I399" i="8"/>
  <c r="L399" i="8" s="1"/>
  <c r="I400" i="8"/>
  <c r="L400" i="8" s="1"/>
  <c r="I401" i="8"/>
  <c r="L401" i="8" s="1"/>
  <c r="I402" i="8"/>
  <c r="L402" i="8" s="1"/>
  <c r="N402" i="8" s="1"/>
  <c r="I403" i="8"/>
  <c r="L403" i="8" s="1"/>
  <c r="I404" i="8"/>
  <c r="L404" i="8" s="1"/>
  <c r="I405" i="8"/>
  <c r="L405" i="8" s="1"/>
  <c r="I406" i="8"/>
  <c r="L406" i="8" s="1"/>
  <c r="I407" i="8"/>
  <c r="L407" i="8" s="1"/>
  <c r="I408" i="8"/>
  <c r="L408" i="8" s="1"/>
  <c r="I409" i="8"/>
  <c r="L409" i="8" s="1"/>
  <c r="I410" i="8"/>
  <c r="L410" i="8" s="1"/>
  <c r="I411" i="8"/>
  <c r="L411" i="8" s="1"/>
  <c r="M411" i="8" s="1"/>
  <c r="I412" i="8"/>
  <c r="L412" i="8" s="1"/>
  <c r="N412" i="8" s="1"/>
  <c r="I413" i="8"/>
  <c r="L413" i="8" s="1"/>
  <c r="I414" i="8"/>
  <c r="L414" i="8" s="1"/>
  <c r="I415" i="8"/>
  <c r="L415" i="8" s="1"/>
  <c r="I416" i="8"/>
  <c r="L416" i="8" s="1"/>
  <c r="I417" i="8"/>
  <c r="L417" i="8" s="1"/>
  <c r="I418" i="8"/>
  <c r="L418" i="8" s="1"/>
  <c r="I419" i="8"/>
  <c r="L419" i="8" s="1"/>
  <c r="I420" i="8"/>
  <c r="L420" i="8" s="1"/>
  <c r="I421" i="8"/>
  <c r="L421" i="8" s="1"/>
  <c r="I422" i="8"/>
  <c r="L422" i="8" s="1"/>
  <c r="N422" i="8" s="1"/>
  <c r="I423" i="8"/>
  <c r="L423" i="8" s="1"/>
  <c r="I424" i="8"/>
  <c r="L424" i="8" s="1"/>
  <c r="I425" i="8"/>
  <c r="L425" i="8" s="1"/>
  <c r="I426" i="8"/>
  <c r="L426" i="8" s="1"/>
  <c r="N426" i="8" s="1"/>
  <c r="I427" i="8"/>
  <c r="L427" i="8" s="1"/>
  <c r="I428" i="8"/>
  <c r="L428" i="8" s="1"/>
  <c r="I429" i="8"/>
  <c r="L429" i="8" s="1"/>
  <c r="I430" i="8"/>
  <c r="L430" i="8" s="1"/>
  <c r="I431" i="8"/>
  <c r="L431" i="8" s="1"/>
  <c r="I432" i="8"/>
  <c r="L432" i="8" s="1"/>
  <c r="M432" i="8" s="1"/>
  <c r="I433" i="8"/>
  <c r="L433" i="8" s="1"/>
  <c r="I434" i="8"/>
  <c r="L434" i="8" s="1"/>
  <c r="I435" i="8"/>
  <c r="L435" i="8" s="1"/>
  <c r="M435" i="8" s="1"/>
  <c r="I436" i="8"/>
  <c r="L436" i="8" s="1"/>
  <c r="I437" i="8"/>
  <c r="L437" i="8" s="1"/>
  <c r="I438" i="8"/>
  <c r="L438" i="8" s="1"/>
  <c r="I439" i="8"/>
  <c r="L439" i="8" s="1"/>
  <c r="I440" i="8"/>
  <c r="L440" i="8" s="1"/>
  <c r="I441" i="8"/>
  <c r="L441" i="8" s="1"/>
  <c r="M441" i="8" s="1"/>
  <c r="I442" i="8"/>
  <c r="L442" i="8" s="1"/>
  <c r="I443" i="8"/>
  <c r="L443" i="8" s="1"/>
  <c r="I444" i="8"/>
  <c r="L444" i="8" s="1"/>
  <c r="I445" i="8"/>
  <c r="L445" i="8" s="1"/>
  <c r="I446" i="8"/>
  <c r="L446" i="8" s="1"/>
  <c r="I447" i="8"/>
  <c r="L447" i="8" s="1"/>
  <c r="I448" i="8"/>
  <c r="L448" i="8" s="1"/>
  <c r="I449" i="8"/>
  <c r="L449" i="8" s="1"/>
  <c r="I450" i="8"/>
  <c r="L450" i="8" s="1"/>
  <c r="I451" i="8"/>
  <c r="L451" i="8" s="1"/>
  <c r="I452" i="8"/>
  <c r="L452" i="8" s="1"/>
  <c r="N452" i="8" s="1"/>
  <c r="I453" i="8"/>
  <c r="L453" i="8" s="1"/>
  <c r="I454" i="8"/>
  <c r="L454" i="8" s="1"/>
  <c r="I455" i="8"/>
  <c r="L455" i="8" s="1"/>
  <c r="I456" i="8"/>
  <c r="L456" i="8" s="1"/>
  <c r="I457" i="8"/>
  <c r="L457" i="8" s="1"/>
  <c r="I458" i="8"/>
  <c r="L458" i="8" s="1"/>
  <c r="I459" i="8"/>
  <c r="L459" i="8" s="1"/>
  <c r="I460" i="8"/>
  <c r="L460" i="8" s="1"/>
  <c r="I461" i="8"/>
  <c r="L461" i="8" s="1"/>
  <c r="I462" i="8"/>
  <c r="L462" i="8" s="1"/>
  <c r="N462" i="8" s="1"/>
  <c r="I463" i="8"/>
  <c r="L463" i="8" s="1"/>
  <c r="I464" i="8"/>
  <c r="L464" i="8" s="1"/>
  <c r="I465" i="8"/>
  <c r="L465" i="8" s="1"/>
  <c r="I466" i="8"/>
  <c r="L466" i="8" s="1"/>
  <c r="I467" i="8"/>
  <c r="L467" i="8" s="1"/>
  <c r="M467" i="8" s="1"/>
  <c r="I468" i="8"/>
  <c r="L468" i="8" s="1"/>
  <c r="I469" i="8"/>
  <c r="L469" i="8" s="1"/>
  <c r="N469" i="8" s="1"/>
  <c r="I470" i="8"/>
  <c r="L470" i="8" s="1"/>
  <c r="I471" i="8"/>
  <c r="L471" i="8" s="1"/>
  <c r="I472" i="8"/>
  <c r="L472" i="8" s="1"/>
  <c r="I473" i="8"/>
  <c r="L473" i="8" s="1"/>
  <c r="I474" i="8"/>
  <c r="L474" i="8" s="1"/>
  <c r="I475" i="8"/>
  <c r="L475" i="8" s="1"/>
  <c r="I476" i="8"/>
  <c r="L476" i="8" s="1"/>
  <c r="I477" i="8"/>
  <c r="L477" i="8" s="1"/>
  <c r="N477" i="8" s="1"/>
  <c r="I478" i="8"/>
  <c r="L478" i="8" s="1"/>
  <c r="I479" i="8"/>
  <c r="L479" i="8" s="1"/>
  <c r="I480" i="8"/>
  <c r="L480" i="8" s="1"/>
  <c r="I481" i="8"/>
  <c r="L481" i="8" s="1"/>
  <c r="M481" i="8" s="1"/>
  <c r="I482" i="8"/>
  <c r="L482" i="8" s="1"/>
  <c r="M482" i="8" s="1"/>
  <c r="I483" i="8"/>
  <c r="L483" i="8" s="1"/>
  <c r="I484" i="8"/>
  <c r="L484" i="8" s="1"/>
  <c r="I485" i="8"/>
  <c r="L485" i="8" s="1"/>
  <c r="I486" i="8"/>
  <c r="L486" i="8" s="1"/>
  <c r="I487" i="8"/>
  <c r="L487" i="8" s="1"/>
  <c r="N487" i="8" s="1"/>
  <c r="I488" i="8"/>
  <c r="L488" i="8" s="1"/>
  <c r="I489" i="8"/>
  <c r="L489" i="8" s="1"/>
  <c r="N489" i="8" s="1"/>
  <c r="I490" i="8"/>
  <c r="L490" i="8" s="1"/>
  <c r="I491" i="8"/>
  <c r="L491" i="8" s="1"/>
  <c r="N491" i="8" s="1"/>
  <c r="I492" i="8"/>
  <c r="L492" i="8" s="1"/>
  <c r="I493" i="8"/>
  <c r="L493" i="8" s="1"/>
  <c r="I494" i="8"/>
  <c r="L494" i="8" s="1"/>
  <c r="I495" i="8"/>
  <c r="L495" i="8" s="1"/>
  <c r="I496" i="8"/>
  <c r="L496" i="8" s="1"/>
  <c r="M496" i="8" s="1"/>
  <c r="I497" i="8"/>
  <c r="L497" i="8" s="1"/>
  <c r="N497" i="8" s="1"/>
  <c r="I498" i="8"/>
  <c r="L498" i="8" s="1"/>
  <c r="I499" i="8"/>
  <c r="L499" i="8" s="1"/>
  <c r="I500" i="8"/>
  <c r="L500" i="8" s="1"/>
  <c r="I501" i="8"/>
  <c r="L501" i="8" s="1"/>
  <c r="N501" i="8" s="1"/>
  <c r="I502" i="8"/>
  <c r="L502" i="8" s="1"/>
  <c r="I503" i="8"/>
  <c r="L503" i="8" s="1"/>
  <c r="I504" i="8"/>
  <c r="L504" i="8" s="1"/>
  <c r="I505" i="8"/>
  <c r="L505" i="8" s="1"/>
  <c r="I506" i="8"/>
  <c r="L506" i="8" s="1"/>
  <c r="I507" i="8"/>
  <c r="L507" i="8" s="1"/>
  <c r="M507" i="8" s="1"/>
  <c r="I508" i="8"/>
  <c r="L508" i="8" s="1"/>
  <c r="I509" i="8"/>
  <c r="L509" i="8" s="1"/>
  <c r="I510" i="8"/>
  <c r="L510" i="8" s="1"/>
  <c r="I511" i="8"/>
  <c r="L511" i="8" s="1"/>
  <c r="I512" i="8"/>
  <c r="L512" i="8" s="1"/>
  <c r="I513" i="8"/>
  <c r="L513" i="8" s="1"/>
  <c r="I514" i="8"/>
  <c r="L514" i="8" s="1"/>
  <c r="I515" i="8"/>
  <c r="L515" i="8" s="1"/>
  <c r="I516" i="8"/>
  <c r="L516" i="8" s="1"/>
  <c r="I517" i="8"/>
  <c r="L517" i="8" s="1"/>
  <c r="N517" i="8" s="1"/>
  <c r="I518" i="8"/>
  <c r="L518" i="8" s="1"/>
  <c r="I519" i="8"/>
  <c r="L519" i="8" s="1"/>
  <c r="I520" i="8"/>
  <c r="L520" i="8" s="1"/>
  <c r="I521" i="8"/>
  <c r="L521" i="8" s="1"/>
  <c r="I522" i="8"/>
  <c r="L522" i="8" s="1"/>
  <c r="I523" i="8"/>
  <c r="L523" i="8" s="1"/>
  <c r="I524" i="8"/>
  <c r="L524" i="8" s="1"/>
  <c r="N524" i="8" s="1"/>
  <c r="I525" i="8"/>
  <c r="L525" i="8" s="1"/>
  <c r="I526" i="8"/>
  <c r="L526" i="8" s="1"/>
  <c r="I527" i="8"/>
  <c r="L527" i="8" s="1"/>
  <c r="N527" i="8" s="1"/>
  <c r="I528" i="8"/>
  <c r="L528" i="8" s="1"/>
  <c r="I529" i="8"/>
  <c r="L529" i="8" s="1"/>
  <c r="I530" i="8"/>
  <c r="L530" i="8" s="1"/>
  <c r="I531" i="8"/>
  <c r="L531" i="8" s="1"/>
  <c r="I532" i="8"/>
  <c r="L532" i="8" s="1"/>
  <c r="N532" i="8" s="1"/>
  <c r="I533" i="8"/>
  <c r="L533" i="8" s="1"/>
  <c r="I534" i="8"/>
  <c r="L534" i="8" s="1"/>
  <c r="I535" i="8"/>
  <c r="L535" i="8" s="1"/>
  <c r="M535" i="8" s="1"/>
  <c r="I536" i="8"/>
  <c r="L536" i="8" s="1"/>
  <c r="I537" i="8"/>
  <c r="L537" i="8" s="1"/>
  <c r="N537" i="8" s="1"/>
  <c r="I538" i="8"/>
  <c r="L538" i="8" s="1"/>
  <c r="I2" i="8"/>
  <c r="L2" i="8" s="1"/>
  <c r="I3" i="7"/>
  <c r="L3" i="7" s="1"/>
  <c r="I4" i="7"/>
  <c r="L4" i="7" s="1"/>
  <c r="I5" i="7"/>
  <c r="L5" i="7" s="1"/>
  <c r="I6" i="7"/>
  <c r="L6" i="7" s="1"/>
  <c r="N6" i="7" s="1"/>
  <c r="I7" i="7"/>
  <c r="L7" i="7" s="1"/>
  <c r="M7" i="7" s="1"/>
  <c r="I8" i="7"/>
  <c r="L8" i="7" s="1"/>
  <c r="I9" i="7"/>
  <c r="L9" i="7" s="1"/>
  <c r="I10" i="7"/>
  <c r="L10" i="7" s="1"/>
  <c r="I11" i="7"/>
  <c r="L11" i="7" s="1"/>
  <c r="I12" i="7"/>
  <c r="L12" i="7" s="1"/>
  <c r="I13" i="7"/>
  <c r="L13" i="7" s="1"/>
  <c r="I14" i="7"/>
  <c r="L14" i="7" s="1"/>
  <c r="M14" i="7" s="1"/>
  <c r="I15" i="7"/>
  <c r="L15" i="7" s="1"/>
  <c r="I16" i="7"/>
  <c r="L16" i="7" s="1"/>
  <c r="I17" i="7"/>
  <c r="L17" i="7" s="1"/>
  <c r="I18" i="7"/>
  <c r="L18" i="7" s="1"/>
  <c r="I19" i="7"/>
  <c r="L19" i="7" s="1"/>
  <c r="I20" i="7"/>
  <c r="L20" i="7" s="1"/>
  <c r="I21" i="7"/>
  <c r="L21" i="7" s="1"/>
  <c r="I22" i="7"/>
  <c r="L22" i="7" s="1"/>
  <c r="M22" i="7" s="1"/>
  <c r="I23" i="7"/>
  <c r="L23" i="7" s="1"/>
  <c r="I24" i="7"/>
  <c r="L24" i="7" s="1"/>
  <c r="I25" i="7"/>
  <c r="L25" i="7" s="1"/>
  <c r="I26" i="7"/>
  <c r="L26" i="7" s="1"/>
  <c r="N26" i="7" s="1"/>
  <c r="I27" i="7"/>
  <c r="L27" i="7" s="1"/>
  <c r="M27" i="7" s="1"/>
  <c r="I28" i="7"/>
  <c r="L28" i="7" s="1"/>
  <c r="I29" i="7"/>
  <c r="L29" i="7" s="1"/>
  <c r="I30" i="7"/>
  <c r="L30" i="7" s="1"/>
  <c r="I31" i="7"/>
  <c r="L31" i="7" s="1"/>
  <c r="I32" i="7"/>
  <c r="L32" i="7" s="1"/>
  <c r="I33" i="7"/>
  <c r="L33" i="7" s="1"/>
  <c r="I34" i="7"/>
  <c r="L34" i="7" s="1"/>
  <c r="M34" i="7" s="1"/>
  <c r="I35" i="7"/>
  <c r="L35" i="7" s="1"/>
  <c r="I36" i="7"/>
  <c r="L36" i="7" s="1"/>
  <c r="I37" i="7"/>
  <c r="L37" i="7" s="1"/>
  <c r="M37" i="7" s="1"/>
  <c r="I38" i="7"/>
  <c r="L38" i="7" s="1"/>
  <c r="I39" i="7"/>
  <c r="L39" i="7" s="1"/>
  <c r="I40" i="7"/>
  <c r="L40" i="7" s="1"/>
  <c r="I41" i="7"/>
  <c r="L41" i="7" s="1"/>
  <c r="N41" i="7" s="1"/>
  <c r="I42" i="7"/>
  <c r="L42" i="7" s="1"/>
  <c r="I43" i="7"/>
  <c r="L43" i="7" s="1"/>
  <c r="I44" i="7"/>
  <c r="L44" i="7" s="1"/>
  <c r="I45" i="7"/>
  <c r="L45" i="7" s="1"/>
  <c r="I46" i="7"/>
  <c r="L46" i="7" s="1"/>
  <c r="N46" i="7" s="1"/>
  <c r="I47" i="7"/>
  <c r="L47" i="7" s="1"/>
  <c r="I48" i="7"/>
  <c r="L48" i="7" s="1"/>
  <c r="I49" i="7"/>
  <c r="L49" i="7" s="1"/>
  <c r="I50" i="7"/>
  <c r="L50" i="7" s="1"/>
  <c r="I51" i="7"/>
  <c r="L51" i="7" s="1"/>
  <c r="I52" i="7"/>
  <c r="L52" i="7" s="1"/>
  <c r="I53" i="7"/>
  <c r="L53" i="7" s="1"/>
  <c r="I54" i="7"/>
  <c r="L54" i="7" s="1"/>
  <c r="M54" i="7" s="1"/>
  <c r="I55" i="7"/>
  <c r="L55" i="7" s="1"/>
  <c r="I56" i="7"/>
  <c r="L56" i="7" s="1"/>
  <c r="N56" i="7" s="1"/>
  <c r="I57" i="7"/>
  <c r="L57" i="7" s="1"/>
  <c r="I58" i="7"/>
  <c r="L58" i="7" s="1"/>
  <c r="I59" i="7"/>
  <c r="L59" i="7" s="1"/>
  <c r="I60" i="7"/>
  <c r="L60" i="7" s="1"/>
  <c r="I61" i="7"/>
  <c r="L61" i="7" s="1"/>
  <c r="I62" i="7"/>
  <c r="L62" i="7" s="1"/>
  <c r="N62" i="7" s="1"/>
  <c r="I63" i="7"/>
  <c r="L63" i="7" s="1"/>
  <c r="M63" i="7" s="1"/>
  <c r="I64" i="7"/>
  <c r="L64" i="7" s="1"/>
  <c r="I65" i="7"/>
  <c r="L65" i="7" s="1"/>
  <c r="I66" i="7"/>
  <c r="L66" i="7" s="1"/>
  <c r="I67" i="7"/>
  <c r="L67" i="7" s="1"/>
  <c r="M67" i="7" s="1"/>
  <c r="I68" i="7"/>
  <c r="L68" i="7" s="1"/>
  <c r="I69" i="7"/>
  <c r="L69" i="7" s="1"/>
  <c r="I70" i="7"/>
  <c r="L70" i="7" s="1"/>
  <c r="I71" i="7"/>
  <c r="L71" i="7" s="1"/>
  <c r="M71" i="7" s="1"/>
  <c r="I72" i="7"/>
  <c r="L72" i="7" s="1"/>
  <c r="I73" i="7"/>
  <c r="L73" i="7" s="1"/>
  <c r="I74" i="7"/>
  <c r="L74" i="7" s="1"/>
  <c r="I75" i="7"/>
  <c r="L75" i="7" s="1"/>
  <c r="M75" i="7" s="1"/>
  <c r="I76" i="7"/>
  <c r="L76" i="7" s="1"/>
  <c r="I77" i="7"/>
  <c r="L77" i="7" s="1"/>
  <c r="N77" i="7" s="1"/>
  <c r="I78" i="7"/>
  <c r="L78" i="7" s="1"/>
  <c r="I79" i="7"/>
  <c r="L79" i="7" s="1"/>
  <c r="I80" i="7"/>
  <c r="L80" i="7" s="1"/>
  <c r="I81" i="7"/>
  <c r="L81" i="7" s="1"/>
  <c r="N81" i="7" s="1"/>
  <c r="I82" i="7"/>
  <c r="L82" i="7" s="1"/>
  <c r="I83" i="7"/>
  <c r="L83" i="7" s="1"/>
  <c r="N83" i="7" s="1"/>
  <c r="I84" i="7"/>
  <c r="L84" i="7" s="1"/>
  <c r="M84" i="7" s="1"/>
  <c r="I85" i="7"/>
  <c r="L85" i="7" s="1"/>
  <c r="I86" i="7"/>
  <c r="L86" i="7" s="1"/>
  <c r="I87" i="7"/>
  <c r="L87" i="7" s="1"/>
  <c r="I88" i="7"/>
  <c r="L88" i="7" s="1"/>
  <c r="I89" i="7"/>
  <c r="L89" i="7" s="1"/>
  <c r="I90" i="7"/>
  <c r="L90" i="7" s="1"/>
  <c r="I91" i="7"/>
  <c r="L91" i="7" s="1"/>
  <c r="I92" i="7"/>
  <c r="L92" i="7" s="1"/>
  <c r="I93" i="7"/>
  <c r="L93" i="7" s="1"/>
  <c r="I94" i="7"/>
  <c r="L94" i="7" s="1"/>
  <c r="M94" i="7" s="1"/>
  <c r="I95" i="7"/>
  <c r="L95" i="7" s="1"/>
  <c r="I96" i="7"/>
  <c r="L96" i="7" s="1"/>
  <c r="M96" i="7" s="1"/>
  <c r="I97" i="7"/>
  <c r="L97" i="7" s="1"/>
  <c r="I98" i="7"/>
  <c r="L98" i="7" s="1"/>
  <c r="I99" i="7"/>
  <c r="L99" i="7" s="1"/>
  <c r="I100" i="7"/>
  <c r="L100" i="7" s="1"/>
  <c r="I101" i="7"/>
  <c r="L101" i="7" s="1"/>
  <c r="I102" i="7"/>
  <c r="L102" i="7" s="1"/>
  <c r="M102" i="7" s="1"/>
  <c r="I103" i="7"/>
  <c r="L103" i="7" s="1"/>
  <c r="I104" i="7"/>
  <c r="L104" i="7" s="1"/>
  <c r="I105" i="7"/>
  <c r="L105" i="7" s="1"/>
  <c r="I106" i="7"/>
  <c r="L106" i="7" s="1"/>
  <c r="N106" i="7" s="1"/>
  <c r="I107" i="7"/>
  <c r="L107" i="7" s="1"/>
  <c r="I108" i="7"/>
  <c r="L108" i="7" s="1"/>
  <c r="I109" i="7"/>
  <c r="L109" i="7" s="1"/>
  <c r="I110" i="7"/>
  <c r="L110" i="7" s="1"/>
  <c r="I111" i="7"/>
  <c r="L111" i="7" s="1"/>
  <c r="I112" i="7"/>
  <c r="L112" i="7" s="1"/>
  <c r="I113" i="7"/>
  <c r="L113" i="7" s="1"/>
  <c r="M113" i="7" s="1"/>
  <c r="I114" i="7"/>
  <c r="L114" i="7" s="1"/>
  <c r="I115" i="7"/>
  <c r="L115" i="7" s="1"/>
  <c r="N115" i="7" s="1"/>
  <c r="I116" i="7"/>
  <c r="L116" i="7" s="1"/>
  <c r="I117" i="7"/>
  <c r="L117" i="7" s="1"/>
  <c r="M117" i="7" s="1"/>
  <c r="I118" i="7"/>
  <c r="L118" i="7" s="1"/>
  <c r="I119" i="7"/>
  <c r="L119" i="7" s="1"/>
  <c r="I120" i="7"/>
  <c r="L120" i="7" s="1"/>
  <c r="I121" i="7"/>
  <c r="L121" i="7" s="1"/>
  <c r="M121" i="7" s="1"/>
  <c r="I122" i="7"/>
  <c r="L122" i="7" s="1"/>
  <c r="I123" i="7"/>
  <c r="L123" i="7" s="1"/>
  <c r="N123" i="7" s="1"/>
  <c r="I124" i="7"/>
  <c r="L124" i="7" s="1"/>
  <c r="I125" i="7"/>
  <c r="L125" i="7" s="1"/>
  <c r="M125" i="7" s="1"/>
  <c r="I126" i="7"/>
  <c r="L126" i="7" s="1"/>
  <c r="I127" i="7"/>
  <c r="L127" i="7" s="1"/>
  <c r="I128" i="7"/>
  <c r="L128" i="7" s="1"/>
  <c r="I129" i="7"/>
  <c r="L129" i="7" s="1"/>
  <c r="I130" i="7"/>
  <c r="L130" i="7" s="1"/>
  <c r="I131" i="7"/>
  <c r="L131" i="7" s="1"/>
  <c r="N131" i="7" s="1"/>
  <c r="I132" i="7"/>
  <c r="L132" i="7" s="1"/>
  <c r="I133" i="7"/>
  <c r="L133" i="7" s="1"/>
  <c r="I134" i="7"/>
  <c r="L134" i="7" s="1"/>
  <c r="M134" i="7" s="1"/>
  <c r="I135" i="7"/>
  <c r="L135" i="7" s="1"/>
  <c r="I136" i="7"/>
  <c r="L136" i="7" s="1"/>
  <c r="M136" i="7" s="1"/>
  <c r="I137" i="7"/>
  <c r="L137" i="7" s="1"/>
  <c r="I138" i="7"/>
  <c r="L138" i="7" s="1"/>
  <c r="I139" i="7"/>
  <c r="L139" i="7" s="1"/>
  <c r="I140" i="7"/>
  <c r="L140" i="7" s="1"/>
  <c r="I141" i="7"/>
  <c r="L141" i="7" s="1"/>
  <c r="N141" i="7" s="1"/>
  <c r="I142" i="7"/>
  <c r="L142" i="7" s="1"/>
  <c r="I143" i="7"/>
  <c r="L143" i="7" s="1"/>
  <c r="I144" i="7"/>
  <c r="L144" i="7" s="1"/>
  <c r="M144" i="7" s="1"/>
  <c r="I145" i="7"/>
  <c r="L145" i="7" s="1"/>
  <c r="I146" i="7"/>
  <c r="L146" i="7" s="1"/>
  <c r="M146" i="7" s="1"/>
  <c r="I147" i="7"/>
  <c r="L147" i="7" s="1"/>
  <c r="I148" i="7"/>
  <c r="L148" i="7" s="1"/>
  <c r="I149" i="7"/>
  <c r="L149" i="7" s="1"/>
  <c r="I150" i="7"/>
  <c r="L150" i="7" s="1"/>
  <c r="I151" i="7"/>
  <c r="L151" i="7" s="1"/>
  <c r="M151" i="7" s="1"/>
  <c r="I152" i="7"/>
  <c r="L152" i="7" s="1"/>
  <c r="I153" i="7"/>
  <c r="L153" i="7" s="1"/>
  <c r="I154" i="7"/>
  <c r="L154" i="7" s="1"/>
  <c r="I155" i="7"/>
  <c r="L155" i="7" s="1"/>
  <c r="I156" i="7"/>
  <c r="L156" i="7" s="1"/>
  <c r="I157" i="7"/>
  <c r="L157" i="7" s="1"/>
  <c r="M157" i="7" s="1"/>
  <c r="I158" i="7"/>
  <c r="L158" i="7" s="1"/>
  <c r="I159" i="7"/>
  <c r="L159" i="7" s="1"/>
  <c r="I160" i="7"/>
  <c r="L160" i="7" s="1"/>
  <c r="I161" i="7"/>
  <c r="L161" i="7" s="1"/>
  <c r="I162" i="7"/>
  <c r="L162" i="7" s="1"/>
  <c r="I163" i="7"/>
  <c r="L163" i="7" s="1"/>
  <c r="M163" i="7" s="1"/>
  <c r="I164" i="7"/>
  <c r="L164" i="7" s="1"/>
  <c r="I165" i="7"/>
  <c r="L165" i="7" s="1"/>
  <c r="I166" i="7"/>
  <c r="L166" i="7" s="1"/>
  <c r="I167" i="7"/>
  <c r="L167" i="7" s="1"/>
  <c r="M167" i="7" s="1"/>
  <c r="I168" i="7"/>
  <c r="L168" i="7" s="1"/>
  <c r="I169" i="7"/>
  <c r="L169" i="7" s="1"/>
  <c r="I170" i="7"/>
  <c r="L170" i="7" s="1"/>
  <c r="I171" i="7"/>
  <c r="L171" i="7" s="1"/>
  <c r="I172" i="7"/>
  <c r="L172" i="7" s="1"/>
  <c r="I173" i="7"/>
  <c r="L173" i="7" s="1"/>
  <c r="N173" i="7" s="1"/>
  <c r="I174" i="7"/>
  <c r="L174" i="7" s="1"/>
  <c r="I175" i="7"/>
  <c r="L175" i="7" s="1"/>
  <c r="M175" i="7" s="1"/>
  <c r="I176" i="7"/>
  <c r="L176" i="7" s="1"/>
  <c r="I177" i="7"/>
  <c r="L177" i="7" s="1"/>
  <c r="N177" i="7" s="1"/>
  <c r="I178" i="7"/>
  <c r="L178" i="7" s="1"/>
  <c r="I179" i="7"/>
  <c r="L179" i="7" s="1"/>
  <c r="I180" i="7"/>
  <c r="L180" i="7" s="1"/>
  <c r="I181" i="7"/>
  <c r="L181" i="7" s="1"/>
  <c r="I182" i="7"/>
  <c r="L182" i="7" s="1"/>
  <c r="I183" i="7"/>
  <c r="L183" i="7" s="1"/>
  <c r="N183" i="7" s="1"/>
  <c r="I184" i="7"/>
  <c r="L184" i="7" s="1"/>
  <c r="M184" i="7" s="1"/>
  <c r="I185" i="7"/>
  <c r="L185" i="7" s="1"/>
  <c r="N185" i="7" s="1"/>
  <c r="I186" i="7"/>
  <c r="L186" i="7" s="1"/>
  <c r="I187" i="7"/>
  <c r="L187" i="7" s="1"/>
  <c r="I188" i="7"/>
  <c r="L188" i="7" s="1"/>
  <c r="I189" i="7"/>
  <c r="L189" i="7" s="1"/>
  <c r="I190" i="7"/>
  <c r="L190" i="7" s="1"/>
  <c r="I191" i="7"/>
  <c r="L191" i="7" s="1"/>
  <c r="N191" i="7" s="1"/>
  <c r="I192" i="7"/>
  <c r="L192" i="7" s="1"/>
  <c r="I193" i="7"/>
  <c r="L193" i="7" s="1"/>
  <c r="I194" i="7"/>
  <c r="L194" i="7" s="1"/>
  <c r="M194" i="7" s="1"/>
  <c r="I195" i="7"/>
  <c r="L195" i="7" s="1"/>
  <c r="I196" i="7"/>
  <c r="L196" i="7" s="1"/>
  <c r="M196" i="7" s="1"/>
  <c r="I197" i="7"/>
  <c r="L197" i="7" s="1"/>
  <c r="I198" i="7"/>
  <c r="L198" i="7" s="1"/>
  <c r="I199" i="7"/>
  <c r="L199" i="7" s="1"/>
  <c r="I200" i="7"/>
  <c r="L200" i="7" s="1"/>
  <c r="I201" i="7"/>
  <c r="L201" i="7" s="1"/>
  <c r="I202" i="7"/>
  <c r="L202" i="7" s="1"/>
  <c r="I203" i="7"/>
  <c r="L203" i="7" s="1"/>
  <c r="I204" i="7"/>
  <c r="L204" i="7" s="1"/>
  <c r="I205" i="7"/>
  <c r="L205" i="7" s="1"/>
  <c r="I206" i="7"/>
  <c r="L206" i="7" s="1"/>
  <c r="N206" i="7" s="1"/>
  <c r="I207" i="7"/>
  <c r="L207" i="7" s="1"/>
  <c r="I208" i="7"/>
  <c r="L208" i="7" s="1"/>
  <c r="I209" i="7"/>
  <c r="L209" i="7" s="1"/>
  <c r="I210" i="7"/>
  <c r="L210" i="7" s="1"/>
  <c r="I211" i="7"/>
  <c r="L211" i="7" s="1"/>
  <c r="I212" i="7"/>
  <c r="L212" i="7" s="1"/>
  <c r="I213" i="7"/>
  <c r="L213" i="7" s="1"/>
  <c r="M213" i="7" s="1"/>
  <c r="I214" i="7"/>
  <c r="L214" i="7" s="1"/>
  <c r="I215" i="7"/>
  <c r="L215" i="7" s="1"/>
  <c r="M215" i="7" s="1"/>
  <c r="I216" i="7"/>
  <c r="L216" i="7" s="1"/>
  <c r="I217" i="7"/>
  <c r="L217" i="7" s="1"/>
  <c r="M217" i="7" s="1"/>
  <c r="I218" i="7"/>
  <c r="L218" i="7" s="1"/>
  <c r="I219" i="7"/>
  <c r="L219" i="7" s="1"/>
  <c r="I220" i="7"/>
  <c r="L220" i="7" s="1"/>
  <c r="I221" i="7"/>
  <c r="L221" i="7" s="1"/>
  <c r="M221" i="7" s="1"/>
  <c r="I222" i="7"/>
  <c r="L222" i="7" s="1"/>
  <c r="M222" i="7" s="1"/>
  <c r="I223" i="7"/>
  <c r="L223" i="7" s="1"/>
  <c r="N223" i="7" s="1"/>
  <c r="I224" i="7"/>
  <c r="L224" i="7" s="1"/>
  <c r="I225" i="7"/>
  <c r="L225" i="7" s="1"/>
  <c r="I226" i="7"/>
  <c r="L226" i="7" s="1"/>
  <c r="I227" i="7"/>
  <c r="L227" i="7" s="1"/>
  <c r="I228" i="7"/>
  <c r="L228" i="7" s="1"/>
  <c r="I229" i="7"/>
  <c r="L229" i="7" s="1"/>
  <c r="I230" i="7"/>
  <c r="L230" i="7" s="1"/>
  <c r="I231" i="7"/>
  <c r="L231" i="7" s="1"/>
  <c r="N231" i="7" s="1"/>
  <c r="I232" i="7"/>
  <c r="L232" i="7" s="1"/>
  <c r="I233" i="7"/>
  <c r="L233" i="7" s="1"/>
  <c r="N233" i="7" s="1"/>
  <c r="I234" i="7"/>
  <c r="L234" i="7" s="1"/>
  <c r="M234" i="7" s="1"/>
  <c r="I235" i="7"/>
  <c r="L235" i="7" s="1"/>
  <c r="I236" i="7"/>
  <c r="L236" i="7" s="1"/>
  <c r="I237" i="7"/>
  <c r="L237" i="7" s="1"/>
  <c r="I238" i="7"/>
  <c r="L238" i="7" s="1"/>
  <c r="I239" i="7"/>
  <c r="L239" i="7" s="1"/>
  <c r="I240" i="7"/>
  <c r="L240" i="7" s="1"/>
  <c r="I241" i="7"/>
  <c r="L241" i="7" s="1"/>
  <c r="N241" i="7" s="1"/>
  <c r="I242" i="7"/>
  <c r="L242" i="7" s="1"/>
  <c r="I243" i="7"/>
  <c r="L243" i="7" s="1"/>
  <c r="I244" i="7"/>
  <c r="L244" i="7" s="1"/>
  <c r="I245" i="7"/>
  <c r="L245" i="7" s="1"/>
  <c r="M245" i="7" s="1"/>
  <c r="I246" i="7"/>
  <c r="L246" i="7" s="1"/>
  <c r="I247" i="7"/>
  <c r="L247" i="7" s="1"/>
  <c r="I248" i="7"/>
  <c r="L248" i="7" s="1"/>
  <c r="I249" i="7"/>
  <c r="L249" i="7" s="1"/>
  <c r="I250" i="7"/>
  <c r="L250" i="7" s="1"/>
  <c r="I251" i="7"/>
  <c r="L251" i="7" s="1"/>
  <c r="I252" i="7"/>
  <c r="L252" i="7" s="1"/>
  <c r="I253" i="7"/>
  <c r="L253" i="7" s="1"/>
  <c r="M253" i="7" s="1"/>
  <c r="I254" i="7"/>
  <c r="L254" i="7" s="1"/>
  <c r="I255" i="7"/>
  <c r="L255" i="7" s="1"/>
  <c r="I256" i="7"/>
  <c r="L256" i="7" s="1"/>
  <c r="M256" i="7" s="1"/>
  <c r="I257" i="7"/>
  <c r="L257" i="7" s="1"/>
  <c r="N257" i="7" s="1"/>
  <c r="I258" i="7"/>
  <c r="L258" i="7" s="1"/>
  <c r="I259" i="7"/>
  <c r="L259" i="7" s="1"/>
  <c r="I260" i="7"/>
  <c r="L260" i="7" s="1"/>
  <c r="I261" i="7"/>
  <c r="L261" i="7" s="1"/>
  <c r="N261" i="7" s="1"/>
  <c r="I262" i="7"/>
  <c r="L262" i="7" s="1"/>
  <c r="I263" i="7"/>
  <c r="L263" i="7" s="1"/>
  <c r="I264" i="7"/>
  <c r="L264" i="7" s="1"/>
  <c r="I265" i="7"/>
  <c r="L265" i="7" s="1"/>
  <c r="I266" i="7"/>
  <c r="L266" i="7" s="1"/>
  <c r="I267" i="7"/>
  <c r="L267" i="7" s="1"/>
  <c r="I268" i="7"/>
  <c r="L268" i="7" s="1"/>
  <c r="I269" i="7"/>
  <c r="L269" i="7" s="1"/>
  <c r="I270" i="7"/>
  <c r="L270" i="7" s="1"/>
  <c r="I271" i="7"/>
  <c r="L271" i="7" s="1"/>
  <c r="I272" i="7"/>
  <c r="L272" i="7" s="1"/>
  <c r="N272" i="7" s="1"/>
  <c r="I273" i="7"/>
  <c r="L273" i="7" s="1"/>
  <c r="I274" i="7"/>
  <c r="L274" i="7" s="1"/>
  <c r="I275" i="7"/>
  <c r="L275" i="7" s="1"/>
  <c r="N275" i="7" s="1"/>
  <c r="I276" i="7"/>
  <c r="L276" i="7" s="1"/>
  <c r="I277" i="7"/>
  <c r="L277" i="7" s="1"/>
  <c r="I278" i="7"/>
  <c r="L278" i="7" s="1"/>
  <c r="I279" i="7"/>
  <c r="L279" i="7" s="1"/>
  <c r="I280" i="7"/>
  <c r="L280" i="7" s="1"/>
  <c r="I281" i="7"/>
  <c r="L281" i="7" s="1"/>
  <c r="M281" i="7" s="1"/>
  <c r="I282" i="7"/>
  <c r="L282" i="7" s="1"/>
  <c r="I283" i="7"/>
  <c r="L283" i="7" s="1"/>
  <c r="N283" i="7" s="1"/>
  <c r="I284" i="7"/>
  <c r="L284" i="7" s="1"/>
  <c r="I285" i="7"/>
  <c r="L285" i="7" s="1"/>
  <c r="I286" i="7"/>
  <c r="L286" i="7" s="1"/>
  <c r="N286" i="7" s="1"/>
  <c r="I287" i="7"/>
  <c r="L287" i="7" s="1"/>
  <c r="I288" i="7"/>
  <c r="L288" i="7" s="1"/>
  <c r="I289" i="7"/>
  <c r="L289" i="7" s="1"/>
  <c r="I290" i="7"/>
  <c r="L290" i="7" s="1"/>
  <c r="I291" i="7"/>
  <c r="L291" i="7" s="1"/>
  <c r="N291" i="7" s="1"/>
  <c r="I292" i="7"/>
  <c r="L292" i="7" s="1"/>
  <c r="I293" i="7"/>
  <c r="L293" i="7" s="1"/>
  <c r="I294" i="7"/>
  <c r="L294" i="7" s="1"/>
  <c r="I295" i="7"/>
  <c r="L295" i="7" s="1"/>
  <c r="M295" i="7" s="1"/>
  <c r="I296" i="7"/>
  <c r="L296" i="7" s="1"/>
  <c r="I297" i="7"/>
  <c r="L297" i="7" s="1"/>
  <c r="I298" i="7"/>
  <c r="L298" i="7" s="1"/>
  <c r="I299" i="7"/>
  <c r="L299" i="7" s="1"/>
  <c r="I300" i="7"/>
  <c r="L300" i="7" s="1"/>
  <c r="I301" i="7"/>
  <c r="L301" i="7" s="1"/>
  <c r="I302" i="7"/>
  <c r="L302" i="7" s="1"/>
  <c r="I303" i="7"/>
  <c r="L303" i="7" s="1"/>
  <c r="N303" i="7" s="1"/>
  <c r="I304" i="7"/>
  <c r="L304" i="7" s="1"/>
  <c r="I305" i="7"/>
  <c r="L305" i="7" s="1"/>
  <c r="I306" i="7"/>
  <c r="L306" i="7" s="1"/>
  <c r="I307" i="7"/>
  <c r="L307" i="7" s="1"/>
  <c r="I308" i="7"/>
  <c r="L308" i="7" s="1"/>
  <c r="I309" i="7"/>
  <c r="L309" i="7" s="1"/>
  <c r="I310" i="7"/>
  <c r="L310" i="7" s="1"/>
  <c r="I311" i="7"/>
  <c r="L311" i="7" s="1"/>
  <c r="I312" i="7"/>
  <c r="L312" i="7" s="1"/>
  <c r="I313" i="7"/>
  <c r="L313" i="7" s="1"/>
  <c r="I314" i="7"/>
  <c r="L314" i="7" s="1"/>
  <c r="I315" i="7"/>
  <c r="L315" i="7" s="1"/>
  <c r="N315" i="7" s="1"/>
  <c r="I316" i="7"/>
  <c r="L316" i="7" s="1"/>
  <c r="I317" i="7"/>
  <c r="L317" i="7" s="1"/>
  <c r="I318" i="7"/>
  <c r="L318" i="7" s="1"/>
  <c r="I319" i="7"/>
  <c r="L319" i="7" s="1"/>
  <c r="I320" i="7"/>
  <c r="L320" i="7" s="1"/>
  <c r="I321" i="7"/>
  <c r="L321" i="7" s="1"/>
  <c r="I322" i="7"/>
  <c r="L322" i="7" s="1"/>
  <c r="N322" i="7" s="1"/>
  <c r="I323" i="7"/>
  <c r="L323" i="7" s="1"/>
  <c r="N323" i="7" s="1"/>
  <c r="I324" i="7"/>
  <c r="L324" i="7" s="1"/>
  <c r="I325" i="7"/>
  <c r="L325" i="7" s="1"/>
  <c r="I326" i="7"/>
  <c r="L326" i="7" s="1"/>
  <c r="N326" i="7" s="1"/>
  <c r="I327" i="7"/>
  <c r="L327" i="7" s="1"/>
  <c r="I328" i="7"/>
  <c r="L328" i="7" s="1"/>
  <c r="I329" i="7"/>
  <c r="L329" i="7" s="1"/>
  <c r="I330" i="7"/>
  <c r="L330" i="7" s="1"/>
  <c r="I331" i="7"/>
  <c r="L331" i="7" s="1"/>
  <c r="I332" i="7"/>
  <c r="L332" i="7" s="1"/>
  <c r="M332" i="7" s="1"/>
  <c r="I333" i="7"/>
  <c r="L333" i="7" s="1"/>
  <c r="N333" i="7" s="1"/>
  <c r="I334" i="7"/>
  <c r="L334" i="7" s="1"/>
  <c r="I335" i="7"/>
  <c r="L335" i="7" s="1"/>
  <c r="I336" i="7"/>
  <c r="L336" i="7" s="1"/>
  <c r="I337" i="7"/>
  <c r="L337" i="7" s="1"/>
  <c r="I338" i="7"/>
  <c r="L338" i="7" s="1"/>
  <c r="I339" i="7"/>
  <c r="L339" i="7" s="1"/>
  <c r="I340" i="7"/>
  <c r="L340" i="7" s="1"/>
  <c r="I341" i="7"/>
  <c r="L341" i="7" s="1"/>
  <c r="N341" i="7" s="1"/>
  <c r="I342" i="7"/>
  <c r="L342" i="7" s="1"/>
  <c r="I343" i="7"/>
  <c r="L343" i="7" s="1"/>
  <c r="M343" i="7" s="1"/>
  <c r="I344" i="7"/>
  <c r="L344" i="7" s="1"/>
  <c r="I345" i="7"/>
  <c r="L345" i="7" s="1"/>
  <c r="I346" i="7"/>
  <c r="L346" i="7" s="1"/>
  <c r="I347" i="7"/>
  <c r="L347" i="7" s="1"/>
  <c r="I348" i="7"/>
  <c r="L348" i="7" s="1"/>
  <c r="I349" i="7"/>
  <c r="L349" i="7" s="1"/>
  <c r="I350" i="7"/>
  <c r="L350" i="7" s="1"/>
  <c r="I351" i="7"/>
  <c r="L351" i="7" s="1"/>
  <c r="I352" i="7"/>
  <c r="L352" i="7" s="1"/>
  <c r="I353" i="7"/>
  <c r="L353" i="7" s="1"/>
  <c r="N353" i="7" s="1"/>
  <c r="I354" i="7"/>
  <c r="L354" i="7" s="1"/>
  <c r="I355" i="7"/>
  <c r="L355" i="7" s="1"/>
  <c r="I356" i="7"/>
  <c r="L356" i="7" s="1"/>
  <c r="I357" i="7"/>
  <c r="L357" i="7" s="1"/>
  <c r="N357" i="7" s="1"/>
  <c r="I358" i="7"/>
  <c r="L358" i="7" s="1"/>
  <c r="I359" i="7"/>
  <c r="L359" i="7" s="1"/>
  <c r="I360" i="7"/>
  <c r="L360" i="7" s="1"/>
  <c r="I361" i="7"/>
  <c r="L361" i="7" s="1"/>
  <c r="I362" i="7"/>
  <c r="L362" i="7" s="1"/>
  <c r="N362" i="7" s="1"/>
  <c r="I363" i="7"/>
  <c r="L363" i="7" s="1"/>
  <c r="N363" i="7" s="1"/>
  <c r="I364" i="7"/>
  <c r="L364" i="7" s="1"/>
  <c r="I365" i="7"/>
  <c r="L365" i="7" s="1"/>
  <c r="N365" i="7" s="1"/>
  <c r="I366" i="7"/>
  <c r="L366" i="7" s="1"/>
  <c r="I367" i="7"/>
  <c r="L367" i="7" s="1"/>
  <c r="I368" i="7"/>
  <c r="L368" i="7" s="1"/>
  <c r="I369" i="7"/>
  <c r="L369" i="7" s="1"/>
  <c r="I370" i="7"/>
  <c r="L370" i="7" s="1"/>
  <c r="I371" i="7"/>
  <c r="L371" i="7" s="1"/>
  <c r="I372" i="7"/>
  <c r="L372" i="7" s="1"/>
  <c r="I373" i="7"/>
  <c r="L373" i="7" s="1"/>
  <c r="N373" i="7" s="1"/>
  <c r="I374" i="7"/>
  <c r="L374" i="7" s="1"/>
  <c r="I375" i="7"/>
  <c r="L375" i="7" s="1"/>
  <c r="I376" i="7"/>
  <c r="L376" i="7" s="1"/>
  <c r="I377" i="7"/>
  <c r="L377" i="7" s="1"/>
  <c r="I378" i="7"/>
  <c r="L378" i="7" s="1"/>
  <c r="I379" i="7"/>
  <c r="L379" i="7" s="1"/>
  <c r="I380" i="7"/>
  <c r="L380" i="7" s="1"/>
  <c r="I381" i="7"/>
  <c r="L381" i="7" s="1"/>
  <c r="I382" i="7"/>
  <c r="L382" i="7" s="1"/>
  <c r="N382" i="7" s="1"/>
  <c r="I383" i="7"/>
  <c r="L383" i="7" s="1"/>
  <c r="I384" i="7"/>
  <c r="L384" i="7" s="1"/>
  <c r="I385" i="7"/>
  <c r="L385" i="7" s="1"/>
  <c r="N385" i="7" s="1"/>
  <c r="I386" i="7"/>
  <c r="L386" i="7" s="1"/>
  <c r="M386" i="7" s="1"/>
  <c r="I387" i="7"/>
  <c r="L387" i="7" s="1"/>
  <c r="I388" i="7"/>
  <c r="L388" i="7" s="1"/>
  <c r="I389" i="7"/>
  <c r="L389" i="7" s="1"/>
  <c r="I390" i="7"/>
  <c r="L390" i="7" s="1"/>
  <c r="I391" i="7"/>
  <c r="L391" i="7" s="1"/>
  <c r="M391" i="7" s="1"/>
  <c r="I392" i="7"/>
  <c r="L392" i="7" s="1"/>
  <c r="N392" i="7" s="1"/>
  <c r="I393" i="7"/>
  <c r="L393" i="7" s="1"/>
  <c r="I394" i="7"/>
  <c r="L394" i="7" s="1"/>
  <c r="I395" i="7"/>
  <c r="L395" i="7" s="1"/>
  <c r="N395" i="7" s="1"/>
  <c r="I396" i="7"/>
  <c r="L396" i="7" s="1"/>
  <c r="I397" i="7"/>
  <c r="L397" i="7" s="1"/>
  <c r="I398" i="7"/>
  <c r="L398" i="7" s="1"/>
  <c r="I399" i="7"/>
  <c r="L399" i="7" s="1"/>
  <c r="I400" i="7"/>
  <c r="L400" i="7" s="1"/>
  <c r="I401" i="7"/>
  <c r="L401" i="7" s="1"/>
  <c r="I402" i="7"/>
  <c r="L402" i="7" s="1"/>
  <c r="I403" i="7"/>
  <c r="L403" i="7" s="1"/>
  <c r="N403" i="7" s="1"/>
  <c r="I404" i="7"/>
  <c r="L404" i="7" s="1"/>
  <c r="I405" i="7"/>
  <c r="L405" i="7" s="1"/>
  <c r="I406" i="7"/>
  <c r="L406" i="7" s="1"/>
  <c r="M406" i="7" s="1"/>
  <c r="I407" i="7"/>
  <c r="L407" i="7" s="1"/>
  <c r="I408" i="7"/>
  <c r="L408" i="7" s="1"/>
  <c r="I409" i="7"/>
  <c r="L409" i="7" s="1"/>
  <c r="I410" i="7"/>
  <c r="L410" i="7" s="1"/>
  <c r="I411" i="7"/>
  <c r="L411" i="7" s="1"/>
  <c r="M411" i="7" s="1"/>
  <c r="I412" i="7"/>
  <c r="L412" i="7" s="1"/>
  <c r="I413" i="7"/>
  <c r="L413" i="7" s="1"/>
  <c r="N413" i="7" s="1"/>
  <c r="I414" i="7"/>
  <c r="L414" i="7" s="1"/>
  <c r="I415" i="7"/>
  <c r="L415" i="7" s="1"/>
  <c r="I416" i="7"/>
  <c r="L416" i="7" s="1"/>
  <c r="M416" i="7" s="1"/>
  <c r="I417" i="7"/>
  <c r="L417" i="7" s="1"/>
  <c r="I418" i="7"/>
  <c r="L418" i="7" s="1"/>
  <c r="I419" i="7"/>
  <c r="L419" i="7" s="1"/>
  <c r="I420" i="7"/>
  <c r="L420" i="7" s="1"/>
  <c r="I421" i="7"/>
  <c r="L421" i="7" s="1"/>
  <c r="I422" i="7"/>
  <c r="L422" i="7" s="1"/>
  <c r="N422" i="7" s="1"/>
  <c r="I423" i="7"/>
  <c r="L423" i="7" s="1"/>
  <c r="N423" i="7" s="1"/>
  <c r="I424" i="7"/>
  <c r="L424" i="7" s="1"/>
  <c r="I425" i="7"/>
  <c r="L425" i="7" s="1"/>
  <c r="I426" i="7"/>
  <c r="L426" i="7" s="1"/>
  <c r="I427" i="7"/>
  <c r="L427" i="7" s="1"/>
  <c r="N427" i="7" s="1"/>
  <c r="I428" i="7"/>
  <c r="L428" i="7" s="1"/>
  <c r="I429" i="7"/>
  <c r="L429" i="7" s="1"/>
  <c r="I430" i="7"/>
  <c r="L430" i="7" s="1"/>
  <c r="I431" i="7"/>
  <c r="L431" i="7" s="1"/>
  <c r="M431" i="7" s="1"/>
  <c r="I432" i="7"/>
  <c r="L432" i="7" s="1"/>
  <c r="I433" i="7"/>
  <c r="L433" i="7" s="1"/>
  <c r="N433" i="7" s="1"/>
  <c r="I434" i="7"/>
  <c r="L434" i="7" s="1"/>
  <c r="I435" i="7"/>
  <c r="L435" i="7" s="1"/>
  <c r="I436" i="7"/>
  <c r="L436" i="7" s="1"/>
  <c r="I437" i="7"/>
  <c r="L437" i="7" s="1"/>
  <c r="I438" i="7"/>
  <c r="L438" i="7" s="1"/>
  <c r="I439" i="7"/>
  <c r="L439" i="7" s="1"/>
  <c r="I440" i="7"/>
  <c r="L440" i="7" s="1"/>
  <c r="I441" i="7"/>
  <c r="L441" i="7" s="1"/>
  <c r="M441" i="7" s="1"/>
  <c r="I442" i="7"/>
  <c r="L442" i="7" s="1"/>
  <c r="N442" i="7" s="1"/>
  <c r="I443" i="7"/>
  <c r="L443" i="7" s="1"/>
  <c r="N443" i="7" s="1"/>
  <c r="I444" i="7"/>
  <c r="L444" i="7" s="1"/>
  <c r="I445" i="7"/>
  <c r="L445" i="7" s="1"/>
  <c r="I446" i="7"/>
  <c r="L446" i="7" s="1"/>
  <c r="I447" i="7"/>
  <c r="L447" i="7" s="1"/>
  <c r="I448" i="7"/>
  <c r="L448" i="7" s="1"/>
  <c r="I449" i="7"/>
  <c r="L449" i="7" s="1"/>
  <c r="I450" i="7"/>
  <c r="L450" i="7" s="1"/>
  <c r="I451" i="7"/>
  <c r="L451" i="7" s="1"/>
  <c r="I452" i="7"/>
  <c r="L452" i="7" s="1"/>
  <c r="I453" i="7"/>
  <c r="L453" i="7" s="1"/>
  <c r="N453" i="7" s="1"/>
  <c r="I454" i="7"/>
  <c r="L454" i="7" s="1"/>
  <c r="I455" i="7"/>
  <c r="L455" i="7" s="1"/>
  <c r="I456" i="7"/>
  <c r="L456" i="7" s="1"/>
  <c r="I457" i="7"/>
  <c r="L457" i="7" s="1"/>
  <c r="N457" i="7" s="1"/>
  <c r="I458" i="7"/>
  <c r="L458" i="7" s="1"/>
  <c r="I459" i="7"/>
  <c r="L459" i="7" s="1"/>
  <c r="I460" i="7"/>
  <c r="L460" i="7" s="1"/>
  <c r="I461" i="7"/>
  <c r="L461" i="7" s="1"/>
  <c r="I462" i="7"/>
  <c r="L462" i="7" s="1"/>
  <c r="I463" i="7"/>
  <c r="L463" i="7" s="1"/>
  <c r="N463" i="7" s="1"/>
  <c r="I464" i="7"/>
  <c r="L464" i="7" s="1"/>
  <c r="I465" i="7"/>
  <c r="L465" i="7" s="1"/>
  <c r="I466" i="7"/>
  <c r="L466" i="7" s="1"/>
  <c r="I467" i="7"/>
  <c r="L467" i="7" s="1"/>
  <c r="N467" i="7" s="1"/>
  <c r="I468" i="7"/>
  <c r="L468" i="7" s="1"/>
  <c r="I469" i="7"/>
  <c r="L469" i="7" s="1"/>
  <c r="I470" i="7"/>
  <c r="L470" i="7" s="1"/>
  <c r="I471" i="7"/>
  <c r="L471" i="7" s="1"/>
  <c r="I472" i="7"/>
  <c r="L472" i="7" s="1"/>
  <c r="M472" i="7" s="1"/>
  <c r="I473" i="7"/>
  <c r="L473" i="7" s="1"/>
  <c r="N473" i="7" s="1"/>
  <c r="I474" i="7"/>
  <c r="L474" i="7" s="1"/>
  <c r="I475" i="7"/>
  <c r="L475" i="7" s="1"/>
  <c r="I476" i="7"/>
  <c r="L476" i="7" s="1"/>
  <c r="I477" i="7"/>
  <c r="L477" i="7" s="1"/>
  <c r="N477" i="7" s="1"/>
  <c r="I478" i="7"/>
  <c r="L478" i="7" s="1"/>
  <c r="I479" i="7"/>
  <c r="L479" i="7" s="1"/>
  <c r="I2" i="7"/>
  <c r="L2" i="7" s="1"/>
  <c r="M2" i="7" s="1"/>
  <c r="I3" i="6"/>
  <c r="L3" i="6" s="1"/>
  <c r="I4" i="6"/>
  <c r="L4" i="6" s="1"/>
  <c r="I5" i="6"/>
  <c r="L5" i="6" s="1"/>
  <c r="I6" i="6"/>
  <c r="L6" i="6" s="1"/>
  <c r="I7" i="6"/>
  <c r="L7" i="6" s="1"/>
  <c r="I8" i="6"/>
  <c r="L8" i="6" s="1"/>
  <c r="I9" i="6"/>
  <c r="L9" i="6" s="1"/>
  <c r="N9" i="6" s="1"/>
  <c r="I10" i="6"/>
  <c r="L10" i="6" s="1"/>
  <c r="I11" i="6"/>
  <c r="L11" i="6" s="1"/>
  <c r="I12" i="6"/>
  <c r="L12" i="6" s="1"/>
  <c r="I13" i="6"/>
  <c r="L13" i="6" s="1"/>
  <c r="I14" i="6"/>
  <c r="L14" i="6" s="1"/>
  <c r="I15" i="6"/>
  <c r="L15" i="6" s="1"/>
  <c r="I16" i="6"/>
  <c r="L16" i="6" s="1"/>
  <c r="I17" i="6"/>
  <c r="L17" i="6" s="1"/>
  <c r="I18" i="6"/>
  <c r="L18" i="6" s="1"/>
  <c r="N18" i="6" s="1"/>
  <c r="I19" i="6"/>
  <c r="L19" i="6" s="1"/>
  <c r="N19" i="6" s="1"/>
  <c r="I20" i="6"/>
  <c r="L20" i="6" s="1"/>
  <c r="I21" i="6"/>
  <c r="L21" i="6" s="1"/>
  <c r="I22" i="6"/>
  <c r="L22" i="6" s="1"/>
  <c r="I23" i="6"/>
  <c r="L23" i="6" s="1"/>
  <c r="I24" i="6"/>
  <c r="L24" i="6" s="1"/>
  <c r="I25" i="6"/>
  <c r="L25" i="6" s="1"/>
  <c r="I26" i="6"/>
  <c r="L26" i="6" s="1"/>
  <c r="I27" i="6"/>
  <c r="L27" i="6" s="1"/>
  <c r="I28" i="6"/>
  <c r="L28" i="6" s="1"/>
  <c r="I29" i="6"/>
  <c r="L29" i="6" s="1"/>
  <c r="I30" i="6"/>
  <c r="L30" i="6" s="1"/>
  <c r="N30" i="6" s="1"/>
  <c r="I31" i="6"/>
  <c r="L31" i="6" s="1"/>
  <c r="I32" i="6"/>
  <c r="L32" i="6" s="1"/>
  <c r="I33" i="6"/>
  <c r="L33" i="6" s="1"/>
  <c r="N33" i="6" s="1"/>
  <c r="I34" i="6"/>
  <c r="L34" i="6" s="1"/>
  <c r="I35" i="6"/>
  <c r="L35" i="6" s="1"/>
  <c r="I36" i="6"/>
  <c r="L36" i="6" s="1"/>
  <c r="I37" i="6"/>
  <c r="L37" i="6" s="1"/>
  <c r="I38" i="6"/>
  <c r="L38" i="6" s="1"/>
  <c r="I39" i="6"/>
  <c r="L39" i="6" s="1"/>
  <c r="I40" i="6"/>
  <c r="L40" i="6" s="1"/>
  <c r="I41" i="6"/>
  <c r="L41" i="6" s="1"/>
  <c r="I42" i="6"/>
  <c r="L42" i="6" s="1"/>
  <c r="I43" i="6"/>
  <c r="L43" i="6" s="1"/>
  <c r="I44" i="6"/>
  <c r="L44" i="6" s="1"/>
  <c r="I45" i="6"/>
  <c r="L45" i="6" s="1"/>
  <c r="I46" i="6"/>
  <c r="L46" i="6" s="1"/>
  <c r="M46" i="6" s="1"/>
  <c r="I47" i="6"/>
  <c r="L47" i="6" s="1"/>
  <c r="I48" i="6"/>
  <c r="L48" i="6" s="1"/>
  <c r="I49" i="6"/>
  <c r="L49" i="6" s="1"/>
  <c r="I50" i="6"/>
  <c r="L50" i="6" s="1"/>
  <c r="M50" i="6" s="1"/>
  <c r="I51" i="6"/>
  <c r="L51" i="6" s="1"/>
  <c r="I52" i="6"/>
  <c r="L52" i="6" s="1"/>
  <c r="I53" i="6"/>
  <c r="L53" i="6" s="1"/>
  <c r="I54" i="6"/>
  <c r="L54" i="6" s="1"/>
  <c r="I55" i="6"/>
  <c r="L55" i="6" s="1"/>
  <c r="I56" i="6"/>
  <c r="L56" i="6" s="1"/>
  <c r="I57" i="6"/>
  <c r="L57" i="6" s="1"/>
  <c r="I58" i="6"/>
  <c r="L58" i="6" s="1"/>
  <c r="I59" i="6"/>
  <c r="L59" i="6" s="1"/>
  <c r="I60" i="6"/>
  <c r="L60" i="6" s="1"/>
  <c r="I61" i="6"/>
  <c r="L61" i="6" s="1"/>
  <c r="I62" i="6"/>
  <c r="L62" i="6" s="1"/>
  <c r="N62" i="6" s="1"/>
  <c r="I63" i="6"/>
  <c r="L63" i="6" s="1"/>
  <c r="I64" i="6"/>
  <c r="L64" i="6" s="1"/>
  <c r="I65" i="6"/>
  <c r="L65" i="6" s="1"/>
  <c r="I66" i="6"/>
  <c r="L66" i="6" s="1"/>
  <c r="M66" i="6" s="1"/>
  <c r="I67" i="6"/>
  <c r="L67" i="6" s="1"/>
  <c r="I68" i="6"/>
  <c r="L68" i="6" s="1"/>
  <c r="I69" i="6"/>
  <c r="L69" i="6" s="1"/>
  <c r="I70" i="6"/>
  <c r="L70" i="6" s="1"/>
  <c r="I71" i="6"/>
  <c r="L71" i="6" s="1"/>
  <c r="I72" i="6"/>
  <c r="L72" i="6" s="1"/>
  <c r="I73" i="6"/>
  <c r="L73" i="6" s="1"/>
  <c r="I74" i="6"/>
  <c r="L74" i="6" s="1"/>
  <c r="I75" i="6"/>
  <c r="L75" i="6" s="1"/>
  <c r="N75" i="6" s="1"/>
  <c r="I76" i="6"/>
  <c r="L76" i="6" s="1"/>
  <c r="I77" i="6"/>
  <c r="L77" i="6" s="1"/>
  <c r="I78" i="6"/>
  <c r="L78" i="6" s="1"/>
  <c r="I79" i="6"/>
  <c r="L79" i="6" s="1"/>
  <c r="N79" i="6" s="1"/>
  <c r="I80" i="6"/>
  <c r="L80" i="6" s="1"/>
  <c r="I81" i="6"/>
  <c r="L81" i="6" s="1"/>
  <c r="I82" i="6"/>
  <c r="L82" i="6" s="1"/>
  <c r="I83" i="6"/>
  <c r="L83" i="6" s="1"/>
  <c r="N83" i="6" s="1"/>
  <c r="I84" i="6"/>
  <c r="L84" i="6" s="1"/>
  <c r="N84" i="6" s="1"/>
  <c r="I85" i="6"/>
  <c r="L85" i="6" s="1"/>
  <c r="N85" i="6" s="1"/>
  <c r="I86" i="6"/>
  <c r="L86" i="6" s="1"/>
  <c r="I87" i="6"/>
  <c r="L87" i="6" s="1"/>
  <c r="I88" i="6"/>
  <c r="L88" i="6" s="1"/>
  <c r="N88" i="6" s="1"/>
  <c r="I89" i="6"/>
  <c r="L89" i="6" s="1"/>
  <c r="I90" i="6"/>
  <c r="L90" i="6" s="1"/>
  <c r="I91" i="6"/>
  <c r="L91" i="6" s="1"/>
  <c r="I92" i="6"/>
  <c r="L92" i="6" s="1"/>
  <c r="I93" i="6"/>
  <c r="L93" i="6" s="1"/>
  <c r="I94" i="6"/>
  <c r="L94" i="6" s="1"/>
  <c r="I95" i="6"/>
  <c r="L95" i="6" s="1"/>
  <c r="I96" i="6"/>
  <c r="L96" i="6" s="1"/>
  <c r="M96" i="6" s="1"/>
  <c r="I97" i="6"/>
  <c r="L97" i="6" s="1"/>
  <c r="I98" i="6"/>
  <c r="L98" i="6" s="1"/>
  <c r="I99" i="6"/>
  <c r="L99" i="6" s="1"/>
  <c r="I100" i="6"/>
  <c r="L100" i="6" s="1"/>
  <c r="I101" i="6"/>
  <c r="L101" i="6" s="1"/>
  <c r="I102" i="6"/>
  <c r="L102" i="6" s="1"/>
  <c r="I103" i="6"/>
  <c r="L103" i="6" s="1"/>
  <c r="M103" i="6" s="1"/>
  <c r="I104" i="6"/>
  <c r="L104" i="6" s="1"/>
  <c r="I105" i="6"/>
  <c r="L105" i="6" s="1"/>
  <c r="N105" i="6" s="1"/>
  <c r="I106" i="6"/>
  <c r="L106" i="6" s="1"/>
  <c r="I107" i="6"/>
  <c r="L107" i="6" s="1"/>
  <c r="I108" i="6"/>
  <c r="L108" i="6" s="1"/>
  <c r="I109" i="6"/>
  <c r="L109" i="6" s="1"/>
  <c r="I110" i="6"/>
  <c r="L110" i="6" s="1"/>
  <c r="I111" i="6"/>
  <c r="L111" i="6" s="1"/>
  <c r="I112" i="6"/>
  <c r="L112" i="6" s="1"/>
  <c r="I113" i="6"/>
  <c r="L113" i="6" s="1"/>
  <c r="N113" i="6" s="1"/>
  <c r="I114" i="6"/>
  <c r="L114" i="6" s="1"/>
  <c r="N114" i="6" s="1"/>
  <c r="I115" i="6"/>
  <c r="L115" i="6" s="1"/>
  <c r="I116" i="6"/>
  <c r="L116" i="6" s="1"/>
  <c r="M116" i="6" s="1"/>
  <c r="I117" i="6"/>
  <c r="L117" i="6" s="1"/>
  <c r="I118" i="6"/>
  <c r="L118" i="6" s="1"/>
  <c r="I119" i="6"/>
  <c r="L119" i="6" s="1"/>
  <c r="I120" i="6"/>
  <c r="L120" i="6" s="1"/>
  <c r="I121" i="6"/>
  <c r="L121" i="6" s="1"/>
  <c r="I122" i="6"/>
  <c r="L122" i="6" s="1"/>
  <c r="I123" i="6"/>
  <c r="L123" i="6" s="1"/>
  <c r="I124" i="6"/>
  <c r="L124" i="6" s="1"/>
  <c r="I125" i="6"/>
  <c r="L125" i="6" s="1"/>
  <c r="I126" i="6"/>
  <c r="L126" i="6" s="1"/>
  <c r="I127" i="6"/>
  <c r="L127" i="6" s="1"/>
  <c r="I128" i="6"/>
  <c r="L128" i="6" s="1"/>
  <c r="I129" i="6"/>
  <c r="L129" i="6" s="1"/>
  <c r="I130" i="6"/>
  <c r="L130" i="6" s="1"/>
  <c r="N130" i="6" s="1"/>
  <c r="I131" i="6"/>
  <c r="L131" i="6" s="1"/>
  <c r="I132" i="6"/>
  <c r="L132" i="6" s="1"/>
  <c r="I133" i="6"/>
  <c r="L133" i="6" s="1"/>
  <c r="I134" i="6"/>
  <c r="L134" i="6" s="1"/>
  <c r="N134" i="6" s="1"/>
  <c r="I135" i="6"/>
  <c r="L135" i="6" s="1"/>
  <c r="I136" i="6"/>
  <c r="L136" i="6" s="1"/>
  <c r="I137" i="6"/>
  <c r="L137" i="6" s="1"/>
  <c r="I138" i="6"/>
  <c r="L138" i="6" s="1"/>
  <c r="I139" i="6"/>
  <c r="L139" i="6" s="1"/>
  <c r="I140" i="6"/>
  <c r="L140" i="6" s="1"/>
  <c r="I141" i="6"/>
  <c r="L141" i="6" s="1"/>
  <c r="I142" i="6"/>
  <c r="L142" i="6" s="1"/>
  <c r="I143" i="6"/>
  <c r="L143" i="6" s="1"/>
  <c r="I144" i="6"/>
  <c r="L144" i="6" s="1"/>
  <c r="I145" i="6"/>
  <c r="L145" i="6" s="1"/>
  <c r="M145" i="6" s="1"/>
  <c r="I146" i="6"/>
  <c r="L146" i="6" s="1"/>
  <c r="M146" i="6" s="1"/>
  <c r="I147" i="6"/>
  <c r="L147" i="6" s="1"/>
  <c r="I148" i="6"/>
  <c r="L148" i="6" s="1"/>
  <c r="I149" i="6"/>
  <c r="L149" i="6" s="1"/>
  <c r="I150" i="6"/>
  <c r="L150" i="6" s="1"/>
  <c r="I151" i="6"/>
  <c r="L151" i="6" s="1"/>
  <c r="I152" i="6"/>
  <c r="L152" i="6" s="1"/>
  <c r="I153" i="6"/>
  <c r="L153" i="6" s="1"/>
  <c r="I154" i="6"/>
  <c r="L154" i="6" s="1"/>
  <c r="I155" i="6"/>
  <c r="L155" i="6" s="1"/>
  <c r="I156" i="6"/>
  <c r="L156" i="6" s="1"/>
  <c r="I157" i="6"/>
  <c r="L157" i="6" s="1"/>
  <c r="I158" i="6"/>
  <c r="L158" i="6" s="1"/>
  <c r="I159" i="6"/>
  <c r="L159" i="6" s="1"/>
  <c r="I160" i="6"/>
  <c r="L160" i="6" s="1"/>
  <c r="I161" i="6"/>
  <c r="L161" i="6" s="1"/>
  <c r="I162" i="6"/>
  <c r="L162" i="6" s="1"/>
  <c r="I163" i="6"/>
  <c r="L163" i="6" s="1"/>
  <c r="I164" i="6"/>
  <c r="L164" i="6" s="1"/>
  <c r="I165" i="6"/>
  <c r="L165" i="6" s="1"/>
  <c r="M165" i="6" s="1"/>
  <c r="I166" i="6"/>
  <c r="L166" i="6" s="1"/>
  <c r="I167" i="6"/>
  <c r="L167" i="6" s="1"/>
  <c r="M167" i="6" s="1"/>
  <c r="I168" i="6"/>
  <c r="L168" i="6" s="1"/>
  <c r="I169" i="6"/>
  <c r="L169" i="6" s="1"/>
  <c r="I170" i="6"/>
  <c r="L170" i="6" s="1"/>
  <c r="I171" i="6"/>
  <c r="L171" i="6" s="1"/>
  <c r="I172" i="6"/>
  <c r="L172" i="6" s="1"/>
  <c r="I173" i="6"/>
  <c r="L173" i="6" s="1"/>
  <c r="I174" i="6"/>
  <c r="L174" i="6" s="1"/>
  <c r="I175" i="6"/>
  <c r="L175" i="6" s="1"/>
  <c r="I176" i="6"/>
  <c r="L176" i="6" s="1"/>
  <c r="I177" i="6"/>
  <c r="L177" i="6" s="1"/>
  <c r="I178" i="6"/>
  <c r="L178" i="6" s="1"/>
  <c r="I179" i="6"/>
  <c r="L179" i="6" s="1"/>
  <c r="N179" i="6" s="1"/>
  <c r="I180" i="6"/>
  <c r="L180" i="6" s="1"/>
  <c r="I181" i="6"/>
  <c r="L181" i="6" s="1"/>
  <c r="I182" i="6"/>
  <c r="L182" i="6" s="1"/>
  <c r="I183" i="6"/>
  <c r="L183" i="6" s="1"/>
  <c r="I184" i="6"/>
  <c r="L184" i="6" s="1"/>
  <c r="I185" i="6"/>
  <c r="L185" i="6" s="1"/>
  <c r="I186" i="6"/>
  <c r="L186" i="6" s="1"/>
  <c r="I187" i="6"/>
  <c r="L187" i="6" s="1"/>
  <c r="I188" i="6"/>
  <c r="L188" i="6" s="1"/>
  <c r="I189" i="6"/>
  <c r="L189" i="6" s="1"/>
  <c r="I190" i="6"/>
  <c r="L190" i="6" s="1"/>
  <c r="N190" i="6" s="1"/>
  <c r="I191" i="6"/>
  <c r="L191" i="6" s="1"/>
  <c r="I192" i="6"/>
  <c r="L192" i="6" s="1"/>
  <c r="I193" i="6"/>
  <c r="L193" i="6" s="1"/>
  <c r="N193" i="6" s="1"/>
  <c r="I194" i="6"/>
  <c r="L194" i="6" s="1"/>
  <c r="I195" i="6"/>
  <c r="L195" i="6" s="1"/>
  <c r="I196" i="6"/>
  <c r="L196" i="6" s="1"/>
  <c r="I197" i="6"/>
  <c r="L197" i="6" s="1"/>
  <c r="I198" i="6"/>
  <c r="L198" i="6" s="1"/>
  <c r="I199" i="6"/>
  <c r="L199" i="6" s="1"/>
  <c r="I200" i="6"/>
  <c r="L200" i="6" s="1"/>
  <c r="I201" i="6"/>
  <c r="L201" i="6" s="1"/>
  <c r="I202" i="6"/>
  <c r="L202" i="6" s="1"/>
  <c r="I203" i="6"/>
  <c r="L203" i="6" s="1"/>
  <c r="I204" i="6"/>
  <c r="L204" i="6" s="1"/>
  <c r="I205" i="6"/>
  <c r="L205" i="6" s="1"/>
  <c r="I206" i="6"/>
  <c r="L206" i="6" s="1"/>
  <c r="I207" i="6"/>
  <c r="L207" i="6" s="1"/>
  <c r="M207" i="6" s="1"/>
  <c r="I208" i="6"/>
  <c r="L208" i="6" s="1"/>
  <c r="I209" i="6"/>
  <c r="L209" i="6" s="1"/>
  <c r="I210" i="6"/>
  <c r="L210" i="6" s="1"/>
  <c r="I211" i="6"/>
  <c r="L211" i="6" s="1"/>
  <c r="I212" i="6"/>
  <c r="L212" i="6" s="1"/>
  <c r="I213" i="6"/>
  <c r="L213" i="6" s="1"/>
  <c r="I214" i="6"/>
  <c r="L214" i="6" s="1"/>
  <c r="I215" i="6"/>
  <c r="L215" i="6" s="1"/>
  <c r="N215" i="6" s="1"/>
  <c r="I216" i="6"/>
  <c r="L216" i="6" s="1"/>
  <c r="I217" i="6"/>
  <c r="L217" i="6" s="1"/>
  <c r="M217" i="6" s="1"/>
  <c r="I218" i="6"/>
  <c r="L218" i="6" s="1"/>
  <c r="I219" i="6"/>
  <c r="L219" i="6" s="1"/>
  <c r="I220" i="6"/>
  <c r="L220" i="6" s="1"/>
  <c r="I221" i="6"/>
  <c r="L221" i="6" s="1"/>
  <c r="I222" i="6"/>
  <c r="L222" i="6" s="1"/>
  <c r="I223" i="6"/>
  <c r="L223" i="6" s="1"/>
  <c r="I224" i="6"/>
  <c r="L224" i="6" s="1"/>
  <c r="I225" i="6"/>
  <c r="L225" i="6" s="1"/>
  <c r="I226" i="6"/>
  <c r="L226" i="6" s="1"/>
  <c r="I227" i="6"/>
  <c r="L227" i="6" s="1"/>
  <c r="I228" i="6"/>
  <c r="L228" i="6" s="1"/>
  <c r="I229" i="6"/>
  <c r="L229" i="6" s="1"/>
  <c r="I230" i="6"/>
  <c r="L230" i="6" s="1"/>
  <c r="I231" i="6"/>
  <c r="L231" i="6" s="1"/>
  <c r="I232" i="6"/>
  <c r="L232" i="6" s="1"/>
  <c r="I233" i="6"/>
  <c r="L233" i="6" s="1"/>
  <c r="I234" i="6"/>
  <c r="L234" i="6" s="1"/>
  <c r="I235" i="6"/>
  <c r="L235" i="6" s="1"/>
  <c r="I236" i="6"/>
  <c r="L236" i="6" s="1"/>
  <c r="I237" i="6"/>
  <c r="L237" i="6" s="1"/>
  <c r="I238" i="6"/>
  <c r="L238" i="6" s="1"/>
  <c r="I239" i="6"/>
  <c r="L239" i="6" s="1"/>
  <c r="I240" i="6"/>
  <c r="L240" i="6" s="1"/>
  <c r="I241" i="6"/>
  <c r="L241" i="6" s="1"/>
  <c r="I242" i="6"/>
  <c r="L242" i="6" s="1"/>
  <c r="I243" i="6"/>
  <c r="L243" i="6" s="1"/>
  <c r="I244" i="6"/>
  <c r="L244" i="6" s="1"/>
  <c r="I245" i="6"/>
  <c r="L245" i="6" s="1"/>
  <c r="I246" i="6"/>
  <c r="L246" i="6" s="1"/>
  <c r="I247" i="6"/>
  <c r="L247" i="6" s="1"/>
  <c r="I248" i="6"/>
  <c r="L248" i="6" s="1"/>
  <c r="I249" i="6"/>
  <c r="L249" i="6" s="1"/>
  <c r="I250" i="6"/>
  <c r="L250" i="6" s="1"/>
  <c r="I251" i="6"/>
  <c r="L251" i="6" s="1"/>
  <c r="I252" i="6"/>
  <c r="L252" i="6" s="1"/>
  <c r="I253" i="6"/>
  <c r="L253" i="6" s="1"/>
  <c r="I254" i="6"/>
  <c r="L254" i="6" s="1"/>
  <c r="I255" i="6"/>
  <c r="L255" i="6" s="1"/>
  <c r="I256" i="6"/>
  <c r="L256" i="6" s="1"/>
  <c r="I257" i="6"/>
  <c r="L257" i="6" s="1"/>
  <c r="I258" i="6"/>
  <c r="L258" i="6" s="1"/>
  <c r="I259" i="6"/>
  <c r="L259" i="6" s="1"/>
  <c r="I260" i="6"/>
  <c r="L260" i="6" s="1"/>
  <c r="I261" i="6"/>
  <c r="L261" i="6" s="1"/>
  <c r="I262" i="6"/>
  <c r="L262" i="6" s="1"/>
  <c r="M262" i="6" s="1"/>
  <c r="I263" i="6"/>
  <c r="L263" i="6" s="1"/>
  <c r="I264" i="6"/>
  <c r="L264" i="6" s="1"/>
  <c r="I265" i="6"/>
  <c r="L265" i="6" s="1"/>
  <c r="I266" i="6"/>
  <c r="L266" i="6" s="1"/>
  <c r="I267" i="6"/>
  <c r="L267" i="6" s="1"/>
  <c r="I268" i="6"/>
  <c r="L268" i="6" s="1"/>
  <c r="I269" i="6"/>
  <c r="L269" i="6" s="1"/>
  <c r="I270" i="6"/>
  <c r="L270" i="6" s="1"/>
  <c r="I271" i="6"/>
  <c r="L271" i="6" s="1"/>
  <c r="I272" i="6"/>
  <c r="L272" i="6" s="1"/>
  <c r="I273" i="6"/>
  <c r="L273" i="6" s="1"/>
  <c r="I274" i="6"/>
  <c r="L274" i="6" s="1"/>
  <c r="I275" i="6"/>
  <c r="L275" i="6" s="1"/>
  <c r="N275" i="6" s="1"/>
  <c r="I276" i="6"/>
  <c r="L276" i="6" s="1"/>
  <c r="I277" i="6"/>
  <c r="L277" i="6" s="1"/>
  <c r="I278" i="6"/>
  <c r="L278" i="6" s="1"/>
  <c r="I279" i="6"/>
  <c r="L279" i="6" s="1"/>
  <c r="N279" i="6" s="1"/>
  <c r="I280" i="6"/>
  <c r="L280" i="6" s="1"/>
  <c r="I281" i="6"/>
  <c r="L281" i="6" s="1"/>
  <c r="I282" i="6"/>
  <c r="L282" i="6" s="1"/>
  <c r="I283" i="6"/>
  <c r="L283" i="6" s="1"/>
  <c r="I284" i="6"/>
  <c r="L284" i="6" s="1"/>
  <c r="M284" i="6" s="1"/>
  <c r="I285" i="6"/>
  <c r="L285" i="6" s="1"/>
  <c r="I286" i="6"/>
  <c r="L286" i="6" s="1"/>
  <c r="I287" i="6"/>
  <c r="L287" i="6" s="1"/>
  <c r="I288" i="6"/>
  <c r="L288" i="6" s="1"/>
  <c r="I289" i="6"/>
  <c r="L289" i="6" s="1"/>
  <c r="I290" i="6"/>
  <c r="L290" i="6" s="1"/>
  <c r="M290" i="6" s="1"/>
  <c r="I291" i="6"/>
  <c r="L291" i="6" s="1"/>
  <c r="I292" i="6"/>
  <c r="L292" i="6" s="1"/>
  <c r="I293" i="6"/>
  <c r="L293" i="6" s="1"/>
  <c r="I294" i="6"/>
  <c r="L294" i="6" s="1"/>
  <c r="N294" i="6" s="1"/>
  <c r="I295" i="6"/>
  <c r="L295" i="6" s="1"/>
  <c r="I296" i="6"/>
  <c r="L296" i="6" s="1"/>
  <c r="I297" i="6"/>
  <c r="L297" i="6" s="1"/>
  <c r="M297" i="6" s="1"/>
  <c r="I298" i="6"/>
  <c r="L298" i="6" s="1"/>
  <c r="I299" i="6"/>
  <c r="L299" i="6" s="1"/>
  <c r="I300" i="6"/>
  <c r="L300" i="6" s="1"/>
  <c r="I301" i="6"/>
  <c r="L301" i="6" s="1"/>
  <c r="I302" i="6"/>
  <c r="L302" i="6" s="1"/>
  <c r="I303" i="6"/>
  <c r="L303" i="6" s="1"/>
  <c r="I304" i="6"/>
  <c r="L304" i="6" s="1"/>
  <c r="N304" i="6" s="1"/>
  <c r="I305" i="6"/>
  <c r="L305" i="6" s="1"/>
  <c r="I306" i="6"/>
  <c r="L306" i="6" s="1"/>
  <c r="I307" i="6"/>
  <c r="L307" i="6" s="1"/>
  <c r="I308" i="6"/>
  <c r="L308" i="6" s="1"/>
  <c r="M308" i="6" s="1"/>
  <c r="I309" i="6"/>
  <c r="L309" i="6" s="1"/>
  <c r="I310" i="6"/>
  <c r="L310" i="6" s="1"/>
  <c r="I311" i="6"/>
  <c r="L311" i="6" s="1"/>
  <c r="I312" i="6"/>
  <c r="L312" i="6" s="1"/>
  <c r="M312" i="6" s="1"/>
  <c r="I313" i="6"/>
  <c r="L313" i="6" s="1"/>
  <c r="I314" i="6"/>
  <c r="L314" i="6" s="1"/>
  <c r="M314" i="6" s="1"/>
  <c r="I315" i="6"/>
  <c r="L315" i="6" s="1"/>
  <c r="I316" i="6"/>
  <c r="L316" i="6" s="1"/>
  <c r="I317" i="6"/>
  <c r="L317" i="6" s="1"/>
  <c r="I318" i="6"/>
  <c r="L318" i="6" s="1"/>
  <c r="N318" i="6" s="1"/>
  <c r="I319" i="6"/>
  <c r="L319" i="6" s="1"/>
  <c r="I320" i="6"/>
  <c r="L320" i="6" s="1"/>
  <c r="I321" i="6"/>
  <c r="L321" i="6" s="1"/>
  <c r="I322" i="6"/>
  <c r="L322" i="6" s="1"/>
  <c r="I323" i="6"/>
  <c r="L323" i="6" s="1"/>
  <c r="I324" i="6"/>
  <c r="L324" i="6" s="1"/>
  <c r="I325" i="6"/>
  <c r="L325" i="6" s="1"/>
  <c r="I326" i="6"/>
  <c r="L326" i="6" s="1"/>
  <c r="I327" i="6"/>
  <c r="L327" i="6" s="1"/>
  <c r="I328" i="6"/>
  <c r="L328" i="6" s="1"/>
  <c r="I329" i="6"/>
  <c r="L329" i="6" s="1"/>
  <c r="N329" i="6" s="1"/>
  <c r="I330" i="6"/>
  <c r="L330" i="6" s="1"/>
  <c r="I331" i="6"/>
  <c r="L331" i="6" s="1"/>
  <c r="I332" i="6"/>
  <c r="L332" i="6" s="1"/>
  <c r="I333" i="6"/>
  <c r="L333" i="6" s="1"/>
  <c r="I334" i="6"/>
  <c r="L334" i="6" s="1"/>
  <c r="M334" i="6" s="1"/>
  <c r="I335" i="6"/>
  <c r="L335" i="6" s="1"/>
  <c r="I336" i="6"/>
  <c r="L336" i="6" s="1"/>
  <c r="I337" i="6"/>
  <c r="L337" i="6" s="1"/>
  <c r="I338" i="6"/>
  <c r="L338" i="6" s="1"/>
  <c r="I339" i="6"/>
  <c r="L339" i="6" s="1"/>
  <c r="N339" i="6" s="1"/>
  <c r="I340" i="6"/>
  <c r="L340" i="6" s="1"/>
  <c r="I341" i="6"/>
  <c r="L341" i="6" s="1"/>
  <c r="I342" i="6"/>
  <c r="L342" i="6" s="1"/>
  <c r="I343" i="6"/>
  <c r="L343" i="6" s="1"/>
  <c r="I344" i="6"/>
  <c r="L344" i="6" s="1"/>
  <c r="M344" i="6" s="1"/>
  <c r="I345" i="6"/>
  <c r="L345" i="6" s="1"/>
  <c r="I346" i="6"/>
  <c r="L346" i="6" s="1"/>
  <c r="I347" i="6"/>
  <c r="L347" i="6" s="1"/>
  <c r="M347" i="6" s="1"/>
  <c r="I348" i="6"/>
  <c r="L348" i="6" s="1"/>
  <c r="I349" i="6"/>
  <c r="L349" i="6" s="1"/>
  <c r="I350" i="6"/>
  <c r="L350" i="6" s="1"/>
  <c r="I351" i="6"/>
  <c r="L351" i="6" s="1"/>
  <c r="I352" i="6"/>
  <c r="L352" i="6" s="1"/>
  <c r="I353" i="6"/>
  <c r="L353" i="6" s="1"/>
  <c r="I354" i="6"/>
  <c r="L354" i="6" s="1"/>
  <c r="I355" i="6"/>
  <c r="L355" i="6" s="1"/>
  <c r="I356" i="6"/>
  <c r="L356" i="6" s="1"/>
  <c r="I357" i="6"/>
  <c r="L357" i="6" s="1"/>
  <c r="I358" i="6"/>
  <c r="L358" i="6" s="1"/>
  <c r="I359" i="6"/>
  <c r="L359" i="6" s="1"/>
  <c r="N359" i="6" s="1"/>
  <c r="I360" i="6"/>
  <c r="L360" i="6" s="1"/>
  <c r="I361" i="6"/>
  <c r="L361" i="6" s="1"/>
  <c r="I362" i="6"/>
  <c r="L362" i="6" s="1"/>
  <c r="M362" i="6" s="1"/>
  <c r="I363" i="6"/>
  <c r="L363" i="6" s="1"/>
  <c r="I364" i="6"/>
  <c r="L364" i="6" s="1"/>
  <c r="I365" i="6"/>
  <c r="L365" i="6" s="1"/>
  <c r="I366" i="6"/>
  <c r="L366" i="6" s="1"/>
  <c r="I367" i="6"/>
  <c r="L367" i="6" s="1"/>
  <c r="I368" i="6"/>
  <c r="L368" i="6" s="1"/>
  <c r="I369" i="6"/>
  <c r="L369" i="6" s="1"/>
  <c r="M369" i="6" s="1"/>
  <c r="I370" i="6"/>
  <c r="L370" i="6" s="1"/>
  <c r="I371" i="6"/>
  <c r="L371" i="6" s="1"/>
  <c r="I372" i="6"/>
  <c r="L372" i="6" s="1"/>
  <c r="I373" i="6"/>
  <c r="L373" i="6" s="1"/>
  <c r="I374" i="6"/>
  <c r="L374" i="6" s="1"/>
  <c r="I375" i="6"/>
  <c r="L375" i="6" s="1"/>
  <c r="I376" i="6"/>
  <c r="L376" i="6" s="1"/>
  <c r="I377" i="6"/>
  <c r="L377" i="6" s="1"/>
  <c r="I378" i="6"/>
  <c r="L378" i="6" s="1"/>
  <c r="I379" i="6"/>
  <c r="L379" i="6" s="1"/>
  <c r="N379" i="6" s="1"/>
  <c r="I380" i="6"/>
  <c r="L380" i="6" s="1"/>
  <c r="I381" i="6"/>
  <c r="L381" i="6" s="1"/>
  <c r="I382" i="6"/>
  <c r="L382" i="6" s="1"/>
  <c r="I383" i="6"/>
  <c r="L383" i="6" s="1"/>
  <c r="I384" i="6"/>
  <c r="L384" i="6" s="1"/>
  <c r="I385" i="6"/>
  <c r="L385" i="6" s="1"/>
  <c r="I386" i="6"/>
  <c r="L386" i="6" s="1"/>
  <c r="I387" i="6"/>
  <c r="L387" i="6" s="1"/>
  <c r="I388" i="6"/>
  <c r="L388" i="6" s="1"/>
  <c r="I389" i="6"/>
  <c r="L389" i="6" s="1"/>
  <c r="N389" i="6" s="1"/>
  <c r="I390" i="6"/>
  <c r="L390" i="6" s="1"/>
  <c r="I391" i="6"/>
  <c r="L391" i="6" s="1"/>
  <c r="I392" i="6"/>
  <c r="L392" i="6" s="1"/>
  <c r="I393" i="6"/>
  <c r="L393" i="6" s="1"/>
  <c r="I394" i="6"/>
  <c r="L394" i="6" s="1"/>
  <c r="I395" i="6"/>
  <c r="L395" i="6" s="1"/>
  <c r="I396" i="6"/>
  <c r="L396" i="6" s="1"/>
  <c r="I397" i="6"/>
  <c r="L397" i="6" s="1"/>
  <c r="M397" i="6" s="1"/>
  <c r="I398" i="6"/>
  <c r="L398" i="6" s="1"/>
  <c r="I399" i="6"/>
  <c r="L399" i="6" s="1"/>
  <c r="I400" i="6"/>
  <c r="L400" i="6" s="1"/>
  <c r="N400" i="6" s="1"/>
  <c r="I401" i="6"/>
  <c r="L401" i="6" s="1"/>
  <c r="I402" i="6"/>
  <c r="L402" i="6" s="1"/>
  <c r="M402" i="6" s="1"/>
  <c r="I403" i="6"/>
  <c r="L403" i="6" s="1"/>
  <c r="I404" i="6"/>
  <c r="L404" i="6" s="1"/>
  <c r="I405" i="6"/>
  <c r="L405" i="6" s="1"/>
  <c r="I406" i="6"/>
  <c r="L406" i="6" s="1"/>
  <c r="I407" i="6"/>
  <c r="L407" i="6" s="1"/>
  <c r="I408" i="6"/>
  <c r="L408" i="6" s="1"/>
  <c r="N408" i="6" s="1"/>
  <c r="I409" i="6"/>
  <c r="L409" i="6" s="1"/>
  <c r="I410" i="6"/>
  <c r="L410" i="6" s="1"/>
  <c r="I411" i="6"/>
  <c r="L411" i="6" s="1"/>
  <c r="I412" i="6"/>
  <c r="L412" i="6" s="1"/>
  <c r="I413" i="6"/>
  <c r="L413" i="6" s="1"/>
  <c r="I414" i="6"/>
  <c r="L414" i="6" s="1"/>
  <c r="I415" i="6"/>
  <c r="L415" i="6" s="1"/>
  <c r="I416" i="6"/>
  <c r="L416" i="6" s="1"/>
  <c r="I417" i="6"/>
  <c r="L417" i="6" s="1"/>
  <c r="I418" i="6"/>
  <c r="L418" i="6" s="1"/>
  <c r="N418" i="6" s="1"/>
  <c r="I419" i="6"/>
  <c r="L419" i="6" s="1"/>
  <c r="I420" i="6"/>
  <c r="L420" i="6" s="1"/>
  <c r="I421" i="6"/>
  <c r="L421" i="6" s="1"/>
  <c r="I422" i="6"/>
  <c r="L422" i="6" s="1"/>
  <c r="I423" i="6"/>
  <c r="L423" i="6" s="1"/>
  <c r="I424" i="6"/>
  <c r="L424" i="6" s="1"/>
  <c r="I425" i="6"/>
  <c r="L425" i="6" s="1"/>
  <c r="I426" i="6"/>
  <c r="L426" i="6" s="1"/>
  <c r="I427" i="6"/>
  <c r="L427" i="6" s="1"/>
  <c r="I428" i="6"/>
  <c r="L428" i="6" s="1"/>
  <c r="I429" i="6"/>
  <c r="L429" i="6" s="1"/>
  <c r="I430" i="6"/>
  <c r="L430" i="6" s="1"/>
  <c r="I431" i="6"/>
  <c r="L431" i="6" s="1"/>
  <c r="I432" i="6"/>
  <c r="L432" i="6" s="1"/>
  <c r="I433" i="6"/>
  <c r="L433" i="6" s="1"/>
  <c r="I434" i="6"/>
  <c r="L434" i="6" s="1"/>
  <c r="I435" i="6"/>
  <c r="L435" i="6" s="1"/>
  <c r="N435" i="6" s="1"/>
  <c r="I436" i="6"/>
  <c r="L436" i="6" s="1"/>
  <c r="I437" i="6"/>
  <c r="L437" i="6" s="1"/>
  <c r="I438" i="6"/>
  <c r="L438" i="6" s="1"/>
  <c r="I439" i="6"/>
  <c r="L439" i="6" s="1"/>
  <c r="I440" i="6"/>
  <c r="L440" i="6" s="1"/>
  <c r="M440" i="6" s="1"/>
  <c r="I441" i="6"/>
  <c r="L441" i="6" s="1"/>
  <c r="I442" i="6"/>
  <c r="L442" i="6" s="1"/>
  <c r="I443" i="6"/>
  <c r="L443" i="6" s="1"/>
  <c r="I444" i="6"/>
  <c r="L444" i="6" s="1"/>
  <c r="I445" i="6"/>
  <c r="L445" i="6" s="1"/>
  <c r="I446" i="6"/>
  <c r="L446" i="6" s="1"/>
  <c r="I447" i="6"/>
  <c r="L447" i="6" s="1"/>
  <c r="I448" i="6"/>
  <c r="L448" i="6" s="1"/>
  <c r="I449" i="6"/>
  <c r="L449" i="6" s="1"/>
  <c r="N449" i="6" s="1"/>
  <c r="I450" i="6"/>
  <c r="L450" i="6" s="1"/>
  <c r="I451" i="6"/>
  <c r="L451" i="6" s="1"/>
  <c r="I452" i="6"/>
  <c r="L452" i="6" s="1"/>
  <c r="I453" i="6"/>
  <c r="L453" i="6" s="1"/>
  <c r="I454" i="6"/>
  <c r="L454" i="6" s="1"/>
  <c r="I455" i="6"/>
  <c r="L455" i="6" s="1"/>
  <c r="I456" i="6"/>
  <c r="L456" i="6" s="1"/>
  <c r="I2" i="6"/>
  <c r="L2" i="6" s="1"/>
  <c r="H3" i="5"/>
  <c r="K3" i="5" s="1"/>
  <c r="H4" i="5"/>
  <c r="K4" i="5" s="1"/>
  <c r="H5" i="5"/>
  <c r="K5" i="5" s="1"/>
  <c r="H6" i="5"/>
  <c r="K6" i="5" s="1"/>
  <c r="H7" i="5"/>
  <c r="K7" i="5" s="1"/>
  <c r="H8" i="5"/>
  <c r="K8" i="5" s="1"/>
  <c r="L8" i="5" s="1"/>
  <c r="H9" i="5"/>
  <c r="K9" i="5" s="1"/>
  <c r="H10" i="5"/>
  <c r="K10" i="5" s="1"/>
  <c r="H11" i="5"/>
  <c r="K11" i="5" s="1"/>
  <c r="H12" i="5"/>
  <c r="K12" i="5" s="1"/>
  <c r="L12" i="5" s="1"/>
  <c r="H13" i="5"/>
  <c r="K13" i="5" s="1"/>
  <c r="M13" i="5" s="1"/>
  <c r="H14" i="5"/>
  <c r="K14" i="5" s="1"/>
  <c r="H15" i="5"/>
  <c r="K15" i="5" s="1"/>
  <c r="H16" i="5"/>
  <c r="K16" i="5" s="1"/>
  <c r="H17" i="5"/>
  <c r="K17" i="5" s="1"/>
  <c r="H18" i="5"/>
  <c r="K18" i="5" s="1"/>
  <c r="H19" i="5"/>
  <c r="K19" i="5" s="1"/>
  <c r="H20" i="5"/>
  <c r="K20" i="5" s="1"/>
  <c r="H21" i="5"/>
  <c r="K21" i="5" s="1"/>
  <c r="H22" i="5"/>
  <c r="K22" i="5" s="1"/>
  <c r="H23" i="5"/>
  <c r="K23" i="5" s="1"/>
  <c r="M23" i="5" s="1"/>
  <c r="H24" i="5"/>
  <c r="K24" i="5" s="1"/>
  <c r="H25" i="5"/>
  <c r="K25" i="5" s="1"/>
  <c r="H26" i="5"/>
  <c r="K26" i="5" s="1"/>
  <c r="H27" i="5"/>
  <c r="K27" i="5" s="1"/>
  <c r="H28" i="5"/>
  <c r="K28" i="5" s="1"/>
  <c r="H29" i="5"/>
  <c r="K29" i="5" s="1"/>
  <c r="H30" i="5"/>
  <c r="K30" i="5" s="1"/>
  <c r="H31" i="5"/>
  <c r="K31" i="5" s="1"/>
  <c r="H32" i="5"/>
  <c r="K32" i="5" s="1"/>
  <c r="H33" i="5"/>
  <c r="K33" i="5" s="1"/>
  <c r="M33" i="5" s="1"/>
  <c r="H34" i="5"/>
  <c r="K34" i="5" s="1"/>
  <c r="H35" i="5"/>
  <c r="K35" i="5" s="1"/>
  <c r="H36" i="5"/>
  <c r="K36" i="5" s="1"/>
  <c r="H37" i="5"/>
  <c r="K37" i="5" s="1"/>
  <c r="L37" i="5" s="1"/>
  <c r="H38" i="5"/>
  <c r="K38" i="5" s="1"/>
  <c r="H39" i="5"/>
  <c r="K39" i="5" s="1"/>
  <c r="H40" i="5"/>
  <c r="K40" i="5" s="1"/>
  <c r="H41" i="5"/>
  <c r="K41" i="5" s="1"/>
  <c r="H42" i="5"/>
  <c r="K42" i="5" s="1"/>
  <c r="L42" i="5" s="1"/>
  <c r="H43" i="5"/>
  <c r="K43" i="5" s="1"/>
  <c r="H44" i="5"/>
  <c r="K44" i="5" s="1"/>
  <c r="H45" i="5"/>
  <c r="K45" i="5" s="1"/>
  <c r="H46" i="5"/>
  <c r="K46" i="5" s="1"/>
  <c r="H47" i="5"/>
  <c r="K47" i="5" s="1"/>
  <c r="H48" i="5"/>
  <c r="K48" i="5" s="1"/>
  <c r="H49" i="5"/>
  <c r="K49" i="5" s="1"/>
  <c r="H50" i="5"/>
  <c r="K50" i="5" s="1"/>
  <c r="H51" i="5"/>
  <c r="K51" i="5" s="1"/>
  <c r="H52" i="5"/>
  <c r="K52" i="5" s="1"/>
  <c r="L52" i="5" s="1"/>
  <c r="H53" i="5"/>
  <c r="K53" i="5" s="1"/>
  <c r="H54" i="5"/>
  <c r="K54" i="5" s="1"/>
  <c r="H55" i="5"/>
  <c r="K55" i="5" s="1"/>
  <c r="H56" i="5"/>
  <c r="K56" i="5" s="1"/>
  <c r="H57" i="5"/>
  <c r="K57" i="5" s="1"/>
  <c r="H58" i="5"/>
  <c r="K58" i="5" s="1"/>
  <c r="L58" i="5" s="1"/>
  <c r="H59" i="5"/>
  <c r="K59" i="5" s="1"/>
  <c r="H60" i="5"/>
  <c r="K60" i="5" s="1"/>
  <c r="H61" i="5"/>
  <c r="K61" i="5" s="1"/>
  <c r="H62" i="5"/>
  <c r="K62" i="5" s="1"/>
  <c r="L62" i="5" s="1"/>
  <c r="H63" i="5"/>
  <c r="K63" i="5" s="1"/>
  <c r="M63" i="5" s="1"/>
  <c r="H64" i="5"/>
  <c r="K64" i="5" s="1"/>
  <c r="H65" i="5"/>
  <c r="K65" i="5" s="1"/>
  <c r="H66" i="5"/>
  <c r="K66" i="5" s="1"/>
  <c r="H67" i="5"/>
  <c r="K67" i="5" s="1"/>
  <c r="H68" i="5"/>
  <c r="K68" i="5" s="1"/>
  <c r="H69" i="5"/>
  <c r="K69" i="5" s="1"/>
  <c r="H70" i="5"/>
  <c r="K70" i="5" s="1"/>
  <c r="H71" i="5"/>
  <c r="K71" i="5" s="1"/>
  <c r="H72" i="5"/>
  <c r="K72" i="5" s="1"/>
  <c r="H73" i="5"/>
  <c r="K73" i="5" s="1"/>
  <c r="M73" i="5" s="1"/>
  <c r="H74" i="5"/>
  <c r="K74" i="5" s="1"/>
  <c r="H75" i="5"/>
  <c r="K75" i="5" s="1"/>
  <c r="H76" i="5"/>
  <c r="K76" i="5" s="1"/>
  <c r="H77" i="5"/>
  <c r="K77" i="5" s="1"/>
  <c r="H78" i="5"/>
  <c r="K78" i="5" s="1"/>
  <c r="H79" i="5"/>
  <c r="K79" i="5" s="1"/>
  <c r="H80" i="5"/>
  <c r="K80" i="5" s="1"/>
  <c r="H81" i="5"/>
  <c r="K81" i="5" s="1"/>
  <c r="H82" i="5"/>
  <c r="K82" i="5" s="1"/>
  <c r="H83" i="5"/>
  <c r="K83" i="5" s="1"/>
  <c r="M83" i="5" s="1"/>
  <c r="H84" i="5"/>
  <c r="K84" i="5" s="1"/>
  <c r="H85" i="5"/>
  <c r="K85" i="5" s="1"/>
  <c r="H86" i="5"/>
  <c r="K86" i="5" s="1"/>
  <c r="H87" i="5"/>
  <c r="K87" i="5" s="1"/>
  <c r="L87" i="5" s="1"/>
  <c r="H88" i="5"/>
  <c r="K88" i="5" s="1"/>
  <c r="H89" i="5"/>
  <c r="K89" i="5" s="1"/>
  <c r="H90" i="5"/>
  <c r="K90" i="5" s="1"/>
  <c r="H91" i="5"/>
  <c r="K91" i="5" s="1"/>
  <c r="H92" i="5"/>
  <c r="K92" i="5" s="1"/>
  <c r="H93" i="5"/>
  <c r="K93" i="5" s="1"/>
  <c r="M93" i="5" s="1"/>
  <c r="H94" i="5"/>
  <c r="K94" i="5" s="1"/>
  <c r="H95" i="5"/>
  <c r="K95" i="5" s="1"/>
  <c r="H96" i="5"/>
  <c r="K96" i="5" s="1"/>
  <c r="H97" i="5"/>
  <c r="K97" i="5" s="1"/>
  <c r="H98" i="5"/>
  <c r="K98" i="5" s="1"/>
  <c r="H99" i="5"/>
  <c r="K99" i="5" s="1"/>
  <c r="H100" i="5"/>
  <c r="K100" i="5" s="1"/>
  <c r="H101" i="5"/>
  <c r="K101" i="5" s="1"/>
  <c r="H102" i="5"/>
  <c r="K102" i="5" s="1"/>
  <c r="L102" i="5" s="1"/>
  <c r="H103" i="5"/>
  <c r="K103" i="5" s="1"/>
  <c r="H104" i="5"/>
  <c r="K104" i="5" s="1"/>
  <c r="H105" i="5"/>
  <c r="K105" i="5" s="1"/>
  <c r="H106" i="5"/>
  <c r="K106" i="5" s="1"/>
  <c r="H107" i="5"/>
  <c r="K107" i="5" s="1"/>
  <c r="H108" i="5"/>
  <c r="K108" i="5" s="1"/>
  <c r="H109" i="5"/>
  <c r="K109" i="5" s="1"/>
  <c r="H110" i="5"/>
  <c r="K110" i="5" s="1"/>
  <c r="H111" i="5"/>
  <c r="K111" i="5" s="1"/>
  <c r="H112" i="5"/>
  <c r="K112" i="5" s="1"/>
  <c r="H113" i="5"/>
  <c r="K113" i="5" s="1"/>
  <c r="M113" i="5" s="1"/>
  <c r="H114" i="5"/>
  <c r="K114" i="5" s="1"/>
  <c r="H115" i="5"/>
  <c r="K115" i="5" s="1"/>
  <c r="H116" i="5"/>
  <c r="K116" i="5" s="1"/>
  <c r="H117" i="5"/>
  <c r="K117" i="5" s="1"/>
  <c r="H118" i="5"/>
  <c r="K118" i="5" s="1"/>
  <c r="H119" i="5"/>
  <c r="K119" i="5" s="1"/>
  <c r="H120" i="5"/>
  <c r="K120" i="5" s="1"/>
  <c r="H121" i="5"/>
  <c r="K121" i="5" s="1"/>
  <c r="H122" i="5"/>
  <c r="K122" i="5" s="1"/>
  <c r="H123" i="5"/>
  <c r="K123" i="5" s="1"/>
  <c r="M123" i="5" s="1"/>
  <c r="H124" i="5"/>
  <c r="K124" i="5" s="1"/>
  <c r="H125" i="5"/>
  <c r="K125" i="5" s="1"/>
  <c r="H126" i="5"/>
  <c r="K126" i="5" s="1"/>
  <c r="H127" i="5"/>
  <c r="K127" i="5" s="1"/>
  <c r="H128" i="5"/>
  <c r="K128" i="5" s="1"/>
  <c r="H129" i="5"/>
  <c r="K129" i="5" s="1"/>
  <c r="H130" i="5"/>
  <c r="K130" i="5" s="1"/>
  <c r="H131" i="5"/>
  <c r="K131" i="5" s="1"/>
  <c r="H132" i="5"/>
  <c r="K132" i="5" s="1"/>
  <c r="H133" i="5"/>
  <c r="K133" i="5" s="1"/>
  <c r="M133" i="5" s="1"/>
  <c r="H134" i="5"/>
  <c r="K134" i="5" s="1"/>
  <c r="H135" i="5"/>
  <c r="K135" i="5" s="1"/>
  <c r="H136" i="5"/>
  <c r="K136" i="5" s="1"/>
  <c r="H137" i="5"/>
  <c r="K137" i="5" s="1"/>
  <c r="L137" i="5" s="1"/>
  <c r="H138" i="5"/>
  <c r="K138" i="5" s="1"/>
  <c r="H139" i="5"/>
  <c r="K139" i="5" s="1"/>
  <c r="H140" i="5"/>
  <c r="K140" i="5" s="1"/>
  <c r="H141" i="5"/>
  <c r="K141" i="5" s="1"/>
  <c r="H142" i="5"/>
  <c r="K142" i="5" s="1"/>
  <c r="H143" i="5"/>
  <c r="K143" i="5" s="1"/>
  <c r="M143" i="5" s="1"/>
  <c r="H144" i="5"/>
  <c r="K144" i="5" s="1"/>
  <c r="H145" i="5"/>
  <c r="K145" i="5" s="1"/>
  <c r="H146" i="5"/>
  <c r="K146" i="5" s="1"/>
  <c r="H147" i="5"/>
  <c r="K147" i="5" s="1"/>
  <c r="H148" i="5"/>
  <c r="K148" i="5" s="1"/>
  <c r="H149" i="5"/>
  <c r="K149" i="5" s="1"/>
  <c r="H150" i="5"/>
  <c r="K150" i="5" s="1"/>
  <c r="H151" i="5"/>
  <c r="K151" i="5" s="1"/>
  <c r="H152" i="5"/>
  <c r="K152" i="5" s="1"/>
  <c r="L152" i="5" s="1"/>
  <c r="H153" i="5"/>
  <c r="K153" i="5" s="1"/>
  <c r="H154" i="5"/>
  <c r="K154" i="5" s="1"/>
  <c r="H155" i="5"/>
  <c r="K155" i="5" s="1"/>
  <c r="H156" i="5"/>
  <c r="K156" i="5" s="1"/>
  <c r="H157" i="5"/>
  <c r="K157" i="5" s="1"/>
  <c r="H158" i="5"/>
  <c r="K158" i="5" s="1"/>
  <c r="L158" i="5" s="1"/>
  <c r="H159" i="5"/>
  <c r="K159" i="5" s="1"/>
  <c r="H160" i="5"/>
  <c r="K160" i="5" s="1"/>
  <c r="H161" i="5"/>
  <c r="K161" i="5" s="1"/>
  <c r="H162" i="5"/>
  <c r="K162" i="5" s="1"/>
  <c r="L162" i="5" s="1"/>
  <c r="H163" i="5"/>
  <c r="K163" i="5" s="1"/>
  <c r="M163" i="5" s="1"/>
  <c r="H164" i="5"/>
  <c r="K164" i="5" s="1"/>
  <c r="H165" i="5"/>
  <c r="K165" i="5" s="1"/>
  <c r="H166" i="5"/>
  <c r="K166" i="5" s="1"/>
  <c r="H167" i="5"/>
  <c r="K167" i="5" s="1"/>
  <c r="H168" i="5"/>
  <c r="K168" i="5" s="1"/>
  <c r="H169" i="5"/>
  <c r="K169" i="5" s="1"/>
  <c r="H170" i="5"/>
  <c r="K170" i="5" s="1"/>
  <c r="H171" i="5"/>
  <c r="K171" i="5" s="1"/>
  <c r="H172" i="5"/>
  <c r="K172" i="5" s="1"/>
  <c r="H173" i="5"/>
  <c r="K173" i="5" s="1"/>
  <c r="M173" i="5" s="1"/>
  <c r="H174" i="5"/>
  <c r="K174" i="5" s="1"/>
  <c r="H175" i="5"/>
  <c r="K175" i="5" s="1"/>
  <c r="H176" i="5"/>
  <c r="K176" i="5" s="1"/>
  <c r="H177" i="5"/>
  <c r="K177" i="5" s="1"/>
  <c r="L177" i="5" s="1"/>
  <c r="H178" i="5"/>
  <c r="K178" i="5" s="1"/>
  <c r="H179" i="5"/>
  <c r="K179" i="5" s="1"/>
  <c r="H180" i="5"/>
  <c r="K180" i="5" s="1"/>
  <c r="H181" i="5"/>
  <c r="K181" i="5" s="1"/>
  <c r="H182" i="5"/>
  <c r="K182" i="5" s="1"/>
  <c r="H183" i="5"/>
  <c r="K183" i="5" s="1"/>
  <c r="M183" i="5" s="1"/>
  <c r="H184" i="5"/>
  <c r="K184" i="5" s="1"/>
  <c r="H185" i="5"/>
  <c r="K185" i="5" s="1"/>
  <c r="H186" i="5"/>
  <c r="K186" i="5" s="1"/>
  <c r="H187" i="5"/>
  <c r="K187" i="5" s="1"/>
  <c r="L187" i="5" s="1"/>
  <c r="H188" i="5"/>
  <c r="K188" i="5" s="1"/>
  <c r="H189" i="5"/>
  <c r="K189" i="5" s="1"/>
  <c r="H190" i="5"/>
  <c r="K190" i="5" s="1"/>
  <c r="H191" i="5"/>
  <c r="K191" i="5" s="1"/>
  <c r="H192" i="5"/>
  <c r="K192" i="5" s="1"/>
  <c r="H193" i="5"/>
  <c r="K193" i="5" s="1"/>
  <c r="M193" i="5" s="1"/>
  <c r="H194" i="5"/>
  <c r="K194" i="5" s="1"/>
  <c r="H195" i="5"/>
  <c r="K195" i="5" s="1"/>
  <c r="H196" i="5"/>
  <c r="K196" i="5" s="1"/>
  <c r="H197" i="5"/>
  <c r="K197" i="5" s="1"/>
  <c r="H198" i="5"/>
  <c r="K198" i="5" s="1"/>
  <c r="H199" i="5"/>
  <c r="K199" i="5" s="1"/>
  <c r="H200" i="5"/>
  <c r="K200" i="5" s="1"/>
  <c r="H201" i="5"/>
  <c r="K201" i="5" s="1"/>
  <c r="H202" i="5"/>
  <c r="K202" i="5" s="1"/>
  <c r="L202" i="5" s="1"/>
  <c r="H203" i="5"/>
  <c r="K203" i="5" s="1"/>
  <c r="H204" i="5"/>
  <c r="K204" i="5" s="1"/>
  <c r="H205" i="5"/>
  <c r="K205" i="5" s="1"/>
  <c r="H206" i="5"/>
  <c r="K206" i="5" s="1"/>
  <c r="H207" i="5"/>
  <c r="K207" i="5" s="1"/>
  <c r="H208" i="5"/>
  <c r="K208" i="5" s="1"/>
  <c r="H209" i="5"/>
  <c r="K209" i="5" s="1"/>
  <c r="H210" i="5"/>
  <c r="K210" i="5" s="1"/>
  <c r="H211" i="5"/>
  <c r="K211" i="5" s="1"/>
  <c r="H212" i="5"/>
  <c r="K212" i="5" s="1"/>
  <c r="H213" i="5"/>
  <c r="K213" i="5" s="1"/>
  <c r="M213" i="5" s="1"/>
  <c r="H214" i="5"/>
  <c r="K214" i="5" s="1"/>
  <c r="H215" i="5"/>
  <c r="K215" i="5" s="1"/>
  <c r="H216" i="5"/>
  <c r="K216" i="5" s="1"/>
  <c r="H217" i="5"/>
  <c r="K217" i="5" s="1"/>
  <c r="H218" i="5"/>
  <c r="K218" i="5" s="1"/>
  <c r="H219" i="5"/>
  <c r="K219" i="5" s="1"/>
  <c r="H220" i="5"/>
  <c r="K220" i="5" s="1"/>
  <c r="H221" i="5"/>
  <c r="K221" i="5" s="1"/>
  <c r="H222" i="5"/>
  <c r="K222" i="5" s="1"/>
  <c r="H223" i="5"/>
  <c r="K223" i="5" s="1"/>
  <c r="M223" i="5" s="1"/>
  <c r="H224" i="5"/>
  <c r="K224" i="5" s="1"/>
  <c r="H225" i="5"/>
  <c r="K225" i="5" s="1"/>
  <c r="H226" i="5"/>
  <c r="K226" i="5" s="1"/>
  <c r="H227" i="5"/>
  <c r="K227" i="5" s="1"/>
  <c r="H228" i="5"/>
  <c r="K228" i="5" s="1"/>
  <c r="M228" i="5" s="1"/>
  <c r="H229" i="5"/>
  <c r="K229" i="5" s="1"/>
  <c r="H230" i="5"/>
  <c r="K230" i="5" s="1"/>
  <c r="H231" i="5"/>
  <c r="K231" i="5" s="1"/>
  <c r="H232" i="5"/>
  <c r="K232" i="5" s="1"/>
  <c r="M232" i="5" s="1"/>
  <c r="H233" i="5"/>
  <c r="K233" i="5" s="1"/>
  <c r="H234" i="5"/>
  <c r="K234" i="5" s="1"/>
  <c r="H235" i="5"/>
  <c r="K235" i="5" s="1"/>
  <c r="H236" i="5"/>
  <c r="K236" i="5" s="1"/>
  <c r="H237" i="5"/>
  <c r="K237" i="5" s="1"/>
  <c r="H238" i="5"/>
  <c r="K238" i="5" s="1"/>
  <c r="H239" i="5"/>
  <c r="K239" i="5" s="1"/>
  <c r="H240" i="5"/>
  <c r="K240" i="5" s="1"/>
  <c r="H241" i="5"/>
  <c r="K241" i="5" s="1"/>
  <c r="H242" i="5"/>
  <c r="K242" i="5" s="1"/>
  <c r="H243" i="5"/>
  <c r="K243" i="5" s="1"/>
  <c r="L243" i="5" s="1"/>
  <c r="H244" i="5"/>
  <c r="K244" i="5" s="1"/>
  <c r="H245" i="5"/>
  <c r="K245" i="5" s="1"/>
  <c r="H246" i="5"/>
  <c r="K246" i="5" s="1"/>
  <c r="H247" i="5"/>
  <c r="K247" i="5" s="1"/>
  <c r="L247" i="5" s="1"/>
  <c r="H248" i="5"/>
  <c r="K248" i="5" s="1"/>
  <c r="L248" i="5" s="1"/>
  <c r="H249" i="5"/>
  <c r="K249" i="5" s="1"/>
  <c r="H250" i="5"/>
  <c r="K250" i="5" s="1"/>
  <c r="H251" i="5"/>
  <c r="K251" i="5" s="1"/>
  <c r="H252" i="5"/>
  <c r="K252" i="5" s="1"/>
  <c r="L252" i="5" s="1"/>
  <c r="H253" i="5"/>
  <c r="K253" i="5" s="1"/>
  <c r="H254" i="5"/>
  <c r="K254" i="5" s="1"/>
  <c r="H255" i="5"/>
  <c r="K255" i="5" s="1"/>
  <c r="H256" i="5"/>
  <c r="K256" i="5" s="1"/>
  <c r="H257" i="5"/>
  <c r="K257" i="5" s="1"/>
  <c r="H258" i="5"/>
  <c r="K258" i="5" s="1"/>
  <c r="H259" i="5"/>
  <c r="K259" i="5" s="1"/>
  <c r="H260" i="5"/>
  <c r="K260" i="5" s="1"/>
  <c r="H261" i="5"/>
  <c r="K261" i="5" s="1"/>
  <c r="H262" i="5"/>
  <c r="K262" i="5" s="1"/>
  <c r="H263" i="5"/>
  <c r="K263" i="5" s="1"/>
  <c r="H264" i="5"/>
  <c r="K264" i="5" s="1"/>
  <c r="H265" i="5"/>
  <c r="K265" i="5" s="1"/>
  <c r="H266" i="5"/>
  <c r="K266" i="5" s="1"/>
  <c r="H267" i="5"/>
  <c r="K267" i="5" s="1"/>
  <c r="H268" i="5"/>
  <c r="K268" i="5" s="1"/>
  <c r="L268" i="5" s="1"/>
  <c r="H269" i="5"/>
  <c r="K269" i="5" s="1"/>
  <c r="H270" i="5"/>
  <c r="K270" i="5" s="1"/>
  <c r="H271" i="5"/>
  <c r="K271" i="5" s="1"/>
  <c r="H272" i="5"/>
  <c r="K272" i="5" s="1"/>
  <c r="L272" i="5" s="1"/>
  <c r="H273" i="5"/>
  <c r="K273" i="5" s="1"/>
  <c r="L273" i="5" s="1"/>
  <c r="H274" i="5"/>
  <c r="K274" i="5" s="1"/>
  <c r="H275" i="5"/>
  <c r="K275" i="5" s="1"/>
  <c r="H276" i="5"/>
  <c r="K276" i="5" s="1"/>
  <c r="H277" i="5"/>
  <c r="K277" i="5" s="1"/>
  <c r="L277" i="5" s="1"/>
  <c r="H278" i="5"/>
  <c r="K278" i="5" s="1"/>
  <c r="H279" i="5"/>
  <c r="K279" i="5" s="1"/>
  <c r="H280" i="5"/>
  <c r="K280" i="5" s="1"/>
  <c r="H281" i="5"/>
  <c r="K281" i="5" s="1"/>
  <c r="H282" i="5"/>
  <c r="K282" i="5" s="1"/>
  <c r="H283" i="5"/>
  <c r="K283" i="5" s="1"/>
  <c r="H284" i="5"/>
  <c r="K284" i="5" s="1"/>
  <c r="H285" i="5"/>
  <c r="K285" i="5" s="1"/>
  <c r="H2" i="5"/>
  <c r="K2" i="5" s="1"/>
  <c r="L2" i="5" s="1"/>
  <c r="J9" i="4"/>
  <c r="J29" i="4"/>
  <c r="J106" i="4"/>
  <c r="J107" i="4"/>
  <c r="J126" i="4"/>
  <c r="H3" i="4"/>
  <c r="K3" i="4" s="1"/>
  <c r="H4" i="4"/>
  <c r="K4" i="4" s="1"/>
  <c r="M4" i="4" s="1"/>
  <c r="H5" i="4"/>
  <c r="K5" i="4" s="1"/>
  <c r="L5" i="4" s="1"/>
  <c r="H6" i="4"/>
  <c r="K6" i="4" s="1"/>
  <c r="H7" i="4"/>
  <c r="K7" i="4" s="1"/>
  <c r="H8" i="4"/>
  <c r="K8" i="4" s="1"/>
  <c r="H9" i="4"/>
  <c r="K9" i="4" s="1"/>
  <c r="H10" i="4"/>
  <c r="K10" i="4" s="1"/>
  <c r="H11" i="4"/>
  <c r="K11" i="4" s="1"/>
  <c r="H12" i="4"/>
  <c r="K12" i="4" s="1"/>
  <c r="H13" i="4"/>
  <c r="K13" i="4" s="1"/>
  <c r="H14" i="4"/>
  <c r="K14" i="4" s="1"/>
  <c r="H15" i="4"/>
  <c r="K15" i="4" s="1"/>
  <c r="M15" i="4" s="1"/>
  <c r="H16" i="4"/>
  <c r="K16" i="4" s="1"/>
  <c r="H17" i="4"/>
  <c r="K17" i="4" s="1"/>
  <c r="H18" i="4"/>
  <c r="K18" i="4" s="1"/>
  <c r="H19" i="4"/>
  <c r="K19" i="4" s="1"/>
  <c r="H20" i="4"/>
  <c r="K20" i="4" s="1"/>
  <c r="M20" i="4" s="1"/>
  <c r="H21" i="4"/>
  <c r="K21" i="4" s="1"/>
  <c r="H22" i="4"/>
  <c r="K22" i="4" s="1"/>
  <c r="H23" i="4"/>
  <c r="K23" i="4" s="1"/>
  <c r="H24" i="4"/>
  <c r="K24" i="4" s="1"/>
  <c r="H25" i="4"/>
  <c r="K25" i="4" s="1"/>
  <c r="H26" i="4"/>
  <c r="K26" i="4" s="1"/>
  <c r="H27" i="4"/>
  <c r="K27" i="4" s="1"/>
  <c r="H28" i="4"/>
  <c r="K28" i="4" s="1"/>
  <c r="H29" i="4"/>
  <c r="K29" i="4" s="1"/>
  <c r="H30" i="4"/>
  <c r="K30" i="4" s="1"/>
  <c r="L30" i="4" s="1"/>
  <c r="H31" i="4"/>
  <c r="K31" i="4" s="1"/>
  <c r="M31" i="4" s="1"/>
  <c r="H32" i="4"/>
  <c r="K32" i="4" s="1"/>
  <c r="H33" i="4"/>
  <c r="K33" i="4" s="1"/>
  <c r="M33" i="4" s="1"/>
  <c r="H34" i="4"/>
  <c r="K34" i="4" s="1"/>
  <c r="H35" i="4"/>
  <c r="K35" i="4" s="1"/>
  <c r="L35" i="4" s="1"/>
  <c r="H36" i="4"/>
  <c r="K36" i="4" s="1"/>
  <c r="M36" i="4" s="1"/>
  <c r="H37" i="4"/>
  <c r="K37" i="4" s="1"/>
  <c r="L37" i="4" s="1"/>
  <c r="H38" i="4"/>
  <c r="K38" i="4" s="1"/>
  <c r="H39" i="4"/>
  <c r="K39" i="4" s="1"/>
  <c r="H40" i="4"/>
  <c r="K40" i="4" s="1"/>
  <c r="H41" i="4"/>
  <c r="K41" i="4" s="1"/>
  <c r="H42" i="4"/>
  <c r="K42" i="4" s="1"/>
  <c r="L42" i="4" s="1"/>
  <c r="H43" i="4"/>
  <c r="K43" i="4" s="1"/>
  <c r="M43" i="4" s="1"/>
  <c r="H44" i="4"/>
  <c r="K44" i="4" s="1"/>
  <c r="H45" i="4"/>
  <c r="K45" i="4" s="1"/>
  <c r="H46" i="4"/>
  <c r="K46" i="4" s="1"/>
  <c r="M46" i="4" s="1"/>
  <c r="H47" i="4"/>
  <c r="K47" i="4" s="1"/>
  <c r="H48" i="4"/>
  <c r="K48" i="4" s="1"/>
  <c r="H49" i="4"/>
  <c r="K49" i="4" s="1"/>
  <c r="H50" i="4"/>
  <c r="K50" i="4" s="1"/>
  <c r="H51" i="4"/>
  <c r="K51" i="4" s="1"/>
  <c r="H52" i="4"/>
  <c r="K52" i="4" s="1"/>
  <c r="H53" i="4"/>
  <c r="K53" i="4" s="1"/>
  <c r="H54" i="4"/>
  <c r="K54" i="4" s="1"/>
  <c r="H55" i="4"/>
  <c r="K55" i="4" s="1"/>
  <c r="L55" i="4" s="1"/>
  <c r="H56" i="4"/>
  <c r="K56" i="4" s="1"/>
  <c r="M56" i="4" s="1"/>
  <c r="H57" i="4"/>
  <c r="K57" i="4" s="1"/>
  <c r="H58" i="4"/>
  <c r="K58" i="4" s="1"/>
  <c r="M58" i="4" s="1"/>
  <c r="H59" i="4"/>
  <c r="K59" i="4" s="1"/>
  <c r="H60" i="4"/>
  <c r="K60" i="4" s="1"/>
  <c r="L60" i="4" s="1"/>
  <c r="H61" i="4"/>
  <c r="K61" i="4" s="1"/>
  <c r="H62" i="4"/>
  <c r="K62" i="4" s="1"/>
  <c r="L62" i="4" s="1"/>
  <c r="H63" i="4"/>
  <c r="K63" i="4" s="1"/>
  <c r="H64" i="4"/>
  <c r="K64" i="4" s="1"/>
  <c r="H65" i="4"/>
  <c r="K65" i="4" s="1"/>
  <c r="H66" i="4"/>
  <c r="K66" i="4" s="1"/>
  <c r="M66" i="4" s="1"/>
  <c r="H67" i="4"/>
  <c r="K67" i="4" s="1"/>
  <c r="H68" i="4"/>
  <c r="K68" i="4" s="1"/>
  <c r="H69" i="4"/>
  <c r="K69" i="4" s="1"/>
  <c r="H70" i="4"/>
  <c r="K70" i="4" s="1"/>
  <c r="H71" i="4"/>
  <c r="K71" i="4" s="1"/>
  <c r="M71" i="4" s="1"/>
  <c r="H72" i="4"/>
  <c r="K72" i="4" s="1"/>
  <c r="H73" i="4"/>
  <c r="K73" i="4" s="1"/>
  <c r="M73" i="4" s="1"/>
  <c r="H74" i="4"/>
  <c r="K74" i="4" s="1"/>
  <c r="H75" i="4"/>
  <c r="K75" i="4" s="1"/>
  <c r="H76" i="4"/>
  <c r="K76" i="4" s="1"/>
  <c r="M76" i="4" s="1"/>
  <c r="H77" i="4"/>
  <c r="K77" i="4" s="1"/>
  <c r="L77" i="4" s="1"/>
  <c r="H78" i="4"/>
  <c r="K78" i="4" s="1"/>
  <c r="H79" i="4"/>
  <c r="K79" i="4" s="1"/>
  <c r="H80" i="4"/>
  <c r="K80" i="4" s="1"/>
  <c r="H81" i="4"/>
  <c r="K81" i="4" s="1"/>
  <c r="H82" i="4"/>
  <c r="K82" i="4" s="1"/>
  <c r="H83" i="4"/>
  <c r="K83" i="4" s="1"/>
  <c r="H84" i="4"/>
  <c r="K84" i="4" s="1"/>
  <c r="H85" i="4"/>
  <c r="K85" i="4" s="1"/>
  <c r="H86" i="4"/>
  <c r="K86" i="4" s="1"/>
  <c r="M86" i="4" s="1"/>
  <c r="H87" i="4"/>
  <c r="K87" i="4" s="1"/>
  <c r="L87" i="4" s="1"/>
  <c r="H88" i="4"/>
  <c r="K88" i="4" s="1"/>
  <c r="M88" i="4" s="1"/>
  <c r="H89" i="4"/>
  <c r="K89" i="4" s="1"/>
  <c r="H90" i="4"/>
  <c r="K90" i="4" s="1"/>
  <c r="H91" i="4"/>
  <c r="K91" i="4" s="1"/>
  <c r="H92" i="4"/>
  <c r="K92" i="4" s="1"/>
  <c r="L92" i="4" s="1"/>
  <c r="H93" i="4"/>
  <c r="K93" i="4" s="1"/>
  <c r="H94" i="4"/>
  <c r="K94" i="4" s="1"/>
  <c r="H95" i="4"/>
  <c r="K95" i="4" s="1"/>
  <c r="H96" i="4"/>
  <c r="K96" i="4" s="1"/>
  <c r="H97" i="4"/>
  <c r="K97" i="4" s="1"/>
  <c r="H98" i="4"/>
  <c r="K98" i="4" s="1"/>
  <c r="H99" i="4"/>
  <c r="K99" i="4" s="1"/>
  <c r="H100" i="4"/>
  <c r="K100" i="4" s="1"/>
  <c r="H101" i="4"/>
  <c r="K101" i="4" s="1"/>
  <c r="H102" i="4"/>
  <c r="K102" i="4" s="1"/>
  <c r="H103" i="4"/>
  <c r="K103" i="4" s="1"/>
  <c r="H104" i="4"/>
  <c r="K104" i="4" s="1"/>
  <c r="H105" i="4"/>
  <c r="K105" i="4" s="1"/>
  <c r="H106" i="4"/>
  <c r="K106" i="4" s="1"/>
  <c r="H107" i="4"/>
  <c r="K107" i="4" s="1"/>
  <c r="H108" i="4"/>
  <c r="K108" i="4" s="1"/>
  <c r="H109" i="4"/>
  <c r="K109" i="4" s="1"/>
  <c r="L109" i="4" s="1"/>
  <c r="H110" i="4"/>
  <c r="K110" i="4" s="1"/>
  <c r="M110" i="4" s="1"/>
  <c r="H111" i="4"/>
  <c r="K111" i="4" s="1"/>
  <c r="H112" i="4"/>
  <c r="K112" i="4" s="1"/>
  <c r="H113" i="4"/>
  <c r="K113" i="4" s="1"/>
  <c r="H114" i="4"/>
  <c r="K114" i="4" s="1"/>
  <c r="L114" i="4" s="1"/>
  <c r="H115" i="4"/>
  <c r="K115" i="4" s="1"/>
  <c r="H116" i="4"/>
  <c r="K116" i="4" s="1"/>
  <c r="H117" i="4"/>
  <c r="K117" i="4" s="1"/>
  <c r="H118" i="4"/>
  <c r="K118" i="4" s="1"/>
  <c r="M118" i="4" s="1"/>
  <c r="H119" i="4"/>
  <c r="K119" i="4" s="1"/>
  <c r="H120" i="4"/>
  <c r="K120" i="4" s="1"/>
  <c r="H121" i="4"/>
  <c r="K121" i="4" s="1"/>
  <c r="H122" i="4"/>
  <c r="K122" i="4" s="1"/>
  <c r="H123" i="4"/>
  <c r="K123" i="4" s="1"/>
  <c r="M123" i="4" s="1"/>
  <c r="H124" i="4"/>
  <c r="K124" i="4" s="1"/>
  <c r="H125" i="4"/>
  <c r="K125" i="4" s="1"/>
  <c r="M125" i="4" s="1"/>
  <c r="H126" i="4"/>
  <c r="K126" i="4" s="1"/>
  <c r="H127" i="4"/>
  <c r="K127" i="4" s="1"/>
  <c r="H128" i="4"/>
  <c r="K128" i="4" s="1"/>
  <c r="H129" i="4"/>
  <c r="K129" i="4" s="1"/>
  <c r="M129" i="4" s="1"/>
  <c r="H130" i="4"/>
  <c r="K130" i="4" s="1"/>
  <c r="L130" i="4" s="1"/>
  <c r="H131" i="4"/>
  <c r="K131" i="4" s="1"/>
  <c r="H132" i="4"/>
  <c r="K132" i="4" s="1"/>
  <c r="H133" i="4"/>
  <c r="K133" i="4" s="1"/>
  <c r="H134" i="4"/>
  <c r="K134" i="4" s="1"/>
  <c r="H135" i="4"/>
  <c r="K135" i="4" s="1"/>
  <c r="H136" i="4"/>
  <c r="K136" i="4" s="1"/>
  <c r="M136" i="4" s="1"/>
  <c r="H137" i="4"/>
  <c r="K137" i="4" s="1"/>
  <c r="H138" i="4"/>
  <c r="K138" i="4" s="1"/>
  <c r="H139" i="4"/>
  <c r="K139" i="4" s="1"/>
  <c r="M139" i="4" s="1"/>
  <c r="H140" i="4"/>
  <c r="K140" i="4" s="1"/>
  <c r="L140" i="4" s="1"/>
  <c r="H141" i="4"/>
  <c r="K141" i="4" s="1"/>
  <c r="H142" i="4"/>
  <c r="K142" i="4" s="1"/>
  <c r="H143" i="4"/>
  <c r="K143" i="4" s="1"/>
  <c r="H144" i="4"/>
  <c r="K144" i="4" s="1"/>
  <c r="H145" i="4"/>
  <c r="K145" i="4" s="1"/>
  <c r="L145" i="4" s="1"/>
  <c r="H146" i="4"/>
  <c r="K146" i="4" s="1"/>
  <c r="H147" i="4"/>
  <c r="K147" i="4" s="1"/>
  <c r="H148" i="4"/>
  <c r="K148" i="4" s="1"/>
  <c r="H149" i="4"/>
  <c r="K149" i="4" s="1"/>
  <c r="H150" i="4"/>
  <c r="K150" i="4" s="1"/>
  <c r="H151" i="4"/>
  <c r="K151" i="4" s="1"/>
  <c r="H152" i="4"/>
  <c r="K152" i="4" s="1"/>
  <c r="H153" i="4"/>
  <c r="K153" i="4" s="1"/>
  <c r="H154" i="4"/>
  <c r="K154" i="4" s="1"/>
  <c r="M154" i="4" s="1"/>
  <c r="H155" i="4"/>
  <c r="K155" i="4" s="1"/>
  <c r="L155" i="4" s="1"/>
  <c r="H156" i="4"/>
  <c r="K156" i="4" s="1"/>
  <c r="M156" i="4" s="1"/>
  <c r="H157" i="4"/>
  <c r="K157" i="4" s="1"/>
  <c r="H158" i="4"/>
  <c r="K158" i="4" s="1"/>
  <c r="H159" i="4"/>
  <c r="K159" i="4" s="1"/>
  <c r="H160" i="4"/>
  <c r="K160" i="4" s="1"/>
  <c r="L160" i="4" s="1"/>
  <c r="H161" i="4"/>
  <c r="K161" i="4" s="1"/>
  <c r="M161" i="4" s="1"/>
  <c r="H162" i="4"/>
  <c r="K162" i="4" s="1"/>
  <c r="H163" i="4"/>
  <c r="K163" i="4" s="1"/>
  <c r="H164" i="4"/>
  <c r="K164" i="4" s="1"/>
  <c r="H165" i="4"/>
  <c r="K165" i="4" s="1"/>
  <c r="L165" i="4" s="1"/>
  <c r="H166" i="4"/>
  <c r="K166" i="4" s="1"/>
  <c r="H167" i="4"/>
  <c r="K167" i="4" s="1"/>
  <c r="H168" i="4"/>
  <c r="K168" i="4" s="1"/>
  <c r="H169" i="4"/>
  <c r="K169" i="4" s="1"/>
  <c r="M169" i="4" s="1"/>
  <c r="H170" i="4"/>
  <c r="K170" i="4" s="1"/>
  <c r="H171" i="4"/>
  <c r="K171" i="4" s="1"/>
  <c r="H172" i="4"/>
  <c r="K172" i="4" s="1"/>
  <c r="H173" i="4"/>
  <c r="K173" i="4" s="1"/>
  <c r="H174" i="4"/>
  <c r="K174" i="4" s="1"/>
  <c r="M174" i="4" s="1"/>
  <c r="H175" i="4"/>
  <c r="K175" i="4" s="1"/>
  <c r="H176" i="4"/>
  <c r="K176" i="4" s="1"/>
  <c r="M176" i="4" s="1"/>
  <c r="H177" i="4"/>
  <c r="K177" i="4" s="1"/>
  <c r="H178" i="4"/>
  <c r="K178" i="4" s="1"/>
  <c r="H2" i="4"/>
  <c r="K2" i="4" s="1"/>
  <c r="H3" i="3"/>
  <c r="K3" i="3" s="1"/>
  <c r="H4" i="3"/>
  <c r="K4" i="3" s="1"/>
  <c r="H5" i="3"/>
  <c r="K5" i="3" s="1"/>
  <c r="H6" i="3"/>
  <c r="K6" i="3" s="1"/>
  <c r="L6" i="3" s="1"/>
  <c r="H7" i="3"/>
  <c r="K7" i="3" s="1"/>
  <c r="L7" i="3" s="1"/>
  <c r="H8" i="3"/>
  <c r="K8" i="3" s="1"/>
  <c r="M8" i="3" s="1"/>
  <c r="H9" i="3"/>
  <c r="K9" i="3" s="1"/>
  <c r="H10" i="3"/>
  <c r="K10" i="3" s="1"/>
  <c r="H11" i="3"/>
  <c r="K11" i="3" s="1"/>
  <c r="H12" i="3"/>
  <c r="K12" i="3" s="1"/>
  <c r="L12" i="3" s="1"/>
  <c r="H13" i="3"/>
  <c r="K13" i="3" s="1"/>
  <c r="M13" i="3" s="1"/>
  <c r="H14" i="3"/>
  <c r="K14" i="3" s="1"/>
  <c r="M14" i="3" s="1"/>
  <c r="H15" i="3"/>
  <c r="K15" i="3" s="1"/>
  <c r="H16" i="3"/>
  <c r="K16" i="3" s="1"/>
  <c r="H17" i="3"/>
  <c r="K17" i="3" s="1"/>
  <c r="L17" i="3" s="1"/>
  <c r="H18" i="3"/>
  <c r="K18" i="3" s="1"/>
  <c r="H19" i="3"/>
  <c r="K19" i="3" s="1"/>
  <c r="M19" i="3" s="1"/>
  <c r="H20" i="3"/>
  <c r="K20" i="3" s="1"/>
  <c r="H21" i="3"/>
  <c r="K21" i="3" s="1"/>
  <c r="H22" i="3"/>
  <c r="K22" i="3" s="1"/>
  <c r="L22" i="3" s="1"/>
  <c r="H23" i="3"/>
  <c r="K23" i="3" s="1"/>
  <c r="H24" i="3"/>
  <c r="K24" i="3" s="1"/>
  <c r="H25" i="3"/>
  <c r="K25" i="3" s="1"/>
  <c r="H26" i="3"/>
  <c r="K26" i="3" s="1"/>
  <c r="H27" i="3"/>
  <c r="K27" i="3" s="1"/>
  <c r="L27" i="3" s="1"/>
  <c r="H28" i="3"/>
  <c r="K28" i="3" s="1"/>
  <c r="H29" i="3"/>
  <c r="K29" i="3" s="1"/>
  <c r="H30" i="3"/>
  <c r="K30" i="3" s="1"/>
  <c r="H31" i="3"/>
  <c r="K31" i="3" s="1"/>
  <c r="M31" i="3" s="1"/>
  <c r="H32" i="3"/>
  <c r="K32" i="3" s="1"/>
  <c r="L32" i="3" s="1"/>
  <c r="H33" i="3"/>
  <c r="K33" i="3" s="1"/>
  <c r="H34" i="3"/>
  <c r="K34" i="3" s="1"/>
  <c r="H35" i="3"/>
  <c r="K35" i="3" s="1"/>
  <c r="H36" i="3"/>
  <c r="K36" i="3" s="1"/>
  <c r="H37" i="3"/>
  <c r="K37" i="3" s="1"/>
  <c r="L37" i="3" s="1"/>
  <c r="H38" i="3"/>
  <c r="K38" i="3" s="1"/>
  <c r="H39" i="3"/>
  <c r="K39" i="3" s="1"/>
  <c r="H40" i="3"/>
  <c r="K40" i="3" s="1"/>
  <c r="H41" i="3"/>
  <c r="K41" i="3" s="1"/>
  <c r="H42" i="3"/>
  <c r="K42" i="3" s="1"/>
  <c r="L42" i="3" s="1"/>
  <c r="H43" i="3"/>
  <c r="K43" i="3" s="1"/>
  <c r="H44" i="3"/>
  <c r="K44" i="3" s="1"/>
  <c r="M44" i="3" s="1"/>
  <c r="H45" i="3"/>
  <c r="K45" i="3" s="1"/>
  <c r="H46" i="3"/>
  <c r="K46" i="3" s="1"/>
  <c r="M46" i="3" s="1"/>
  <c r="H47" i="3"/>
  <c r="K47" i="3" s="1"/>
  <c r="L47" i="3" s="1"/>
  <c r="H48" i="3"/>
  <c r="K48" i="3" s="1"/>
  <c r="H49" i="3"/>
  <c r="K49" i="3" s="1"/>
  <c r="M49" i="3" s="1"/>
  <c r="H50" i="3"/>
  <c r="K50" i="3" s="1"/>
  <c r="H51" i="3"/>
  <c r="K51" i="3" s="1"/>
  <c r="M51" i="3" s="1"/>
  <c r="H52" i="3"/>
  <c r="K52" i="3" s="1"/>
  <c r="L52" i="3" s="1"/>
  <c r="H53" i="3"/>
  <c r="K53" i="3" s="1"/>
  <c r="L53" i="3" s="1"/>
  <c r="H54" i="3"/>
  <c r="K54" i="3" s="1"/>
  <c r="H55" i="3"/>
  <c r="K55" i="3" s="1"/>
  <c r="H56" i="3"/>
  <c r="K56" i="3" s="1"/>
  <c r="M56" i="3" s="1"/>
  <c r="H57" i="3"/>
  <c r="K57" i="3" s="1"/>
  <c r="L57" i="3" s="1"/>
  <c r="H58" i="3"/>
  <c r="K58" i="3" s="1"/>
  <c r="H59" i="3"/>
  <c r="K59" i="3" s="1"/>
  <c r="H60" i="3"/>
  <c r="K60" i="3" s="1"/>
  <c r="H61" i="3"/>
  <c r="K61" i="3" s="1"/>
  <c r="M61" i="3" s="1"/>
  <c r="H62" i="3"/>
  <c r="K62" i="3" s="1"/>
  <c r="L62" i="3" s="1"/>
  <c r="H63" i="3"/>
  <c r="K63" i="3" s="1"/>
  <c r="H64" i="3"/>
  <c r="K64" i="3" s="1"/>
  <c r="H65" i="3"/>
  <c r="K65" i="3" s="1"/>
  <c r="H66" i="3"/>
  <c r="K66" i="3" s="1"/>
  <c r="H67" i="3"/>
  <c r="K67" i="3" s="1"/>
  <c r="L67" i="3" s="1"/>
  <c r="H68" i="3"/>
  <c r="K68" i="3" s="1"/>
  <c r="H69" i="3"/>
  <c r="K69" i="3" s="1"/>
  <c r="H70" i="3"/>
  <c r="K70" i="3" s="1"/>
  <c r="H71" i="3"/>
  <c r="K71" i="3" s="1"/>
  <c r="M71" i="3" s="1"/>
  <c r="H72" i="3"/>
  <c r="K72" i="3" s="1"/>
  <c r="L72" i="3" s="1"/>
  <c r="H73" i="3"/>
  <c r="K73" i="3" s="1"/>
  <c r="H74" i="3"/>
  <c r="K74" i="3" s="1"/>
  <c r="M74" i="3" s="1"/>
  <c r="H75" i="3"/>
  <c r="K75" i="3" s="1"/>
  <c r="H76" i="3"/>
  <c r="K76" i="3" s="1"/>
  <c r="M76" i="3" s="1"/>
  <c r="H77" i="3"/>
  <c r="K77" i="3" s="1"/>
  <c r="L77" i="3" s="1"/>
  <c r="H78" i="3"/>
  <c r="K78" i="3" s="1"/>
  <c r="L78" i="3" s="1"/>
  <c r="H79" i="3"/>
  <c r="K79" i="3" s="1"/>
  <c r="H80" i="3"/>
  <c r="K80" i="3" s="1"/>
  <c r="H81" i="3"/>
  <c r="K81" i="3" s="1"/>
  <c r="M81" i="3" s="1"/>
  <c r="H82" i="3"/>
  <c r="K82" i="3" s="1"/>
  <c r="L82" i="3" s="1"/>
  <c r="H83" i="3"/>
  <c r="K83" i="3" s="1"/>
  <c r="H84" i="3"/>
  <c r="K84" i="3" s="1"/>
  <c r="H85" i="3"/>
  <c r="K85" i="3" s="1"/>
  <c r="H86" i="3"/>
  <c r="K86" i="3" s="1"/>
  <c r="M86" i="3" s="1"/>
  <c r="H87" i="3"/>
  <c r="K87" i="3" s="1"/>
  <c r="L87" i="3" s="1"/>
  <c r="H88" i="3"/>
  <c r="K88" i="3" s="1"/>
  <c r="H89" i="3"/>
  <c r="K89" i="3" s="1"/>
  <c r="H90" i="3"/>
  <c r="K90" i="3" s="1"/>
  <c r="H91" i="3"/>
  <c r="K91" i="3" s="1"/>
  <c r="H92" i="3"/>
  <c r="K92" i="3" s="1"/>
  <c r="L92" i="3" s="1"/>
  <c r="H93" i="3"/>
  <c r="K93" i="3" s="1"/>
  <c r="H94" i="3"/>
  <c r="K94" i="3" s="1"/>
  <c r="H95" i="3"/>
  <c r="K95" i="3" s="1"/>
  <c r="H96" i="3"/>
  <c r="K96" i="3" s="1"/>
  <c r="H97" i="3"/>
  <c r="K97" i="3" s="1"/>
  <c r="L97" i="3" s="1"/>
  <c r="H98" i="3"/>
  <c r="K98" i="3" s="1"/>
  <c r="H99" i="3"/>
  <c r="K99" i="3" s="1"/>
  <c r="M99" i="3" s="1"/>
  <c r="H100" i="3"/>
  <c r="K100" i="3" s="1"/>
  <c r="H101" i="3"/>
  <c r="K101" i="3" s="1"/>
  <c r="M101" i="3" s="1"/>
  <c r="H102" i="3"/>
  <c r="K102" i="3" s="1"/>
  <c r="L102" i="3" s="1"/>
  <c r="H103" i="3"/>
  <c r="K103" i="3" s="1"/>
  <c r="L103" i="3" s="1"/>
  <c r="H104" i="3"/>
  <c r="K104" i="3" s="1"/>
  <c r="H105" i="3"/>
  <c r="K105" i="3" s="1"/>
  <c r="H106" i="3"/>
  <c r="K106" i="3" s="1"/>
  <c r="M106" i="3" s="1"/>
  <c r="H107" i="3"/>
  <c r="K107" i="3" s="1"/>
  <c r="L107" i="3" s="1"/>
  <c r="H108" i="3"/>
  <c r="K108" i="3" s="1"/>
  <c r="H109" i="3"/>
  <c r="K109" i="3" s="1"/>
  <c r="H110" i="3"/>
  <c r="K110" i="3" s="1"/>
  <c r="H111" i="3"/>
  <c r="K111" i="3" s="1"/>
  <c r="M111" i="3" s="1"/>
  <c r="H112" i="3"/>
  <c r="K112" i="3" s="1"/>
  <c r="L112" i="3" s="1"/>
  <c r="H113" i="3"/>
  <c r="K113" i="3" s="1"/>
  <c r="H114" i="3"/>
  <c r="K114" i="3" s="1"/>
  <c r="H115" i="3"/>
  <c r="K115" i="3" s="1"/>
  <c r="H116" i="3"/>
  <c r="K116" i="3" s="1"/>
  <c r="H117" i="3"/>
  <c r="K117" i="3" s="1"/>
  <c r="L117" i="3" s="1"/>
  <c r="H118" i="3"/>
  <c r="K118" i="3" s="1"/>
  <c r="H119" i="3"/>
  <c r="K119" i="3" s="1"/>
  <c r="M119" i="3" s="1"/>
  <c r="H120" i="3"/>
  <c r="K120" i="3" s="1"/>
  <c r="H121" i="3"/>
  <c r="K121" i="3" s="1"/>
  <c r="H122" i="3"/>
  <c r="K122" i="3" s="1"/>
  <c r="L122" i="3" s="1"/>
  <c r="H123" i="3"/>
  <c r="K123" i="3" s="1"/>
  <c r="H124" i="3"/>
  <c r="K124" i="3" s="1"/>
  <c r="M124" i="3" s="1"/>
  <c r="H125" i="3"/>
  <c r="K125" i="3" s="1"/>
  <c r="H126" i="3"/>
  <c r="K126" i="3" s="1"/>
  <c r="M126" i="3" s="1"/>
  <c r="H127" i="3"/>
  <c r="K127" i="3" s="1"/>
  <c r="L127" i="3" s="1"/>
  <c r="H128" i="3"/>
  <c r="K128" i="3" s="1"/>
  <c r="H129" i="3"/>
  <c r="K129" i="3" s="1"/>
  <c r="H130" i="3"/>
  <c r="K130" i="3" s="1"/>
  <c r="H131" i="3"/>
  <c r="K131" i="3" s="1"/>
  <c r="M131" i="3" s="1"/>
  <c r="H132" i="3"/>
  <c r="K132" i="3" s="1"/>
  <c r="L132" i="3" s="1"/>
  <c r="H133" i="3"/>
  <c r="K133" i="3" s="1"/>
  <c r="H134" i="3"/>
  <c r="K134" i="3" s="1"/>
  <c r="H135" i="3"/>
  <c r="K135" i="3" s="1"/>
  <c r="H136" i="3"/>
  <c r="K136" i="3" s="1"/>
  <c r="M136" i="3" s="1"/>
  <c r="H137" i="3"/>
  <c r="K137" i="3" s="1"/>
  <c r="L137" i="3" s="1"/>
  <c r="H138" i="3"/>
  <c r="K138" i="3" s="1"/>
  <c r="H139" i="3"/>
  <c r="K139" i="3" s="1"/>
  <c r="H140" i="3"/>
  <c r="K140" i="3" s="1"/>
  <c r="H141" i="3"/>
  <c r="K141" i="3" s="1"/>
  <c r="H142" i="3"/>
  <c r="K142" i="3" s="1"/>
  <c r="L142" i="3" s="1"/>
  <c r="H143" i="3"/>
  <c r="K143" i="3" s="1"/>
  <c r="H144" i="3"/>
  <c r="K144" i="3" s="1"/>
  <c r="H145" i="3"/>
  <c r="K145" i="3" s="1"/>
  <c r="H146" i="3"/>
  <c r="K146" i="3" s="1"/>
  <c r="H147" i="3"/>
  <c r="K147" i="3" s="1"/>
  <c r="L147" i="3" s="1"/>
  <c r="H148" i="3"/>
  <c r="K148" i="3" s="1"/>
  <c r="H149" i="3"/>
  <c r="K149" i="3" s="1"/>
  <c r="M149" i="3" s="1"/>
  <c r="H150" i="3"/>
  <c r="K150" i="3" s="1"/>
  <c r="H151" i="3"/>
  <c r="K151" i="3" s="1"/>
  <c r="M151" i="3" s="1"/>
  <c r="H152" i="3"/>
  <c r="K152" i="3" s="1"/>
  <c r="L152" i="3" s="1"/>
  <c r="H153" i="3"/>
  <c r="K153" i="3" s="1"/>
  <c r="H154" i="3"/>
  <c r="K154" i="3" s="1"/>
  <c r="H155" i="3"/>
  <c r="K155" i="3" s="1"/>
  <c r="H156" i="3"/>
  <c r="K156" i="3" s="1"/>
  <c r="M156" i="3" s="1"/>
  <c r="H157" i="3"/>
  <c r="K157" i="3" s="1"/>
  <c r="L157" i="3" s="1"/>
  <c r="H158" i="3"/>
  <c r="K158" i="3" s="1"/>
  <c r="H159" i="3"/>
  <c r="K159" i="3" s="1"/>
  <c r="H160" i="3"/>
  <c r="K160" i="3" s="1"/>
  <c r="H161" i="3"/>
  <c r="K161" i="3" s="1"/>
  <c r="M161" i="3" s="1"/>
  <c r="H162" i="3"/>
  <c r="K162" i="3" s="1"/>
  <c r="L162" i="3" s="1"/>
  <c r="H163" i="3"/>
  <c r="K163" i="3" s="1"/>
  <c r="H164" i="3"/>
  <c r="K164" i="3" s="1"/>
  <c r="H165" i="3"/>
  <c r="K165" i="3" s="1"/>
  <c r="H166" i="3"/>
  <c r="K166" i="3" s="1"/>
  <c r="H167" i="3"/>
  <c r="K167" i="3" s="1"/>
  <c r="L167" i="3" s="1"/>
  <c r="H168" i="3"/>
  <c r="K168" i="3" s="1"/>
  <c r="H169" i="3"/>
  <c r="K169" i="3" s="1"/>
  <c r="H170" i="3"/>
  <c r="K170" i="3" s="1"/>
  <c r="H171" i="3"/>
  <c r="K171" i="3" s="1"/>
  <c r="H172" i="3"/>
  <c r="K172" i="3" s="1"/>
  <c r="L172" i="3" s="1"/>
  <c r="H173" i="3"/>
  <c r="K173" i="3" s="1"/>
  <c r="H174" i="3"/>
  <c r="K174" i="3" s="1"/>
  <c r="M174" i="3" s="1"/>
  <c r="H175" i="3"/>
  <c r="K175" i="3" s="1"/>
  <c r="H176" i="3"/>
  <c r="K176" i="3" s="1"/>
  <c r="M176" i="3" s="1"/>
  <c r="H177" i="3"/>
  <c r="K177" i="3" s="1"/>
  <c r="L177" i="3" s="1"/>
  <c r="H178" i="3"/>
  <c r="K178" i="3" s="1"/>
  <c r="H179" i="3"/>
  <c r="K179" i="3" s="1"/>
  <c r="H180" i="3"/>
  <c r="K180" i="3" s="1"/>
  <c r="H181" i="3"/>
  <c r="K181" i="3" s="1"/>
  <c r="M181" i="3" s="1"/>
  <c r="H182" i="3"/>
  <c r="K182" i="3" s="1"/>
  <c r="L182" i="3" s="1"/>
  <c r="H183" i="3"/>
  <c r="K183" i="3" s="1"/>
  <c r="H184" i="3"/>
  <c r="K184" i="3" s="1"/>
  <c r="H185" i="3"/>
  <c r="K185" i="3" s="1"/>
  <c r="H186" i="3"/>
  <c r="K186" i="3" s="1"/>
  <c r="M186" i="3" s="1"/>
  <c r="H187" i="3"/>
  <c r="K187" i="3" s="1"/>
  <c r="L187" i="3" s="1"/>
  <c r="H188" i="3"/>
  <c r="K188" i="3" s="1"/>
  <c r="H189" i="3"/>
  <c r="K189" i="3" s="1"/>
  <c r="H190" i="3"/>
  <c r="K190" i="3" s="1"/>
  <c r="H191" i="3"/>
  <c r="K191" i="3" s="1"/>
  <c r="H192" i="3"/>
  <c r="K192" i="3" s="1"/>
  <c r="L192" i="3" s="1"/>
  <c r="H193" i="3"/>
  <c r="K193" i="3" s="1"/>
  <c r="H194" i="3"/>
  <c r="K194" i="3" s="1"/>
  <c r="M194" i="3" s="1"/>
  <c r="H195" i="3"/>
  <c r="K195" i="3" s="1"/>
  <c r="H196" i="3"/>
  <c r="K196" i="3" s="1"/>
  <c r="H197" i="3"/>
  <c r="K197" i="3" s="1"/>
  <c r="L197" i="3" s="1"/>
  <c r="H198" i="3"/>
  <c r="K198" i="3" s="1"/>
  <c r="H199" i="3"/>
  <c r="K199" i="3" s="1"/>
  <c r="M199" i="3" s="1"/>
  <c r="H200" i="3"/>
  <c r="K200" i="3" s="1"/>
  <c r="H201" i="3"/>
  <c r="K201" i="3" s="1"/>
  <c r="M201" i="3" s="1"/>
  <c r="H202" i="3"/>
  <c r="K202" i="3" s="1"/>
  <c r="L202" i="3" s="1"/>
  <c r="H203" i="3"/>
  <c r="K203" i="3" s="1"/>
  <c r="L203" i="3" s="1"/>
  <c r="H204" i="3"/>
  <c r="K204" i="3" s="1"/>
  <c r="H205" i="3"/>
  <c r="K205" i="3" s="1"/>
  <c r="H206" i="3"/>
  <c r="K206" i="3" s="1"/>
  <c r="M206" i="3" s="1"/>
  <c r="H207" i="3"/>
  <c r="K207" i="3" s="1"/>
  <c r="L207" i="3" s="1"/>
  <c r="H208" i="3"/>
  <c r="K208" i="3" s="1"/>
  <c r="H209" i="3"/>
  <c r="K209" i="3" s="1"/>
  <c r="M209" i="3" s="1"/>
  <c r="H210" i="3"/>
  <c r="K210" i="3" s="1"/>
  <c r="H211" i="3"/>
  <c r="K211" i="3" s="1"/>
  <c r="H212" i="3"/>
  <c r="K212" i="3" s="1"/>
  <c r="L212" i="3" s="1"/>
  <c r="H213" i="3"/>
  <c r="K213" i="3" s="1"/>
  <c r="M213" i="3" s="1"/>
  <c r="H214" i="3"/>
  <c r="K214" i="3" s="1"/>
  <c r="H215" i="3"/>
  <c r="K215" i="3" s="1"/>
  <c r="H216" i="3"/>
  <c r="K216" i="3" s="1"/>
  <c r="L216" i="3" s="1"/>
  <c r="H217" i="3"/>
  <c r="K217" i="3" s="1"/>
  <c r="L217" i="3" s="1"/>
  <c r="H218" i="3"/>
  <c r="K218" i="3" s="1"/>
  <c r="H219" i="3"/>
  <c r="K219" i="3" s="1"/>
  <c r="H220" i="3"/>
  <c r="K220" i="3" s="1"/>
  <c r="H221" i="3"/>
  <c r="K221" i="3" s="1"/>
  <c r="M221" i="3" s="1"/>
  <c r="H222" i="3"/>
  <c r="K222" i="3" s="1"/>
  <c r="L222" i="3" s="1"/>
  <c r="H223" i="3"/>
  <c r="K223" i="3" s="1"/>
  <c r="H224" i="3"/>
  <c r="K224" i="3" s="1"/>
  <c r="H225" i="3"/>
  <c r="K225" i="3" s="1"/>
  <c r="H226" i="3"/>
  <c r="K226" i="3" s="1"/>
  <c r="H227" i="3"/>
  <c r="K227" i="3" s="1"/>
  <c r="L227" i="3" s="1"/>
  <c r="H228" i="3"/>
  <c r="K228" i="3" s="1"/>
  <c r="H229" i="3"/>
  <c r="K229" i="3" s="1"/>
  <c r="H230" i="3"/>
  <c r="K230" i="3" s="1"/>
  <c r="H231" i="3"/>
  <c r="K231" i="3" s="1"/>
  <c r="H232" i="3"/>
  <c r="K232" i="3" s="1"/>
  <c r="L232" i="3" s="1"/>
  <c r="H233" i="3"/>
  <c r="K233" i="3" s="1"/>
  <c r="H234" i="3"/>
  <c r="K234" i="3" s="1"/>
  <c r="M234" i="3" s="1"/>
  <c r="H235" i="3"/>
  <c r="K235" i="3" s="1"/>
  <c r="H236" i="3"/>
  <c r="K236" i="3" s="1"/>
  <c r="M236" i="3" s="1"/>
  <c r="H237" i="3"/>
  <c r="K237" i="3" s="1"/>
  <c r="L237" i="3" s="1"/>
  <c r="H238" i="3"/>
  <c r="K238" i="3" s="1"/>
  <c r="L238" i="3" s="1"/>
  <c r="H239" i="3"/>
  <c r="K239" i="3" s="1"/>
  <c r="H240" i="3"/>
  <c r="K240" i="3" s="1"/>
  <c r="H241" i="3"/>
  <c r="K241" i="3" s="1"/>
  <c r="M241" i="3" s="1"/>
  <c r="H242" i="3"/>
  <c r="K242" i="3" s="1"/>
  <c r="L242" i="3" s="1"/>
  <c r="H243" i="3"/>
  <c r="K243" i="3" s="1"/>
  <c r="H244" i="3"/>
  <c r="K244" i="3" s="1"/>
  <c r="H245" i="3"/>
  <c r="K245" i="3" s="1"/>
  <c r="H246" i="3"/>
  <c r="K246" i="3" s="1"/>
  <c r="M246" i="3" s="1"/>
  <c r="H247" i="3"/>
  <c r="K247" i="3" s="1"/>
  <c r="L247" i="3" s="1"/>
  <c r="H248" i="3"/>
  <c r="K248" i="3" s="1"/>
  <c r="H249" i="3"/>
  <c r="K249" i="3" s="1"/>
  <c r="H250" i="3"/>
  <c r="K250" i="3" s="1"/>
  <c r="H251" i="3"/>
  <c r="K251" i="3" s="1"/>
  <c r="H252" i="3"/>
  <c r="K252" i="3" s="1"/>
  <c r="L252" i="3" s="1"/>
  <c r="H253" i="3"/>
  <c r="K253" i="3" s="1"/>
  <c r="H254" i="3"/>
  <c r="K254" i="3" s="1"/>
  <c r="H255" i="3"/>
  <c r="K255" i="3" s="1"/>
  <c r="H256" i="3"/>
  <c r="K256" i="3" s="1"/>
  <c r="H257" i="3"/>
  <c r="K257" i="3" s="1"/>
  <c r="L257" i="3" s="1"/>
  <c r="H258" i="3"/>
  <c r="K258" i="3" s="1"/>
  <c r="H259" i="3"/>
  <c r="K259" i="3" s="1"/>
  <c r="M259" i="3" s="1"/>
  <c r="H260" i="3"/>
  <c r="K260" i="3" s="1"/>
  <c r="H261" i="3"/>
  <c r="K261" i="3" s="1"/>
  <c r="M261" i="3" s="1"/>
  <c r="H262" i="3"/>
  <c r="K262" i="3" s="1"/>
  <c r="L262" i="3" s="1"/>
  <c r="H263" i="3"/>
  <c r="K263" i="3" s="1"/>
  <c r="L263" i="3" s="1"/>
  <c r="H264" i="3"/>
  <c r="K264" i="3" s="1"/>
  <c r="H265" i="3"/>
  <c r="K265" i="3" s="1"/>
  <c r="H266" i="3"/>
  <c r="K266" i="3" s="1"/>
  <c r="M266" i="3" s="1"/>
  <c r="H267" i="3"/>
  <c r="K267" i="3" s="1"/>
  <c r="L267" i="3" s="1"/>
  <c r="H268" i="3"/>
  <c r="K268" i="3" s="1"/>
  <c r="H269" i="3"/>
  <c r="K269" i="3" s="1"/>
  <c r="M269" i="3" s="1"/>
  <c r="H270" i="3"/>
  <c r="K270" i="3" s="1"/>
  <c r="H271" i="3"/>
  <c r="K271" i="3" s="1"/>
  <c r="M271" i="3" s="1"/>
  <c r="H272" i="3"/>
  <c r="K272" i="3" s="1"/>
  <c r="L272" i="3" s="1"/>
  <c r="H273" i="3"/>
  <c r="K273" i="3" s="1"/>
  <c r="H274" i="3"/>
  <c r="K274" i="3" s="1"/>
  <c r="H275" i="3"/>
  <c r="K275" i="3" s="1"/>
  <c r="H276" i="3"/>
  <c r="K276" i="3" s="1"/>
  <c r="H277" i="3"/>
  <c r="K277" i="3" s="1"/>
  <c r="L277" i="3" s="1"/>
  <c r="H278" i="3"/>
  <c r="K278" i="3" s="1"/>
  <c r="H279" i="3"/>
  <c r="K279" i="3" s="1"/>
  <c r="H280" i="3"/>
  <c r="K280" i="3" s="1"/>
  <c r="H281" i="3"/>
  <c r="K281" i="3" s="1"/>
  <c r="H282" i="3"/>
  <c r="K282" i="3" s="1"/>
  <c r="L282" i="3" s="1"/>
  <c r="H283" i="3"/>
  <c r="K283" i="3" s="1"/>
  <c r="H284" i="3"/>
  <c r="K284" i="3" s="1"/>
  <c r="M284" i="3" s="1"/>
  <c r="H285" i="3"/>
  <c r="K285" i="3" s="1"/>
  <c r="H286" i="3"/>
  <c r="K286" i="3" s="1"/>
  <c r="M286" i="3" s="1"/>
  <c r="H287" i="3"/>
  <c r="K287" i="3" s="1"/>
  <c r="L287" i="3" s="1"/>
  <c r="H288" i="3"/>
  <c r="K288" i="3" s="1"/>
  <c r="L288" i="3" s="1"/>
  <c r="H2" i="3"/>
  <c r="K2" i="3" s="1"/>
  <c r="H3" i="2"/>
  <c r="K3" i="2" s="1"/>
  <c r="M3" i="2" s="1"/>
  <c r="H4" i="2"/>
  <c r="K4" i="2" s="1"/>
  <c r="H5" i="2"/>
  <c r="K5" i="2" s="1"/>
  <c r="H6" i="2"/>
  <c r="K6" i="2" s="1"/>
  <c r="M6" i="2" s="1"/>
  <c r="H7" i="2"/>
  <c r="K7" i="2" s="1"/>
  <c r="H8" i="2"/>
  <c r="K8" i="2" s="1"/>
  <c r="H9" i="2"/>
  <c r="K9" i="2" s="1"/>
  <c r="H10" i="2"/>
  <c r="K10" i="2" s="1"/>
  <c r="H11" i="2"/>
  <c r="K11" i="2" s="1"/>
  <c r="L11" i="2" s="1"/>
  <c r="H12" i="2"/>
  <c r="K12" i="2" s="1"/>
  <c r="L12" i="2" s="1"/>
  <c r="H13" i="2"/>
  <c r="K13" i="2" s="1"/>
  <c r="M13" i="2" s="1"/>
  <c r="H14" i="2"/>
  <c r="K14" i="2" s="1"/>
  <c r="H15" i="2"/>
  <c r="K15" i="2" s="1"/>
  <c r="H16" i="2"/>
  <c r="K16" i="2" s="1"/>
  <c r="H17" i="2"/>
  <c r="K17" i="2" s="1"/>
  <c r="L17" i="2" s="1"/>
  <c r="H18" i="2"/>
  <c r="K18" i="2" s="1"/>
  <c r="M18" i="2" s="1"/>
  <c r="H19" i="2"/>
  <c r="K19" i="2" s="1"/>
  <c r="H20" i="2"/>
  <c r="K20" i="2" s="1"/>
  <c r="H21" i="2"/>
  <c r="K21" i="2" s="1"/>
  <c r="H22" i="2"/>
  <c r="K22" i="2" s="1"/>
  <c r="L22" i="2" s="1"/>
  <c r="H23" i="2"/>
  <c r="K23" i="2" s="1"/>
  <c r="H24" i="2"/>
  <c r="K24" i="2" s="1"/>
  <c r="M24" i="2" s="1"/>
  <c r="H25" i="2"/>
  <c r="K25" i="2" s="1"/>
  <c r="H26" i="2"/>
  <c r="K26" i="2" s="1"/>
  <c r="H27" i="2"/>
  <c r="K27" i="2" s="1"/>
  <c r="L27" i="2" s="1"/>
  <c r="H28" i="2"/>
  <c r="K28" i="2" s="1"/>
  <c r="M28" i="2" s="1"/>
  <c r="H29" i="2"/>
  <c r="K29" i="2" s="1"/>
  <c r="H30" i="2"/>
  <c r="K30" i="2" s="1"/>
  <c r="H31" i="2"/>
  <c r="K31" i="2" s="1"/>
  <c r="H32" i="2"/>
  <c r="K32" i="2" s="1"/>
  <c r="L32" i="2" s="1"/>
  <c r="H33" i="2"/>
  <c r="K33" i="2" s="1"/>
  <c r="H34" i="2"/>
  <c r="K34" i="2" s="1"/>
  <c r="H35" i="2"/>
  <c r="K35" i="2" s="1"/>
  <c r="H36" i="2"/>
  <c r="K36" i="2" s="1"/>
  <c r="H37" i="2"/>
  <c r="K37" i="2" s="1"/>
  <c r="L37" i="2" s="1"/>
  <c r="H38" i="2"/>
  <c r="K38" i="2" s="1"/>
  <c r="M38" i="2" s="1"/>
  <c r="H39" i="2"/>
  <c r="K39" i="2" s="1"/>
  <c r="H40" i="2"/>
  <c r="K40" i="2" s="1"/>
  <c r="H41" i="2"/>
  <c r="K41" i="2" s="1"/>
  <c r="H42" i="2"/>
  <c r="K42" i="2" s="1"/>
  <c r="L42" i="2" s="1"/>
  <c r="H43" i="2"/>
  <c r="K43" i="2" s="1"/>
  <c r="M43" i="2" s="1"/>
  <c r="H44" i="2"/>
  <c r="K44" i="2" s="1"/>
  <c r="H45" i="2"/>
  <c r="K45" i="2" s="1"/>
  <c r="H46" i="2"/>
  <c r="K46" i="2" s="1"/>
  <c r="H47" i="2"/>
  <c r="K47" i="2" s="1"/>
  <c r="L47" i="2" s="1"/>
  <c r="H48" i="2"/>
  <c r="K48" i="2" s="1"/>
  <c r="H49" i="2"/>
  <c r="K49" i="2" s="1"/>
  <c r="M49" i="2" s="1"/>
  <c r="H50" i="2"/>
  <c r="K50" i="2" s="1"/>
  <c r="H51" i="2"/>
  <c r="K51" i="2" s="1"/>
  <c r="M51" i="2" s="1"/>
  <c r="H52" i="2"/>
  <c r="K52" i="2" s="1"/>
  <c r="L52" i="2" s="1"/>
  <c r="H53" i="2"/>
  <c r="K53" i="2" s="1"/>
  <c r="H54" i="2"/>
  <c r="K54" i="2" s="1"/>
  <c r="H55" i="2"/>
  <c r="K55" i="2" s="1"/>
  <c r="H56" i="2"/>
  <c r="K56" i="2" s="1"/>
  <c r="H57" i="2"/>
  <c r="K57" i="2" s="1"/>
  <c r="L57" i="2" s="1"/>
  <c r="H58" i="2"/>
  <c r="K58" i="2" s="1"/>
  <c r="H59" i="2"/>
  <c r="K59" i="2" s="1"/>
  <c r="H60" i="2"/>
  <c r="K60" i="2" s="1"/>
  <c r="H61" i="2"/>
  <c r="K61" i="2" s="1"/>
  <c r="H62" i="2"/>
  <c r="K62" i="2" s="1"/>
  <c r="L62" i="2" s="1"/>
  <c r="H63" i="2"/>
  <c r="K63" i="2" s="1"/>
  <c r="H64" i="2"/>
  <c r="K64" i="2" s="1"/>
  <c r="H65" i="2"/>
  <c r="K65" i="2" s="1"/>
  <c r="H66" i="2"/>
  <c r="K66" i="2" s="1"/>
  <c r="H67" i="2"/>
  <c r="K67" i="2" s="1"/>
  <c r="L67" i="2" s="1"/>
  <c r="H68" i="2"/>
  <c r="K68" i="2" s="1"/>
  <c r="H69" i="2"/>
  <c r="K69" i="2" s="1"/>
  <c r="M69" i="2" s="1"/>
  <c r="H70" i="2"/>
  <c r="K70" i="2" s="1"/>
  <c r="H71" i="2"/>
  <c r="K71" i="2" s="1"/>
  <c r="M71" i="2" s="1"/>
  <c r="H72" i="2"/>
  <c r="K72" i="2" s="1"/>
  <c r="H73" i="2"/>
  <c r="K73" i="2" s="1"/>
  <c r="H74" i="2"/>
  <c r="K74" i="2" s="1"/>
  <c r="H75" i="2"/>
  <c r="K75" i="2" s="1"/>
  <c r="H76" i="2"/>
  <c r="K76" i="2" s="1"/>
  <c r="H77" i="2"/>
  <c r="K77" i="2" s="1"/>
  <c r="L77" i="2" s="1"/>
  <c r="H78" i="2"/>
  <c r="K78" i="2" s="1"/>
  <c r="H79" i="2"/>
  <c r="K79" i="2" s="1"/>
  <c r="H80" i="2"/>
  <c r="K80" i="2" s="1"/>
  <c r="H81" i="2"/>
  <c r="K81" i="2" s="1"/>
  <c r="H82" i="2"/>
  <c r="K82" i="2" s="1"/>
  <c r="H83" i="2"/>
  <c r="K83" i="2" s="1"/>
  <c r="H84" i="2"/>
  <c r="K84" i="2" s="1"/>
  <c r="M84" i="2" s="1"/>
  <c r="H85" i="2"/>
  <c r="K85" i="2" s="1"/>
  <c r="H86" i="2"/>
  <c r="K86" i="2" s="1"/>
  <c r="M86" i="2" s="1"/>
  <c r="H87" i="2"/>
  <c r="K87" i="2" s="1"/>
  <c r="L87" i="2" s="1"/>
  <c r="H88" i="2"/>
  <c r="K88" i="2" s="1"/>
  <c r="M88" i="2" s="1"/>
  <c r="H89" i="2"/>
  <c r="K89" i="2" s="1"/>
  <c r="M89" i="2" s="1"/>
  <c r="H90" i="2"/>
  <c r="K90" i="2" s="1"/>
  <c r="H91" i="2"/>
  <c r="K91" i="2" s="1"/>
  <c r="H92" i="2"/>
  <c r="K92" i="2" s="1"/>
  <c r="H93" i="2"/>
  <c r="K93" i="2" s="1"/>
  <c r="M93" i="2" s="1"/>
  <c r="H94" i="2"/>
  <c r="K94" i="2" s="1"/>
  <c r="M94" i="2" s="1"/>
  <c r="H95" i="2"/>
  <c r="K95" i="2" s="1"/>
  <c r="H96" i="2"/>
  <c r="K96" i="2" s="1"/>
  <c r="H97" i="2"/>
  <c r="K97" i="2" s="1"/>
  <c r="L97" i="2" s="1"/>
  <c r="H98" i="2"/>
  <c r="K98" i="2" s="1"/>
  <c r="H99" i="2"/>
  <c r="K99" i="2" s="1"/>
  <c r="M99" i="2" s="1"/>
  <c r="H100" i="2"/>
  <c r="K100" i="2" s="1"/>
  <c r="H101" i="2"/>
  <c r="K101" i="2" s="1"/>
  <c r="H102" i="2"/>
  <c r="K102" i="2" s="1"/>
  <c r="L102" i="2" s="1"/>
  <c r="H103" i="2"/>
  <c r="K103" i="2" s="1"/>
  <c r="M103" i="2" s="1"/>
  <c r="H104" i="2"/>
  <c r="K104" i="2" s="1"/>
  <c r="H105" i="2"/>
  <c r="K105" i="2" s="1"/>
  <c r="H106" i="2"/>
  <c r="K106" i="2" s="1"/>
  <c r="H107" i="2"/>
  <c r="K107" i="2" s="1"/>
  <c r="L107" i="2" s="1"/>
  <c r="H108" i="2"/>
  <c r="K108" i="2" s="1"/>
  <c r="H109" i="2"/>
  <c r="K109" i="2" s="1"/>
  <c r="H110" i="2"/>
  <c r="K110" i="2" s="1"/>
  <c r="H111" i="2"/>
  <c r="K111" i="2" s="1"/>
  <c r="H112" i="2"/>
  <c r="K112" i="2" s="1"/>
  <c r="L112" i="2" s="1"/>
  <c r="H113" i="2"/>
  <c r="K113" i="2" s="1"/>
  <c r="H114" i="2"/>
  <c r="K114" i="2" s="1"/>
  <c r="H115" i="2"/>
  <c r="K115" i="2" s="1"/>
  <c r="H116" i="2"/>
  <c r="K116" i="2" s="1"/>
  <c r="H117" i="2"/>
  <c r="K117" i="2" s="1"/>
  <c r="L117" i="2" s="1"/>
  <c r="H118" i="2"/>
  <c r="K118" i="2" s="1"/>
  <c r="M118" i="2" s="1"/>
  <c r="H119" i="2"/>
  <c r="K119" i="2" s="1"/>
  <c r="H120" i="2"/>
  <c r="K120" i="2" s="1"/>
  <c r="H121" i="2"/>
  <c r="K121" i="2" s="1"/>
  <c r="M121" i="2" s="1"/>
  <c r="H122" i="2"/>
  <c r="K122" i="2" s="1"/>
  <c r="L122" i="2" s="1"/>
  <c r="H123" i="2"/>
  <c r="K123" i="2" s="1"/>
  <c r="M123" i="2" s="1"/>
  <c r="H124" i="2"/>
  <c r="K124" i="2" s="1"/>
  <c r="H125" i="2"/>
  <c r="K125" i="2" s="1"/>
  <c r="H126" i="2"/>
  <c r="K126" i="2" s="1"/>
  <c r="H127" i="2"/>
  <c r="K127" i="2" s="1"/>
  <c r="L127" i="2" s="1"/>
  <c r="H128" i="2"/>
  <c r="K128" i="2" s="1"/>
  <c r="H129" i="2"/>
  <c r="K129" i="2" s="1"/>
  <c r="M129" i="2" s="1"/>
  <c r="H130" i="2"/>
  <c r="K130" i="2" s="1"/>
  <c r="H131" i="2"/>
  <c r="K131" i="2" s="1"/>
  <c r="H132" i="2"/>
  <c r="K132" i="2" s="1"/>
  <c r="L132" i="2" s="1"/>
  <c r="H133" i="2"/>
  <c r="K133" i="2" s="1"/>
  <c r="M133" i="2" s="1"/>
  <c r="H134" i="2"/>
  <c r="K134" i="2" s="1"/>
  <c r="H135" i="2"/>
  <c r="K135" i="2" s="1"/>
  <c r="H136" i="2"/>
  <c r="K136" i="2" s="1"/>
  <c r="M136" i="2" s="1"/>
  <c r="H137" i="2"/>
  <c r="K137" i="2" s="1"/>
  <c r="H138" i="2"/>
  <c r="K138" i="2" s="1"/>
  <c r="H139" i="2"/>
  <c r="K139" i="2" s="1"/>
  <c r="M139" i="2" s="1"/>
  <c r="H140" i="2"/>
  <c r="K140" i="2" s="1"/>
  <c r="H141" i="2"/>
  <c r="K141" i="2" s="1"/>
  <c r="H142" i="2"/>
  <c r="K142" i="2" s="1"/>
  <c r="L142" i="2" s="1"/>
  <c r="H143" i="2"/>
  <c r="K143" i="2" s="1"/>
  <c r="M143" i="2" s="1"/>
  <c r="H144" i="2"/>
  <c r="K144" i="2" s="1"/>
  <c r="H145" i="2"/>
  <c r="K145" i="2" s="1"/>
  <c r="H146" i="2"/>
  <c r="K146" i="2" s="1"/>
  <c r="H147" i="2"/>
  <c r="K147" i="2" s="1"/>
  <c r="H148" i="2"/>
  <c r="K148" i="2" s="1"/>
  <c r="H149" i="2"/>
  <c r="K149" i="2" s="1"/>
  <c r="M149" i="2" s="1"/>
  <c r="H150" i="2"/>
  <c r="K150" i="2" s="1"/>
  <c r="H151" i="2"/>
  <c r="K151" i="2" s="1"/>
  <c r="M151" i="2" s="1"/>
  <c r="H152" i="2"/>
  <c r="K152" i="2" s="1"/>
  <c r="L152" i="2" s="1"/>
  <c r="H153" i="2"/>
  <c r="K153" i="2" s="1"/>
  <c r="M153" i="2" s="1"/>
  <c r="H154" i="2"/>
  <c r="K154" i="2" s="1"/>
  <c r="H155" i="2"/>
  <c r="K155" i="2" s="1"/>
  <c r="H156" i="2"/>
  <c r="K156" i="2" s="1"/>
  <c r="H157" i="2"/>
  <c r="K157" i="2" s="1"/>
  <c r="H158" i="2"/>
  <c r="K158" i="2" s="1"/>
  <c r="H159" i="2"/>
  <c r="K159" i="2" s="1"/>
  <c r="H160" i="2"/>
  <c r="K160" i="2" s="1"/>
  <c r="H161" i="2"/>
  <c r="K161" i="2" s="1"/>
  <c r="M161" i="2" s="1"/>
  <c r="H162" i="2"/>
  <c r="K162" i="2" s="1"/>
  <c r="L162" i="2" s="1"/>
  <c r="H163" i="2"/>
  <c r="K163" i="2" s="1"/>
  <c r="H164" i="2"/>
  <c r="K164" i="2" s="1"/>
  <c r="H165" i="2"/>
  <c r="K165" i="2" s="1"/>
  <c r="H166" i="2"/>
  <c r="K166" i="2" s="1"/>
  <c r="H167" i="2"/>
  <c r="K167" i="2" s="1"/>
  <c r="H168" i="2"/>
  <c r="K168" i="2" s="1"/>
  <c r="M168" i="2" s="1"/>
  <c r="H169" i="2"/>
  <c r="K169" i="2" s="1"/>
  <c r="M169" i="2" s="1"/>
  <c r="H170" i="2"/>
  <c r="K170" i="2" s="1"/>
  <c r="H171" i="2"/>
  <c r="K171" i="2" s="1"/>
  <c r="M171" i="2" s="1"/>
  <c r="H172" i="2"/>
  <c r="K172" i="2" s="1"/>
  <c r="H173" i="2"/>
  <c r="K173" i="2" s="1"/>
  <c r="H174" i="2"/>
  <c r="K174" i="2" s="1"/>
  <c r="H175" i="2"/>
  <c r="K175" i="2" s="1"/>
  <c r="H176" i="2"/>
  <c r="K176" i="2" s="1"/>
  <c r="H177" i="2"/>
  <c r="K177" i="2" s="1"/>
  <c r="H178" i="2"/>
  <c r="K178" i="2" s="1"/>
  <c r="H179" i="2"/>
  <c r="K179" i="2" s="1"/>
  <c r="M179" i="2" s="1"/>
  <c r="H180" i="2"/>
  <c r="K180" i="2" s="1"/>
  <c r="H181" i="2"/>
  <c r="K181" i="2" s="1"/>
  <c r="M181" i="2" s="1"/>
  <c r="H182" i="2"/>
  <c r="K182" i="2" s="1"/>
  <c r="L182" i="2" s="1"/>
  <c r="H183" i="2"/>
  <c r="K183" i="2" s="1"/>
  <c r="M183" i="2" s="1"/>
  <c r="H184" i="2"/>
  <c r="K184" i="2" s="1"/>
  <c r="H185" i="2"/>
  <c r="K185" i="2" s="1"/>
  <c r="H186" i="2"/>
  <c r="K186" i="2" s="1"/>
  <c r="M186" i="2" s="1"/>
  <c r="H187" i="2"/>
  <c r="K187" i="2" s="1"/>
  <c r="H188" i="2"/>
  <c r="K188" i="2" s="1"/>
  <c r="H189" i="2"/>
  <c r="K189" i="2" s="1"/>
  <c r="H190" i="2"/>
  <c r="K190" i="2" s="1"/>
  <c r="H191" i="2"/>
  <c r="K191" i="2" s="1"/>
  <c r="H192" i="2"/>
  <c r="K192" i="2" s="1"/>
  <c r="L192" i="2" s="1"/>
  <c r="H193" i="2"/>
  <c r="K193" i="2" s="1"/>
  <c r="M193" i="2" s="1"/>
  <c r="H194" i="2"/>
  <c r="K194" i="2" s="1"/>
  <c r="H195" i="2"/>
  <c r="K195" i="2" s="1"/>
  <c r="H196" i="2"/>
  <c r="K196" i="2" s="1"/>
  <c r="H197" i="2"/>
  <c r="K197" i="2" s="1"/>
  <c r="H198" i="2"/>
  <c r="K198" i="2" s="1"/>
  <c r="H199" i="2"/>
  <c r="K199" i="2" s="1"/>
  <c r="H200" i="2"/>
  <c r="K200" i="2" s="1"/>
  <c r="H201" i="2"/>
  <c r="K201" i="2" s="1"/>
  <c r="M201" i="2" s="1"/>
  <c r="H202" i="2"/>
  <c r="K202" i="2" s="1"/>
  <c r="L202" i="2" s="1"/>
  <c r="H203" i="2"/>
  <c r="K203" i="2" s="1"/>
  <c r="M203" i="2" s="1"/>
  <c r="H204" i="2"/>
  <c r="K204" i="2" s="1"/>
  <c r="M204" i="2" s="1"/>
  <c r="H205" i="2"/>
  <c r="K205" i="2" s="1"/>
  <c r="H206" i="2"/>
  <c r="K206" i="2" s="1"/>
  <c r="H207" i="2"/>
  <c r="K207" i="2" s="1"/>
  <c r="H208" i="2"/>
  <c r="K208" i="2" s="1"/>
  <c r="H209" i="2"/>
  <c r="K209" i="2" s="1"/>
  <c r="H210" i="2"/>
  <c r="K210" i="2" s="1"/>
  <c r="H211" i="2"/>
  <c r="K211" i="2" s="1"/>
  <c r="M211" i="2" s="1"/>
  <c r="H212" i="2"/>
  <c r="K212" i="2" s="1"/>
  <c r="L212" i="2" s="1"/>
  <c r="H213" i="2"/>
  <c r="K213" i="2" s="1"/>
  <c r="M213" i="2" s="1"/>
  <c r="H214" i="2"/>
  <c r="K214" i="2" s="1"/>
  <c r="H215" i="2"/>
  <c r="K215" i="2" s="1"/>
  <c r="H216" i="2"/>
  <c r="K216" i="2" s="1"/>
  <c r="M216" i="2" s="1"/>
  <c r="H217" i="2"/>
  <c r="K217" i="2" s="1"/>
  <c r="H218" i="2"/>
  <c r="K218" i="2" s="1"/>
  <c r="M218" i="2" s="1"/>
  <c r="H219" i="2"/>
  <c r="K219" i="2" s="1"/>
  <c r="H220" i="2"/>
  <c r="K220" i="2" s="1"/>
  <c r="H221" i="2"/>
  <c r="K221" i="2" s="1"/>
  <c r="H222" i="2"/>
  <c r="K222" i="2" s="1"/>
  <c r="H223" i="2"/>
  <c r="K223" i="2" s="1"/>
  <c r="H224" i="2"/>
  <c r="K224" i="2" s="1"/>
  <c r="H225" i="2"/>
  <c r="K225" i="2" s="1"/>
  <c r="H226" i="2"/>
  <c r="K226" i="2" s="1"/>
  <c r="M226" i="2" s="1"/>
  <c r="H227" i="2"/>
  <c r="K227" i="2" s="1"/>
  <c r="H228" i="2"/>
  <c r="K228" i="2" s="1"/>
  <c r="H229" i="2"/>
  <c r="K229" i="2" s="1"/>
  <c r="M229" i="2" s="1"/>
  <c r="H230" i="2"/>
  <c r="K230" i="2" s="1"/>
  <c r="H231" i="2"/>
  <c r="K231" i="2" s="1"/>
  <c r="H232" i="2"/>
  <c r="K232" i="2" s="1"/>
  <c r="H233" i="2"/>
  <c r="K233" i="2" s="1"/>
  <c r="M233" i="2" s="1"/>
  <c r="H234" i="2"/>
  <c r="K234" i="2" s="1"/>
  <c r="M234" i="2" s="1"/>
  <c r="H235" i="2"/>
  <c r="K235" i="2" s="1"/>
  <c r="H236" i="2"/>
  <c r="K236" i="2" s="1"/>
  <c r="H237" i="2"/>
  <c r="K237" i="2" s="1"/>
  <c r="H238" i="2"/>
  <c r="K238" i="2" s="1"/>
  <c r="M238" i="2" s="1"/>
  <c r="H239" i="2"/>
  <c r="K239" i="2" s="1"/>
  <c r="H240" i="2"/>
  <c r="K240" i="2" s="1"/>
  <c r="H241" i="2"/>
  <c r="K241" i="2" s="1"/>
  <c r="H242" i="2"/>
  <c r="K242" i="2" s="1"/>
  <c r="L242" i="2" s="1"/>
  <c r="H243" i="2"/>
  <c r="K243" i="2" s="1"/>
  <c r="H244" i="2"/>
  <c r="K244" i="2" s="1"/>
  <c r="M244" i="2" s="1"/>
  <c r="H245" i="2"/>
  <c r="K245" i="2" s="1"/>
  <c r="H246" i="2"/>
  <c r="K246" i="2" s="1"/>
  <c r="H247" i="2"/>
  <c r="K247" i="2" s="1"/>
  <c r="L247" i="2" s="1"/>
  <c r="H248" i="2"/>
  <c r="K248" i="2" s="1"/>
  <c r="H249" i="2"/>
  <c r="K249" i="2" s="1"/>
  <c r="H250" i="2"/>
  <c r="K250" i="2" s="1"/>
  <c r="H251" i="2"/>
  <c r="K251" i="2" s="1"/>
  <c r="M251" i="2" s="1"/>
  <c r="H252" i="2"/>
  <c r="K252" i="2" s="1"/>
  <c r="L252" i="2" s="1"/>
  <c r="H253" i="2"/>
  <c r="K253" i="2" s="1"/>
  <c r="H254" i="2"/>
  <c r="K254" i="2" s="1"/>
  <c r="M254" i="2" s="1"/>
  <c r="H255" i="2"/>
  <c r="K255" i="2" s="1"/>
  <c r="H256" i="2"/>
  <c r="K256" i="2" s="1"/>
  <c r="H257" i="2"/>
  <c r="K257" i="2" s="1"/>
  <c r="L257" i="2" s="1"/>
  <c r="H258" i="2"/>
  <c r="K258" i="2" s="1"/>
  <c r="H259" i="2"/>
  <c r="K259" i="2" s="1"/>
  <c r="M259" i="2" s="1"/>
  <c r="H260" i="2"/>
  <c r="K260" i="2" s="1"/>
  <c r="H261" i="2"/>
  <c r="K261" i="2" s="1"/>
  <c r="H262" i="2"/>
  <c r="K262" i="2" s="1"/>
  <c r="L262" i="2" s="1"/>
  <c r="H263" i="2"/>
  <c r="K263" i="2" s="1"/>
  <c r="M263" i="2" s="1"/>
  <c r="H264" i="2"/>
  <c r="K264" i="2" s="1"/>
  <c r="M264" i="2" s="1"/>
  <c r="H265" i="2"/>
  <c r="K265" i="2" s="1"/>
  <c r="H266" i="2"/>
  <c r="K266" i="2" s="1"/>
  <c r="H267" i="2"/>
  <c r="K267" i="2" s="1"/>
  <c r="L267" i="2" s="1"/>
  <c r="H268" i="2"/>
  <c r="K268" i="2" s="1"/>
  <c r="M268" i="2" s="1"/>
  <c r="H269" i="2"/>
  <c r="K269" i="2" s="1"/>
  <c r="H270" i="2"/>
  <c r="K270" i="2" s="1"/>
  <c r="H271" i="2"/>
  <c r="K271" i="2" s="1"/>
  <c r="H272" i="2"/>
  <c r="K272" i="2" s="1"/>
  <c r="L272" i="2" s="1"/>
  <c r="H273" i="2"/>
  <c r="K273" i="2" s="1"/>
  <c r="H274" i="2"/>
  <c r="K274" i="2" s="1"/>
  <c r="H275" i="2"/>
  <c r="K275" i="2" s="1"/>
  <c r="H276" i="2"/>
  <c r="K276" i="2" s="1"/>
  <c r="M276" i="2" s="1"/>
  <c r="H277" i="2"/>
  <c r="K277" i="2" s="1"/>
  <c r="L277" i="2" s="1"/>
  <c r="H278" i="2"/>
  <c r="K278" i="2" s="1"/>
  <c r="H279" i="2"/>
  <c r="K279" i="2" s="1"/>
  <c r="M279" i="2" s="1"/>
  <c r="H280" i="2"/>
  <c r="K280" i="2" s="1"/>
  <c r="H281" i="2"/>
  <c r="K281" i="2" s="1"/>
  <c r="M281" i="2" s="1"/>
  <c r="H282" i="2"/>
  <c r="K282" i="2" s="1"/>
  <c r="L282" i="2" s="1"/>
  <c r="H283" i="2"/>
  <c r="K283" i="2" s="1"/>
  <c r="H284" i="2"/>
  <c r="K284" i="2" s="1"/>
  <c r="H285" i="2"/>
  <c r="K285" i="2" s="1"/>
  <c r="H286" i="2"/>
  <c r="K286" i="2" s="1"/>
  <c r="H287" i="2"/>
  <c r="K287" i="2" s="1"/>
  <c r="L287" i="2" s="1"/>
  <c r="H288" i="2"/>
  <c r="K288" i="2" s="1"/>
  <c r="M288" i="2" s="1"/>
  <c r="H289" i="2"/>
  <c r="K289" i="2" s="1"/>
  <c r="H290" i="2"/>
  <c r="K290" i="2" s="1"/>
  <c r="H291" i="2"/>
  <c r="K291" i="2" s="1"/>
  <c r="H292" i="2"/>
  <c r="K292" i="2" s="1"/>
  <c r="L292" i="2" s="1"/>
  <c r="H293" i="2"/>
  <c r="K293" i="2" s="1"/>
  <c r="H294" i="2"/>
  <c r="K294" i="2" s="1"/>
  <c r="H295" i="2"/>
  <c r="K295" i="2" s="1"/>
  <c r="H296" i="2"/>
  <c r="K296" i="2" s="1"/>
  <c r="M296" i="2" s="1"/>
  <c r="H297" i="2"/>
  <c r="K297" i="2" s="1"/>
  <c r="H298" i="2"/>
  <c r="K298" i="2" s="1"/>
  <c r="M298" i="2" s="1"/>
  <c r="H299" i="2"/>
  <c r="K299" i="2" s="1"/>
  <c r="H300" i="2"/>
  <c r="K300" i="2" s="1"/>
  <c r="H301" i="2"/>
  <c r="K301" i="2" s="1"/>
  <c r="M301" i="2" s="1"/>
  <c r="H302" i="2"/>
  <c r="K302" i="2" s="1"/>
  <c r="L302" i="2" s="1"/>
  <c r="H303" i="2"/>
  <c r="K303" i="2" s="1"/>
  <c r="H304" i="2"/>
  <c r="K304" i="2" s="1"/>
  <c r="H305" i="2"/>
  <c r="K305" i="2" s="1"/>
  <c r="H306" i="2"/>
  <c r="K306" i="2" s="1"/>
  <c r="H307" i="2"/>
  <c r="K307" i="2" s="1"/>
  <c r="L307" i="2" s="1"/>
  <c r="H308" i="2"/>
  <c r="K308" i="2" s="1"/>
  <c r="M308" i="2" s="1"/>
  <c r="H309" i="2"/>
  <c r="K309" i="2" s="1"/>
  <c r="H310" i="2"/>
  <c r="K310" i="2" s="1"/>
  <c r="H311" i="2"/>
  <c r="K311" i="2" s="1"/>
  <c r="H312" i="2"/>
  <c r="K312" i="2" s="1"/>
  <c r="L312" i="2" s="1"/>
  <c r="H313" i="2"/>
  <c r="K313" i="2" s="1"/>
  <c r="M313" i="2" s="1"/>
  <c r="H314" i="2"/>
  <c r="K314" i="2" s="1"/>
  <c r="H2" i="2"/>
  <c r="K2" i="2" s="1"/>
  <c r="L237" i="2" l="1"/>
  <c r="L227" i="2"/>
  <c r="L217" i="2"/>
  <c r="L207" i="2"/>
  <c r="L197" i="2"/>
  <c r="L187" i="2"/>
  <c r="L177" i="2"/>
  <c r="L167" i="2"/>
  <c r="L157" i="2"/>
  <c r="L147" i="2"/>
  <c r="L137" i="2"/>
  <c r="M246" i="2"/>
  <c r="M154" i="2"/>
  <c r="M304" i="2"/>
  <c r="M294" i="2"/>
  <c r="M198" i="2"/>
  <c r="M253" i="3"/>
  <c r="M94" i="3"/>
  <c r="L243" i="3"/>
  <c r="L233" i="3"/>
  <c r="L223" i="3"/>
  <c r="L213" i="3"/>
  <c r="M203" i="3"/>
  <c r="M193" i="3"/>
  <c r="L183" i="3"/>
  <c r="L173" i="3"/>
  <c r="L163" i="3"/>
  <c r="M143" i="3"/>
  <c r="L133" i="3"/>
  <c r="L123" i="3"/>
  <c r="L113" i="3"/>
  <c r="M103" i="3"/>
  <c r="M93" i="3"/>
  <c r="L83" i="3"/>
  <c r="L73" i="3"/>
  <c r="L63" i="3"/>
  <c r="M53" i="3"/>
  <c r="M43" i="3"/>
  <c r="L33" i="3"/>
  <c r="M23" i="3"/>
  <c r="M3" i="3"/>
  <c r="M164" i="3"/>
  <c r="M34" i="3"/>
  <c r="L153" i="3"/>
  <c r="M153" i="3"/>
  <c r="M224" i="3"/>
  <c r="M114" i="3"/>
  <c r="M191" i="3"/>
  <c r="L191" i="3"/>
  <c r="M121" i="3"/>
  <c r="L121" i="3"/>
  <c r="M91" i="3"/>
  <c r="L91" i="3"/>
  <c r="M41" i="3"/>
  <c r="L41" i="3"/>
  <c r="L271" i="3"/>
  <c r="L261" i="3"/>
  <c r="L241" i="3"/>
  <c r="L221" i="3"/>
  <c r="L211" i="3"/>
  <c r="L201" i="3"/>
  <c r="L181" i="3"/>
  <c r="L161" i="3"/>
  <c r="L151" i="3"/>
  <c r="L131" i="3"/>
  <c r="L111" i="3"/>
  <c r="L101" i="3"/>
  <c r="L81" i="3"/>
  <c r="L71" i="3"/>
  <c r="L61" i="3"/>
  <c r="L51" i="3"/>
  <c r="L31" i="3"/>
  <c r="M21" i="3"/>
  <c r="L11" i="3"/>
  <c r="M144" i="3"/>
  <c r="M4" i="3"/>
  <c r="M171" i="3"/>
  <c r="L171" i="3"/>
  <c r="M141" i="3"/>
  <c r="L141" i="3"/>
  <c r="M274" i="3"/>
  <c r="M134" i="3"/>
  <c r="M84" i="3"/>
  <c r="L273" i="3"/>
  <c r="M231" i="3"/>
  <c r="L231" i="3"/>
  <c r="M279" i="3"/>
  <c r="M249" i="3"/>
  <c r="M229" i="3"/>
  <c r="M219" i="3"/>
  <c r="M189" i="3"/>
  <c r="M169" i="3"/>
  <c r="M159" i="3"/>
  <c r="M139" i="3"/>
  <c r="M109" i="3"/>
  <c r="M89" i="3"/>
  <c r="M69" i="3"/>
  <c r="M59" i="3"/>
  <c r="M39" i="3"/>
  <c r="M9" i="3"/>
  <c r="M254" i="3"/>
  <c r="M184" i="3"/>
  <c r="M24" i="3"/>
  <c r="M263" i="3"/>
  <c r="M281" i="3"/>
  <c r="L281" i="3"/>
  <c r="L178" i="3"/>
  <c r="M178" i="3"/>
  <c r="L128" i="3"/>
  <c r="M128" i="3"/>
  <c r="L48" i="3"/>
  <c r="M48" i="3"/>
  <c r="M288" i="3"/>
  <c r="M278" i="3"/>
  <c r="L268" i="3"/>
  <c r="L258" i="3"/>
  <c r="L248" i="3"/>
  <c r="M238" i="3"/>
  <c r="M228" i="3"/>
  <c r="L218" i="3"/>
  <c r="L208" i="3"/>
  <c r="L198" i="3"/>
  <c r="L188" i="3"/>
  <c r="M168" i="3"/>
  <c r="L158" i="3"/>
  <c r="L148" i="3"/>
  <c r="L138" i="3"/>
  <c r="M118" i="3"/>
  <c r="L108" i="3"/>
  <c r="L98" i="3"/>
  <c r="L88" i="3"/>
  <c r="M78" i="3"/>
  <c r="M68" i="3"/>
  <c r="L58" i="3"/>
  <c r="L38" i="3"/>
  <c r="M28" i="3"/>
  <c r="M64" i="3"/>
  <c r="M244" i="3"/>
  <c r="L283" i="3"/>
  <c r="M251" i="3"/>
  <c r="L251" i="3"/>
  <c r="M276" i="3"/>
  <c r="L276" i="3"/>
  <c r="M256" i="3"/>
  <c r="L256" i="3"/>
  <c r="M226" i="3"/>
  <c r="L226" i="3"/>
  <c r="M196" i="3"/>
  <c r="L196" i="3"/>
  <c r="M166" i="3"/>
  <c r="L166" i="3"/>
  <c r="M146" i="3"/>
  <c r="L146" i="3"/>
  <c r="M116" i="3"/>
  <c r="L116" i="3"/>
  <c r="M96" i="3"/>
  <c r="L96" i="3"/>
  <c r="M66" i="3"/>
  <c r="L66" i="3"/>
  <c r="M36" i="3"/>
  <c r="L36" i="3"/>
  <c r="M26" i="3"/>
  <c r="L26" i="3"/>
  <c r="L286" i="3"/>
  <c r="L266" i="3"/>
  <c r="L246" i="3"/>
  <c r="L236" i="3"/>
  <c r="M216" i="3"/>
  <c r="L206" i="3"/>
  <c r="L186" i="3"/>
  <c r="L176" i="3"/>
  <c r="L156" i="3"/>
  <c r="L136" i="3"/>
  <c r="L126" i="3"/>
  <c r="L106" i="3"/>
  <c r="L86" i="3"/>
  <c r="L76" i="3"/>
  <c r="L56" i="3"/>
  <c r="L46" i="3"/>
  <c r="L16" i="3"/>
  <c r="M6" i="3"/>
  <c r="M282" i="3"/>
  <c r="L278" i="3"/>
  <c r="L264" i="3"/>
  <c r="M257" i="3"/>
  <c r="L253" i="3"/>
  <c r="L239" i="3"/>
  <c r="M232" i="3"/>
  <c r="L228" i="3"/>
  <c r="L204" i="3"/>
  <c r="M197" i="3"/>
  <c r="L193" i="3"/>
  <c r="L179" i="3"/>
  <c r="M172" i="3"/>
  <c r="L168" i="3"/>
  <c r="L154" i="3"/>
  <c r="M147" i="3"/>
  <c r="L143" i="3"/>
  <c r="L129" i="3"/>
  <c r="M122" i="3"/>
  <c r="L118" i="3"/>
  <c r="L104" i="3"/>
  <c r="M97" i="3"/>
  <c r="L93" i="3"/>
  <c r="L79" i="3"/>
  <c r="M72" i="3"/>
  <c r="L68" i="3"/>
  <c r="L54" i="3"/>
  <c r="M47" i="3"/>
  <c r="L43" i="3"/>
  <c r="L29" i="3"/>
  <c r="L25" i="3"/>
  <c r="L21" i="3"/>
  <c r="L18" i="3"/>
  <c r="M7" i="3"/>
  <c r="L285" i="3"/>
  <c r="L260" i="3"/>
  <c r="L235" i="3"/>
  <c r="L214" i="3"/>
  <c r="L200" i="3"/>
  <c r="L175" i="3"/>
  <c r="L150" i="3"/>
  <c r="L125" i="3"/>
  <c r="L100" i="3"/>
  <c r="L75" i="3"/>
  <c r="L50" i="3"/>
  <c r="L14" i="3"/>
  <c r="L274" i="3"/>
  <c r="M267" i="3"/>
  <c r="L249" i="3"/>
  <c r="M242" i="3"/>
  <c r="L224" i="3"/>
  <c r="M217" i="3"/>
  <c r="M207" i="3"/>
  <c r="L189" i="3"/>
  <c r="M182" i="3"/>
  <c r="L164" i="3"/>
  <c r="M157" i="3"/>
  <c r="L139" i="3"/>
  <c r="M132" i="3"/>
  <c r="L114" i="3"/>
  <c r="M107" i="3"/>
  <c r="L89" i="3"/>
  <c r="M82" i="3"/>
  <c r="L64" i="3"/>
  <c r="M57" i="3"/>
  <c r="L39" i="3"/>
  <c r="M32" i="3"/>
  <c r="M17" i="3"/>
  <c r="L10" i="3"/>
  <c r="L3" i="3"/>
  <c r="M273" i="3"/>
  <c r="L270" i="3"/>
  <c r="M248" i="3"/>
  <c r="L245" i="3"/>
  <c r="M223" i="3"/>
  <c r="L220" i="3"/>
  <c r="L210" i="3"/>
  <c r="M188" i="3"/>
  <c r="L185" i="3"/>
  <c r="M163" i="3"/>
  <c r="L160" i="3"/>
  <c r="M138" i="3"/>
  <c r="L135" i="3"/>
  <c r="M113" i="3"/>
  <c r="L110" i="3"/>
  <c r="M88" i="3"/>
  <c r="L85" i="3"/>
  <c r="M63" i="3"/>
  <c r="L60" i="3"/>
  <c r="M38" i="3"/>
  <c r="L35" i="3"/>
  <c r="L28" i="3"/>
  <c r="L24" i="3"/>
  <c r="M16" i="3"/>
  <c r="L284" i="3"/>
  <c r="M277" i="3"/>
  <c r="L259" i="3"/>
  <c r="M252" i="3"/>
  <c r="L234" i="3"/>
  <c r="M227" i="3"/>
  <c r="L199" i="3"/>
  <c r="M192" i="3"/>
  <c r="L174" i="3"/>
  <c r="M167" i="3"/>
  <c r="L149" i="3"/>
  <c r="M142" i="3"/>
  <c r="L124" i="3"/>
  <c r="M117" i="3"/>
  <c r="L99" i="3"/>
  <c r="M92" i="3"/>
  <c r="L74" i="3"/>
  <c r="M67" i="3"/>
  <c r="L49" i="3"/>
  <c r="M42" i="3"/>
  <c r="L20" i="3"/>
  <c r="L13" i="3"/>
  <c r="M283" i="3"/>
  <c r="L280" i="3"/>
  <c r="M258" i="3"/>
  <c r="L255" i="3"/>
  <c r="M233" i="3"/>
  <c r="L230" i="3"/>
  <c r="M198" i="3"/>
  <c r="L195" i="3"/>
  <c r="M173" i="3"/>
  <c r="L170" i="3"/>
  <c r="M148" i="3"/>
  <c r="L145" i="3"/>
  <c r="M123" i="3"/>
  <c r="L120" i="3"/>
  <c r="M98" i="3"/>
  <c r="L95" i="3"/>
  <c r="M73" i="3"/>
  <c r="L70" i="3"/>
  <c r="L45" i="3"/>
  <c r="M27" i="3"/>
  <c r="L9" i="3"/>
  <c r="M287" i="3"/>
  <c r="L269" i="3"/>
  <c r="M262" i="3"/>
  <c r="L244" i="3"/>
  <c r="M237" i="3"/>
  <c r="L219" i="3"/>
  <c r="L209" i="3"/>
  <c r="M202" i="3"/>
  <c r="L184" i="3"/>
  <c r="M177" i="3"/>
  <c r="L159" i="3"/>
  <c r="M152" i="3"/>
  <c r="L134" i="3"/>
  <c r="M127" i="3"/>
  <c r="L109" i="3"/>
  <c r="M102" i="3"/>
  <c r="L84" i="3"/>
  <c r="M77" i="3"/>
  <c r="L59" i="3"/>
  <c r="M52" i="3"/>
  <c r="L34" i="3"/>
  <c r="L23" i="3"/>
  <c r="M12" i="3"/>
  <c r="L5" i="3"/>
  <c r="M268" i="3"/>
  <c r="L265" i="3"/>
  <c r="M243" i="3"/>
  <c r="L240" i="3"/>
  <c r="M218" i="3"/>
  <c r="M212" i="3"/>
  <c r="M208" i="3"/>
  <c r="L205" i="3"/>
  <c r="M183" i="3"/>
  <c r="L180" i="3"/>
  <c r="M158" i="3"/>
  <c r="L155" i="3"/>
  <c r="M133" i="3"/>
  <c r="L130" i="3"/>
  <c r="M108" i="3"/>
  <c r="L105" i="3"/>
  <c r="M83" i="3"/>
  <c r="L80" i="3"/>
  <c r="M58" i="3"/>
  <c r="L55" i="3"/>
  <c r="M33" i="3"/>
  <c r="L30" i="3"/>
  <c r="L19" i="3"/>
  <c r="M11" i="3"/>
  <c r="L279" i="3"/>
  <c r="M272" i="3"/>
  <c r="M264" i="3"/>
  <c r="L254" i="3"/>
  <c r="M247" i="3"/>
  <c r="M239" i="3"/>
  <c r="L229" i="3"/>
  <c r="M222" i="3"/>
  <c r="L215" i="3"/>
  <c r="M211" i="3"/>
  <c r="M204" i="3"/>
  <c r="L194" i="3"/>
  <c r="M187" i="3"/>
  <c r="M179" i="3"/>
  <c r="L169" i="3"/>
  <c r="M162" i="3"/>
  <c r="M154" i="3"/>
  <c r="L144" i="3"/>
  <c r="M137" i="3"/>
  <c r="M129" i="3"/>
  <c r="L119" i="3"/>
  <c r="M112" i="3"/>
  <c r="M104" i="3"/>
  <c r="L94" i="3"/>
  <c r="M87" i="3"/>
  <c r="M79" i="3"/>
  <c r="L69" i="3"/>
  <c r="M62" i="3"/>
  <c r="M54" i="3"/>
  <c r="L44" i="3"/>
  <c r="M37" i="3"/>
  <c r="M29" i="3"/>
  <c r="M22" i="3"/>
  <c r="M18" i="3"/>
  <c r="L15" i="3"/>
  <c r="L8" i="3"/>
  <c r="M2" i="3"/>
  <c r="L275" i="3"/>
  <c r="L250" i="3"/>
  <c r="L225" i="3"/>
  <c r="M214" i="3"/>
  <c r="L190" i="3"/>
  <c r="L165" i="3"/>
  <c r="L140" i="3"/>
  <c r="L115" i="3"/>
  <c r="L90" i="3"/>
  <c r="L65" i="3"/>
  <c r="L40" i="3"/>
  <c r="L4" i="3"/>
  <c r="M22" i="4"/>
  <c r="L41" i="4"/>
  <c r="L101" i="4"/>
  <c r="L129" i="4"/>
  <c r="L174" i="4"/>
  <c r="L4" i="4"/>
  <c r="L15" i="4"/>
  <c r="L76" i="4"/>
  <c r="L150" i="4"/>
  <c r="M18" i="4"/>
  <c r="M70" i="4"/>
  <c r="M97" i="4"/>
  <c r="M89" i="4"/>
  <c r="L48" i="4"/>
  <c r="M61" i="4"/>
  <c r="L61" i="4"/>
  <c r="M10" i="4"/>
  <c r="L10" i="4"/>
  <c r="M93" i="4"/>
  <c r="L139" i="4"/>
  <c r="M81" i="4"/>
  <c r="L81" i="4"/>
  <c r="M108" i="4"/>
  <c r="L108" i="4"/>
  <c r="L86" i="4"/>
  <c r="L36" i="4"/>
  <c r="M159" i="4"/>
  <c r="L159" i="4"/>
  <c r="M96" i="4"/>
  <c r="L96" i="4"/>
  <c r="L123" i="4"/>
  <c r="M51" i="4"/>
  <c r="L51" i="4"/>
  <c r="M149" i="4"/>
  <c r="L149" i="4"/>
  <c r="L154" i="4"/>
  <c r="M91" i="4"/>
  <c r="L91" i="4"/>
  <c r="M25" i="4"/>
  <c r="L25" i="4"/>
  <c r="M164" i="4"/>
  <c r="L164" i="4"/>
  <c r="M144" i="4"/>
  <c r="L144" i="4"/>
  <c r="M134" i="4"/>
  <c r="L134" i="4"/>
  <c r="L46" i="4"/>
  <c r="L71" i="4"/>
  <c r="M113" i="4"/>
  <c r="L113" i="4"/>
  <c r="L20" i="4"/>
  <c r="M146" i="4"/>
  <c r="L31" i="4"/>
  <c r="L56" i="4"/>
  <c r="M2" i="4"/>
  <c r="L6" i="4"/>
  <c r="M11" i="4"/>
  <c r="M26" i="4"/>
  <c r="M45" i="4"/>
  <c r="M52" i="4"/>
  <c r="L66" i="4"/>
  <c r="M74" i="4"/>
  <c r="L78" i="4"/>
  <c r="M82" i="4"/>
  <c r="M101" i="4"/>
  <c r="M105" i="4"/>
  <c r="L118" i="4"/>
  <c r="M127" i="4"/>
  <c r="L131" i="4"/>
  <c r="M135" i="4"/>
  <c r="M158" i="4"/>
  <c r="L169" i="4"/>
  <c r="M177" i="4"/>
  <c r="M122" i="4"/>
  <c r="M19" i="4"/>
  <c r="L38" i="4"/>
  <c r="M48" i="4"/>
  <c r="L63" i="4"/>
  <c r="M67" i="4"/>
  <c r="M90" i="4"/>
  <c r="L97" i="4"/>
  <c r="M111" i="4"/>
  <c r="L115" i="4"/>
  <c r="M119" i="4"/>
  <c r="M143" i="4"/>
  <c r="M162" i="4"/>
  <c r="L166" i="4"/>
  <c r="M170" i="4"/>
  <c r="M150" i="4"/>
  <c r="M59" i="4"/>
  <c r="M3" i="4"/>
  <c r="M6" i="4"/>
  <c r="L11" i="4"/>
  <c r="M23" i="4"/>
  <c r="L26" i="4"/>
  <c r="M35" i="4"/>
  <c r="M42" i="4"/>
  <c r="L45" i="4"/>
  <c r="M49" i="4"/>
  <c r="L52" i="4"/>
  <c r="M60" i="4"/>
  <c r="M75" i="4"/>
  <c r="M78" i="4"/>
  <c r="L82" i="4"/>
  <c r="M94" i="4"/>
  <c r="L98" i="4"/>
  <c r="M102" i="4"/>
  <c r="M128" i="4"/>
  <c r="M131" i="4"/>
  <c r="L135" i="4"/>
  <c r="M147" i="4"/>
  <c r="L151" i="4"/>
  <c r="M155" i="4"/>
  <c r="M178" i="4"/>
  <c r="L22" i="4"/>
  <c r="L146" i="4"/>
  <c r="M7" i="4"/>
  <c r="L12" i="4"/>
  <c r="M16" i="4"/>
  <c r="L27" i="4"/>
  <c r="M38" i="4"/>
  <c r="L53" i="4"/>
  <c r="M63" i="4"/>
  <c r="L67" i="4"/>
  <c r="M79" i="4"/>
  <c r="L83" i="4"/>
  <c r="M87" i="4"/>
  <c r="M112" i="4"/>
  <c r="M115" i="4"/>
  <c r="L119" i="4"/>
  <c r="M132" i="4"/>
  <c r="L136" i="4"/>
  <c r="M140" i="4"/>
  <c r="M163" i="4"/>
  <c r="M166" i="4"/>
  <c r="L170" i="4"/>
  <c r="M142" i="4"/>
  <c r="M24" i="4"/>
  <c r="M32" i="4"/>
  <c r="M39" i="4"/>
  <c r="M50" i="4"/>
  <c r="M57" i="4"/>
  <c r="M64" i="4"/>
  <c r="L68" i="4"/>
  <c r="M72" i="4"/>
  <c r="M95" i="4"/>
  <c r="M98" i="4"/>
  <c r="L102" i="4"/>
  <c r="M116" i="4"/>
  <c r="L120" i="4"/>
  <c r="M124" i="4"/>
  <c r="M148" i="4"/>
  <c r="M151" i="4"/>
  <c r="M167" i="4"/>
  <c r="L171" i="4"/>
  <c r="M175" i="4"/>
  <c r="L93" i="4"/>
  <c r="M34" i="4"/>
  <c r="M8" i="4"/>
  <c r="M12" i="4"/>
  <c r="L16" i="4"/>
  <c r="M27" i="4"/>
  <c r="L43" i="4"/>
  <c r="M53" i="4"/>
  <c r="M80" i="4"/>
  <c r="M83" i="4"/>
  <c r="M99" i="4"/>
  <c r="L103" i="4"/>
  <c r="M109" i="4"/>
  <c r="M133" i="4"/>
  <c r="M152" i="4"/>
  <c r="L156" i="4"/>
  <c r="M160" i="4"/>
  <c r="M13" i="4"/>
  <c r="L17" i="4"/>
  <c r="M21" i="4"/>
  <c r="L24" i="4"/>
  <c r="M28" i="4"/>
  <c r="L32" i="4"/>
  <c r="M40" i="4"/>
  <c r="M47" i="4"/>
  <c r="L50" i="4"/>
  <c r="M54" i="4"/>
  <c r="L57" i="4"/>
  <c r="M65" i="4"/>
  <c r="M68" i="4"/>
  <c r="L72" i="4"/>
  <c r="M84" i="4"/>
  <c r="L88" i="4"/>
  <c r="M92" i="4"/>
  <c r="M117" i="4"/>
  <c r="M120" i="4"/>
  <c r="L124" i="4"/>
  <c r="M137" i="4"/>
  <c r="L141" i="4"/>
  <c r="M145" i="4"/>
  <c r="M168" i="4"/>
  <c r="M171" i="4"/>
  <c r="L175" i="4"/>
  <c r="M173" i="4"/>
  <c r="M41" i="4"/>
  <c r="M5" i="4"/>
  <c r="L33" i="4"/>
  <c r="L58" i="4"/>
  <c r="M69" i="4"/>
  <c r="L73" i="4"/>
  <c r="M77" i="4"/>
  <c r="M100" i="4"/>
  <c r="M103" i="4"/>
  <c r="M121" i="4"/>
  <c r="L125" i="4"/>
  <c r="M130" i="4"/>
  <c r="M153" i="4"/>
  <c r="M172" i="4"/>
  <c r="L176" i="4"/>
  <c r="M14" i="4"/>
  <c r="M17" i="4"/>
  <c r="L21" i="4"/>
  <c r="M30" i="4"/>
  <c r="M37" i="4"/>
  <c r="L40" i="4"/>
  <c r="M44" i="4"/>
  <c r="L47" i="4"/>
  <c r="M55" i="4"/>
  <c r="M62" i="4"/>
  <c r="M85" i="4"/>
  <c r="M104" i="4"/>
  <c r="L110" i="4"/>
  <c r="M114" i="4"/>
  <c r="M138" i="4"/>
  <c r="M141" i="4"/>
  <c r="M157" i="4"/>
  <c r="L161" i="4"/>
  <c r="M165" i="4"/>
  <c r="M53" i="5"/>
  <c r="M108" i="5"/>
  <c r="M118" i="5"/>
  <c r="L128" i="5"/>
  <c r="M88" i="5"/>
  <c r="M153" i="5"/>
  <c r="L172" i="5"/>
  <c r="M208" i="5"/>
  <c r="M218" i="5"/>
  <c r="L228" i="5"/>
  <c r="M247" i="5"/>
  <c r="L257" i="5"/>
  <c r="M267" i="5"/>
  <c r="M277" i="5"/>
  <c r="L72" i="5"/>
  <c r="M43" i="5"/>
  <c r="L117" i="5"/>
  <c r="L163" i="5"/>
  <c r="L173" i="5"/>
  <c r="M238" i="5"/>
  <c r="M248" i="5"/>
  <c r="M258" i="5"/>
  <c r="M268" i="5"/>
  <c r="L278" i="5"/>
  <c r="L17" i="5"/>
  <c r="L63" i="5"/>
  <c r="L73" i="5"/>
  <c r="L193" i="5"/>
  <c r="M8" i="5"/>
  <c r="M18" i="5"/>
  <c r="L28" i="5"/>
  <c r="M138" i="5"/>
  <c r="M203" i="5"/>
  <c r="L222" i="5"/>
  <c r="L232" i="5"/>
  <c r="L93" i="5"/>
  <c r="L167" i="5"/>
  <c r="L213" i="5"/>
  <c r="L223" i="5"/>
  <c r="M233" i="5"/>
  <c r="M242" i="5"/>
  <c r="M252" i="5"/>
  <c r="M262" i="5"/>
  <c r="M272" i="5"/>
  <c r="L282" i="5"/>
  <c r="L198" i="5"/>
  <c r="M198" i="5"/>
  <c r="L148" i="5"/>
  <c r="M148" i="5"/>
  <c r="L98" i="5"/>
  <c r="M98" i="5"/>
  <c r="L48" i="5"/>
  <c r="M48" i="5"/>
  <c r="M38" i="5"/>
  <c r="M103" i="5"/>
  <c r="L122" i="5"/>
  <c r="M158" i="5"/>
  <c r="M168" i="5"/>
  <c r="L178" i="5"/>
  <c r="M243" i="5"/>
  <c r="L253" i="5"/>
  <c r="M263" i="5"/>
  <c r="M273" i="5"/>
  <c r="M283" i="5"/>
  <c r="M227" i="5"/>
  <c r="L227" i="5"/>
  <c r="L67" i="5"/>
  <c r="L113" i="5"/>
  <c r="L123" i="5"/>
  <c r="M3" i="5"/>
  <c r="L22" i="5"/>
  <c r="M58" i="5"/>
  <c r="M68" i="5"/>
  <c r="L78" i="5"/>
  <c r="M188" i="5"/>
  <c r="L13" i="5"/>
  <c r="L23" i="5"/>
  <c r="L143" i="5"/>
  <c r="L217" i="5"/>
  <c r="M91" i="5"/>
  <c r="M210" i="5"/>
  <c r="M279" i="5"/>
  <c r="M6" i="5"/>
  <c r="M25" i="5"/>
  <c r="M28" i="5"/>
  <c r="M37" i="5"/>
  <c r="M44" i="5"/>
  <c r="M56" i="5"/>
  <c r="M75" i="5"/>
  <c r="M78" i="5"/>
  <c r="M87" i="5"/>
  <c r="M94" i="5"/>
  <c r="M106" i="5"/>
  <c r="M125" i="5"/>
  <c r="M128" i="5"/>
  <c r="M137" i="5"/>
  <c r="M144" i="5"/>
  <c r="M156" i="5"/>
  <c r="M175" i="5"/>
  <c r="M178" i="5"/>
  <c r="M187" i="5"/>
  <c r="M194" i="5"/>
  <c r="M206" i="5"/>
  <c r="M225" i="5"/>
  <c r="M236" i="5"/>
  <c r="M253" i="5"/>
  <c r="M257" i="5"/>
  <c r="M278" i="5"/>
  <c r="M282" i="5"/>
  <c r="M141" i="5"/>
  <c r="M7" i="5"/>
  <c r="M14" i="5"/>
  <c r="M26" i="5"/>
  <c r="L33" i="5"/>
  <c r="M45" i="5"/>
  <c r="M57" i="5"/>
  <c r="M64" i="5"/>
  <c r="M76" i="5"/>
  <c r="L83" i="5"/>
  <c r="M95" i="5"/>
  <c r="M107" i="5"/>
  <c r="M114" i="5"/>
  <c r="M126" i="5"/>
  <c r="L133" i="5"/>
  <c r="M145" i="5"/>
  <c r="M157" i="5"/>
  <c r="M164" i="5"/>
  <c r="M176" i="5"/>
  <c r="L183" i="5"/>
  <c r="M195" i="5"/>
  <c r="M207" i="5"/>
  <c r="M214" i="5"/>
  <c r="M226" i="5"/>
  <c r="M229" i="5"/>
  <c r="M237" i="5"/>
  <c r="M41" i="5"/>
  <c r="M129" i="5"/>
  <c r="M11" i="5"/>
  <c r="L18" i="5"/>
  <c r="M30" i="5"/>
  <c r="M42" i="5"/>
  <c r="M49" i="5"/>
  <c r="M61" i="5"/>
  <c r="L68" i="5"/>
  <c r="M80" i="5"/>
  <c r="M92" i="5"/>
  <c r="M99" i="5"/>
  <c r="M111" i="5"/>
  <c r="L118" i="5"/>
  <c r="M130" i="5"/>
  <c r="M142" i="5"/>
  <c r="M149" i="5"/>
  <c r="M161" i="5"/>
  <c r="L168" i="5"/>
  <c r="M180" i="5"/>
  <c r="M192" i="5"/>
  <c r="M199" i="5"/>
  <c r="M211" i="5"/>
  <c r="L218" i="5"/>
  <c r="M241" i="5"/>
  <c r="M244" i="5"/>
  <c r="M255" i="5"/>
  <c r="L258" i="5"/>
  <c r="L262" i="5"/>
  <c r="M266" i="5"/>
  <c r="M269" i="5"/>
  <c r="M280" i="5"/>
  <c r="L283" i="5"/>
  <c r="M10" i="5"/>
  <c r="M222" i="5"/>
  <c r="L3" i="5"/>
  <c r="L7" i="5"/>
  <c r="M15" i="5"/>
  <c r="M27" i="5"/>
  <c r="M34" i="5"/>
  <c r="M46" i="5"/>
  <c r="L53" i="5"/>
  <c r="L57" i="5"/>
  <c r="M65" i="5"/>
  <c r="M77" i="5"/>
  <c r="M84" i="5"/>
  <c r="M96" i="5"/>
  <c r="L103" i="5"/>
  <c r="L107" i="5"/>
  <c r="M115" i="5"/>
  <c r="M127" i="5"/>
  <c r="M134" i="5"/>
  <c r="M146" i="5"/>
  <c r="L153" i="5"/>
  <c r="L157" i="5"/>
  <c r="M165" i="5"/>
  <c r="M177" i="5"/>
  <c r="M184" i="5"/>
  <c r="M196" i="5"/>
  <c r="L203" i="5"/>
  <c r="L207" i="5"/>
  <c r="M215" i="5"/>
  <c r="M230" i="5"/>
  <c r="L233" i="5"/>
  <c r="L237" i="5"/>
  <c r="M29" i="5"/>
  <c r="M172" i="5"/>
  <c r="M254" i="5"/>
  <c r="M12" i="5"/>
  <c r="M19" i="5"/>
  <c r="M31" i="5"/>
  <c r="L38" i="5"/>
  <c r="M50" i="5"/>
  <c r="M62" i="5"/>
  <c r="M69" i="5"/>
  <c r="M81" i="5"/>
  <c r="L88" i="5"/>
  <c r="L92" i="5"/>
  <c r="M100" i="5"/>
  <c r="M112" i="5"/>
  <c r="M119" i="5"/>
  <c r="M131" i="5"/>
  <c r="L138" i="5"/>
  <c r="L142" i="5"/>
  <c r="M150" i="5"/>
  <c r="M162" i="5"/>
  <c r="M169" i="5"/>
  <c r="M181" i="5"/>
  <c r="L188" i="5"/>
  <c r="L192" i="5"/>
  <c r="M200" i="5"/>
  <c r="M212" i="5"/>
  <c r="M219" i="5"/>
  <c r="M245" i="5"/>
  <c r="M256" i="5"/>
  <c r="M259" i="5"/>
  <c r="M270" i="5"/>
  <c r="M281" i="5"/>
  <c r="M284" i="5"/>
  <c r="M60" i="5"/>
  <c r="M160" i="5"/>
  <c r="M4" i="5"/>
  <c r="M16" i="5"/>
  <c r="L27" i="5"/>
  <c r="M35" i="5"/>
  <c r="M47" i="5"/>
  <c r="M54" i="5"/>
  <c r="M66" i="5"/>
  <c r="L77" i="5"/>
  <c r="M85" i="5"/>
  <c r="M97" i="5"/>
  <c r="M104" i="5"/>
  <c r="M116" i="5"/>
  <c r="L127" i="5"/>
  <c r="M135" i="5"/>
  <c r="M147" i="5"/>
  <c r="M154" i="5"/>
  <c r="M166" i="5"/>
  <c r="M185" i="5"/>
  <c r="M197" i="5"/>
  <c r="M204" i="5"/>
  <c r="M216" i="5"/>
  <c r="M231" i="5"/>
  <c r="M234" i="5"/>
  <c r="M179" i="5"/>
  <c r="M251" i="5"/>
  <c r="M20" i="5"/>
  <c r="M32" i="5"/>
  <c r="M39" i="5"/>
  <c r="M51" i="5"/>
  <c r="M70" i="5"/>
  <c r="M82" i="5"/>
  <c r="M89" i="5"/>
  <c r="M101" i="5"/>
  <c r="L108" i="5"/>
  <c r="L112" i="5"/>
  <c r="M120" i="5"/>
  <c r="M132" i="5"/>
  <c r="M139" i="5"/>
  <c r="M151" i="5"/>
  <c r="M170" i="5"/>
  <c r="M182" i="5"/>
  <c r="M189" i="5"/>
  <c r="M201" i="5"/>
  <c r="L208" i="5"/>
  <c r="L212" i="5"/>
  <c r="M220" i="5"/>
  <c r="L238" i="5"/>
  <c r="L242" i="5"/>
  <c r="M246" i="5"/>
  <c r="M249" i="5"/>
  <c r="M260" i="5"/>
  <c r="L263" i="5"/>
  <c r="L267" i="5"/>
  <c r="M271" i="5"/>
  <c r="M274" i="5"/>
  <c r="M285" i="5"/>
  <c r="M22" i="5"/>
  <c r="M79" i="5"/>
  <c r="M122" i="5"/>
  <c r="M191" i="5"/>
  <c r="M265" i="5"/>
  <c r="M5" i="5"/>
  <c r="M17" i="5"/>
  <c r="M24" i="5"/>
  <c r="M36" i="5"/>
  <c r="L43" i="5"/>
  <c r="L47" i="5"/>
  <c r="M55" i="5"/>
  <c r="M67" i="5"/>
  <c r="M74" i="5"/>
  <c r="M86" i="5"/>
  <c r="L97" i="5"/>
  <c r="M105" i="5"/>
  <c r="M117" i="5"/>
  <c r="M124" i="5"/>
  <c r="M136" i="5"/>
  <c r="L147" i="5"/>
  <c r="M155" i="5"/>
  <c r="M167" i="5"/>
  <c r="M174" i="5"/>
  <c r="M186" i="5"/>
  <c r="L197" i="5"/>
  <c r="M205" i="5"/>
  <c r="M217" i="5"/>
  <c r="M224" i="5"/>
  <c r="M235" i="5"/>
  <c r="M72" i="5"/>
  <c r="M110" i="5"/>
  <c r="M240" i="5"/>
  <c r="M276" i="5"/>
  <c r="M2" i="5"/>
  <c r="M9" i="5"/>
  <c r="M21" i="5"/>
  <c r="L32" i="5"/>
  <c r="M40" i="5"/>
  <c r="M52" i="5"/>
  <c r="M59" i="5"/>
  <c r="M71" i="5"/>
  <c r="L82" i="5"/>
  <c r="M90" i="5"/>
  <c r="M102" i="5"/>
  <c r="M109" i="5"/>
  <c r="M121" i="5"/>
  <c r="L132" i="5"/>
  <c r="M140" i="5"/>
  <c r="M152" i="5"/>
  <c r="M159" i="5"/>
  <c r="M171" i="5"/>
  <c r="L182" i="5"/>
  <c r="M190" i="5"/>
  <c r="M202" i="5"/>
  <c r="M209" i="5"/>
  <c r="M221" i="5"/>
  <c r="M239" i="5"/>
  <c r="M250" i="5"/>
  <c r="M261" i="5"/>
  <c r="M264" i="5"/>
  <c r="M275" i="5"/>
  <c r="N295" i="6"/>
  <c r="N385" i="6"/>
  <c r="N13" i="6"/>
  <c r="N335" i="6"/>
  <c r="N35" i="6"/>
  <c r="N15" i="6"/>
  <c r="M229" i="6"/>
  <c r="M444" i="6"/>
  <c r="M404" i="6"/>
  <c r="N394" i="6"/>
  <c r="M384" i="6"/>
  <c r="N34" i="6"/>
  <c r="N24" i="6"/>
  <c r="N249" i="6"/>
  <c r="M339" i="6"/>
  <c r="M454" i="6"/>
  <c r="M5" i="6"/>
  <c r="N432" i="6"/>
  <c r="N31" i="7"/>
  <c r="N11" i="7"/>
  <c r="N300" i="7"/>
  <c r="N280" i="7"/>
  <c r="M270" i="7"/>
  <c r="M260" i="7"/>
  <c r="N250" i="7"/>
  <c r="N230" i="7"/>
  <c r="N210" i="7"/>
  <c r="M200" i="7"/>
  <c r="N180" i="7"/>
  <c r="N170" i="7"/>
  <c r="N160" i="7"/>
  <c r="M150" i="7"/>
  <c r="N110" i="7"/>
  <c r="N70" i="7"/>
  <c r="N60" i="7"/>
  <c r="N448" i="7"/>
  <c r="N438" i="7"/>
  <c r="N428" i="7"/>
  <c r="N418" i="7"/>
  <c r="N398" i="7"/>
  <c r="N378" i="7"/>
  <c r="N368" i="7"/>
  <c r="N348" i="7"/>
  <c r="N318" i="7"/>
  <c r="M278" i="7"/>
  <c r="N258" i="7"/>
  <c r="M238" i="7"/>
  <c r="N198" i="7"/>
  <c r="M188" i="7"/>
  <c r="M178" i="7"/>
  <c r="N148" i="7"/>
  <c r="M138" i="7"/>
  <c r="M128" i="7"/>
  <c r="N98" i="7"/>
  <c r="M88" i="7"/>
  <c r="M159" i="7"/>
  <c r="M149" i="7"/>
  <c r="M99" i="7"/>
  <c r="M59" i="7"/>
  <c r="M49" i="7"/>
  <c r="M39" i="7"/>
  <c r="M19" i="7"/>
  <c r="M510" i="8"/>
  <c r="M460" i="8"/>
  <c r="M430" i="8"/>
  <c r="M410" i="8"/>
  <c r="M360" i="8"/>
  <c r="M310" i="8"/>
  <c r="M260" i="8"/>
  <c r="N120" i="8"/>
  <c r="N90" i="8"/>
  <c r="M70" i="8"/>
  <c r="N20" i="8"/>
  <c r="N10" i="8"/>
  <c r="M426" i="8"/>
  <c r="M351" i="8"/>
  <c r="N471" i="8"/>
  <c r="N531" i="8"/>
  <c r="N494" i="8"/>
  <c r="N456" i="8"/>
  <c r="N163" i="8"/>
  <c r="N482" i="9"/>
  <c r="N452" i="9"/>
  <c r="N322" i="9"/>
  <c r="M262" i="9"/>
  <c r="M581" i="9"/>
  <c r="M551" i="9"/>
  <c r="M521" i="9"/>
  <c r="M491" i="9"/>
  <c r="N401" i="9"/>
  <c r="M151" i="9"/>
  <c r="M91" i="9"/>
  <c r="N565" i="9"/>
  <c r="N356" i="9"/>
  <c r="N490" i="9"/>
  <c r="N440" i="9"/>
  <c r="M420" i="9"/>
  <c r="M410" i="9"/>
  <c r="N380" i="9"/>
  <c r="M370" i="9"/>
  <c r="M360" i="9"/>
  <c r="N330" i="9"/>
  <c r="N280" i="9"/>
  <c r="M270" i="9"/>
  <c r="N240" i="9"/>
  <c r="N230" i="9"/>
  <c r="N462" i="9"/>
  <c r="N432" i="9"/>
  <c r="N282" i="9"/>
  <c r="M252" i="9"/>
  <c r="M571" i="9"/>
  <c r="M541" i="9"/>
  <c r="M511" i="9"/>
  <c r="M481" i="9"/>
  <c r="M451" i="9"/>
  <c r="M391" i="9"/>
  <c r="M131" i="9"/>
  <c r="M51" i="9"/>
  <c r="M389" i="9"/>
  <c r="N359" i="9"/>
  <c r="M339" i="9"/>
  <c r="N319" i="9"/>
  <c r="N269" i="9"/>
  <c r="M249" i="9"/>
  <c r="N239" i="9"/>
  <c r="M229" i="9"/>
  <c r="M209" i="9"/>
  <c r="M199" i="9"/>
  <c r="M179" i="9"/>
  <c r="M119" i="9"/>
  <c r="M109" i="9"/>
  <c r="N472" i="9"/>
  <c r="N442" i="9"/>
  <c r="M412" i="9"/>
  <c r="N332" i="9"/>
  <c r="M302" i="9"/>
  <c r="M561" i="9"/>
  <c r="M531" i="9"/>
  <c r="M471" i="9"/>
  <c r="M441" i="9"/>
  <c r="N351" i="9"/>
  <c r="M111" i="9"/>
  <c r="M81" i="9"/>
  <c r="M578" i="9"/>
  <c r="M568" i="9"/>
  <c r="M558" i="9"/>
  <c r="M548" i="9"/>
  <c r="M528" i="9"/>
  <c r="M518" i="9"/>
  <c r="M508" i="9"/>
  <c r="M478" i="9"/>
  <c r="M468" i="9"/>
  <c r="M458" i="9"/>
  <c r="M438" i="9"/>
  <c r="M388" i="9"/>
  <c r="M368" i="9"/>
  <c r="M338" i="9"/>
  <c r="M328" i="9"/>
  <c r="M318" i="9"/>
  <c r="M288" i="9"/>
  <c r="M278" i="9"/>
  <c r="M228" i="9"/>
  <c r="M218" i="9"/>
  <c r="M208" i="9"/>
  <c r="M168" i="9"/>
  <c r="M118" i="9"/>
  <c r="M58" i="9"/>
  <c r="M48" i="9"/>
  <c r="M433" i="9"/>
  <c r="M538" i="9"/>
  <c r="M418" i="9"/>
  <c r="M69" i="9"/>
  <c r="M565" i="9"/>
  <c r="M158" i="9"/>
  <c r="M583" i="9"/>
  <c r="M505" i="9"/>
  <c r="N422" i="9"/>
  <c r="N412" i="9"/>
  <c r="M96" i="9"/>
  <c r="N492" i="9"/>
  <c r="N192" i="9"/>
  <c r="M182" i="9"/>
  <c r="N172" i="9"/>
  <c r="M162" i="9"/>
  <c r="N122" i="9"/>
  <c r="N102" i="9"/>
  <c r="N82" i="9"/>
  <c r="N72" i="9"/>
  <c r="N62" i="9"/>
  <c r="M42" i="9"/>
  <c r="M32" i="9"/>
  <c r="N372" i="9"/>
  <c r="M311" i="9"/>
  <c r="N301" i="9"/>
  <c r="N291" i="9"/>
  <c r="M261" i="9"/>
  <c r="N241" i="9"/>
  <c r="M231" i="9"/>
  <c r="M494" i="9"/>
  <c r="M114" i="9"/>
  <c r="N510" i="9"/>
  <c r="M465" i="9"/>
  <c r="N409" i="9"/>
  <c r="N419" i="9"/>
  <c r="M419" i="9"/>
  <c r="M399" i="9"/>
  <c r="N399" i="9"/>
  <c r="N547" i="9"/>
  <c r="N555" i="9"/>
  <c r="N537" i="9"/>
  <c r="M463" i="9"/>
  <c r="N545" i="9"/>
  <c r="N527" i="9"/>
  <c r="M490" i="9"/>
  <c r="N406" i="9"/>
  <c r="N535" i="9"/>
  <c r="M480" i="9"/>
  <c r="M495" i="9"/>
  <c r="N495" i="9"/>
  <c r="M475" i="9"/>
  <c r="N475" i="9"/>
  <c r="M455" i="9"/>
  <c r="N455" i="9"/>
  <c r="M445" i="9"/>
  <c r="N445" i="9"/>
  <c r="N525" i="9"/>
  <c r="M506" i="9"/>
  <c r="M488" i="9"/>
  <c r="M515" i="9"/>
  <c r="M403" i="9"/>
  <c r="M486" i="9"/>
  <c r="M402" i="9"/>
  <c r="N402" i="9"/>
  <c r="N577" i="9"/>
  <c r="M513" i="9"/>
  <c r="M485" i="9"/>
  <c r="M448" i="9"/>
  <c r="M267" i="9"/>
  <c r="N267" i="9"/>
  <c r="M381" i="9"/>
  <c r="N381" i="9"/>
  <c r="N585" i="9"/>
  <c r="N567" i="9"/>
  <c r="M466" i="9"/>
  <c r="N420" i="9"/>
  <c r="M580" i="9"/>
  <c r="N580" i="9"/>
  <c r="M570" i="9"/>
  <c r="N570" i="9"/>
  <c r="M560" i="9"/>
  <c r="N560" i="9"/>
  <c r="M550" i="9"/>
  <c r="N550" i="9"/>
  <c r="M540" i="9"/>
  <c r="N540" i="9"/>
  <c r="M530" i="9"/>
  <c r="N530" i="9"/>
  <c r="M520" i="9"/>
  <c r="N520" i="9"/>
  <c r="M500" i="9"/>
  <c r="N500" i="9"/>
  <c r="M470" i="9"/>
  <c r="N470" i="9"/>
  <c r="M430" i="9"/>
  <c r="N430" i="9"/>
  <c r="N575" i="9"/>
  <c r="N557" i="9"/>
  <c r="N502" i="9"/>
  <c r="M493" i="9"/>
  <c r="N390" i="9"/>
  <c r="M390" i="9"/>
  <c r="M320" i="9"/>
  <c r="N320" i="9"/>
  <c r="M260" i="9"/>
  <c r="N260" i="9"/>
  <c r="N586" i="9"/>
  <c r="N576" i="9"/>
  <c r="N566" i="9"/>
  <c r="N556" i="9"/>
  <c r="N546" i="9"/>
  <c r="N536" i="9"/>
  <c r="N526" i="9"/>
  <c r="M512" i="9"/>
  <c r="N498" i="9"/>
  <c r="M487" i="9"/>
  <c r="N487" i="9"/>
  <c r="M469" i="9"/>
  <c r="M449" i="9"/>
  <c r="N417" i="9"/>
  <c r="N410" i="9"/>
  <c r="M331" i="9"/>
  <c r="N331" i="9"/>
  <c r="N149" i="9"/>
  <c r="M149" i="9"/>
  <c r="N78" i="9"/>
  <c r="M78" i="9"/>
  <c r="N369" i="9"/>
  <c r="M369" i="9"/>
  <c r="M349" i="9"/>
  <c r="N349" i="9"/>
  <c r="M299" i="9"/>
  <c r="N299" i="9"/>
  <c r="M289" i="9"/>
  <c r="N289" i="9"/>
  <c r="M579" i="9"/>
  <c r="M569" i="9"/>
  <c r="M559" i="9"/>
  <c r="M549" i="9"/>
  <c r="M539" i="9"/>
  <c r="M529" i="9"/>
  <c r="M519" i="9"/>
  <c r="N483" i="9"/>
  <c r="N476" i="9"/>
  <c r="M459" i="9"/>
  <c r="M428" i="9"/>
  <c r="N428" i="9"/>
  <c r="M416" i="9"/>
  <c r="M392" i="9"/>
  <c r="M310" i="9"/>
  <c r="N310" i="9"/>
  <c r="M582" i="9"/>
  <c r="M572" i="9"/>
  <c r="M562" i="9"/>
  <c r="M552" i="9"/>
  <c r="M542" i="9"/>
  <c r="M532" i="9"/>
  <c r="M522" i="9"/>
  <c r="N508" i="9"/>
  <c r="M504" i="9"/>
  <c r="M497" i="9"/>
  <c r="N497" i="9"/>
  <c r="M472" i="9"/>
  <c r="N453" i="9"/>
  <c r="M453" i="9"/>
  <c r="N438" i="9"/>
  <c r="M409" i="9"/>
  <c r="N391" i="9"/>
  <c r="N370" i="9"/>
  <c r="N339" i="9"/>
  <c r="M219" i="9"/>
  <c r="N147" i="9"/>
  <c r="M20" i="9"/>
  <c r="M317" i="9"/>
  <c r="N317" i="9"/>
  <c r="M27" i="9"/>
  <c r="N27" i="9"/>
  <c r="M17" i="9"/>
  <c r="N17" i="9"/>
  <c r="M7" i="9"/>
  <c r="N7" i="9"/>
  <c r="N493" i="9"/>
  <c r="N486" i="9"/>
  <c r="M479" i="9"/>
  <c r="N448" i="9"/>
  <c r="M442" i="9"/>
  <c r="M427" i="9"/>
  <c r="N346" i="9"/>
  <c r="N270" i="9"/>
  <c r="N236" i="9"/>
  <c r="M236" i="9"/>
  <c r="N121" i="9"/>
  <c r="M121" i="9"/>
  <c r="N103" i="9"/>
  <c r="M103" i="9"/>
  <c r="M246" i="9"/>
  <c r="N246" i="9"/>
  <c r="N578" i="9"/>
  <c r="N568" i="9"/>
  <c r="N558" i="9"/>
  <c r="N548" i="9"/>
  <c r="N538" i="9"/>
  <c r="N528" i="9"/>
  <c r="N518" i="9"/>
  <c r="M514" i="9"/>
  <c r="M507" i="9"/>
  <c r="N507" i="9"/>
  <c r="M482" i="9"/>
  <c r="M467" i="9"/>
  <c r="N463" i="9"/>
  <c r="M452" i="9"/>
  <c r="M437" i="9"/>
  <c r="N431" i="9"/>
  <c r="M431" i="9"/>
  <c r="M304" i="9"/>
  <c r="M296" i="9"/>
  <c r="N217" i="9"/>
  <c r="M325" i="9"/>
  <c r="N325" i="9"/>
  <c r="N581" i="9"/>
  <c r="N571" i="9"/>
  <c r="N561" i="9"/>
  <c r="N551" i="9"/>
  <c r="N541" i="9"/>
  <c r="N531" i="9"/>
  <c r="N521" i="9"/>
  <c r="N503" i="9"/>
  <c r="N496" i="9"/>
  <c r="M489" i="9"/>
  <c r="M436" i="9"/>
  <c r="M344" i="9"/>
  <c r="N311" i="9"/>
  <c r="N207" i="9"/>
  <c r="M128" i="9"/>
  <c r="M101" i="9"/>
  <c r="N37" i="9"/>
  <c r="M404" i="9"/>
  <c r="N404" i="9"/>
  <c r="M354" i="9"/>
  <c r="N354" i="9"/>
  <c r="M254" i="9"/>
  <c r="N254" i="9"/>
  <c r="M584" i="9"/>
  <c r="M574" i="9"/>
  <c r="M564" i="9"/>
  <c r="M554" i="9"/>
  <c r="M544" i="9"/>
  <c r="M534" i="9"/>
  <c r="M524" i="9"/>
  <c r="M517" i="9"/>
  <c r="N517" i="9"/>
  <c r="M492" i="9"/>
  <c r="M474" i="9"/>
  <c r="M462" i="9"/>
  <c r="N456" i="9"/>
  <c r="M456" i="9"/>
  <c r="N441" i="9"/>
  <c r="M425" i="9"/>
  <c r="N425" i="9"/>
  <c r="N396" i="9"/>
  <c r="N389" i="9"/>
  <c r="N360" i="9"/>
  <c r="M335" i="9"/>
  <c r="M268" i="9"/>
  <c r="N251" i="9"/>
  <c r="M216" i="9"/>
  <c r="N198" i="9"/>
  <c r="M198" i="9"/>
  <c r="N46" i="9"/>
  <c r="M46" i="9"/>
  <c r="M577" i="9"/>
  <c r="M567" i="9"/>
  <c r="M557" i="9"/>
  <c r="M547" i="9"/>
  <c r="M537" i="9"/>
  <c r="M527" i="9"/>
  <c r="N513" i="9"/>
  <c r="N506" i="9"/>
  <c r="M499" i="9"/>
  <c r="N466" i="9"/>
  <c r="N461" i="9"/>
  <c r="M435" i="9"/>
  <c r="N435" i="9"/>
  <c r="M406" i="9"/>
  <c r="M400" i="9"/>
  <c r="M395" i="9"/>
  <c r="M375" i="9"/>
  <c r="N375" i="9"/>
  <c r="N367" i="9"/>
  <c r="M334" i="9"/>
  <c r="N309" i="9"/>
  <c r="N188" i="9"/>
  <c r="M188" i="9"/>
  <c r="N178" i="9"/>
  <c r="M178" i="9"/>
  <c r="M108" i="9"/>
  <c r="M99" i="9"/>
  <c r="N382" i="9"/>
  <c r="M382" i="9"/>
  <c r="M362" i="9"/>
  <c r="N362" i="9"/>
  <c r="M352" i="9"/>
  <c r="N352" i="9"/>
  <c r="M312" i="9"/>
  <c r="N312" i="9"/>
  <c r="M232" i="9"/>
  <c r="N232" i="9"/>
  <c r="M586" i="9"/>
  <c r="M576" i="9"/>
  <c r="M566" i="9"/>
  <c r="M556" i="9"/>
  <c r="M546" i="9"/>
  <c r="M536" i="9"/>
  <c r="M526" i="9"/>
  <c r="N512" i="9"/>
  <c r="N505" i="9"/>
  <c r="M502" i="9"/>
  <c r="M498" i="9"/>
  <c r="N488" i="9"/>
  <c r="M484" i="9"/>
  <c r="N480" i="9"/>
  <c r="M477" i="9"/>
  <c r="N477" i="9"/>
  <c r="N465" i="9"/>
  <c r="M440" i="9"/>
  <c r="M424" i="9"/>
  <c r="M417" i="9"/>
  <c r="M394" i="9"/>
  <c r="M374" i="9"/>
  <c r="M350" i="9"/>
  <c r="M292" i="9"/>
  <c r="N275" i="9"/>
  <c r="N249" i="9"/>
  <c r="M240" i="9"/>
  <c r="M177" i="9"/>
  <c r="M116" i="9"/>
  <c r="N98" i="9"/>
  <c r="M98" i="9"/>
  <c r="M71" i="9"/>
  <c r="M450" i="9"/>
  <c r="N450" i="9"/>
  <c r="N340" i="9"/>
  <c r="M340" i="9"/>
  <c r="N290" i="9"/>
  <c r="M290" i="9"/>
  <c r="M411" i="9"/>
  <c r="N411" i="9"/>
  <c r="M361" i="9"/>
  <c r="N361" i="9"/>
  <c r="M341" i="9"/>
  <c r="N341" i="9"/>
  <c r="M281" i="9"/>
  <c r="N281" i="9"/>
  <c r="M31" i="9"/>
  <c r="N31" i="9"/>
  <c r="M21" i="9"/>
  <c r="N21" i="9"/>
  <c r="M11" i="9"/>
  <c r="N11" i="9"/>
  <c r="N583" i="9"/>
  <c r="N573" i="9"/>
  <c r="N563" i="9"/>
  <c r="N553" i="9"/>
  <c r="N543" i="9"/>
  <c r="N533" i="9"/>
  <c r="N523" i="9"/>
  <c r="N516" i="9"/>
  <c r="M509" i="9"/>
  <c r="M483" i="9"/>
  <c r="M476" i="9"/>
  <c r="N473" i="9"/>
  <c r="M460" i="9"/>
  <c r="N460" i="9"/>
  <c r="M434" i="9"/>
  <c r="M332" i="9"/>
  <c r="M324" i="9"/>
  <c r="M282" i="9"/>
  <c r="N257" i="9"/>
  <c r="M257" i="9"/>
  <c r="N213" i="9"/>
  <c r="M213" i="9"/>
  <c r="N88" i="9"/>
  <c r="M88" i="9"/>
  <c r="M385" i="9"/>
  <c r="N378" i="9"/>
  <c r="M342" i="9"/>
  <c r="M319" i="9"/>
  <c r="M300" i="9"/>
  <c r="M279" i="9"/>
  <c r="M245" i="9"/>
  <c r="M227" i="9"/>
  <c r="M222" i="9"/>
  <c r="M212" i="9"/>
  <c r="N203" i="9"/>
  <c r="N169" i="9"/>
  <c r="N164" i="9"/>
  <c r="M164" i="9"/>
  <c r="N159" i="9"/>
  <c r="M159" i="9"/>
  <c r="N144" i="9"/>
  <c r="N139" i="9"/>
  <c r="N133" i="9"/>
  <c r="M133" i="9"/>
  <c r="N129" i="9"/>
  <c r="N107" i="9"/>
  <c r="M97" i="9"/>
  <c r="M92" i="9"/>
  <c r="N67" i="9"/>
  <c r="M62" i="9"/>
  <c r="N36" i="9"/>
  <c r="M36" i="9"/>
  <c r="M28" i="9"/>
  <c r="M19" i="9"/>
  <c r="M10" i="9"/>
  <c r="M356" i="9"/>
  <c r="N334" i="9"/>
  <c r="N315" i="9"/>
  <c r="N307" i="9"/>
  <c r="M287" i="9"/>
  <c r="M266" i="9"/>
  <c r="N261" i="9"/>
  <c r="M235" i="9"/>
  <c r="M197" i="9"/>
  <c r="N197" i="9"/>
  <c r="M192" i="9"/>
  <c r="N182" i="9"/>
  <c r="N173" i="9"/>
  <c r="N154" i="9"/>
  <c r="N148" i="9"/>
  <c r="M148" i="9"/>
  <c r="N138" i="9"/>
  <c r="M138" i="9"/>
  <c r="N111" i="9"/>
  <c r="N61" i="9"/>
  <c r="M61" i="9"/>
  <c r="N53" i="9"/>
  <c r="M44" i="9"/>
  <c r="M9" i="9"/>
  <c r="M377" i="9"/>
  <c r="M291" i="9"/>
  <c r="N244" i="9"/>
  <c r="M244" i="9"/>
  <c r="N234" i="9"/>
  <c r="M234" i="9"/>
  <c r="M230" i="9"/>
  <c r="N221" i="9"/>
  <c r="M211" i="9"/>
  <c r="M202" i="9"/>
  <c r="M186" i="9"/>
  <c r="N163" i="9"/>
  <c r="M163" i="9"/>
  <c r="N153" i="9"/>
  <c r="M153" i="9"/>
  <c r="N119" i="9"/>
  <c r="M82" i="9"/>
  <c r="N52" i="9"/>
  <c r="M34" i="9"/>
  <c r="N384" i="9"/>
  <c r="M366" i="9"/>
  <c r="M359" i="9"/>
  <c r="M345" i="9"/>
  <c r="M330" i="9"/>
  <c r="N326" i="9"/>
  <c r="M322" i="9"/>
  <c r="N318" i="9"/>
  <c r="M314" i="9"/>
  <c r="M295" i="9"/>
  <c r="N278" i="9"/>
  <c r="M274" i="9"/>
  <c r="M269" i="9"/>
  <c r="N265" i="9"/>
  <c r="M265" i="9"/>
  <c r="N252" i="9"/>
  <c r="N226" i="9"/>
  <c r="N216" i="9"/>
  <c r="M201" i="9"/>
  <c r="M196" i="9"/>
  <c r="M181" i="9"/>
  <c r="N158" i="9"/>
  <c r="M152" i="9"/>
  <c r="M137" i="9"/>
  <c r="N137" i="9"/>
  <c r="M132" i="9"/>
  <c r="N128" i="9"/>
  <c r="N114" i="9"/>
  <c r="N101" i="9"/>
  <c r="N96" i="9"/>
  <c r="N59" i="9"/>
  <c r="M59" i="9"/>
  <c r="N26" i="9"/>
  <c r="M461" i="9"/>
  <c r="N451" i="9"/>
  <c r="M444" i="9"/>
  <c r="N405" i="9"/>
  <c r="M398" i="9"/>
  <c r="N355" i="9"/>
  <c r="M348" i="9"/>
  <c r="M337" i="9"/>
  <c r="M306" i="9"/>
  <c r="N286" i="9"/>
  <c r="N243" i="9"/>
  <c r="M239" i="9"/>
  <c r="M167" i="9"/>
  <c r="M142" i="9"/>
  <c r="M127" i="9"/>
  <c r="N127" i="9"/>
  <c r="N71" i="9"/>
  <c r="N58" i="9"/>
  <c r="N42" i="9"/>
  <c r="M16" i="9"/>
  <c r="N458" i="9"/>
  <c r="M447" i="9"/>
  <c r="N433" i="9"/>
  <c r="N426" i="9"/>
  <c r="N408" i="9"/>
  <c r="M387" i="9"/>
  <c r="M380" i="9"/>
  <c r="N376" i="9"/>
  <c r="N358" i="9"/>
  <c r="M329" i="9"/>
  <c r="M321" i="9"/>
  <c r="N302" i="9"/>
  <c r="N294" i="9"/>
  <c r="M294" i="9"/>
  <c r="M264" i="9"/>
  <c r="M259" i="9"/>
  <c r="N259" i="9"/>
  <c r="N247" i="9"/>
  <c r="M238" i="9"/>
  <c r="N229" i="9"/>
  <c r="N219" i="9"/>
  <c r="N162" i="9"/>
  <c r="M157" i="9"/>
  <c r="M141" i="9"/>
  <c r="M136" i="9"/>
  <c r="N118" i="9"/>
  <c r="M85" i="9"/>
  <c r="N81" i="9"/>
  <c r="M57" i="9"/>
  <c r="N57" i="9"/>
  <c r="M41" i="9"/>
  <c r="N32" i="9"/>
  <c r="M6" i="9"/>
  <c r="M454" i="9"/>
  <c r="N436" i="9"/>
  <c r="M429" i="9"/>
  <c r="M422" i="9"/>
  <c r="N415" i="9"/>
  <c r="N394" i="9"/>
  <c r="M372" i="9"/>
  <c r="N365" i="9"/>
  <c r="N344" i="9"/>
  <c r="M309" i="9"/>
  <c r="N305" i="9"/>
  <c r="M305" i="9"/>
  <c r="M285" i="9"/>
  <c r="M272" i="9"/>
  <c r="N272" i="9"/>
  <c r="N268" i="9"/>
  <c r="N258" i="9"/>
  <c r="M251" i="9"/>
  <c r="M242" i="9"/>
  <c r="M237" i="9"/>
  <c r="N224" i="9"/>
  <c r="N194" i="9"/>
  <c r="M194" i="9"/>
  <c r="N189" i="9"/>
  <c r="M189" i="9"/>
  <c r="N184" i="9"/>
  <c r="M156" i="9"/>
  <c r="N151" i="9"/>
  <c r="N146" i="9"/>
  <c r="M146" i="9"/>
  <c r="N126" i="9"/>
  <c r="M126" i="9"/>
  <c r="M122" i="9"/>
  <c r="N104" i="9"/>
  <c r="M104" i="9"/>
  <c r="N94" i="9"/>
  <c r="M94" i="9"/>
  <c r="N89" i="9"/>
  <c r="M89" i="9"/>
  <c r="M80" i="9"/>
  <c r="N23" i="9"/>
  <c r="M23" i="9"/>
  <c r="N478" i="9"/>
  <c r="N468" i="9"/>
  <c r="M457" i="9"/>
  <c r="N443" i="9"/>
  <c r="M432" i="9"/>
  <c r="N418" i="9"/>
  <c r="M401" i="9"/>
  <c r="N397" i="9"/>
  <c r="M379" i="9"/>
  <c r="N368" i="9"/>
  <c r="M351" i="9"/>
  <c r="N347" i="9"/>
  <c r="N336" i="9"/>
  <c r="N304" i="9"/>
  <c r="N293" i="9"/>
  <c r="N276" i="9"/>
  <c r="N204" i="9"/>
  <c r="M204" i="9"/>
  <c r="N166" i="9"/>
  <c r="N108" i="9"/>
  <c r="N79" i="9"/>
  <c r="M79" i="9"/>
  <c r="N69" i="9"/>
  <c r="M56" i="9"/>
  <c r="N39" i="9"/>
  <c r="M39" i="9"/>
  <c r="M22" i="9"/>
  <c r="M13" i="9"/>
  <c r="N511" i="9"/>
  <c r="N501" i="9"/>
  <c r="N491" i="9"/>
  <c r="N481" i="9"/>
  <c r="N471" i="9"/>
  <c r="M464" i="9"/>
  <c r="N446" i="9"/>
  <c r="M439" i="9"/>
  <c r="M421" i="9"/>
  <c r="M414" i="9"/>
  <c r="N407" i="9"/>
  <c r="N393" i="9"/>
  <c r="N386" i="9"/>
  <c r="M378" i="9"/>
  <c r="M371" i="9"/>
  <c r="M364" i="9"/>
  <c r="N357" i="9"/>
  <c r="N343" i="9"/>
  <c r="N328" i="9"/>
  <c r="M316" i="9"/>
  <c r="N308" i="9"/>
  <c r="M301" i="9"/>
  <c r="N297" i="9"/>
  <c r="N284" i="9"/>
  <c r="M280" i="9"/>
  <c r="M271" i="9"/>
  <c r="N262" i="9"/>
  <c r="M250" i="9"/>
  <c r="M241" i="9"/>
  <c r="N227" i="9"/>
  <c r="N223" i="9"/>
  <c r="M223" i="9"/>
  <c r="N218" i="9"/>
  <c r="N214" i="9"/>
  <c r="N208" i="9"/>
  <c r="M203" i="9"/>
  <c r="N199" i="9"/>
  <c r="N193" i="9"/>
  <c r="M193" i="9"/>
  <c r="N174" i="9"/>
  <c r="M174" i="9"/>
  <c r="M169" i="9"/>
  <c r="M144" i="9"/>
  <c r="M139" i="9"/>
  <c r="N134" i="9"/>
  <c r="M134" i="9"/>
  <c r="M129" i="9"/>
  <c r="M107" i="9"/>
  <c r="N99" i="9"/>
  <c r="N93" i="9"/>
  <c r="M93" i="9"/>
  <c r="N84" i="9"/>
  <c r="N74" i="9"/>
  <c r="N68" i="9"/>
  <c r="M68" i="9"/>
  <c r="M38" i="9"/>
  <c r="M12" i="9"/>
  <c r="M298" i="9"/>
  <c r="N255" i="9"/>
  <c r="M248" i="9"/>
  <c r="M171" i="9"/>
  <c r="N123" i="9"/>
  <c r="M112" i="9"/>
  <c r="N86" i="9"/>
  <c r="N64" i="9"/>
  <c r="N49" i="9"/>
  <c r="N29" i="9"/>
  <c r="N22" i="9"/>
  <c r="N12" i="9"/>
  <c r="M67" i="9"/>
  <c r="N56" i="9"/>
  <c r="M52" i="9"/>
  <c r="N38" i="9"/>
  <c r="N19" i="9"/>
  <c r="N9" i="9"/>
  <c r="N63" i="9"/>
  <c r="N48" i="9"/>
  <c r="N28" i="9"/>
  <c r="N44" i="9"/>
  <c r="N41" i="9"/>
  <c r="N34" i="9"/>
  <c r="M18" i="9"/>
  <c r="M8" i="9"/>
  <c r="M77" i="9"/>
  <c r="N73" i="9"/>
  <c r="N66" i="9"/>
  <c r="N51" i="9"/>
  <c r="M47" i="9"/>
  <c r="M40" i="9"/>
  <c r="N24" i="9"/>
  <c r="M4" i="9"/>
  <c r="M256" i="9"/>
  <c r="M206" i="9"/>
  <c r="M191" i="9"/>
  <c r="M187" i="9"/>
  <c r="N183" i="9"/>
  <c r="M176" i="9"/>
  <c r="M161" i="9"/>
  <c r="N143" i="9"/>
  <c r="N124" i="9"/>
  <c r="M117" i="9"/>
  <c r="N113" i="9"/>
  <c r="N106" i="9"/>
  <c r="N91" i="9"/>
  <c r="M87" i="9"/>
  <c r="N54" i="9"/>
  <c r="N43" i="9"/>
  <c r="N33" i="9"/>
  <c r="N14" i="9"/>
  <c r="M327" i="9"/>
  <c r="M277" i="9"/>
  <c r="M255" i="9"/>
  <c r="N231" i="9"/>
  <c r="N228" i="9"/>
  <c r="N209" i="9"/>
  <c r="N179" i="9"/>
  <c r="M172" i="9"/>
  <c r="N168" i="9"/>
  <c r="N131" i="9"/>
  <c r="M123" i="9"/>
  <c r="N112" i="9"/>
  <c r="N109" i="9"/>
  <c r="M102" i="9"/>
  <c r="M86" i="9"/>
  <c r="N83" i="9"/>
  <c r="N76" i="9"/>
  <c r="M72" i="9"/>
  <c r="M64" i="9"/>
  <c r="M49" i="9"/>
  <c r="M29" i="9"/>
  <c r="M3" i="9"/>
  <c r="M155" i="9"/>
  <c r="N155" i="9"/>
  <c r="M145" i="9"/>
  <c r="N145" i="9"/>
  <c r="N413" i="9"/>
  <c r="N363" i="9"/>
  <c r="N313" i="9"/>
  <c r="N263" i="9"/>
  <c r="M225" i="9"/>
  <c r="N225" i="9"/>
  <c r="M215" i="9"/>
  <c r="N215" i="9"/>
  <c r="M190" i="9"/>
  <c r="N190" i="9"/>
  <c r="M100" i="9"/>
  <c r="M75" i="9"/>
  <c r="M224" i="9"/>
  <c r="M221" i="9"/>
  <c r="M165" i="9"/>
  <c r="N165" i="9"/>
  <c r="M110" i="9"/>
  <c r="N110" i="9"/>
  <c r="N92" i="9"/>
  <c r="M60" i="9"/>
  <c r="M45" i="9"/>
  <c r="M35" i="9"/>
  <c r="N423" i="9"/>
  <c r="N373" i="9"/>
  <c r="N323" i="9"/>
  <c r="N273" i="9"/>
  <c r="M200" i="9"/>
  <c r="N200" i="9"/>
  <c r="M175" i="9"/>
  <c r="N175" i="9"/>
  <c r="M130" i="9"/>
  <c r="N130" i="9"/>
  <c r="M120" i="9"/>
  <c r="N120" i="9"/>
  <c r="M140" i="9"/>
  <c r="N140" i="9"/>
  <c r="M70" i="9"/>
  <c r="M25" i="9"/>
  <c r="M393" i="9"/>
  <c r="N383" i="9"/>
  <c r="M343" i="9"/>
  <c r="N333" i="9"/>
  <c r="M293" i="9"/>
  <c r="N283" i="9"/>
  <c r="M243" i="9"/>
  <c r="N233" i="9"/>
  <c r="M210" i="9"/>
  <c r="N210" i="9"/>
  <c r="M185" i="9"/>
  <c r="N185" i="9"/>
  <c r="M150" i="9"/>
  <c r="N150" i="9"/>
  <c r="M95" i="9"/>
  <c r="M55" i="9"/>
  <c r="M15" i="9"/>
  <c r="M5" i="9"/>
  <c r="N388" i="9"/>
  <c r="N338" i="9"/>
  <c r="N288" i="9"/>
  <c r="N238" i="9"/>
  <c r="M220" i="9"/>
  <c r="N220" i="9"/>
  <c r="M160" i="9"/>
  <c r="N160" i="9"/>
  <c r="N87" i="9"/>
  <c r="N584" i="9"/>
  <c r="N579" i="9"/>
  <c r="N574" i="9"/>
  <c r="N569" i="9"/>
  <c r="N564" i="9"/>
  <c r="N559" i="9"/>
  <c r="N554" i="9"/>
  <c r="N549" i="9"/>
  <c r="N544" i="9"/>
  <c r="N539" i="9"/>
  <c r="N534" i="9"/>
  <c r="N529" i="9"/>
  <c r="N524" i="9"/>
  <c r="N519" i="9"/>
  <c r="N514" i="9"/>
  <c r="N509" i="9"/>
  <c r="N504" i="9"/>
  <c r="N499" i="9"/>
  <c r="N494" i="9"/>
  <c r="N489" i="9"/>
  <c r="N484" i="9"/>
  <c r="N479" i="9"/>
  <c r="N474" i="9"/>
  <c r="N469" i="9"/>
  <c r="N464" i="9"/>
  <c r="N459" i="9"/>
  <c r="N454" i="9"/>
  <c r="N449" i="9"/>
  <c r="N444" i="9"/>
  <c r="N439" i="9"/>
  <c r="N434" i="9"/>
  <c r="N429" i="9"/>
  <c r="N424" i="9"/>
  <c r="N416" i="9"/>
  <c r="N395" i="9"/>
  <c r="N387" i="9"/>
  <c r="N374" i="9"/>
  <c r="N366" i="9"/>
  <c r="N345" i="9"/>
  <c r="N337" i="9"/>
  <c r="N324" i="9"/>
  <c r="N316" i="9"/>
  <c r="N295" i="9"/>
  <c r="N287" i="9"/>
  <c r="N274" i="9"/>
  <c r="N266" i="9"/>
  <c r="N245" i="9"/>
  <c r="N237" i="9"/>
  <c r="M195" i="9"/>
  <c r="M170" i="9"/>
  <c r="N170" i="9"/>
  <c r="N152" i="9"/>
  <c r="N142" i="9"/>
  <c r="M115" i="9"/>
  <c r="N115" i="9"/>
  <c r="M105" i="9"/>
  <c r="N105" i="9"/>
  <c r="N421" i="9"/>
  <c r="M408" i="9"/>
  <c r="N400" i="9"/>
  <c r="N398" i="9"/>
  <c r="N392" i="9"/>
  <c r="N379" i="9"/>
  <c r="N371" i="9"/>
  <c r="M358" i="9"/>
  <c r="N350" i="9"/>
  <c r="N348" i="9"/>
  <c r="N342" i="9"/>
  <c r="N329" i="9"/>
  <c r="N321" i="9"/>
  <c r="M308" i="9"/>
  <c r="N300" i="9"/>
  <c r="N298" i="9"/>
  <c r="N292" i="9"/>
  <c r="N279" i="9"/>
  <c r="N271" i="9"/>
  <c r="M258" i="9"/>
  <c r="N250" i="9"/>
  <c r="N248" i="9"/>
  <c r="N242" i="9"/>
  <c r="N222" i="9"/>
  <c r="N212" i="9"/>
  <c r="N187" i="9"/>
  <c r="M135" i="9"/>
  <c r="N135" i="9"/>
  <c r="M125" i="9"/>
  <c r="N125" i="9"/>
  <c r="N97" i="9"/>
  <c r="M65" i="9"/>
  <c r="M50" i="9"/>
  <c r="M30" i="9"/>
  <c r="M413" i="9"/>
  <c r="N403" i="9"/>
  <c r="M363" i="9"/>
  <c r="N353" i="9"/>
  <c r="M313" i="9"/>
  <c r="N303" i="9"/>
  <c r="M263" i="9"/>
  <c r="N253" i="9"/>
  <c r="M205" i="9"/>
  <c r="N205" i="9"/>
  <c r="M180" i="9"/>
  <c r="N180" i="9"/>
  <c r="M90" i="9"/>
  <c r="N4" i="9"/>
  <c r="N211" i="9"/>
  <c r="N206" i="9"/>
  <c r="N201" i="9"/>
  <c r="N196" i="9"/>
  <c r="N191" i="9"/>
  <c r="N186" i="9"/>
  <c r="N181" i="9"/>
  <c r="N176" i="9"/>
  <c r="N171" i="9"/>
  <c r="N161" i="9"/>
  <c r="N156" i="9"/>
  <c r="N141" i="9"/>
  <c r="N136" i="9"/>
  <c r="N116" i="9"/>
  <c r="N18" i="9"/>
  <c r="N13" i="9"/>
  <c r="N8" i="9"/>
  <c r="N3" i="9"/>
  <c r="N100" i="9"/>
  <c r="N95" i="9"/>
  <c r="N90" i="9"/>
  <c r="N85" i="9"/>
  <c r="N80" i="9"/>
  <c r="N75" i="9"/>
  <c r="N70" i="9"/>
  <c r="N65" i="9"/>
  <c r="N60" i="9"/>
  <c r="N55" i="9"/>
  <c r="N50" i="9"/>
  <c r="N45" i="9"/>
  <c r="N40" i="9"/>
  <c r="N35" i="9"/>
  <c r="N30" i="9"/>
  <c r="N25" i="9"/>
  <c r="N20" i="9"/>
  <c r="N15" i="9"/>
  <c r="N10" i="9"/>
  <c r="N5" i="9"/>
  <c r="M2" i="9"/>
  <c r="N2" i="9"/>
  <c r="M110" i="8"/>
  <c r="N315" i="8"/>
  <c r="N437" i="8"/>
  <c r="N427" i="8"/>
  <c r="M407" i="8"/>
  <c r="N387" i="8"/>
  <c r="N377" i="8"/>
  <c r="N287" i="8"/>
  <c r="M127" i="8"/>
  <c r="M165" i="8"/>
  <c r="M380" i="8"/>
  <c r="N495" i="8"/>
  <c r="N119" i="8"/>
  <c r="N466" i="8"/>
  <c r="M436" i="8"/>
  <c r="N306" i="8"/>
  <c r="M206" i="8"/>
  <c r="N66" i="8"/>
  <c r="N16" i="8"/>
  <c r="N6" i="8"/>
  <c r="M105" i="8"/>
  <c r="N411" i="8"/>
  <c r="M485" i="8"/>
  <c r="M215" i="8"/>
  <c r="N85" i="8"/>
  <c r="N15" i="8"/>
  <c r="N176" i="8"/>
  <c r="N441" i="8"/>
  <c r="N314" i="8"/>
  <c r="N154" i="8"/>
  <c r="M84" i="8"/>
  <c r="M24" i="8"/>
  <c r="N150" i="8"/>
  <c r="M284" i="8"/>
  <c r="M269" i="8"/>
  <c r="M49" i="8"/>
  <c r="N320" i="8"/>
  <c r="N522" i="8"/>
  <c r="N512" i="8"/>
  <c r="M332" i="8"/>
  <c r="N195" i="8"/>
  <c r="M232" i="8"/>
  <c r="M330" i="8"/>
  <c r="N365" i="8"/>
  <c r="M531" i="8"/>
  <c r="N41" i="8"/>
  <c r="N162" i="8"/>
  <c r="N171" i="8"/>
  <c r="N205" i="8"/>
  <c r="M305" i="8"/>
  <c r="M396" i="8"/>
  <c r="N464" i="8"/>
  <c r="N100" i="8"/>
  <c r="M100" i="8"/>
  <c r="N80" i="8"/>
  <c r="M80" i="8"/>
  <c r="M228" i="8"/>
  <c r="N169" i="8"/>
  <c r="M169" i="8"/>
  <c r="N149" i="8"/>
  <c r="M149" i="8"/>
  <c r="M46" i="8"/>
  <c r="N46" i="8"/>
  <c r="N54" i="8"/>
  <c r="M71" i="8"/>
  <c r="N71" i="8"/>
  <c r="N79" i="8"/>
  <c r="N87" i="8"/>
  <c r="M95" i="8"/>
  <c r="M120" i="8"/>
  <c r="M128" i="8"/>
  <c r="M194" i="8"/>
  <c r="N301" i="8"/>
  <c r="N326" i="8"/>
  <c r="N129" i="8"/>
  <c r="M129" i="8"/>
  <c r="N170" i="8"/>
  <c r="M178" i="8"/>
  <c r="N186" i="8"/>
  <c r="M186" i="8"/>
  <c r="N221" i="8"/>
  <c r="M221" i="8"/>
  <c r="N372" i="8"/>
  <c r="M372" i="8"/>
  <c r="N207" i="8"/>
  <c r="M207" i="8"/>
  <c r="N157" i="8"/>
  <c r="M157" i="8"/>
  <c r="M106" i="8"/>
  <c r="N106" i="8"/>
  <c r="N296" i="8"/>
  <c r="M296" i="8"/>
  <c r="N276" i="8"/>
  <c r="M276" i="8"/>
  <c r="N98" i="8"/>
  <c r="M337" i="8"/>
  <c r="M17" i="8"/>
  <c r="N17" i="8"/>
  <c r="M90" i="8"/>
  <c r="M115" i="8"/>
  <c r="N251" i="8"/>
  <c r="M517" i="8"/>
  <c r="N58" i="8"/>
  <c r="N322" i="8"/>
  <c r="M42" i="8"/>
  <c r="N42" i="8"/>
  <c r="M67" i="8"/>
  <c r="N67" i="8"/>
  <c r="M125" i="8"/>
  <c r="N125" i="8"/>
  <c r="N141" i="8"/>
  <c r="N191" i="8"/>
  <c r="M191" i="8"/>
  <c r="M199" i="8"/>
  <c r="N312" i="8"/>
  <c r="M312" i="8"/>
  <c r="M85" i="8"/>
  <c r="M102" i="8"/>
  <c r="N102" i="8"/>
  <c r="M183" i="8"/>
  <c r="N289" i="8"/>
  <c r="N341" i="8"/>
  <c r="M341" i="8"/>
  <c r="N461" i="8"/>
  <c r="M461" i="8"/>
  <c r="N261" i="8"/>
  <c r="M261" i="8"/>
  <c r="M5" i="8"/>
  <c r="M21" i="8"/>
  <c r="N21" i="8"/>
  <c r="N29" i="8"/>
  <c r="N281" i="8"/>
  <c r="M419" i="8"/>
  <c r="M91" i="8"/>
  <c r="N142" i="8"/>
  <c r="M457" i="8"/>
  <c r="M357" i="8"/>
  <c r="N9" i="8"/>
  <c r="M26" i="8"/>
  <c r="N34" i="8"/>
  <c r="N38" i="8"/>
  <c r="M51" i="8"/>
  <c r="N59" i="8"/>
  <c r="N63" i="8"/>
  <c r="M76" i="8"/>
  <c r="N99" i="8"/>
  <c r="N134" i="8"/>
  <c r="N147" i="8"/>
  <c r="M151" i="8"/>
  <c r="N164" i="8"/>
  <c r="M172" i="8"/>
  <c r="N182" i="8"/>
  <c r="M196" i="8"/>
  <c r="N244" i="8"/>
  <c r="N254" i="8"/>
  <c r="M264" i="8"/>
  <c r="N269" i="8"/>
  <c r="N274" i="8"/>
  <c r="N290" i="8"/>
  <c r="M306" i="8"/>
  <c r="M311" i="8"/>
  <c r="N316" i="8"/>
  <c r="M321" i="8"/>
  <c r="N336" i="8"/>
  <c r="M366" i="8"/>
  <c r="M381" i="8"/>
  <c r="N481" i="8"/>
  <c r="N496" i="8"/>
  <c r="N526" i="8"/>
  <c r="N138" i="8"/>
  <c r="N346" i="8"/>
  <c r="M346" i="8"/>
  <c r="M22" i="8"/>
  <c r="M47" i="8"/>
  <c r="M72" i="8"/>
  <c r="N84" i="8"/>
  <c r="N91" i="8"/>
  <c r="N103" i="8"/>
  <c r="M107" i="8"/>
  <c r="M111" i="8"/>
  <c r="M122" i="8"/>
  <c r="N126" i="8"/>
  <c r="M130" i="8"/>
  <c r="N139" i="8"/>
  <c r="N143" i="8"/>
  <c r="N156" i="8"/>
  <c r="N160" i="8"/>
  <c r="N187" i="8"/>
  <c r="N196" i="8"/>
  <c r="M212" i="8"/>
  <c r="N217" i="8"/>
  <c r="M217" i="8"/>
  <c r="N223" i="8"/>
  <c r="M239" i="8"/>
  <c r="N259" i="8"/>
  <c r="M291" i="8"/>
  <c r="M301" i="8"/>
  <c r="N331" i="8"/>
  <c r="M331" i="8"/>
  <c r="N397" i="8"/>
  <c r="M397" i="8"/>
  <c r="M405" i="8"/>
  <c r="N421" i="8"/>
  <c r="N451" i="8"/>
  <c r="M466" i="8"/>
  <c r="M497" i="8"/>
  <c r="M505" i="8"/>
  <c r="N83" i="8"/>
  <c r="N110" i="8"/>
  <c r="N472" i="8"/>
  <c r="M472" i="8"/>
  <c r="M2" i="8"/>
  <c r="M6" i="8"/>
  <c r="N14" i="8"/>
  <c r="N18" i="8"/>
  <c r="M31" i="8"/>
  <c r="N39" i="8"/>
  <c r="N43" i="8"/>
  <c r="M56" i="8"/>
  <c r="N64" i="8"/>
  <c r="N68" i="8"/>
  <c r="N88" i="8"/>
  <c r="M92" i="8"/>
  <c r="M96" i="8"/>
  <c r="N135" i="8"/>
  <c r="N152" i="8"/>
  <c r="N202" i="8"/>
  <c r="N229" i="8"/>
  <c r="M229" i="8"/>
  <c r="M270" i="8"/>
  <c r="N286" i="8"/>
  <c r="M286" i="8"/>
  <c r="N307" i="8"/>
  <c r="N342" i="8"/>
  <c r="M342" i="8"/>
  <c r="M347" i="8"/>
  <c r="N367" i="8"/>
  <c r="M367" i="8"/>
  <c r="N390" i="8"/>
  <c r="N406" i="8"/>
  <c r="N414" i="8"/>
  <c r="N436" i="8"/>
  <c r="N467" i="8"/>
  <c r="N506" i="8"/>
  <c r="M506" i="8"/>
  <c r="N514" i="8"/>
  <c r="N521" i="8"/>
  <c r="M521" i="8"/>
  <c r="N118" i="8"/>
  <c r="N211" i="8"/>
  <c r="M412" i="8"/>
  <c r="N22" i="8"/>
  <c r="M27" i="8"/>
  <c r="N47" i="8"/>
  <c r="M52" i="8"/>
  <c r="N72" i="8"/>
  <c r="M77" i="8"/>
  <c r="M81" i="8"/>
  <c r="N104" i="8"/>
  <c r="N107" i="8"/>
  <c r="N111" i="8"/>
  <c r="M119" i="8"/>
  <c r="N127" i="8"/>
  <c r="N131" i="8"/>
  <c r="N140" i="8"/>
  <c r="M144" i="8"/>
  <c r="M156" i="8"/>
  <c r="N161" i="8"/>
  <c r="N174" i="8"/>
  <c r="N224" i="8"/>
  <c r="N240" i="8"/>
  <c r="M255" i="8"/>
  <c r="N292" i="8"/>
  <c r="N297" i="8"/>
  <c r="N302" i="8"/>
  <c r="M317" i="8"/>
  <c r="N361" i="8"/>
  <c r="N376" i="8"/>
  <c r="M376" i="8"/>
  <c r="N391" i="8"/>
  <c r="M422" i="8"/>
  <c r="M491" i="8"/>
  <c r="M87" i="8"/>
  <c r="N114" i="8"/>
  <c r="M159" i="8"/>
  <c r="N228" i="8"/>
  <c r="N2" i="8"/>
  <c r="M11" i="8"/>
  <c r="N19" i="8"/>
  <c r="N23" i="8"/>
  <c r="N31" i="8"/>
  <c r="M36" i="8"/>
  <c r="N44" i="8"/>
  <c r="N48" i="8"/>
  <c r="N56" i="8"/>
  <c r="M61" i="8"/>
  <c r="N69" i="8"/>
  <c r="N73" i="8"/>
  <c r="N89" i="8"/>
  <c r="N108" i="8"/>
  <c r="M112" i="8"/>
  <c r="N116" i="8"/>
  <c r="M136" i="8"/>
  <c r="N166" i="8"/>
  <c r="N203" i="8"/>
  <c r="N219" i="8"/>
  <c r="M246" i="8"/>
  <c r="N266" i="8"/>
  <c r="M271" i="8"/>
  <c r="M392" i="8"/>
  <c r="N416" i="8"/>
  <c r="M416" i="8"/>
  <c r="N446" i="8"/>
  <c r="M446" i="8"/>
  <c r="N476" i="8"/>
  <c r="M476" i="8"/>
  <c r="M484" i="8"/>
  <c r="M522" i="8"/>
  <c r="N536" i="8"/>
  <c r="M536" i="8"/>
  <c r="M75" i="8"/>
  <c r="N232" i="8"/>
  <c r="M279" i="8"/>
  <c r="N465" i="8"/>
  <c r="N502" i="8"/>
  <c r="N492" i="8"/>
  <c r="M492" i="8"/>
  <c r="M7" i="8"/>
  <c r="N27" i="8"/>
  <c r="M32" i="8"/>
  <c r="N52" i="8"/>
  <c r="M57" i="8"/>
  <c r="N77" i="8"/>
  <c r="N81" i="8"/>
  <c r="N93" i="8"/>
  <c r="M97" i="8"/>
  <c r="M101" i="8"/>
  <c r="M124" i="8"/>
  <c r="N132" i="8"/>
  <c r="N145" i="8"/>
  <c r="M175" i="8"/>
  <c r="N179" i="8"/>
  <c r="N184" i="8"/>
  <c r="N208" i="8"/>
  <c r="N225" i="8"/>
  <c r="N231" i="8"/>
  <c r="N236" i="8"/>
  <c r="N241" i="8"/>
  <c r="M251" i="8"/>
  <c r="M256" i="8"/>
  <c r="M344" i="8"/>
  <c r="M362" i="8"/>
  <c r="N516" i="8"/>
  <c r="N168" i="8"/>
  <c r="N511" i="8"/>
  <c r="M511" i="8"/>
  <c r="N11" i="8"/>
  <c r="M16" i="8"/>
  <c r="N24" i="8"/>
  <c r="N36" i="8"/>
  <c r="M41" i="8"/>
  <c r="N49" i="8"/>
  <c r="N53" i="8"/>
  <c r="N61" i="8"/>
  <c r="M66" i="8"/>
  <c r="N74" i="8"/>
  <c r="N78" i="8"/>
  <c r="M82" i="8"/>
  <c r="M86" i="8"/>
  <c r="N109" i="8"/>
  <c r="N112" i="8"/>
  <c r="M117" i="8"/>
  <c r="N136" i="8"/>
  <c r="M154" i="8"/>
  <c r="M162" i="8"/>
  <c r="M167" i="8"/>
  <c r="M170" i="8"/>
  <c r="N185" i="8"/>
  <c r="M185" i="8"/>
  <c r="N190" i="8"/>
  <c r="M204" i="8"/>
  <c r="N204" i="8"/>
  <c r="M209" i="8"/>
  <c r="N242" i="8"/>
  <c r="N247" i="8"/>
  <c r="M266" i="8"/>
  <c r="M272" i="8"/>
  <c r="N277" i="8"/>
  <c r="N304" i="8"/>
  <c r="N309" i="8"/>
  <c r="M334" i="8"/>
  <c r="N339" i="8"/>
  <c r="N386" i="8"/>
  <c r="M386" i="8"/>
  <c r="N401" i="8"/>
  <c r="M401" i="8"/>
  <c r="N417" i="8"/>
  <c r="N431" i="8"/>
  <c r="M431" i="8"/>
  <c r="N439" i="8"/>
  <c r="N447" i="8"/>
  <c r="M455" i="8"/>
  <c r="N486" i="8"/>
  <c r="M501" i="8"/>
  <c r="N121" i="8"/>
  <c r="N155" i="8"/>
  <c r="N216" i="8"/>
  <c r="M335" i="8"/>
  <c r="N442" i="8"/>
  <c r="M442" i="8"/>
  <c r="M480" i="8"/>
  <c r="N4" i="8"/>
  <c r="N7" i="8"/>
  <c r="M12" i="8"/>
  <c r="N32" i="8"/>
  <c r="M37" i="8"/>
  <c r="N57" i="8"/>
  <c r="M62" i="8"/>
  <c r="N94" i="8"/>
  <c r="N97" i="8"/>
  <c r="N101" i="8"/>
  <c r="N113" i="8"/>
  <c r="N124" i="8"/>
  <c r="N137" i="8"/>
  <c r="M146" i="8"/>
  <c r="N158" i="8"/>
  <c r="N175" i="8"/>
  <c r="N227" i="8"/>
  <c r="M231" i="8"/>
  <c r="M236" i="8"/>
  <c r="N252" i="8"/>
  <c r="M252" i="8"/>
  <c r="N257" i="8"/>
  <c r="N262" i="8"/>
  <c r="M267" i="8"/>
  <c r="N294" i="8"/>
  <c r="N300" i="8"/>
  <c r="M319" i="8"/>
  <c r="N345" i="8"/>
  <c r="N356" i="8"/>
  <c r="M356" i="8"/>
  <c r="N371" i="8"/>
  <c r="M371" i="8"/>
  <c r="M456" i="8"/>
  <c r="M471" i="8"/>
  <c r="M409" i="8"/>
  <c r="N420" i="8"/>
  <c r="N450" i="8"/>
  <c r="M454" i="8"/>
  <c r="M469" i="8"/>
  <c r="N525" i="8"/>
  <c r="N375" i="8"/>
  <c r="M379" i="8"/>
  <c r="M394" i="8"/>
  <c r="N515" i="8"/>
  <c r="N440" i="8"/>
  <c r="M525" i="8"/>
  <c r="N533" i="8"/>
  <c r="N395" i="8"/>
  <c r="M459" i="8"/>
  <c r="N470" i="8"/>
  <c r="N500" i="8"/>
  <c r="M519" i="8"/>
  <c r="N530" i="8"/>
  <c r="M180" i="8"/>
  <c r="N188" i="8"/>
  <c r="N192" i="8"/>
  <c r="N200" i="8"/>
  <c r="N213" i="8"/>
  <c r="N245" i="8"/>
  <c r="M249" i="8"/>
  <c r="N282" i="8"/>
  <c r="M354" i="8"/>
  <c r="M384" i="8"/>
  <c r="M406" i="8"/>
  <c r="M417" i="8"/>
  <c r="M421" i="8"/>
  <c r="M444" i="8"/>
  <c r="M447" i="8"/>
  <c r="M451" i="8"/>
  <c r="N490" i="8"/>
  <c r="N534" i="8"/>
  <c r="M226" i="8"/>
  <c r="N233" i="8"/>
  <c r="M237" i="8"/>
  <c r="N275" i="8"/>
  <c r="N295" i="8"/>
  <c r="M299" i="8"/>
  <c r="M369" i="8"/>
  <c r="M486" i="8"/>
  <c r="M516" i="8"/>
  <c r="N519" i="8"/>
  <c r="M526" i="8"/>
  <c r="M530" i="8"/>
  <c r="N538" i="8"/>
  <c r="N181" i="8"/>
  <c r="N189" i="8"/>
  <c r="N197" i="8"/>
  <c r="M201" i="8"/>
  <c r="N214" i="8"/>
  <c r="N218" i="8"/>
  <c r="M287" i="8"/>
  <c r="N340" i="8"/>
  <c r="N415" i="8"/>
  <c r="N445" i="8"/>
  <c r="M494" i="8"/>
  <c r="M509" i="8"/>
  <c r="N520" i="8"/>
  <c r="N535" i="8"/>
  <c r="N153" i="8"/>
  <c r="N177" i="8"/>
  <c r="N206" i="8"/>
  <c r="N222" i="8"/>
  <c r="N226" i="8"/>
  <c r="N230" i="8"/>
  <c r="M234" i="8"/>
  <c r="N237" i="8"/>
  <c r="N250" i="8"/>
  <c r="N299" i="8"/>
  <c r="M329" i="8"/>
  <c r="M359" i="8"/>
  <c r="N370" i="8"/>
  <c r="M404" i="8"/>
  <c r="M434" i="8"/>
  <c r="N475" i="8"/>
  <c r="M479" i="8"/>
  <c r="N219" i="7"/>
  <c r="M467" i="7"/>
  <c r="M225" i="7"/>
  <c r="N162" i="7"/>
  <c r="M36" i="7"/>
  <c r="N44" i="7"/>
  <c r="N86" i="7"/>
  <c r="N313" i="7"/>
  <c r="N417" i="7"/>
  <c r="N181" i="7"/>
  <c r="M171" i="7"/>
  <c r="N51" i="7"/>
  <c r="N95" i="7"/>
  <c r="M230" i="7"/>
  <c r="M342" i="7"/>
  <c r="M477" i="7"/>
  <c r="M156" i="7"/>
  <c r="N222" i="7"/>
  <c r="M257" i="7"/>
  <c r="N468" i="7"/>
  <c r="M209" i="7"/>
  <c r="N277" i="7"/>
  <c r="M16" i="7"/>
  <c r="N24" i="7"/>
  <c r="N114" i="7"/>
  <c r="N214" i="7"/>
  <c r="M302" i="7"/>
  <c r="M407" i="7"/>
  <c r="N377" i="7"/>
  <c r="N48" i="7"/>
  <c r="N65" i="7"/>
  <c r="N242" i="7"/>
  <c r="M456" i="7"/>
  <c r="M426" i="7"/>
  <c r="N347" i="7"/>
  <c r="N255" i="7"/>
  <c r="N3" i="7"/>
  <c r="N100" i="7"/>
  <c r="M347" i="7"/>
  <c r="M135" i="7"/>
  <c r="M412" i="6"/>
  <c r="N142" i="6"/>
  <c r="N224" i="6"/>
  <c r="N314" i="6"/>
  <c r="N414" i="6"/>
  <c r="M151" i="6"/>
  <c r="M358" i="6"/>
  <c r="N80" i="6"/>
  <c r="M45" i="6"/>
  <c r="N289" i="6"/>
  <c r="M349" i="6"/>
  <c r="N259" i="6"/>
  <c r="N58" i="6"/>
  <c r="N165" i="6"/>
  <c r="N303" i="6"/>
  <c r="N133" i="6"/>
  <c r="M53" i="6"/>
  <c r="N20" i="6"/>
  <c r="N368" i="6"/>
  <c r="N268" i="6"/>
  <c r="N28" i="6"/>
  <c r="N59" i="6"/>
  <c r="M75" i="6"/>
  <c r="N117" i="6"/>
  <c r="N37" i="6"/>
  <c r="N42" i="6"/>
  <c r="N69" i="6"/>
  <c r="M130" i="6"/>
  <c r="N139" i="6"/>
  <c r="N61" i="6"/>
  <c r="M93" i="6"/>
  <c r="M320" i="6"/>
  <c r="M449" i="6"/>
  <c r="M285" i="6"/>
  <c r="N125" i="6"/>
  <c r="M95" i="6"/>
  <c r="N12" i="6"/>
  <c r="M27" i="6"/>
  <c r="M62" i="6"/>
  <c r="N110" i="6"/>
  <c r="N124" i="6"/>
  <c r="N212" i="6"/>
  <c r="N440" i="6"/>
  <c r="N412" i="7"/>
  <c r="M412" i="7"/>
  <c r="N262" i="7"/>
  <c r="M262" i="7"/>
  <c r="N78" i="7"/>
  <c r="M12" i="7"/>
  <c r="M292" i="7"/>
  <c r="N292" i="7"/>
  <c r="N358" i="7"/>
  <c r="M358" i="7"/>
  <c r="M308" i="7"/>
  <c r="N308" i="7"/>
  <c r="N297" i="7"/>
  <c r="M297" i="7"/>
  <c r="N107" i="7"/>
  <c r="M107" i="7"/>
  <c r="M47" i="7"/>
  <c r="N47" i="7"/>
  <c r="M32" i="7"/>
  <c r="N57" i="7"/>
  <c r="N202" i="7"/>
  <c r="M202" i="7"/>
  <c r="N42" i="7"/>
  <c r="M52" i="7"/>
  <c r="N52" i="7"/>
  <c r="N372" i="7"/>
  <c r="M372" i="7"/>
  <c r="N61" i="7"/>
  <c r="N130" i="7"/>
  <c r="N452" i="7"/>
  <c r="M452" i="7"/>
  <c r="M109" i="7"/>
  <c r="N190" i="7"/>
  <c r="N307" i="7"/>
  <c r="M307" i="7"/>
  <c r="N4" i="7"/>
  <c r="N8" i="7"/>
  <c r="N16" i="7"/>
  <c r="N28" i="7"/>
  <c r="N36" i="7"/>
  <c r="M44" i="7"/>
  <c r="M65" i="7"/>
  <c r="N74" i="7"/>
  <c r="M86" i="7"/>
  <c r="N96" i="7"/>
  <c r="N101" i="7"/>
  <c r="M115" i="7"/>
  <c r="M120" i="7"/>
  <c r="N142" i="7"/>
  <c r="N147" i="7"/>
  <c r="N152" i="7"/>
  <c r="M152" i="7"/>
  <c r="N197" i="7"/>
  <c r="M214" i="7"/>
  <c r="N239" i="7"/>
  <c r="N246" i="7"/>
  <c r="N252" i="7"/>
  <c r="M252" i="7"/>
  <c r="M263" i="7"/>
  <c r="N263" i="7"/>
  <c r="N270" i="7"/>
  <c r="N282" i="7"/>
  <c r="M377" i="7"/>
  <c r="M392" i="7"/>
  <c r="N401" i="7"/>
  <c r="M401" i="7"/>
  <c r="M453" i="7"/>
  <c r="N461" i="7"/>
  <c r="M461" i="7"/>
  <c r="N402" i="7"/>
  <c r="M402" i="7"/>
  <c r="N172" i="7"/>
  <c r="N20" i="7"/>
  <c r="M91" i="7"/>
  <c r="N17" i="7"/>
  <c r="M21" i="7"/>
  <c r="M24" i="7"/>
  <c r="N37" i="7"/>
  <c r="M41" i="7"/>
  <c r="N45" i="7"/>
  <c r="N49" i="7"/>
  <c r="N53" i="7"/>
  <c r="M57" i="7"/>
  <c r="M62" i="7"/>
  <c r="M70" i="7"/>
  <c r="M78" i="7"/>
  <c r="M83" i="7"/>
  <c r="N91" i="7"/>
  <c r="N126" i="7"/>
  <c r="N137" i="7"/>
  <c r="N157" i="7"/>
  <c r="N168" i="7"/>
  <c r="M198" i="7"/>
  <c r="N215" i="7"/>
  <c r="N227" i="7"/>
  <c r="N240" i="7"/>
  <c r="M246" i="7"/>
  <c r="N271" i="7"/>
  <c r="M271" i="7"/>
  <c r="M277" i="7"/>
  <c r="M282" i="7"/>
  <c r="N302" i="7"/>
  <c r="N343" i="7"/>
  <c r="M362" i="7"/>
  <c r="M370" i="7"/>
  <c r="M427" i="7"/>
  <c r="N462" i="7"/>
  <c r="M462" i="7"/>
  <c r="N12" i="7"/>
  <c r="N156" i="7"/>
  <c r="N251" i="7"/>
  <c r="N342" i="7"/>
  <c r="N408" i="7"/>
  <c r="N328" i="7"/>
  <c r="M4" i="7"/>
  <c r="N9" i="7"/>
  <c r="N13" i="7"/>
  <c r="N25" i="7"/>
  <c r="N29" i="7"/>
  <c r="N33" i="7"/>
  <c r="N66" i="7"/>
  <c r="N75" i="7"/>
  <c r="N87" i="7"/>
  <c r="N92" i="7"/>
  <c r="N97" i="7"/>
  <c r="M101" i="7"/>
  <c r="N116" i="7"/>
  <c r="N120" i="7"/>
  <c r="M142" i="7"/>
  <c r="M148" i="7"/>
  <c r="N158" i="7"/>
  <c r="M185" i="7"/>
  <c r="N203" i="7"/>
  <c r="N228" i="7"/>
  <c r="M228" i="7"/>
  <c r="N247" i="7"/>
  <c r="N265" i="7"/>
  <c r="N316" i="7"/>
  <c r="N356" i="7"/>
  <c r="M463" i="7"/>
  <c r="N471" i="7"/>
  <c r="M471" i="7"/>
  <c r="N451" i="7"/>
  <c r="M451" i="7"/>
  <c r="M100" i="7"/>
  <c r="N207" i="7"/>
  <c r="M207" i="7"/>
  <c r="N437" i="7"/>
  <c r="M437" i="7"/>
  <c r="N387" i="7"/>
  <c r="M387" i="7"/>
  <c r="N337" i="7"/>
  <c r="M337" i="7"/>
  <c r="N5" i="7"/>
  <c r="M17" i="7"/>
  <c r="N21" i="7"/>
  <c r="M46" i="7"/>
  <c r="N50" i="7"/>
  <c r="N54" i="7"/>
  <c r="N58" i="7"/>
  <c r="N79" i="7"/>
  <c r="M112" i="7"/>
  <c r="N121" i="7"/>
  <c r="M127" i="7"/>
  <c r="N127" i="7"/>
  <c r="M133" i="7"/>
  <c r="N138" i="7"/>
  <c r="N143" i="7"/>
  <c r="N164" i="7"/>
  <c r="N199" i="7"/>
  <c r="M199" i="7"/>
  <c r="M247" i="7"/>
  <c r="M266" i="7"/>
  <c r="N266" i="7"/>
  <c r="M272" i="7"/>
  <c r="N317" i="7"/>
  <c r="N338" i="7"/>
  <c r="M357" i="7"/>
  <c r="N472" i="7"/>
  <c r="N287" i="7"/>
  <c r="M287" i="7"/>
  <c r="M442" i="7"/>
  <c r="N73" i="7"/>
  <c r="N105" i="7"/>
  <c r="M220" i="7"/>
  <c r="N220" i="7"/>
  <c r="M9" i="7"/>
  <c r="N14" i="7"/>
  <c r="N18" i="7"/>
  <c r="N22" i="7"/>
  <c r="M26" i="7"/>
  <c r="M29" i="7"/>
  <c r="N34" i="7"/>
  <c r="N38" i="7"/>
  <c r="N63" i="7"/>
  <c r="N67" i="7"/>
  <c r="N71" i="7"/>
  <c r="N76" i="7"/>
  <c r="N88" i="7"/>
  <c r="M92" i="7"/>
  <c r="N102" i="7"/>
  <c r="N117" i="7"/>
  <c r="N154" i="7"/>
  <c r="N186" i="7"/>
  <c r="M186" i="7"/>
  <c r="N193" i="7"/>
  <c r="N235" i="7"/>
  <c r="M242" i="7"/>
  <c r="N273" i="7"/>
  <c r="M325" i="7"/>
  <c r="M338" i="7"/>
  <c r="M422" i="7"/>
  <c r="N447" i="7"/>
  <c r="M447" i="7"/>
  <c r="M473" i="7"/>
  <c r="N321" i="7"/>
  <c r="N32" i="7"/>
  <c r="N82" i="7"/>
  <c r="N125" i="7"/>
  <c r="M322" i="7"/>
  <c r="N335" i="7"/>
  <c r="N2" i="7"/>
  <c r="M6" i="7"/>
  <c r="N10" i="7"/>
  <c r="N30" i="7"/>
  <c r="M42" i="7"/>
  <c r="M51" i="7"/>
  <c r="N55" i="7"/>
  <c r="N80" i="7"/>
  <c r="N93" i="7"/>
  <c r="M93" i="7"/>
  <c r="N103" i="7"/>
  <c r="N112" i="7"/>
  <c r="N122" i="7"/>
  <c r="N133" i="7"/>
  <c r="N139" i="7"/>
  <c r="N150" i="7"/>
  <c r="N165" i="7"/>
  <c r="M165" i="7"/>
  <c r="N236" i="7"/>
  <c r="M236" i="7"/>
  <c r="M255" i="7"/>
  <c r="N267" i="7"/>
  <c r="M267" i="7"/>
  <c r="N298" i="7"/>
  <c r="M326" i="7"/>
  <c r="N332" i="7"/>
  <c r="N439" i="7"/>
  <c r="N327" i="7"/>
  <c r="M327" i="7"/>
  <c r="N40" i="7"/>
  <c r="N135" i="7"/>
  <c r="N19" i="7"/>
  <c r="N39" i="7"/>
  <c r="N64" i="7"/>
  <c r="N72" i="7"/>
  <c r="M77" i="7"/>
  <c r="M85" i="7"/>
  <c r="N85" i="7"/>
  <c r="N89" i="7"/>
  <c r="N108" i="7"/>
  <c r="N113" i="7"/>
  <c r="N155" i="7"/>
  <c r="N166" i="7"/>
  <c r="M177" i="7"/>
  <c r="N188" i="7"/>
  <c r="N211" i="7"/>
  <c r="N312" i="7"/>
  <c r="N352" i="7"/>
  <c r="M352" i="7"/>
  <c r="N366" i="7"/>
  <c r="M373" i="7"/>
  <c r="N381" i="7"/>
  <c r="N397" i="7"/>
  <c r="M397" i="7"/>
  <c r="M457" i="7"/>
  <c r="N7" i="7"/>
  <c r="M11" i="7"/>
  <c r="N15" i="7"/>
  <c r="N23" i="7"/>
  <c r="N27" i="7"/>
  <c r="M31" i="7"/>
  <c r="N35" i="7"/>
  <c r="N43" i="7"/>
  <c r="M56" i="7"/>
  <c r="N68" i="7"/>
  <c r="N104" i="7"/>
  <c r="N124" i="7"/>
  <c r="N129" i="7"/>
  <c r="N140" i="7"/>
  <c r="N146" i="7"/>
  <c r="N151" i="7"/>
  <c r="N189" i="7"/>
  <c r="M212" i="7"/>
  <c r="N212" i="7"/>
  <c r="M312" i="7"/>
  <c r="M320" i="7"/>
  <c r="N320" i="7"/>
  <c r="M333" i="7"/>
  <c r="N367" i="7"/>
  <c r="M382" i="7"/>
  <c r="N407" i="7"/>
  <c r="N432" i="7"/>
  <c r="N458" i="7"/>
  <c r="N293" i="7"/>
  <c r="N306" i="7"/>
  <c r="N351" i="7"/>
  <c r="M355" i="7"/>
  <c r="N386" i="7"/>
  <c r="N424" i="7"/>
  <c r="N436" i="7"/>
  <c r="N454" i="7"/>
  <c r="N464" i="7"/>
  <c r="N474" i="7"/>
  <c r="N478" i="7"/>
  <c r="N243" i="7"/>
  <c r="N278" i="7"/>
  <c r="N290" i="7"/>
  <c r="N336" i="7"/>
  <c r="N371" i="7"/>
  <c r="M390" i="7"/>
  <c r="N421" i="7"/>
  <c r="N406" i="7"/>
  <c r="M432" i="7"/>
  <c r="M436" i="7"/>
  <c r="N444" i="7"/>
  <c r="N479" i="7"/>
  <c r="M98" i="7"/>
  <c r="M106" i="7"/>
  <c r="N118" i="7"/>
  <c r="N136" i="7"/>
  <c r="N149" i="7"/>
  <c r="N161" i="7"/>
  <c r="N178" i="7"/>
  <c r="N182" i="7"/>
  <c r="M191" i="7"/>
  <c r="N195" i="7"/>
  <c r="N216" i="7"/>
  <c r="N224" i="7"/>
  <c r="N232" i="7"/>
  <c r="N256" i="7"/>
  <c r="N260" i="7"/>
  <c r="M291" i="7"/>
  <c r="M313" i="7"/>
  <c r="M317" i="7"/>
  <c r="M340" i="7"/>
  <c r="M367" i="7"/>
  <c r="N391" i="7"/>
  <c r="M417" i="7"/>
  <c r="M421" i="7"/>
  <c r="N429" i="7"/>
  <c r="N441" i="7"/>
  <c r="M458" i="7"/>
  <c r="M468" i="7"/>
  <c r="N90" i="7"/>
  <c r="N132" i="7"/>
  <c r="M141" i="7"/>
  <c r="N145" i="7"/>
  <c r="N174" i="7"/>
  <c r="N200" i="7"/>
  <c r="N204" i="7"/>
  <c r="N208" i="7"/>
  <c r="M241" i="7"/>
  <c r="N248" i="7"/>
  <c r="N295" i="7"/>
  <c r="M311" i="7"/>
  <c r="N376" i="7"/>
  <c r="M380" i="7"/>
  <c r="N414" i="7"/>
  <c r="N426" i="7"/>
  <c r="N456" i="7"/>
  <c r="N466" i="7"/>
  <c r="N476" i="7"/>
  <c r="N99" i="7"/>
  <c r="N111" i="7"/>
  <c r="N128" i="7"/>
  <c r="N153" i="7"/>
  <c r="M162" i="7"/>
  <c r="M170" i="7"/>
  <c r="M183" i="7"/>
  <c r="N187" i="7"/>
  <c r="N196" i="7"/>
  <c r="N213" i="7"/>
  <c r="N217" i="7"/>
  <c r="N221" i="7"/>
  <c r="N225" i="7"/>
  <c r="N229" i="7"/>
  <c r="M233" i="7"/>
  <c r="N245" i="7"/>
  <c r="N276" i="7"/>
  <c r="M280" i="7"/>
  <c r="N411" i="7"/>
  <c r="N449" i="7"/>
  <c r="N459" i="7"/>
  <c r="N469" i="7"/>
  <c r="N175" i="7"/>
  <c r="N179" i="7"/>
  <c r="N192" i="7"/>
  <c r="N201" i="7"/>
  <c r="N205" i="7"/>
  <c r="N237" i="7"/>
  <c r="N253" i="7"/>
  <c r="N268" i="7"/>
  <c r="M288" i="7"/>
  <c r="N311" i="7"/>
  <c r="M330" i="7"/>
  <c r="M345" i="7"/>
  <c r="M361" i="7"/>
  <c r="N380" i="7"/>
  <c r="N396" i="7"/>
  <c r="N434" i="7"/>
  <c r="N446" i="7"/>
  <c r="M466" i="7"/>
  <c r="N419" i="7"/>
  <c r="N431" i="7"/>
  <c r="N163" i="7"/>
  <c r="N167" i="7"/>
  <c r="N171" i="7"/>
  <c r="N176" i="7"/>
  <c r="M180" i="7"/>
  <c r="M192" i="7"/>
  <c r="M206" i="7"/>
  <c r="N218" i="7"/>
  <c r="N226" i="7"/>
  <c r="N238" i="7"/>
  <c r="N281" i="7"/>
  <c r="N285" i="7"/>
  <c r="N288" i="7"/>
  <c r="N301" i="7"/>
  <c r="M305" i="7"/>
  <c r="N331" i="7"/>
  <c r="N346" i="7"/>
  <c r="M350" i="7"/>
  <c r="N361" i="7"/>
  <c r="M396" i="7"/>
  <c r="N416" i="7"/>
  <c r="M446" i="7"/>
  <c r="M168" i="6"/>
  <c r="N168" i="6"/>
  <c r="N8" i="6"/>
  <c r="M8" i="6"/>
  <c r="N3" i="6"/>
  <c r="N109" i="6"/>
  <c r="M138" i="6"/>
  <c r="N138" i="6"/>
  <c r="M374" i="6"/>
  <c r="M354" i="6"/>
  <c r="N354" i="6"/>
  <c r="M324" i="6"/>
  <c r="N324" i="6"/>
  <c r="M264" i="6"/>
  <c r="N264" i="6"/>
  <c r="N104" i="6"/>
  <c r="M104" i="6"/>
  <c r="M13" i="6"/>
  <c r="M37" i="6"/>
  <c r="N54" i="6"/>
  <c r="M235" i="6"/>
  <c r="N235" i="6"/>
  <c r="N453" i="6"/>
  <c r="M453" i="6"/>
  <c r="N112" i="6"/>
  <c r="M112" i="6"/>
  <c r="N38" i="6"/>
  <c r="M88" i="6"/>
  <c r="N439" i="6"/>
  <c r="M439" i="6"/>
  <c r="M33" i="6"/>
  <c r="N67" i="6"/>
  <c r="M74" i="6"/>
  <c r="N2" i="6"/>
  <c r="N201" i="6"/>
  <c r="M201" i="6"/>
  <c r="N23" i="6"/>
  <c r="N82" i="6"/>
  <c r="M224" i="6"/>
  <c r="N250" i="6"/>
  <c r="N257" i="6"/>
  <c r="M270" i="6"/>
  <c r="N270" i="6"/>
  <c r="M302" i="6"/>
  <c r="M2" i="6"/>
  <c r="N5" i="6"/>
  <c r="M9" i="6"/>
  <c r="M12" i="6"/>
  <c r="M20" i="6"/>
  <c r="M24" i="6"/>
  <c r="M35" i="6"/>
  <c r="N50" i="6"/>
  <c r="M58" i="6"/>
  <c r="N93" i="6"/>
  <c r="N98" i="6"/>
  <c r="N103" i="6"/>
  <c r="N111" i="6"/>
  <c r="M124" i="6"/>
  <c r="N140" i="6"/>
  <c r="N166" i="6"/>
  <c r="N203" i="6"/>
  <c r="N237" i="6"/>
  <c r="N278" i="6"/>
  <c r="N284" i="6"/>
  <c r="N320" i="6"/>
  <c r="N334" i="6"/>
  <c r="M359" i="6"/>
  <c r="M394" i="6"/>
  <c r="M400" i="6"/>
  <c r="N424" i="6"/>
  <c r="M424" i="6"/>
  <c r="N434" i="6"/>
  <c r="N450" i="6"/>
  <c r="M450" i="6"/>
  <c r="N32" i="6"/>
  <c r="M38" i="6"/>
  <c r="N47" i="6"/>
  <c r="N51" i="6"/>
  <c r="M82" i="6"/>
  <c r="N90" i="6"/>
  <c r="M135" i="6"/>
  <c r="N135" i="6"/>
  <c r="M204" i="6"/>
  <c r="N244" i="6"/>
  <c r="N272" i="6"/>
  <c r="M279" i="6"/>
  <c r="N285" i="6"/>
  <c r="M303" i="6"/>
  <c r="N309" i="6"/>
  <c r="N353" i="6"/>
  <c r="M353" i="6"/>
  <c r="N154" i="6"/>
  <c r="M154" i="6"/>
  <c r="N17" i="6"/>
  <c r="M43" i="6"/>
  <c r="M55" i="6"/>
  <c r="M63" i="6"/>
  <c r="N71" i="6"/>
  <c r="M79" i="6"/>
  <c r="M87" i="6"/>
  <c r="M190" i="6"/>
  <c r="N204" i="6"/>
  <c r="N219" i="6"/>
  <c r="N239" i="6"/>
  <c r="M252" i="6"/>
  <c r="M259" i="6"/>
  <c r="N273" i="6"/>
  <c r="N322" i="6"/>
  <c r="M329" i="6"/>
  <c r="M335" i="6"/>
  <c r="M388" i="6"/>
  <c r="N388" i="6"/>
  <c r="N395" i="6"/>
  <c r="M409" i="6"/>
  <c r="N417" i="6"/>
  <c r="M435" i="6"/>
  <c r="N27" i="6"/>
  <c r="M54" i="6"/>
  <c r="M182" i="6"/>
  <c r="M3" i="6"/>
  <c r="N7" i="6"/>
  <c r="M10" i="6"/>
  <c r="M25" i="6"/>
  <c r="M29" i="6"/>
  <c r="M32" i="6"/>
  <c r="N39" i="6"/>
  <c r="N48" i="6"/>
  <c r="M51" i="6"/>
  <c r="N100" i="6"/>
  <c r="N131" i="6"/>
  <c r="N175" i="6"/>
  <c r="N191" i="6"/>
  <c r="N220" i="6"/>
  <c r="M239" i="6"/>
  <c r="N253" i="6"/>
  <c r="N274" i="6"/>
  <c r="N310" i="6"/>
  <c r="N369" i="6"/>
  <c r="N409" i="6"/>
  <c r="N444" i="6"/>
  <c r="N106" i="6"/>
  <c r="M42" i="6"/>
  <c r="M14" i="6"/>
  <c r="M17" i="6"/>
  <c r="N43" i="6"/>
  <c r="N55" i="6"/>
  <c r="M59" i="6"/>
  <c r="N63" i="6"/>
  <c r="M71" i="6"/>
  <c r="N87" i="6"/>
  <c r="M122" i="6"/>
  <c r="N127" i="6"/>
  <c r="N137" i="6"/>
  <c r="M143" i="6"/>
  <c r="N155" i="6"/>
  <c r="N162" i="6"/>
  <c r="M192" i="6"/>
  <c r="M253" i="6"/>
  <c r="N299" i="6"/>
  <c r="M304" i="6"/>
  <c r="N349" i="6"/>
  <c r="M370" i="6"/>
  <c r="M389" i="6"/>
  <c r="N403" i="6"/>
  <c r="N428" i="6"/>
  <c r="N97" i="6"/>
  <c r="N74" i="6"/>
  <c r="M4" i="6"/>
  <c r="M7" i="6"/>
  <c r="N10" i="6"/>
  <c r="N22" i="6"/>
  <c r="N25" i="6"/>
  <c r="N29" i="6"/>
  <c r="N40" i="6"/>
  <c r="N56" i="6"/>
  <c r="M64" i="6"/>
  <c r="M67" i="6"/>
  <c r="M72" i="6"/>
  <c r="N72" i="6"/>
  <c r="M80" i="6"/>
  <c r="M92" i="6"/>
  <c r="N101" i="6"/>
  <c r="M113" i="6"/>
  <c r="M117" i="6"/>
  <c r="N148" i="6"/>
  <c r="N156" i="6"/>
  <c r="M215" i="6"/>
  <c r="N234" i="6"/>
  <c r="M234" i="6"/>
  <c r="N247" i="6"/>
  <c r="M247" i="6"/>
  <c r="N254" i="6"/>
  <c r="M293" i="6"/>
  <c r="N293" i="6"/>
  <c r="N305" i="6"/>
  <c r="N344" i="6"/>
  <c r="N363" i="6"/>
  <c r="N370" i="6"/>
  <c r="N384" i="6"/>
  <c r="N390" i="6"/>
  <c r="M390" i="6"/>
  <c r="N404" i="6"/>
  <c r="N419" i="6"/>
  <c r="N429" i="6"/>
  <c r="N454" i="6"/>
  <c r="N319" i="6"/>
  <c r="M319" i="6"/>
  <c r="N14" i="6"/>
  <c r="M30" i="6"/>
  <c r="N53" i="6"/>
  <c r="N60" i="6"/>
  <c r="N77" i="6"/>
  <c r="M105" i="6"/>
  <c r="M109" i="6"/>
  <c r="N122" i="6"/>
  <c r="N143" i="6"/>
  <c r="M157" i="6"/>
  <c r="N170" i="6"/>
  <c r="N178" i="6"/>
  <c r="N186" i="6"/>
  <c r="M193" i="6"/>
  <c r="N208" i="6"/>
  <c r="N300" i="6"/>
  <c r="M300" i="6"/>
  <c r="M350" i="6"/>
  <c r="N364" i="6"/>
  <c r="M420" i="6"/>
  <c r="N420" i="6"/>
  <c r="N89" i="6"/>
  <c r="N119" i="6"/>
  <c r="N218" i="6"/>
  <c r="M218" i="6"/>
  <c r="N4" i="6"/>
  <c r="M15" i="6"/>
  <c r="M19" i="6"/>
  <c r="M22" i="6"/>
  <c r="M34" i="6"/>
  <c r="N45" i="6"/>
  <c r="N64" i="6"/>
  <c r="N68" i="6"/>
  <c r="N81" i="6"/>
  <c r="M85" i="6"/>
  <c r="N92" i="6"/>
  <c r="M101" i="6"/>
  <c r="M114" i="6"/>
  <c r="N118" i="6"/>
  <c r="N150" i="6"/>
  <c r="M179" i="6"/>
  <c r="N187" i="6"/>
  <c r="N229" i="6"/>
  <c r="M249" i="6"/>
  <c r="N269" i="6"/>
  <c r="M294" i="6"/>
  <c r="M318" i="6"/>
  <c r="M338" i="6"/>
  <c r="N338" i="6"/>
  <c r="M379" i="6"/>
  <c r="M385" i="6"/>
  <c r="N399" i="6"/>
  <c r="N413" i="6"/>
  <c r="N147" i="6"/>
  <c r="N173" i="6"/>
  <c r="N194" i="6"/>
  <c r="N216" i="6"/>
  <c r="N228" i="6"/>
  <c r="N232" i="6"/>
  <c r="M243" i="6"/>
  <c r="N260" i="6"/>
  <c r="M288" i="6"/>
  <c r="N313" i="6"/>
  <c r="N443" i="6"/>
  <c r="N447" i="6"/>
  <c r="N161" i="6"/>
  <c r="N169" i="6"/>
  <c r="N195" i="6"/>
  <c r="N200" i="6"/>
  <c r="N243" i="6"/>
  <c r="M250" i="6"/>
  <c r="M269" i="6"/>
  <c r="N288" i="6"/>
  <c r="M299" i="6"/>
  <c r="M309" i="6"/>
  <c r="N325" i="6"/>
  <c r="N337" i="6"/>
  <c r="N355" i="6"/>
  <c r="N375" i="6"/>
  <c r="N387" i="6"/>
  <c r="M447" i="6"/>
  <c r="N132" i="6"/>
  <c r="N153" i="6"/>
  <c r="N183" i="6"/>
  <c r="N209" i="6"/>
  <c r="M214" i="6"/>
  <c r="M225" i="6"/>
  <c r="N240" i="6"/>
  <c r="N258" i="6"/>
  <c r="N345" i="6"/>
  <c r="N405" i="6"/>
  <c r="N425" i="6"/>
  <c r="M429" i="6"/>
  <c r="N437" i="6"/>
  <c r="M84" i="6"/>
  <c r="N95" i="6"/>
  <c r="N108" i="6"/>
  <c r="N129" i="6"/>
  <c r="M132" i="6"/>
  <c r="N145" i="6"/>
  <c r="N184" i="6"/>
  <c r="N189" i="6"/>
  <c r="N205" i="6"/>
  <c r="N214" i="6"/>
  <c r="N222" i="6"/>
  <c r="N225" i="6"/>
  <c r="M240" i="6"/>
  <c r="M244" i="6"/>
  <c r="M254" i="6"/>
  <c r="M258" i="6"/>
  <c r="M274" i="6"/>
  <c r="M289" i="6"/>
  <c r="N297" i="6"/>
  <c r="N307" i="6"/>
  <c r="N360" i="6"/>
  <c r="M364" i="6"/>
  <c r="M399" i="6"/>
  <c r="N410" i="6"/>
  <c r="M414" i="6"/>
  <c r="M434" i="6"/>
  <c r="M438" i="6"/>
  <c r="N452" i="6"/>
  <c r="N158" i="6"/>
  <c r="N176" i="6"/>
  <c r="M238" i="6"/>
  <c r="N263" i="6"/>
  <c r="N323" i="6"/>
  <c r="N357" i="6"/>
  <c r="N373" i="6"/>
  <c r="N423" i="6"/>
  <c r="N445" i="6"/>
  <c r="N121" i="6"/>
  <c r="N180" i="6"/>
  <c r="N211" i="6"/>
  <c r="N223" i="6"/>
  <c r="N245" i="6"/>
  <c r="N255" i="6"/>
  <c r="M275" i="6"/>
  <c r="N290" i="6"/>
  <c r="N308" i="6"/>
  <c r="N343" i="6"/>
  <c r="N347" i="6"/>
  <c r="M403" i="6"/>
  <c r="N407" i="6"/>
  <c r="M419" i="6"/>
  <c r="N438" i="6"/>
  <c r="M452" i="6"/>
  <c r="M134" i="6"/>
  <c r="M142" i="6"/>
  <c r="N151" i="6"/>
  <c r="N159" i="6"/>
  <c r="N164" i="6"/>
  <c r="M176" i="6"/>
  <c r="N198" i="6"/>
  <c r="N238" i="6"/>
  <c r="N287" i="6"/>
  <c r="N328" i="6"/>
  <c r="N332" i="6"/>
  <c r="N358" i="6"/>
  <c r="N378" i="6"/>
  <c r="N382" i="6"/>
  <c r="N393" i="6"/>
  <c r="N397" i="6"/>
  <c r="M423" i="6"/>
  <c r="N456" i="6"/>
  <c r="M223" i="2"/>
  <c r="L26" i="2"/>
  <c r="L16" i="2"/>
  <c r="L6" i="2"/>
  <c r="M273" i="2"/>
  <c r="M188" i="2"/>
  <c r="L136" i="2"/>
  <c r="M108" i="2"/>
  <c r="M44" i="2"/>
  <c r="M34" i="2"/>
  <c r="M284" i="2"/>
  <c r="M214" i="2"/>
  <c r="M164" i="2"/>
  <c r="M297" i="2"/>
  <c r="M98" i="2"/>
  <c r="M14" i="2"/>
  <c r="M283" i="2"/>
  <c r="M173" i="2"/>
  <c r="M73" i="2"/>
  <c r="M53" i="2"/>
  <c r="L51" i="2"/>
  <c r="L101" i="2"/>
  <c r="L232" i="2"/>
  <c r="L222" i="2"/>
  <c r="L172" i="2"/>
  <c r="L92" i="2"/>
  <c r="L82" i="2"/>
  <c r="L72" i="2"/>
  <c r="M314" i="2"/>
  <c r="M219" i="2"/>
  <c r="L151" i="2"/>
  <c r="M291" i="2"/>
  <c r="M91" i="2"/>
  <c r="M81" i="2"/>
  <c r="M269" i="2"/>
  <c r="L201" i="2"/>
  <c r="M158" i="2"/>
  <c r="L36" i="2"/>
  <c r="M309" i="2"/>
  <c r="M199" i="2"/>
  <c r="M189" i="2"/>
  <c r="M119" i="2"/>
  <c r="M266" i="2"/>
  <c r="M258" i="2"/>
  <c r="M248" i="2"/>
  <c r="M208" i="2"/>
  <c r="M311" i="2"/>
  <c r="L311" i="2"/>
  <c r="M241" i="2"/>
  <c r="L241" i="2"/>
  <c r="L266" i="2"/>
  <c r="M138" i="2"/>
  <c r="M64" i="2"/>
  <c r="M54" i="2"/>
  <c r="M36" i="2"/>
  <c r="L7" i="2"/>
  <c r="L281" i="2"/>
  <c r="L91" i="2"/>
  <c r="L81" i="2"/>
  <c r="M221" i="2"/>
  <c r="L221" i="2"/>
  <c r="L31" i="2"/>
  <c r="M31" i="2"/>
  <c r="L246" i="2"/>
  <c r="L171" i="2"/>
  <c r="L161" i="2"/>
  <c r="M79" i="2"/>
  <c r="M131" i="2"/>
  <c r="L131" i="2"/>
  <c r="L71" i="2"/>
  <c r="L270" i="2"/>
  <c r="L186" i="2"/>
  <c r="M144" i="2"/>
  <c r="M134" i="2"/>
  <c r="M23" i="2"/>
  <c r="M271" i="2"/>
  <c r="L271" i="2"/>
  <c r="L296" i="2"/>
  <c r="M303" i="2"/>
  <c r="L278" i="2"/>
  <c r="M278" i="2"/>
  <c r="M253" i="2"/>
  <c r="L211" i="2"/>
  <c r="L41" i="2"/>
  <c r="M261" i="2"/>
  <c r="L261" i="2"/>
  <c r="M191" i="2"/>
  <c r="L191" i="2"/>
  <c r="M111" i="2"/>
  <c r="L111" i="2"/>
  <c r="L21" i="2"/>
  <c r="M21" i="2"/>
  <c r="L297" i="2"/>
  <c r="L226" i="2"/>
  <c r="M194" i="2"/>
  <c r="M184" i="2"/>
  <c r="M104" i="2"/>
  <c r="L86" i="2"/>
  <c r="M68" i="2"/>
  <c r="M58" i="2"/>
  <c r="M11" i="2"/>
  <c r="M231" i="2"/>
  <c r="L231" i="2"/>
  <c r="M286" i="2"/>
  <c r="L286" i="2"/>
  <c r="M206" i="2"/>
  <c r="L206" i="2"/>
  <c r="M166" i="2"/>
  <c r="L166" i="2"/>
  <c r="M146" i="2"/>
  <c r="L146" i="2"/>
  <c r="M126" i="2"/>
  <c r="L126" i="2"/>
  <c r="M106" i="2"/>
  <c r="L106" i="2"/>
  <c r="M66" i="2"/>
  <c r="L66" i="2"/>
  <c r="L301" i="2"/>
  <c r="L276" i="2"/>
  <c r="L251" i="2"/>
  <c r="M48" i="2"/>
  <c r="M39" i="2"/>
  <c r="M61" i="2"/>
  <c r="L61" i="2"/>
  <c r="M256" i="2"/>
  <c r="L256" i="2"/>
  <c r="M236" i="2"/>
  <c r="L236" i="2"/>
  <c r="M196" i="2"/>
  <c r="L196" i="2"/>
  <c r="M176" i="2"/>
  <c r="L176" i="2"/>
  <c r="M156" i="2"/>
  <c r="L156" i="2"/>
  <c r="M116" i="2"/>
  <c r="L116" i="2"/>
  <c r="M96" i="2"/>
  <c r="L96" i="2"/>
  <c r="M76" i="2"/>
  <c r="L76" i="2"/>
  <c r="M56" i="2"/>
  <c r="L56" i="2"/>
  <c r="M46" i="2"/>
  <c r="L46" i="2"/>
  <c r="L216" i="2"/>
  <c r="L121" i="2"/>
  <c r="M19" i="2"/>
  <c r="M9" i="2"/>
  <c r="M141" i="2"/>
  <c r="L141" i="2"/>
  <c r="M306" i="2"/>
  <c r="L306" i="2"/>
  <c r="M299" i="2"/>
  <c r="L291" i="2"/>
  <c r="L274" i="2"/>
  <c r="M274" i="2"/>
  <c r="M249" i="2"/>
  <c r="M148" i="2"/>
  <c r="M83" i="2"/>
  <c r="L224" i="2"/>
  <c r="M182" i="2"/>
  <c r="L163" i="2"/>
  <c r="L159" i="2"/>
  <c r="L155" i="2"/>
  <c r="M132" i="2"/>
  <c r="L113" i="2"/>
  <c r="L109" i="2"/>
  <c r="L105" i="2"/>
  <c r="M82" i="2"/>
  <c r="L63" i="2"/>
  <c r="L59" i="2"/>
  <c r="L55" i="2"/>
  <c r="L40" i="2"/>
  <c r="L33" i="2"/>
  <c r="M22" i="2"/>
  <c r="L15" i="2"/>
  <c r="L8" i="2"/>
  <c r="M247" i="2"/>
  <c r="L228" i="2"/>
  <c r="L220" i="2"/>
  <c r="L209" i="2"/>
  <c r="L205" i="2"/>
  <c r="M312" i="2"/>
  <c r="L293" i="2"/>
  <c r="L289" i="2"/>
  <c r="L285" i="2"/>
  <c r="M262" i="2"/>
  <c r="L243" i="2"/>
  <c r="L239" i="2"/>
  <c r="L235" i="2"/>
  <c r="M212" i="2"/>
  <c r="M197" i="2"/>
  <c r="L181" i="2"/>
  <c r="L178" i="2"/>
  <c r="L174" i="2"/>
  <c r="L170" i="2"/>
  <c r="M147" i="2"/>
  <c r="L128" i="2"/>
  <c r="L124" i="2"/>
  <c r="L120" i="2"/>
  <c r="M97" i="2"/>
  <c r="L78" i="2"/>
  <c r="L74" i="2"/>
  <c r="L70" i="2"/>
  <c r="M47" i="2"/>
  <c r="L29" i="2"/>
  <c r="L4" i="2"/>
  <c r="L254" i="2"/>
  <c r="L250" i="2"/>
  <c r="L193" i="2"/>
  <c r="L189" i="2"/>
  <c r="L185" i="2"/>
  <c r="M162" i="2"/>
  <c r="L143" i="2"/>
  <c r="L139" i="2"/>
  <c r="L135" i="2"/>
  <c r="M112" i="2"/>
  <c r="L93" i="2"/>
  <c r="L89" i="2"/>
  <c r="L85" i="2"/>
  <c r="M62" i="2"/>
  <c r="L43" i="2"/>
  <c r="M32" i="2"/>
  <c r="L25" i="2"/>
  <c r="L18" i="2"/>
  <c r="L300" i="2"/>
  <c r="M227" i="2"/>
  <c r="M292" i="2"/>
  <c r="L273" i="2"/>
  <c r="L269" i="2"/>
  <c r="L265" i="2"/>
  <c r="M242" i="2"/>
  <c r="L223" i="2"/>
  <c r="L219" i="2"/>
  <c r="L215" i="2"/>
  <c r="L208" i="2"/>
  <c r="L204" i="2"/>
  <c r="L200" i="2"/>
  <c r="M177" i="2"/>
  <c r="L158" i="2"/>
  <c r="L154" i="2"/>
  <c r="L150" i="2"/>
  <c r="M127" i="2"/>
  <c r="L108" i="2"/>
  <c r="L104" i="2"/>
  <c r="L100" i="2"/>
  <c r="M77" i="2"/>
  <c r="L58" i="2"/>
  <c r="L54" i="2"/>
  <c r="L50" i="2"/>
  <c r="L39" i="2"/>
  <c r="L14" i="2"/>
  <c r="M7" i="2"/>
  <c r="L308" i="2"/>
  <c r="L258" i="2"/>
  <c r="M307" i="2"/>
  <c r="L288" i="2"/>
  <c r="L284" i="2"/>
  <c r="L280" i="2"/>
  <c r="M257" i="2"/>
  <c r="L238" i="2"/>
  <c r="L234" i="2"/>
  <c r="L230" i="2"/>
  <c r="M192" i="2"/>
  <c r="L173" i="2"/>
  <c r="L169" i="2"/>
  <c r="L165" i="2"/>
  <c r="M142" i="2"/>
  <c r="L123" i="2"/>
  <c r="L119" i="2"/>
  <c r="L115" i="2"/>
  <c r="M92" i="2"/>
  <c r="L73" i="2"/>
  <c r="L69" i="2"/>
  <c r="L65" i="2"/>
  <c r="M42" i="2"/>
  <c r="L35" i="2"/>
  <c r="L28" i="2"/>
  <c r="M17" i="2"/>
  <c r="L10" i="2"/>
  <c r="L3" i="2"/>
  <c r="M277" i="2"/>
  <c r="L303" i="2"/>
  <c r="L299" i="2"/>
  <c r="L295" i="2"/>
  <c r="M272" i="2"/>
  <c r="L253" i="2"/>
  <c r="L249" i="2"/>
  <c r="L245" i="2"/>
  <c r="M222" i="2"/>
  <c r="M207" i="2"/>
  <c r="L188" i="2"/>
  <c r="L184" i="2"/>
  <c r="L180" i="2"/>
  <c r="M157" i="2"/>
  <c r="L138" i="2"/>
  <c r="L134" i="2"/>
  <c r="L130" i="2"/>
  <c r="M107" i="2"/>
  <c r="L88" i="2"/>
  <c r="L84" i="2"/>
  <c r="L80" i="2"/>
  <c r="M57" i="2"/>
  <c r="M41" i="2"/>
  <c r="L24" i="2"/>
  <c r="M16" i="2"/>
  <c r="L314" i="2"/>
  <c r="L310" i="2"/>
  <c r="M287" i="2"/>
  <c r="L268" i="2"/>
  <c r="L264" i="2"/>
  <c r="L260" i="2"/>
  <c r="M237" i="2"/>
  <c r="L218" i="2"/>
  <c r="L214" i="2"/>
  <c r="L203" i="2"/>
  <c r="L199" i="2"/>
  <c r="L195" i="2"/>
  <c r="M172" i="2"/>
  <c r="L153" i="2"/>
  <c r="L149" i="2"/>
  <c r="L145" i="2"/>
  <c r="M122" i="2"/>
  <c r="L103" i="2"/>
  <c r="L99" i="2"/>
  <c r="L95" i="2"/>
  <c r="M72" i="2"/>
  <c r="L53" i="2"/>
  <c r="L49" i="2"/>
  <c r="L45" i="2"/>
  <c r="L38" i="2"/>
  <c r="M27" i="2"/>
  <c r="L20" i="2"/>
  <c r="L13" i="2"/>
  <c r="M302" i="2"/>
  <c r="L283" i="2"/>
  <c r="L279" i="2"/>
  <c r="L275" i="2"/>
  <c r="M252" i="2"/>
  <c r="L233" i="2"/>
  <c r="L229" i="2"/>
  <c r="L225" i="2"/>
  <c r="L210" i="2"/>
  <c r="M187" i="2"/>
  <c r="L168" i="2"/>
  <c r="L164" i="2"/>
  <c r="L160" i="2"/>
  <c r="M137" i="2"/>
  <c r="L118" i="2"/>
  <c r="L114" i="2"/>
  <c r="L110" i="2"/>
  <c r="M87" i="2"/>
  <c r="L68" i="2"/>
  <c r="L64" i="2"/>
  <c r="L60" i="2"/>
  <c r="L34" i="2"/>
  <c r="M26" i="2"/>
  <c r="L9" i="2"/>
  <c r="L298" i="2"/>
  <c r="L294" i="2"/>
  <c r="L290" i="2"/>
  <c r="M267" i="2"/>
  <c r="L248" i="2"/>
  <c r="L244" i="2"/>
  <c r="L240" i="2"/>
  <c r="M228" i="2"/>
  <c r="M224" i="2"/>
  <c r="M217" i="2"/>
  <c r="M209" i="2"/>
  <c r="M202" i="2"/>
  <c r="L183" i="2"/>
  <c r="L179" i="2"/>
  <c r="L175" i="2"/>
  <c r="M163" i="2"/>
  <c r="M159" i="2"/>
  <c r="M152" i="2"/>
  <c r="L133" i="2"/>
  <c r="L129" i="2"/>
  <c r="L125" i="2"/>
  <c r="M113" i="2"/>
  <c r="M109" i="2"/>
  <c r="M102" i="2"/>
  <c r="L83" i="2"/>
  <c r="L79" i="2"/>
  <c r="L75" i="2"/>
  <c r="M63" i="2"/>
  <c r="M59" i="2"/>
  <c r="M52" i="2"/>
  <c r="M37" i="2"/>
  <c r="M33" i="2"/>
  <c r="L30" i="2"/>
  <c r="L23" i="2"/>
  <c r="M12" i="2"/>
  <c r="M8" i="2"/>
  <c r="L304" i="2"/>
  <c r="L313" i="2"/>
  <c r="L309" i="2"/>
  <c r="L305" i="2"/>
  <c r="M293" i="2"/>
  <c r="M289" i="2"/>
  <c r="M282" i="2"/>
  <c r="L263" i="2"/>
  <c r="L259" i="2"/>
  <c r="L255" i="2"/>
  <c r="M243" i="2"/>
  <c r="M239" i="2"/>
  <c r="M232" i="2"/>
  <c r="L213" i="2"/>
  <c r="L198" i="2"/>
  <c r="L194" i="2"/>
  <c r="L190" i="2"/>
  <c r="M178" i="2"/>
  <c r="M174" i="2"/>
  <c r="M167" i="2"/>
  <c r="L148" i="2"/>
  <c r="L144" i="2"/>
  <c r="L140" i="2"/>
  <c r="M128" i="2"/>
  <c r="M124" i="2"/>
  <c r="M117" i="2"/>
  <c r="L98" i="2"/>
  <c r="L94" i="2"/>
  <c r="L90" i="2"/>
  <c r="M78" i="2"/>
  <c r="M74" i="2"/>
  <c r="M67" i="2"/>
  <c r="L48" i="2"/>
  <c r="L44" i="2"/>
  <c r="M29" i="2"/>
  <c r="L19" i="2"/>
  <c r="L5" i="2"/>
  <c r="N28" i="8"/>
  <c r="M28" i="8"/>
  <c r="M20" i="8"/>
  <c r="M45" i="8"/>
  <c r="N45" i="8"/>
  <c r="N13" i="8"/>
  <c r="M13" i="8"/>
  <c r="N33" i="8"/>
  <c r="M33" i="8"/>
  <c r="N25" i="8"/>
  <c r="M25" i="8"/>
  <c r="M50" i="8"/>
  <c r="N50" i="8"/>
  <c r="M10" i="8"/>
  <c r="M30" i="8"/>
  <c r="N30" i="8"/>
  <c r="N55" i="8"/>
  <c r="M55" i="8"/>
  <c r="N3" i="8"/>
  <c r="M3" i="8"/>
  <c r="M35" i="8"/>
  <c r="N35" i="8"/>
  <c r="M60" i="8"/>
  <c r="N60" i="8"/>
  <c r="M15" i="8"/>
  <c r="N8" i="8"/>
  <c r="M8" i="8"/>
  <c r="M40" i="8"/>
  <c r="N40" i="8"/>
  <c r="M65" i="8"/>
  <c r="N65" i="8"/>
  <c r="N122" i="8"/>
  <c r="N128" i="8"/>
  <c r="N130" i="8"/>
  <c r="M138" i="8"/>
  <c r="N151" i="8"/>
  <c r="N159" i="8"/>
  <c r="N172" i="8"/>
  <c r="N178" i="8"/>
  <c r="N180" i="8"/>
  <c r="M188" i="8"/>
  <c r="N201" i="8"/>
  <c r="N209" i="8"/>
  <c r="M223" i="8"/>
  <c r="N234" i="8"/>
  <c r="M240" i="8"/>
  <c r="N258" i="8"/>
  <c r="M258" i="8"/>
  <c r="N270" i="8"/>
  <c r="N272" i="8"/>
  <c r="N284" i="8"/>
  <c r="M290" i="8"/>
  <c r="N308" i="8"/>
  <c r="M308" i="8"/>
  <c r="M320" i="8"/>
  <c r="N330" i="8"/>
  <c r="N332" i="8"/>
  <c r="M345" i="8"/>
  <c r="N355" i="8"/>
  <c r="N357" i="8"/>
  <c r="M370" i="8"/>
  <c r="N380" i="8"/>
  <c r="N382" i="8"/>
  <c r="M395" i="8"/>
  <c r="N405" i="8"/>
  <c r="N407" i="8"/>
  <c r="M420" i="8"/>
  <c r="N430" i="8"/>
  <c r="N432" i="8"/>
  <c r="M445" i="8"/>
  <c r="N455" i="8"/>
  <c r="N457" i="8"/>
  <c r="M470" i="8"/>
  <c r="N480" i="8"/>
  <c r="N482" i="8"/>
  <c r="M495" i="8"/>
  <c r="N505" i="8"/>
  <c r="N507" i="8"/>
  <c r="M520" i="8"/>
  <c r="M524" i="8"/>
  <c r="N123" i="8"/>
  <c r="N173" i="8"/>
  <c r="N210" i="8"/>
  <c r="N235" i="8"/>
  <c r="N273" i="8"/>
  <c r="M273" i="8"/>
  <c r="N285" i="8"/>
  <c r="M324" i="8"/>
  <c r="N333" i="8"/>
  <c r="M333" i="8"/>
  <c r="M349" i="8"/>
  <c r="N358" i="8"/>
  <c r="M358" i="8"/>
  <c r="M374" i="8"/>
  <c r="N383" i="8"/>
  <c r="M383" i="8"/>
  <c r="M399" i="8"/>
  <c r="N408" i="8"/>
  <c r="M408" i="8"/>
  <c r="M424" i="8"/>
  <c r="N433" i="8"/>
  <c r="M433" i="8"/>
  <c r="M449" i="8"/>
  <c r="N458" i="8"/>
  <c r="M458" i="8"/>
  <c r="M474" i="8"/>
  <c r="N483" i="8"/>
  <c r="M483" i="8"/>
  <c r="M499" i="8"/>
  <c r="N508" i="8"/>
  <c r="M508" i="8"/>
  <c r="N288" i="8"/>
  <c r="M288" i="8"/>
  <c r="N528" i="8"/>
  <c r="M528" i="8"/>
  <c r="N70" i="8"/>
  <c r="N75" i="8"/>
  <c r="M123" i="8"/>
  <c r="M131" i="8"/>
  <c r="M139" i="8"/>
  <c r="M152" i="8"/>
  <c r="M160" i="8"/>
  <c r="M173" i="8"/>
  <c r="M181" i="8"/>
  <c r="M189" i="8"/>
  <c r="M202" i="8"/>
  <c r="M210" i="8"/>
  <c r="M224" i="8"/>
  <c r="M235" i="8"/>
  <c r="M244" i="8"/>
  <c r="N253" i="8"/>
  <c r="M253" i="8"/>
  <c r="N265" i="8"/>
  <c r="M282" i="8"/>
  <c r="M285" i="8"/>
  <c r="M294" i="8"/>
  <c r="N303" i="8"/>
  <c r="M303" i="8"/>
  <c r="N318" i="8"/>
  <c r="M318" i="8"/>
  <c r="N324" i="8"/>
  <c r="M327" i="8"/>
  <c r="M343" i="8"/>
  <c r="N349" i="8"/>
  <c r="M352" i="8"/>
  <c r="N368" i="8"/>
  <c r="M368" i="8"/>
  <c r="N374" i="8"/>
  <c r="M377" i="8"/>
  <c r="N393" i="8"/>
  <c r="M393" i="8"/>
  <c r="N399" i="8"/>
  <c r="M402" i="8"/>
  <c r="N418" i="8"/>
  <c r="M418" i="8"/>
  <c r="N424" i="8"/>
  <c r="M427" i="8"/>
  <c r="N443" i="8"/>
  <c r="M443" i="8"/>
  <c r="N449" i="8"/>
  <c r="M452" i="8"/>
  <c r="N468" i="8"/>
  <c r="M468" i="8"/>
  <c r="N474" i="8"/>
  <c r="M477" i="8"/>
  <c r="N493" i="8"/>
  <c r="M493" i="8"/>
  <c r="N499" i="8"/>
  <c r="M502" i="8"/>
  <c r="N518" i="8"/>
  <c r="M518" i="8"/>
  <c r="M18" i="8"/>
  <c r="M23" i="8"/>
  <c r="M38" i="8"/>
  <c r="M43" i="8"/>
  <c r="M48" i="8"/>
  <c r="M53" i="8"/>
  <c r="M58" i="8"/>
  <c r="M63" i="8"/>
  <c r="M68" i="8"/>
  <c r="M73" i="8"/>
  <c r="M78" i="8"/>
  <c r="M83" i="8"/>
  <c r="M88" i="8"/>
  <c r="M93" i="8"/>
  <c r="M98" i="8"/>
  <c r="M103" i="8"/>
  <c r="M108" i="8"/>
  <c r="M113" i="8"/>
  <c r="M118" i="8"/>
  <c r="M126" i="8"/>
  <c r="M134" i="8"/>
  <c r="M147" i="8"/>
  <c r="M155" i="8"/>
  <c r="M168" i="8"/>
  <c r="M176" i="8"/>
  <c r="M184" i="8"/>
  <c r="M197" i="8"/>
  <c r="M205" i="8"/>
  <c r="M213" i="8"/>
  <c r="M216" i="8"/>
  <c r="M227" i="8"/>
  <c r="M247" i="8"/>
  <c r="M250" i="8"/>
  <c r="M259" i="8"/>
  <c r="N268" i="8"/>
  <c r="M268" i="8"/>
  <c r="N280" i="8"/>
  <c r="M297" i="8"/>
  <c r="M300" i="8"/>
  <c r="M309" i="8"/>
  <c r="M315" i="8"/>
  <c r="N325" i="8"/>
  <c r="M340" i="8"/>
  <c r="N350" i="8"/>
  <c r="M365" i="8"/>
  <c r="M390" i="8"/>
  <c r="N400" i="8"/>
  <c r="M415" i="8"/>
  <c r="N425" i="8"/>
  <c r="M440" i="8"/>
  <c r="M465" i="8"/>
  <c r="M490" i="8"/>
  <c r="M515" i="8"/>
  <c r="N529" i="8"/>
  <c r="M529" i="8"/>
  <c r="M121" i="8"/>
  <c r="M142" i="8"/>
  <c r="M150" i="8"/>
  <c r="M163" i="8"/>
  <c r="M171" i="8"/>
  <c r="M179" i="8"/>
  <c r="M192" i="8"/>
  <c r="M200" i="8"/>
  <c r="M219" i="8"/>
  <c r="M230" i="8"/>
  <c r="N283" i="8"/>
  <c r="M283" i="8"/>
  <c r="N328" i="8"/>
  <c r="M328" i="8"/>
  <c r="N334" i="8"/>
  <c r="N353" i="8"/>
  <c r="M353" i="8"/>
  <c r="N359" i="8"/>
  <c r="N378" i="8"/>
  <c r="M378" i="8"/>
  <c r="N384" i="8"/>
  <c r="M387" i="8"/>
  <c r="N403" i="8"/>
  <c r="M403" i="8"/>
  <c r="N409" i="8"/>
  <c r="N428" i="8"/>
  <c r="M428" i="8"/>
  <c r="N434" i="8"/>
  <c r="M437" i="8"/>
  <c r="N453" i="8"/>
  <c r="M453" i="8"/>
  <c r="N459" i="8"/>
  <c r="M462" i="8"/>
  <c r="N478" i="8"/>
  <c r="M478" i="8"/>
  <c r="N484" i="8"/>
  <c r="M487" i="8"/>
  <c r="N503" i="8"/>
  <c r="M503" i="8"/>
  <c r="N509" i="8"/>
  <c r="M512" i="8"/>
  <c r="N238" i="8"/>
  <c r="M238" i="8"/>
  <c r="M116" i="8"/>
  <c r="M137" i="8"/>
  <c r="M145" i="8"/>
  <c r="N148" i="8"/>
  <c r="M158" i="8"/>
  <c r="M166" i="8"/>
  <c r="M174" i="8"/>
  <c r="M187" i="8"/>
  <c r="M195" i="8"/>
  <c r="N198" i="8"/>
  <c r="M208" i="8"/>
  <c r="M211" i="8"/>
  <c r="M222" i="8"/>
  <c r="M233" i="8"/>
  <c r="N248" i="8"/>
  <c r="M248" i="8"/>
  <c r="N260" i="8"/>
  <c r="M277" i="8"/>
  <c r="M280" i="8"/>
  <c r="M289" i="8"/>
  <c r="N298" i="8"/>
  <c r="M298" i="8"/>
  <c r="N310" i="8"/>
  <c r="M325" i="8"/>
  <c r="N335" i="8"/>
  <c r="M350" i="8"/>
  <c r="N360" i="8"/>
  <c r="M375" i="8"/>
  <c r="N385" i="8"/>
  <c r="M400" i="8"/>
  <c r="N410" i="8"/>
  <c r="M425" i="8"/>
  <c r="N435" i="8"/>
  <c r="M450" i="8"/>
  <c r="N460" i="8"/>
  <c r="M475" i="8"/>
  <c r="N485" i="8"/>
  <c r="M500" i="8"/>
  <c r="N510" i="8"/>
  <c r="M132" i="8"/>
  <c r="M140" i="8"/>
  <c r="M153" i="8"/>
  <c r="M161" i="8"/>
  <c r="M182" i="8"/>
  <c r="M190" i="8"/>
  <c r="N193" i="8"/>
  <c r="M203" i="8"/>
  <c r="M214" i="8"/>
  <c r="N220" i="8"/>
  <c r="M225" i="8"/>
  <c r="M242" i="8"/>
  <c r="M245" i="8"/>
  <c r="N263" i="8"/>
  <c r="M263" i="8"/>
  <c r="M292" i="8"/>
  <c r="M295" i="8"/>
  <c r="M304" i="8"/>
  <c r="N313" i="8"/>
  <c r="M313" i="8"/>
  <c r="N319" i="8"/>
  <c r="N338" i="8"/>
  <c r="M338" i="8"/>
  <c r="N344" i="8"/>
  <c r="N363" i="8"/>
  <c r="M363" i="8"/>
  <c r="N369" i="8"/>
  <c r="N388" i="8"/>
  <c r="M388" i="8"/>
  <c r="N394" i="8"/>
  <c r="N413" i="8"/>
  <c r="M413" i="8"/>
  <c r="N419" i="8"/>
  <c r="M429" i="8"/>
  <c r="N438" i="8"/>
  <c r="M438" i="8"/>
  <c r="N444" i="8"/>
  <c r="N463" i="8"/>
  <c r="M463" i="8"/>
  <c r="N488" i="8"/>
  <c r="M488" i="8"/>
  <c r="M504" i="8"/>
  <c r="N513" i="8"/>
  <c r="M513" i="8"/>
  <c r="N278" i="8"/>
  <c r="M278" i="8"/>
  <c r="N523" i="8"/>
  <c r="M523" i="8"/>
  <c r="N133" i="8"/>
  <c r="M143" i="8"/>
  <c r="N183" i="8"/>
  <c r="M193" i="8"/>
  <c r="N215" i="8"/>
  <c r="M220" i="8"/>
  <c r="N243" i="8"/>
  <c r="M243" i="8"/>
  <c r="N255" i="8"/>
  <c r="M275" i="8"/>
  <c r="N293" i="8"/>
  <c r="M293" i="8"/>
  <c r="N305" i="8"/>
  <c r="M314" i="8"/>
  <c r="N323" i="8"/>
  <c r="M323" i="8"/>
  <c r="N329" i="8"/>
  <c r="M339" i="8"/>
  <c r="N348" i="8"/>
  <c r="M348" i="8"/>
  <c r="N354" i="8"/>
  <c r="M364" i="8"/>
  <c r="N373" i="8"/>
  <c r="M373" i="8"/>
  <c r="N379" i="8"/>
  <c r="M389" i="8"/>
  <c r="N398" i="8"/>
  <c r="M398" i="8"/>
  <c r="N404" i="8"/>
  <c r="M414" i="8"/>
  <c r="N423" i="8"/>
  <c r="M423" i="8"/>
  <c r="N429" i="8"/>
  <c r="M439" i="8"/>
  <c r="N448" i="8"/>
  <c r="M448" i="8"/>
  <c r="N454" i="8"/>
  <c r="M464" i="8"/>
  <c r="N473" i="8"/>
  <c r="M473" i="8"/>
  <c r="N479" i="8"/>
  <c r="M489" i="8"/>
  <c r="N498" i="8"/>
  <c r="M498" i="8"/>
  <c r="N504" i="8"/>
  <c r="M514" i="8"/>
  <c r="M534" i="8"/>
  <c r="M527" i="8"/>
  <c r="M532" i="8"/>
  <c r="M537" i="8"/>
  <c r="M533" i="8"/>
  <c r="M538" i="8"/>
  <c r="N329" i="7"/>
  <c r="M329" i="7"/>
  <c r="N374" i="7"/>
  <c r="M374" i="7"/>
  <c r="N445" i="7"/>
  <c r="M445" i="7"/>
  <c r="M60" i="7"/>
  <c r="M73" i="7"/>
  <c r="M81" i="7"/>
  <c r="N84" i="7"/>
  <c r="M110" i="7"/>
  <c r="M123" i="7"/>
  <c r="M131" i="7"/>
  <c r="N134" i="7"/>
  <c r="M160" i="7"/>
  <c r="M173" i="7"/>
  <c r="M181" i="7"/>
  <c r="N184" i="7"/>
  <c r="M210" i="7"/>
  <c r="M223" i="7"/>
  <c r="M231" i="7"/>
  <c r="N234" i="7"/>
  <c r="M250" i="7"/>
  <c r="M258" i="7"/>
  <c r="M261" i="7"/>
  <c r="N264" i="7"/>
  <c r="M264" i="7"/>
  <c r="M275" i="7"/>
  <c r="M283" i="7"/>
  <c r="M286" i="7"/>
  <c r="N289" i="7"/>
  <c r="M289" i="7"/>
  <c r="M300" i="7"/>
  <c r="M315" i="7"/>
  <c r="M323" i="7"/>
  <c r="M341" i="7"/>
  <c r="N344" i="7"/>
  <c r="M344" i="7"/>
  <c r="M365" i="7"/>
  <c r="M385" i="7"/>
  <c r="N399" i="7"/>
  <c r="M399" i="7"/>
  <c r="N430" i="7"/>
  <c r="M430" i="7"/>
  <c r="M5" i="7"/>
  <c r="M10" i="7"/>
  <c r="M15" i="7"/>
  <c r="M20" i="7"/>
  <c r="M25" i="7"/>
  <c r="M30" i="7"/>
  <c r="M35" i="7"/>
  <c r="M40" i="7"/>
  <c r="M45" i="7"/>
  <c r="M50" i="7"/>
  <c r="M55" i="7"/>
  <c r="M68" i="7"/>
  <c r="M76" i="7"/>
  <c r="M89" i="7"/>
  <c r="M97" i="7"/>
  <c r="M105" i="7"/>
  <c r="M118" i="7"/>
  <c r="M126" i="7"/>
  <c r="M139" i="7"/>
  <c r="M147" i="7"/>
  <c r="M155" i="7"/>
  <c r="M168" i="7"/>
  <c r="M176" i="7"/>
  <c r="M189" i="7"/>
  <c r="M197" i="7"/>
  <c r="M205" i="7"/>
  <c r="M218" i="7"/>
  <c r="M226" i="7"/>
  <c r="M239" i="7"/>
  <c r="M306" i="7"/>
  <c r="N309" i="7"/>
  <c r="M309" i="7"/>
  <c r="N350" i="7"/>
  <c r="M356" i="7"/>
  <c r="N359" i="7"/>
  <c r="M359" i="7"/>
  <c r="M371" i="7"/>
  <c r="M375" i="7"/>
  <c r="M381" i="7"/>
  <c r="N388" i="7"/>
  <c r="M388" i="7"/>
  <c r="N415" i="7"/>
  <c r="M415" i="7"/>
  <c r="N259" i="7"/>
  <c r="M259" i="7"/>
  <c r="N284" i="7"/>
  <c r="M284" i="7"/>
  <c r="M303" i="7"/>
  <c r="M321" i="7"/>
  <c r="N324" i="7"/>
  <c r="M324" i="7"/>
  <c r="M353" i="7"/>
  <c r="N389" i="7"/>
  <c r="M389" i="7"/>
  <c r="N400" i="7"/>
  <c r="M400" i="7"/>
  <c r="N450" i="7"/>
  <c r="M450" i="7"/>
  <c r="N460" i="7"/>
  <c r="M460" i="7"/>
  <c r="N470" i="7"/>
  <c r="M470" i="7"/>
  <c r="M3" i="7"/>
  <c r="M8" i="7"/>
  <c r="M13" i="7"/>
  <c r="M18" i="7"/>
  <c r="M23" i="7"/>
  <c r="M28" i="7"/>
  <c r="M33" i="7"/>
  <c r="M38" i="7"/>
  <c r="M43" i="7"/>
  <c r="M48" i="7"/>
  <c r="M53" i="7"/>
  <c r="M58" i="7"/>
  <c r="M66" i="7"/>
  <c r="N69" i="7"/>
  <c r="M79" i="7"/>
  <c r="M87" i="7"/>
  <c r="M95" i="7"/>
  <c r="M108" i="7"/>
  <c r="M116" i="7"/>
  <c r="N119" i="7"/>
  <c r="M129" i="7"/>
  <c r="M137" i="7"/>
  <c r="M145" i="7"/>
  <c r="M158" i="7"/>
  <c r="M166" i="7"/>
  <c r="N169" i="7"/>
  <c r="M179" i="7"/>
  <c r="M187" i="7"/>
  <c r="M195" i="7"/>
  <c r="M208" i="7"/>
  <c r="M216" i="7"/>
  <c r="M229" i="7"/>
  <c r="M237" i="7"/>
  <c r="M310" i="7"/>
  <c r="M318" i="7"/>
  <c r="N330" i="7"/>
  <c r="M336" i="7"/>
  <c r="N339" i="7"/>
  <c r="M339" i="7"/>
  <c r="M360" i="7"/>
  <c r="M368" i="7"/>
  <c r="N375" i="7"/>
  <c r="M378" i="7"/>
  <c r="N404" i="7"/>
  <c r="M404" i="7"/>
  <c r="N435" i="7"/>
  <c r="M435" i="7"/>
  <c r="M61" i="7"/>
  <c r="M74" i="7"/>
  <c r="M82" i="7"/>
  <c r="M90" i="7"/>
  <c r="M103" i="7"/>
  <c r="M111" i="7"/>
  <c r="M124" i="7"/>
  <c r="M132" i="7"/>
  <c r="M140" i="7"/>
  <c r="M153" i="7"/>
  <c r="M161" i="7"/>
  <c r="M174" i="7"/>
  <c r="M182" i="7"/>
  <c r="M190" i="7"/>
  <c r="M203" i="7"/>
  <c r="M211" i="7"/>
  <c r="M224" i="7"/>
  <c r="M232" i="7"/>
  <c r="M240" i="7"/>
  <c r="M248" i="7"/>
  <c r="M251" i="7"/>
  <c r="N254" i="7"/>
  <c r="M254" i="7"/>
  <c r="M265" i="7"/>
  <c r="M273" i="7"/>
  <c r="M276" i="7"/>
  <c r="N279" i="7"/>
  <c r="M279" i="7"/>
  <c r="M290" i="7"/>
  <c r="M298" i="7"/>
  <c r="M301" i="7"/>
  <c r="N304" i="7"/>
  <c r="M304" i="7"/>
  <c r="N345" i="7"/>
  <c r="M351" i="7"/>
  <c r="N354" i="7"/>
  <c r="M354" i="7"/>
  <c r="N369" i="7"/>
  <c r="M369" i="7"/>
  <c r="N379" i="7"/>
  <c r="M379" i="7"/>
  <c r="N420" i="7"/>
  <c r="M420" i="7"/>
  <c r="N59" i="7"/>
  <c r="M69" i="7"/>
  <c r="N109" i="7"/>
  <c r="M119" i="7"/>
  <c r="N159" i="7"/>
  <c r="M169" i="7"/>
  <c r="N209" i="7"/>
  <c r="M219" i="7"/>
  <c r="M227" i="7"/>
  <c r="M235" i="7"/>
  <c r="N310" i="7"/>
  <c r="M316" i="7"/>
  <c r="N319" i="7"/>
  <c r="M319" i="7"/>
  <c r="M348" i="7"/>
  <c r="N360" i="7"/>
  <c r="M366" i="7"/>
  <c r="N393" i="7"/>
  <c r="M393" i="7"/>
  <c r="N405" i="7"/>
  <c r="M405" i="7"/>
  <c r="M64" i="7"/>
  <c r="M72" i="7"/>
  <c r="M80" i="7"/>
  <c r="M114" i="7"/>
  <c r="M122" i="7"/>
  <c r="M130" i="7"/>
  <c r="M143" i="7"/>
  <c r="M164" i="7"/>
  <c r="M172" i="7"/>
  <c r="M193" i="7"/>
  <c r="M201" i="7"/>
  <c r="M243" i="7"/>
  <c r="N249" i="7"/>
  <c r="M249" i="7"/>
  <c r="M268" i="7"/>
  <c r="N274" i="7"/>
  <c r="M274" i="7"/>
  <c r="M285" i="7"/>
  <c r="M293" i="7"/>
  <c r="M296" i="7"/>
  <c r="N299" i="7"/>
  <c r="M299" i="7"/>
  <c r="N325" i="7"/>
  <c r="M331" i="7"/>
  <c r="N334" i="7"/>
  <c r="M334" i="7"/>
  <c r="M363" i="7"/>
  <c r="M376" i="7"/>
  <c r="N390" i="7"/>
  <c r="N394" i="7"/>
  <c r="M394" i="7"/>
  <c r="N409" i="7"/>
  <c r="M409" i="7"/>
  <c r="N440" i="7"/>
  <c r="M440" i="7"/>
  <c r="M328" i="7"/>
  <c r="N340" i="7"/>
  <c r="M346" i="7"/>
  <c r="N349" i="7"/>
  <c r="M349" i="7"/>
  <c r="N383" i="7"/>
  <c r="M383" i="7"/>
  <c r="N425" i="7"/>
  <c r="M425" i="7"/>
  <c r="N455" i="7"/>
  <c r="M455" i="7"/>
  <c r="N465" i="7"/>
  <c r="M465" i="7"/>
  <c r="N475" i="7"/>
  <c r="M475" i="7"/>
  <c r="N94" i="7"/>
  <c r="M104" i="7"/>
  <c r="N144" i="7"/>
  <c r="M154" i="7"/>
  <c r="N194" i="7"/>
  <c r="M204" i="7"/>
  <c r="N244" i="7"/>
  <c r="M244" i="7"/>
  <c r="N269" i="7"/>
  <c r="M269" i="7"/>
  <c r="N294" i="7"/>
  <c r="M294" i="7"/>
  <c r="N305" i="7"/>
  <c r="N314" i="7"/>
  <c r="M314" i="7"/>
  <c r="M335" i="7"/>
  <c r="N355" i="7"/>
  <c r="N364" i="7"/>
  <c r="M364" i="7"/>
  <c r="N370" i="7"/>
  <c r="N384" i="7"/>
  <c r="M384" i="7"/>
  <c r="M395" i="7"/>
  <c r="N410" i="7"/>
  <c r="M410" i="7"/>
  <c r="M398" i="7"/>
  <c r="M403" i="7"/>
  <c r="M408" i="7"/>
  <c r="M413" i="7"/>
  <c r="M418" i="7"/>
  <c r="M423" i="7"/>
  <c r="M428" i="7"/>
  <c r="M433" i="7"/>
  <c r="M438" i="7"/>
  <c r="M443" i="7"/>
  <c r="M448" i="7"/>
  <c r="M478" i="7"/>
  <c r="M476" i="7"/>
  <c r="M414" i="7"/>
  <c r="M419" i="7"/>
  <c r="M424" i="7"/>
  <c r="M429" i="7"/>
  <c r="M434" i="7"/>
  <c r="M439" i="7"/>
  <c r="M444" i="7"/>
  <c r="M449" i="7"/>
  <c r="M454" i="7"/>
  <c r="M459" i="7"/>
  <c r="M464" i="7"/>
  <c r="M469" i="7"/>
  <c r="M474" i="7"/>
  <c r="M479" i="7"/>
  <c r="N242" i="6"/>
  <c r="M242" i="6"/>
  <c r="N342" i="6"/>
  <c r="M342" i="6"/>
  <c r="M28" i="6"/>
  <c r="N65" i="6"/>
  <c r="M65" i="6"/>
  <c r="M83" i="6"/>
  <c r="N107" i="6"/>
  <c r="M107" i="6"/>
  <c r="N115" i="6"/>
  <c r="M115" i="6"/>
  <c r="N152" i="6"/>
  <c r="M152" i="6"/>
  <c r="N199" i="6"/>
  <c r="M199" i="6"/>
  <c r="N256" i="6"/>
  <c r="M256" i="6"/>
  <c r="N271" i="6"/>
  <c r="M271" i="6"/>
  <c r="N315" i="6"/>
  <c r="M315" i="6"/>
  <c r="N327" i="6"/>
  <c r="M327" i="6"/>
  <c r="M368" i="6"/>
  <c r="N380" i="6"/>
  <c r="M380" i="6"/>
  <c r="N421" i="6"/>
  <c r="M421" i="6"/>
  <c r="N356" i="6"/>
  <c r="M356" i="6"/>
  <c r="N11" i="6"/>
  <c r="M11" i="6"/>
  <c r="N36" i="6"/>
  <c r="M36" i="6"/>
  <c r="N73" i="6"/>
  <c r="M73" i="6"/>
  <c r="N91" i="6"/>
  <c r="M91" i="6"/>
  <c r="M99" i="6"/>
  <c r="N99" i="6"/>
  <c r="N128" i="6"/>
  <c r="M128" i="6"/>
  <c r="M174" i="6"/>
  <c r="N174" i="6"/>
  <c r="N298" i="6"/>
  <c r="M298" i="6"/>
  <c r="N406" i="6"/>
  <c r="M406" i="6"/>
  <c r="N448" i="6"/>
  <c r="M448" i="6"/>
  <c r="N371" i="6"/>
  <c r="M371" i="6"/>
  <c r="N94" i="6"/>
  <c r="M94" i="6"/>
  <c r="M18" i="6"/>
  <c r="N120" i="6"/>
  <c r="M120" i="6"/>
  <c r="N144" i="6"/>
  <c r="M144" i="6"/>
  <c r="N213" i="6"/>
  <c r="M213" i="6"/>
  <c r="M268" i="6"/>
  <c r="M365" i="6"/>
  <c r="N365" i="6"/>
  <c r="N377" i="6"/>
  <c r="M377" i="6"/>
  <c r="N392" i="6"/>
  <c r="M392" i="6"/>
  <c r="M418" i="6"/>
  <c r="N21" i="6"/>
  <c r="M21" i="6"/>
  <c r="N123" i="6"/>
  <c r="M123" i="6"/>
  <c r="N227" i="6"/>
  <c r="M227" i="6"/>
  <c r="M283" i="6"/>
  <c r="N283" i="6"/>
  <c r="N26" i="6"/>
  <c r="M26" i="6"/>
  <c r="N44" i="6"/>
  <c r="M44" i="6"/>
  <c r="N52" i="6"/>
  <c r="M52" i="6"/>
  <c r="M70" i="6"/>
  <c r="N70" i="6"/>
  <c r="N78" i="6"/>
  <c r="M78" i="6"/>
  <c r="N136" i="6"/>
  <c r="M136" i="6"/>
  <c r="M149" i="6"/>
  <c r="N149" i="6"/>
  <c r="M188" i="6"/>
  <c r="N188" i="6"/>
  <c r="M233" i="6"/>
  <c r="N233" i="6"/>
  <c r="N280" i="6"/>
  <c r="M280" i="6"/>
  <c r="N430" i="6"/>
  <c r="M430" i="6"/>
  <c r="N102" i="6"/>
  <c r="M102" i="6"/>
  <c r="N177" i="6"/>
  <c r="M177" i="6"/>
  <c r="M160" i="6"/>
  <c r="N160" i="6"/>
  <c r="M49" i="6"/>
  <c r="N49" i="6"/>
  <c r="N196" i="6"/>
  <c r="M196" i="6"/>
  <c r="N221" i="6"/>
  <c r="M221" i="6"/>
  <c r="M265" i="6"/>
  <c r="N265" i="6"/>
  <c r="M333" i="6"/>
  <c r="N333" i="6"/>
  <c r="N348" i="6"/>
  <c r="M348" i="6"/>
  <c r="N415" i="6"/>
  <c r="M415" i="6"/>
  <c r="N16" i="6"/>
  <c r="M16" i="6"/>
  <c r="N41" i="6"/>
  <c r="M41" i="6"/>
  <c r="N141" i="6"/>
  <c r="M141" i="6"/>
  <c r="M163" i="6"/>
  <c r="N163" i="6"/>
  <c r="N171" i="6"/>
  <c r="M171" i="6"/>
  <c r="N248" i="6"/>
  <c r="M248" i="6"/>
  <c r="N277" i="6"/>
  <c r="M277" i="6"/>
  <c r="N292" i="6"/>
  <c r="M292" i="6"/>
  <c r="N427" i="6"/>
  <c r="M427" i="6"/>
  <c r="N330" i="6"/>
  <c r="M330" i="6"/>
  <c r="N433" i="6"/>
  <c r="M433" i="6"/>
  <c r="N6" i="6"/>
  <c r="M6" i="6"/>
  <c r="M23" i="6"/>
  <c r="M125" i="6"/>
  <c r="M133" i="6"/>
  <c r="M210" i="6"/>
  <c r="N210" i="6"/>
  <c r="N306" i="6"/>
  <c r="M306" i="6"/>
  <c r="N321" i="6"/>
  <c r="M321" i="6"/>
  <c r="M383" i="6"/>
  <c r="N383" i="6"/>
  <c r="N442" i="6"/>
  <c r="M442" i="6"/>
  <c r="N31" i="6"/>
  <c r="M31" i="6"/>
  <c r="N57" i="6"/>
  <c r="M57" i="6"/>
  <c r="N86" i="6"/>
  <c r="M86" i="6"/>
  <c r="M185" i="6"/>
  <c r="N185" i="6"/>
  <c r="N202" i="6"/>
  <c r="M202" i="6"/>
  <c r="N230" i="6"/>
  <c r="M230" i="6"/>
  <c r="N398" i="6"/>
  <c r="M398" i="6"/>
  <c r="N236" i="6"/>
  <c r="M236" i="6"/>
  <c r="N76" i="6"/>
  <c r="N126" i="6"/>
  <c r="N172" i="6"/>
  <c r="N197" i="6"/>
  <c r="N251" i="6"/>
  <c r="M251" i="6"/>
  <c r="N301" i="6"/>
  <c r="M301" i="6"/>
  <c r="N351" i="6"/>
  <c r="M351" i="6"/>
  <c r="N372" i="6"/>
  <c r="N401" i="6"/>
  <c r="M401" i="6"/>
  <c r="N422" i="6"/>
  <c r="N451" i="6"/>
  <c r="M451" i="6"/>
  <c r="N386" i="6"/>
  <c r="M386" i="6"/>
  <c r="M39" i="6"/>
  <c r="M47" i="6"/>
  <c r="M60" i="6"/>
  <c r="M68" i="6"/>
  <c r="M81" i="6"/>
  <c r="M89" i="6"/>
  <c r="M97" i="6"/>
  <c r="M110" i="6"/>
  <c r="M118" i="6"/>
  <c r="M131" i="6"/>
  <c r="M139" i="6"/>
  <c r="M147" i="6"/>
  <c r="M155" i="6"/>
  <c r="M158" i="6"/>
  <c r="M166" i="6"/>
  <c r="M169" i="6"/>
  <c r="M180" i="6"/>
  <c r="M183" i="6"/>
  <c r="M191" i="6"/>
  <c r="M194" i="6"/>
  <c r="M205" i="6"/>
  <c r="M208" i="6"/>
  <c r="M216" i="6"/>
  <c r="M219" i="6"/>
  <c r="M245" i="6"/>
  <c r="M257" i="6"/>
  <c r="M263" i="6"/>
  <c r="N266" i="6"/>
  <c r="M266" i="6"/>
  <c r="M295" i="6"/>
  <c r="M307" i="6"/>
  <c r="M313" i="6"/>
  <c r="N316" i="6"/>
  <c r="M316" i="6"/>
  <c r="M345" i="6"/>
  <c r="M357" i="6"/>
  <c r="M363" i="6"/>
  <c r="N366" i="6"/>
  <c r="M366" i="6"/>
  <c r="M395" i="6"/>
  <c r="M407" i="6"/>
  <c r="M413" i="6"/>
  <c r="N416" i="6"/>
  <c r="M416" i="6"/>
  <c r="M445" i="6"/>
  <c r="N286" i="6"/>
  <c r="M286" i="6"/>
  <c r="N336" i="6"/>
  <c r="M336" i="6"/>
  <c r="N66" i="6"/>
  <c r="M76" i="6"/>
  <c r="N116" i="6"/>
  <c r="M126" i="6"/>
  <c r="N167" i="6"/>
  <c r="M172" i="6"/>
  <c r="N192" i="6"/>
  <c r="M197" i="6"/>
  <c r="N217" i="6"/>
  <c r="M222" i="6"/>
  <c r="M228" i="6"/>
  <c r="N231" i="6"/>
  <c r="M231" i="6"/>
  <c r="N252" i="6"/>
  <c r="M260" i="6"/>
  <c r="M272" i="6"/>
  <c r="M278" i="6"/>
  <c r="N281" i="6"/>
  <c r="M281" i="6"/>
  <c r="N302" i="6"/>
  <c r="M310" i="6"/>
  <c r="M322" i="6"/>
  <c r="M328" i="6"/>
  <c r="N331" i="6"/>
  <c r="M331" i="6"/>
  <c r="N352" i="6"/>
  <c r="M360" i="6"/>
  <c r="M372" i="6"/>
  <c r="M378" i="6"/>
  <c r="N381" i="6"/>
  <c r="M381" i="6"/>
  <c r="N402" i="6"/>
  <c r="M410" i="6"/>
  <c r="M422" i="6"/>
  <c r="M428" i="6"/>
  <c r="N431" i="6"/>
  <c r="M431" i="6"/>
  <c r="N436" i="6"/>
  <c r="M436" i="6"/>
  <c r="M100" i="6"/>
  <c r="M108" i="6"/>
  <c r="M121" i="6"/>
  <c r="M129" i="6"/>
  <c r="M137" i="6"/>
  <c r="M150" i="6"/>
  <c r="M153" i="6"/>
  <c r="M161" i="6"/>
  <c r="M164" i="6"/>
  <c r="M175" i="6"/>
  <c r="M178" i="6"/>
  <c r="N181" i="6"/>
  <c r="M186" i="6"/>
  <c r="M189" i="6"/>
  <c r="M200" i="6"/>
  <c r="M203" i="6"/>
  <c r="N206" i="6"/>
  <c r="M211" i="6"/>
  <c r="M237" i="6"/>
  <c r="N246" i="6"/>
  <c r="M246" i="6"/>
  <c r="N267" i="6"/>
  <c r="M287" i="6"/>
  <c r="N296" i="6"/>
  <c r="M296" i="6"/>
  <c r="N317" i="6"/>
  <c r="M325" i="6"/>
  <c r="M337" i="6"/>
  <c r="M343" i="6"/>
  <c r="N346" i="6"/>
  <c r="M346" i="6"/>
  <c r="N367" i="6"/>
  <c r="M375" i="6"/>
  <c r="M387" i="6"/>
  <c r="M393" i="6"/>
  <c r="N396" i="6"/>
  <c r="M396" i="6"/>
  <c r="M425" i="6"/>
  <c r="M437" i="6"/>
  <c r="M443" i="6"/>
  <c r="N446" i="6"/>
  <c r="M446" i="6"/>
  <c r="N455" i="6"/>
  <c r="M455" i="6"/>
  <c r="N261" i="6"/>
  <c r="M261" i="6"/>
  <c r="N311" i="6"/>
  <c r="M311" i="6"/>
  <c r="M340" i="6"/>
  <c r="M352" i="6"/>
  <c r="N361" i="6"/>
  <c r="M361" i="6"/>
  <c r="M408" i="6"/>
  <c r="N411" i="6"/>
  <c r="M411" i="6"/>
  <c r="M40" i="6"/>
  <c r="M48" i="6"/>
  <c r="M61" i="6"/>
  <c r="M69" i="6"/>
  <c r="M77" i="6"/>
  <c r="M90" i="6"/>
  <c r="M98" i="6"/>
  <c r="M111" i="6"/>
  <c r="M119" i="6"/>
  <c r="M127" i="6"/>
  <c r="M140" i="6"/>
  <c r="M148" i="6"/>
  <c r="M156" i="6"/>
  <c r="M159" i="6"/>
  <c r="M170" i="6"/>
  <c r="M173" i="6"/>
  <c r="M181" i="6"/>
  <c r="M184" i="6"/>
  <c r="M195" i="6"/>
  <c r="M198" i="6"/>
  <c r="M206" i="6"/>
  <c r="M209" i="6"/>
  <c r="M220" i="6"/>
  <c r="M223" i="6"/>
  <c r="N226" i="6"/>
  <c r="M226" i="6"/>
  <c r="M255" i="6"/>
  <c r="M267" i="6"/>
  <c r="M273" i="6"/>
  <c r="N276" i="6"/>
  <c r="M276" i="6"/>
  <c r="M305" i="6"/>
  <c r="M317" i="6"/>
  <c r="M323" i="6"/>
  <c r="N326" i="6"/>
  <c r="M326" i="6"/>
  <c r="M355" i="6"/>
  <c r="M367" i="6"/>
  <c r="M373" i="6"/>
  <c r="N376" i="6"/>
  <c r="M376" i="6"/>
  <c r="M405" i="6"/>
  <c r="M417" i="6"/>
  <c r="N426" i="6"/>
  <c r="M426" i="6"/>
  <c r="N46" i="6"/>
  <c r="M56" i="6"/>
  <c r="N96" i="6"/>
  <c r="M106" i="6"/>
  <c r="N146" i="6"/>
  <c r="N157" i="6"/>
  <c r="M162" i="6"/>
  <c r="N182" i="6"/>
  <c r="M187" i="6"/>
  <c r="N207" i="6"/>
  <c r="M212" i="6"/>
  <c r="M232" i="6"/>
  <c r="N241" i="6"/>
  <c r="M241" i="6"/>
  <c r="N262" i="6"/>
  <c r="M282" i="6"/>
  <c r="N291" i="6"/>
  <c r="M291" i="6"/>
  <c r="N312" i="6"/>
  <c r="M332" i="6"/>
  <c r="N341" i="6"/>
  <c r="M341" i="6"/>
  <c r="N362" i="6"/>
  <c r="M382" i="6"/>
  <c r="N391" i="6"/>
  <c r="M391" i="6"/>
  <c r="N412" i="6"/>
  <c r="M432" i="6"/>
  <c r="N441" i="6"/>
  <c r="M441" i="6"/>
  <c r="M456" i="6"/>
  <c r="L16" i="5"/>
  <c r="L21" i="5"/>
  <c r="L26" i="5"/>
  <c r="L31" i="5"/>
  <c r="L36" i="5"/>
  <c r="L46" i="5"/>
  <c r="L51" i="5"/>
  <c r="L56" i="5"/>
  <c r="L61" i="5"/>
  <c r="L66" i="5"/>
  <c r="L71" i="5"/>
  <c r="L81" i="5"/>
  <c r="L86" i="5"/>
  <c r="L91" i="5"/>
  <c r="L96" i="5"/>
  <c r="L101" i="5"/>
  <c r="L106" i="5"/>
  <c r="L111" i="5"/>
  <c r="L116" i="5"/>
  <c r="L121" i="5"/>
  <c r="L126" i="5"/>
  <c r="L131" i="5"/>
  <c r="L136" i="5"/>
  <c r="L141" i="5"/>
  <c r="L146" i="5"/>
  <c r="L151" i="5"/>
  <c r="L156" i="5"/>
  <c r="L161" i="5"/>
  <c r="L166" i="5"/>
  <c r="L171" i="5"/>
  <c r="L176" i="5"/>
  <c r="L181" i="5"/>
  <c r="L186" i="5"/>
  <c r="L191" i="5"/>
  <c r="L196" i="5"/>
  <c r="L201" i="5"/>
  <c r="L206" i="5"/>
  <c r="L211" i="5"/>
  <c r="L216" i="5"/>
  <c r="L221" i="5"/>
  <c r="L226" i="5"/>
  <c r="L231" i="5"/>
  <c r="L236" i="5"/>
  <c r="L241" i="5"/>
  <c r="L246" i="5"/>
  <c r="L256" i="5"/>
  <c r="L261" i="5"/>
  <c r="L266" i="5"/>
  <c r="L271" i="5"/>
  <c r="L276" i="5"/>
  <c r="L281" i="5"/>
  <c r="L6" i="5"/>
  <c r="L11" i="5"/>
  <c r="L41" i="5"/>
  <c r="L76" i="5"/>
  <c r="L251" i="5"/>
  <c r="L4" i="5"/>
  <c r="L9" i="5"/>
  <c r="L14" i="5"/>
  <c r="L19" i="5"/>
  <c r="L24" i="5"/>
  <c r="L29" i="5"/>
  <c r="L34" i="5"/>
  <c r="L39" i="5"/>
  <c r="L44" i="5"/>
  <c r="L49" i="5"/>
  <c r="L54" i="5"/>
  <c r="L59" i="5"/>
  <c r="L64" i="5"/>
  <c r="L69" i="5"/>
  <c r="L74" i="5"/>
  <c r="L79" i="5"/>
  <c r="L84" i="5"/>
  <c r="L89" i="5"/>
  <c r="L94" i="5"/>
  <c r="L99" i="5"/>
  <c r="L104" i="5"/>
  <c r="L109" i="5"/>
  <c r="L114" i="5"/>
  <c r="L119" i="5"/>
  <c r="L124" i="5"/>
  <c r="L129" i="5"/>
  <c r="L134" i="5"/>
  <c r="L139" i="5"/>
  <c r="L144" i="5"/>
  <c r="L149" i="5"/>
  <c r="L154" i="5"/>
  <c r="L159" i="5"/>
  <c r="L164" i="5"/>
  <c r="L169" i="5"/>
  <c r="L174" i="5"/>
  <c r="L179" i="5"/>
  <c r="L184" i="5"/>
  <c r="L189" i="5"/>
  <c r="L194" i="5"/>
  <c r="L199" i="5"/>
  <c r="L204" i="5"/>
  <c r="L209" i="5"/>
  <c r="L214" i="5"/>
  <c r="L219" i="5"/>
  <c r="L224" i="5"/>
  <c r="L229" i="5"/>
  <c r="L234" i="5"/>
  <c r="L239" i="5"/>
  <c r="L244" i="5"/>
  <c r="L249" i="5"/>
  <c r="L254" i="5"/>
  <c r="L259" i="5"/>
  <c r="L264" i="5"/>
  <c r="L269" i="5"/>
  <c r="L274" i="5"/>
  <c r="L279" i="5"/>
  <c r="L284" i="5"/>
  <c r="L5" i="5"/>
  <c r="L10" i="5"/>
  <c r="L15" i="5"/>
  <c r="L20" i="5"/>
  <c r="L25" i="5"/>
  <c r="L30" i="5"/>
  <c r="L35" i="5"/>
  <c r="L40" i="5"/>
  <c r="L45" i="5"/>
  <c r="L50" i="5"/>
  <c r="L55" i="5"/>
  <c r="L60" i="5"/>
  <c r="L65" i="5"/>
  <c r="L70" i="5"/>
  <c r="L75" i="5"/>
  <c r="L80" i="5"/>
  <c r="L85" i="5"/>
  <c r="L90" i="5"/>
  <c r="L95" i="5"/>
  <c r="L100" i="5"/>
  <c r="L105" i="5"/>
  <c r="L110" i="5"/>
  <c r="L115" i="5"/>
  <c r="L120" i="5"/>
  <c r="L125" i="5"/>
  <c r="L130" i="5"/>
  <c r="L135" i="5"/>
  <c r="L140" i="5"/>
  <c r="L145" i="5"/>
  <c r="L150" i="5"/>
  <c r="L155" i="5"/>
  <c r="L160" i="5"/>
  <c r="L165" i="5"/>
  <c r="L170" i="5"/>
  <c r="L175" i="5"/>
  <c r="L180" i="5"/>
  <c r="L185" i="5"/>
  <c r="L190" i="5"/>
  <c r="L195" i="5"/>
  <c r="L200" i="5"/>
  <c r="L205" i="5"/>
  <c r="L210" i="5"/>
  <c r="L215" i="5"/>
  <c r="L220" i="5"/>
  <c r="L225" i="5"/>
  <c r="L230" i="5"/>
  <c r="L235" i="5"/>
  <c r="L240" i="5"/>
  <c r="L245" i="5"/>
  <c r="L250" i="5"/>
  <c r="L255" i="5"/>
  <c r="L260" i="5"/>
  <c r="L265" i="5"/>
  <c r="L270" i="5"/>
  <c r="L275" i="5"/>
  <c r="L280" i="5"/>
  <c r="L285" i="5"/>
  <c r="L2" i="4"/>
  <c r="L7" i="4"/>
  <c r="L13" i="4"/>
  <c r="L18" i="4"/>
  <c r="L23" i="4"/>
  <c r="L28" i="4"/>
  <c r="L34" i="4"/>
  <c r="L39" i="4"/>
  <c r="L44" i="4"/>
  <c r="L49" i="4"/>
  <c r="L54" i="4"/>
  <c r="L59" i="4"/>
  <c r="L64" i="4"/>
  <c r="L69" i="4"/>
  <c r="L74" i="4"/>
  <c r="L79" i="4"/>
  <c r="L84" i="4"/>
  <c r="L89" i="4"/>
  <c r="L94" i="4"/>
  <c r="L99" i="4"/>
  <c r="L104" i="4"/>
  <c r="L111" i="4"/>
  <c r="L116" i="4"/>
  <c r="L121" i="4"/>
  <c r="L127" i="4"/>
  <c r="L132" i="4"/>
  <c r="L137" i="4"/>
  <c r="L142" i="4"/>
  <c r="L147" i="4"/>
  <c r="L152" i="4"/>
  <c r="L157" i="4"/>
  <c r="L162" i="4"/>
  <c r="L167" i="4"/>
  <c r="L172" i="4"/>
  <c r="L177" i="4"/>
  <c r="L3" i="4"/>
  <c r="L8" i="4"/>
  <c r="L14" i="4"/>
  <c r="L19" i="4"/>
  <c r="L65" i="4"/>
  <c r="L70" i="4"/>
  <c r="L75" i="4"/>
  <c r="L80" i="4"/>
  <c r="L85" i="4"/>
  <c r="L90" i="4"/>
  <c r="L95" i="4"/>
  <c r="L100" i="4"/>
  <c r="L105" i="4"/>
  <c r="L112" i="4"/>
  <c r="L117" i="4"/>
  <c r="L122" i="4"/>
  <c r="L128" i="4"/>
  <c r="L133" i="4"/>
  <c r="L138" i="4"/>
  <c r="L143" i="4"/>
  <c r="L148" i="4"/>
  <c r="L153" i="4"/>
  <c r="L158" i="4"/>
  <c r="L163" i="4"/>
  <c r="L168" i="4"/>
  <c r="L173" i="4"/>
  <c r="L178" i="4"/>
  <c r="M285" i="3"/>
  <c r="M280" i="3"/>
  <c r="M275" i="3"/>
  <c r="M270" i="3"/>
  <c r="M265" i="3"/>
  <c r="M260" i="3"/>
  <c r="M255" i="3"/>
  <c r="M250" i="3"/>
  <c r="M245" i="3"/>
  <c r="M240" i="3"/>
  <c r="M235" i="3"/>
  <c r="M230" i="3"/>
  <c r="M225" i="3"/>
  <c r="M220" i="3"/>
  <c r="M215" i="3"/>
  <c r="M210" i="3"/>
  <c r="M205" i="3"/>
  <c r="M200" i="3"/>
  <c r="M195" i="3"/>
  <c r="M190" i="3"/>
  <c r="M185" i="3"/>
  <c r="M180" i="3"/>
  <c r="M175" i="3"/>
  <c r="M170" i="3"/>
  <c r="M165" i="3"/>
  <c r="M160" i="3"/>
  <c r="M155" i="3"/>
  <c r="M150" i="3"/>
  <c r="M145" i="3"/>
  <c r="M140" i="3"/>
  <c r="M135" i="3"/>
  <c r="M130" i="3"/>
  <c r="M125" i="3"/>
  <c r="M120" i="3"/>
  <c r="M115" i="3"/>
  <c r="M110" i="3"/>
  <c r="M105" i="3"/>
  <c r="M100" i="3"/>
  <c r="M95" i="3"/>
  <c r="M90" i="3"/>
  <c r="M85" i="3"/>
  <c r="M80" i="3"/>
  <c r="M75" i="3"/>
  <c r="M70" i="3"/>
  <c r="M65" i="3"/>
  <c r="M60" i="3"/>
  <c r="M55" i="3"/>
  <c r="M50" i="3"/>
  <c r="M45" i="3"/>
  <c r="M40" i="3"/>
  <c r="M35" i="3"/>
  <c r="M30" i="3"/>
  <c r="M25" i="3"/>
  <c r="M20" i="3"/>
  <c r="M15" i="3"/>
  <c r="M10" i="3"/>
  <c r="M5" i="3"/>
  <c r="L2" i="3"/>
  <c r="M4" i="2"/>
  <c r="M310" i="2"/>
  <c r="M305" i="2"/>
  <c r="M300" i="2"/>
  <c r="M295" i="2"/>
  <c r="M290" i="2"/>
  <c r="M285" i="2"/>
  <c r="M280" i="2"/>
  <c r="M275" i="2"/>
  <c r="M270" i="2"/>
  <c r="M265" i="2"/>
  <c r="M260" i="2"/>
  <c r="M255" i="2"/>
  <c r="M250" i="2"/>
  <c r="M245" i="2"/>
  <c r="M240" i="2"/>
  <c r="M235" i="2"/>
  <c r="M230" i="2"/>
  <c r="M225" i="2"/>
  <c r="M220" i="2"/>
  <c r="M215" i="2"/>
  <c r="M210" i="2"/>
  <c r="M205" i="2"/>
  <c r="M200" i="2"/>
  <c r="M195" i="2"/>
  <c r="M190" i="2"/>
  <c r="M185" i="2"/>
  <c r="M180" i="2"/>
  <c r="M175" i="2"/>
  <c r="M170" i="2"/>
  <c r="M165" i="2"/>
  <c r="M160" i="2"/>
  <c r="M155" i="2"/>
  <c r="M150" i="2"/>
  <c r="M145" i="2"/>
  <c r="M140" i="2"/>
  <c r="M135" i="2"/>
  <c r="M130" i="2"/>
  <c r="M125" i="2"/>
  <c r="M120" i="2"/>
  <c r="M115" i="2"/>
  <c r="M110" i="2"/>
  <c r="M105" i="2"/>
  <c r="M100" i="2"/>
  <c r="M95" i="2"/>
  <c r="M90" i="2"/>
  <c r="M85" i="2"/>
  <c r="M80" i="2"/>
  <c r="M75" i="2"/>
  <c r="M70" i="2"/>
  <c r="M65" i="2"/>
  <c r="M60" i="2"/>
  <c r="M55" i="2"/>
  <c r="M50" i="2"/>
  <c r="M45" i="2"/>
  <c r="M40" i="2"/>
  <c r="M35" i="2"/>
  <c r="M30" i="2"/>
  <c r="M25" i="2"/>
  <c r="M20" i="2"/>
  <c r="M15" i="2"/>
  <c r="M10" i="2"/>
  <c r="M5" i="2"/>
  <c r="M107" i="4"/>
  <c r="M106" i="4"/>
  <c r="M126" i="4"/>
  <c r="M9" i="4"/>
  <c r="L29" i="4"/>
  <c r="M29" i="4"/>
  <c r="L9" i="4"/>
  <c r="L2" i="2"/>
  <c r="M2" i="2"/>
  <c r="L107" i="4"/>
  <c r="L106" i="4"/>
  <c r="L126" i="4"/>
</calcChain>
</file>

<file path=xl/sharedStrings.xml><?xml version="1.0" encoding="utf-8"?>
<sst xmlns="http://schemas.openxmlformats.org/spreadsheetml/2006/main" count="31331" uniqueCount="6770">
  <si>
    <t>Zak Ventures</t>
  </si>
  <si>
    <t>Yamasa</t>
  </si>
  <si>
    <t>Urban Pointe Properties</t>
  </si>
  <si>
    <t>Tricon American Homes</t>
  </si>
  <si>
    <t>Thomsen Company</t>
  </si>
  <si>
    <t>The Amherst Group</t>
  </si>
  <si>
    <t>Streetlane Homes</t>
  </si>
  <si>
    <t>Starwood Property Trust</t>
  </si>
  <si>
    <t>Stardom Real Estate</t>
  </si>
  <si>
    <t>Renu Property Management</t>
  </si>
  <si>
    <t>Renters Warehouse</t>
  </si>
  <si>
    <t>Ran Holdings</t>
  </si>
  <si>
    <t>Progress Residential</t>
  </si>
  <si>
    <t>Pathlight Property Management / Home Partners</t>
  </si>
  <si>
    <t>My Community Homes</t>
  </si>
  <si>
    <t>Metropolitan Real Estate</t>
  </si>
  <si>
    <t>Market Edge Realty</t>
  </si>
  <si>
    <t>Hudson Homes</t>
  </si>
  <si>
    <t>Horizon Financial Management</t>
  </si>
  <si>
    <t>FirstKey Homes</t>
  </si>
  <si>
    <t>Cold River Partners</t>
  </si>
  <si>
    <t>Avenue One</t>
  </si>
  <si>
    <t>Atlas Residential</t>
  </si>
  <si>
    <t>American Homes 4 Rent</t>
  </si>
  <si>
    <t>Invitation Homes</t>
  </si>
  <si>
    <t>FileDate</t>
  </si>
  <si>
    <t>casenumber</t>
  </si>
  <si>
    <t>SubCategory</t>
  </si>
  <si>
    <t>Court</t>
  </si>
  <si>
    <t>JudgmentAmount</t>
  </si>
  <si>
    <t>JudgmentFor</t>
  </si>
  <si>
    <t>AddressStreet</t>
  </si>
  <si>
    <t>zipcode</t>
  </si>
  <si>
    <t>WritOfRestitutionDate</t>
  </si>
  <si>
    <t>PlaintiffLegalRepresented</t>
  </si>
  <si>
    <t>DefendantLegalRepresented</t>
  </si>
  <si>
    <t>ClaimAmount</t>
  </si>
  <si>
    <t>Defendant1Zip</t>
  </si>
  <si>
    <t>Defendant1Email</t>
  </si>
  <si>
    <t>Plaintiff1Name</t>
  </si>
  <si>
    <t>Plaintiff1Address</t>
  </si>
  <si>
    <t>Plaintiff1Zip</t>
  </si>
  <si>
    <t>CC2015001905000</t>
  </si>
  <si>
    <t>Poss Prop</t>
  </si>
  <si>
    <t xml:space="preserve">Maryvale </t>
  </si>
  <si>
    <t>3209 N. 48TH DR., PHOENIX</t>
  </si>
  <si>
    <t>N</t>
  </si>
  <si>
    <t>ATLAS RESIDENTIAL, LLC</t>
  </si>
  <si>
    <t>6250 E. CHENEY DR., PARADISE VALLEY  AZ</t>
  </si>
  <si>
    <t>CC2015001915000</t>
  </si>
  <si>
    <t>Plaintiff</t>
  </si>
  <si>
    <t>4823 N. 64TH LANE, PHOENIX</t>
  </si>
  <si>
    <t>ATLAS RESIDENTAL, LLC</t>
  </si>
  <si>
    <t>6250 E. CHENEY DRIVE, PARADISE VALLEY  AZ</t>
  </si>
  <si>
    <t>CC2015001948000</t>
  </si>
  <si>
    <t xml:space="preserve">Dreamy Draw </t>
  </si>
  <si>
    <t>16627 N 25TH ST UNIT 2, PHOENXI</t>
  </si>
  <si>
    <t>Y</t>
  </si>
  <si>
    <t>STARDOM APARTMENTS</t>
  </si>
  <si>
    <t>CC2015001952000</t>
  </si>
  <si>
    <t xml:space="preserve">Moon Valley </t>
  </si>
  <si>
    <t>17817 N 2ND PL, PHOENIX</t>
  </si>
  <si>
    <t>ATLAS RESIDENTIAL LLC</t>
  </si>
  <si>
    <t>6250 E CHENEY DR, PARADISE VALLEY  AZ</t>
  </si>
  <si>
    <t>CC2015001963000</t>
  </si>
  <si>
    <t xml:space="preserve">North Mesa </t>
  </si>
  <si>
    <t>61 W INGLEWOOD ST #1, MESA</t>
  </si>
  <si>
    <t>CC2015001965000</t>
  </si>
  <si>
    <t>61 W INGLEWOOD ST #3, MESA</t>
  </si>
  <si>
    <t>CC2015002797000</t>
  </si>
  <si>
    <t xml:space="preserve">Country Meadows </t>
  </si>
  <si>
    <t>8534 W MARIPOSA DR, PHOENIX</t>
  </si>
  <si>
    <t>AMERICA HOMES 4 RENT PROPERTIES ONE LLC</t>
  </si>
  <si>
    <t>CC2015005770000</t>
  </si>
  <si>
    <t xml:space="preserve">South Mountain </t>
  </si>
  <si>
    <t>3155 W FREMONT RD, PHOENIX</t>
  </si>
  <si>
    <t>STARDOM REAL ESTATE C/O STARDOM PROPERTIES LLC</t>
  </si>
  <si>
    <t>7701 E INDIAN SCHOOL RD, SCOTTSDALE  AZ</t>
  </si>
  <si>
    <t>CC2015006892000</t>
  </si>
  <si>
    <t>Rent</t>
  </si>
  <si>
    <t>2922 E ROESER RD  APT #2, PHOENIX</t>
  </si>
  <si>
    <t>HORIZON MANAGEMENT INC</t>
  </si>
  <si>
    <t>1301 E THOMAS RD, PHOENIX  AZ</t>
  </si>
  <si>
    <t>CC2015010598000</t>
  </si>
  <si>
    <t>18250 NORTH 25TH AVENUE #1053, PHOENIX</t>
  </si>
  <si>
    <t>AVENUE 25 APARTMENTS</t>
  </si>
  <si>
    <t>CC2015011455000</t>
  </si>
  <si>
    <t xml:space="preserve">West McDowell </t>
  </si>
  <si>
    <t>2921 W. MORELAND STREET, PHX</t>
  </si>
  <si>
    <t>ATLAS RESIDENTIAL. LLC</t>
  </si>
  <si>
    <t>6250 E. CHENEY DR, PARADISE  AZ</t>
  </si>
  <si>
    <t>CC2015012367000</t>
  </si>
  <si>
    <t>2921 E. Atlanta #1, Phoenix</t>
  </si>
  <si>
    <t>Horizon Management, Inc.</t>
  </si>
  <si>
    <t>1301 E. Thomas Rd., Phoenix  AZ</t>
  </si>
  <si>
    <t>CC2015012557000</t>
  </si>
  <si>
    <t>726 W HATCHER ROAD UNIT#G-16, PHOENIX</t>
  </si>
  <si>
    <t>STARDOM PROPERTIES</t>
  </si>
  <si>
    <t>CC2015012700000</t>
  </si>
  <si>
    <t>3803 W OREGAN AVE, PHOENIX</t>
  </si>
  <si>
    <t>INVITATION HOMES</t>
  </si>
  <si>
    <t>CC2015013214000</t>
  </si>
  <si>
    <t xml:space="preserve">Arcadia Biltmore </t>
  </si>
  <si>
    <t>3802 N 27TH ST 234, PHOENIX</t>
  </si>
  <si>
    <t>URBAN WALK</t>
  </si>
  <si>
    <t>3802 N 27TH ST, PHOENIX  AZ</t>
  </si>
  <si>
    <t>CC2015013218000</t>
  </si>
  <si>
    <t>3802 N 27th St 111, Phoenix</t>
  </si>
  <si>
    <t>3802 N 27th St, Phoenix  AZ</t>
  </si>
  <si>
    <t>Urban Walk</t>
  </si>
  <si>
    <t>CC2015013585000</t>
  </si>
  <si>
    <t>4134 N 86TH AVE, PHOENIX</t>
  </si>
  <si>
    <t>INVITATION HOMES POD#7</t>
  </si>
  <si>
    <t>CC2015013592000</t>
  </si>
  <si>
    <t>6921 W CAMBRIDGE AVE, PHOENIX</t>
  </si>
  <si>
    <t>CC2015013605000</t>
  </si>
  <si>
    <t>6805 N 27 AVE UNIT 206, PHOENIX</t>
  </si>
  <si>
    <t>STARDOM PROPERTIES LLC</t>
  </si>
  <si>
    <t>7701 E INDIAN SCHOOL ROAD SUITE J, SCOTTSDALE  AZ</t>
  </si>
  <si>
    <t>CC2015013606000</t>
  </si>
  <si>
    <t>7613 S 65TH LANE, LAVEEN</t>
  </si>
  <si>
    <t>INVITATION HOMES POD 8</t>
  </si>
  <si>
    <t>7701 E INDIAN SCHOOL RD STE J, SCOTTSDALE  AZ</t>
  </si>
  <si>
    <t>CC2015013713000</t>
  </si>
  <si>
    <t>5226 N 61ST AVE, GLENDALE</t>
  </si>
  <si>
    <t>CC2015013718000</t>
  </si>
  <si>
    <t>3937 W WILSHIRE DRIVE, PHOENIX</t>
  </si>
  <si>
    <t>INVITATION HOMES (POD #9)</t>
  </si>
  <si>
    <t>7701 E INDAIN SCHOOL RD STE J, SCOTTSDALE  AZ</t>
  </si>
  <si>
    <t>CC2015013817000</t>
  </si>
  <si>
    <t xml:space="preserve">White Tank </t>
  </si>
  <si>
    <t>15982 W JACKSON STREET, GOODYEAR</t>
  </si>
  <si>
    <t>INVITATION HOMES POD 6</t>
  </si>
  <si>
    <t>CC2015015316000</t>
  </si>
  <si>
    <t xml:space="preserve">North Valley </t>
  </si>
  <si>
    <t>4562 W Boca Raton Rd, Glendale</t>
  </si>
  <si>
    <t>Invitation Homes POD 4</t>
  </si>
  <si>
    <t>CC2015015446000</t>
  </si>
  <si>
    <t>41202 North Parker Lane, Phoenix</t>
  </si>
  <si>
    <t>PROGRESS RESIDENTIAL</t>
  </si>
  <si>
    <t>CC2015015448000</t>
  </si>
  <si>
    <t>2335 West Aloe Vera Drive, Phoenix</t>
  </si>
  <si>
    <t>CC2015016724000</t>
  </si>
  <si>
    <t>7812 W MITCHELL DR, PHOENIX</t>
  </si>
  <si>
    <t>CC2015017495000</t>
  </si>
  <si>
    <t xml:space="preserve">Downtown </t>
  </si>
  <si>
    <t>1417 EAST ROOSEVELT APT #01, PHOENIX</t>
  </si>
  <si>
    <t>RAN LLC</t>
  </si>
  <si>
    <t>PO BOX 877, PHOENIX  AZ</t>
  </si>
  <si>
    <t>CC2015018033000</t>
  </si>
  <si>
    <t>4825 W. ELLIS ST, LAVEEN</t>
  </si>
  <si>
    <t>7701 E. INIDAN SCHOOL RD STE J, SCOTTSDALE  AZ</t>
  </si>
  <si>
    <t>CC2015018748000</t>
  </si>
  <si>
    <t>8608 W MARIPOSA DR, PHOENIX</t>
  </si>
  <si>
    <t>INVITATION HOMES POD # 7</t>
  </si>
  <si>
    <t>CC2015022009000</t>
  </si>
  <si>
    <t>2324 S SOUTH 238 TH LANE, BUCKEYE</t>
  </si>
  <si>
    <t>AMERICAN HOMES 4 RENT</t>
  </si>
  <si>
    <t>4645 E VAN BURE STR STE 185, PHX  AZ</t>
  </si>
  <si>
    <t>CC2015022016000</t>
  </si>
  <si>
    <t>25841 W MIAMI STREET, BUCKEYE</t>
  </si>
  <si>
    <t>CC2015022064000</t>
  </si>
  <si>
    <t>726 W HATCHER ROAD AKA 725 W VOGEL AVE B-110, PHOENIX</t>
  </si>
  <si>
    <t>CC2015022067000</t>
  </si>
  <si>
    <t>726 W. HATCHER ROAD  UNIT #B-106, PHOENIX</t>
  </si>
  <si>
    <t>CC2015022075000</t>
  </si>
  <si>
    <t>726 W HATCHER RD #D-34, PHOENIX</t>
  </si>
  <si>
    <t>CC2015022799000</t>
  </si>
  <si>
    <t>6019 West Nancy Road, Glendale</t>
  </si>
  <si>
    <t>ATLAS RESIDENTIAL LL</t>
  </si>
  <si>
    <t>CC2015023278000</t>
  </si>
  <si>
    <t xml:space="preserve">Desert Ridge </t>
  </si>
  <si>
    <t>818 W ST JOHN RD, PHOENIX</t>
  </si>
  <si>
    <t>CC2015023292000</t>
  </si>
  <si>
    <t>1725 W TONTO LANE, PHOENIX</t>
  </si>
  <si>
    <t>CC2015024771000</t>
  </si>
  <si>
    <t>3740 E FILLMORE STREET, #1, PHOENIX</t>
  </si>
  <si>
    <t>6250 E CHENEY DRIVE, PARADISE VALLEY  AZ</t>
  </si>
  <si>
    <t>CC2015028458000</t>
  </si>
  <si>
    <t>18250 NORTH 25TH AVENUE 1073, PHOENIX</t>
  </si>
  <si>
    <t>CC2015028862000</t>
  </si>
  <si>
    <t>417 N. 23RD ST. #1, PHOENIX</t>
  </si>
  <si>
    <t>CC2015028869000</t>
  </si>
  <si>
    <t>Residential</t>
  </si>
  <si>
    <t>350 W PUEBLO AVENUE, PHOENIX</t>
  </si>
  <si>
    <t>CC2015029696000</t>
  </si>
  <si>
    <t>2918 W CARSON RD, PHOENIX</t>
  </si>
  <si>
    <t>METROPOLITAN RELAS ESTATE</t>
  </si>
  <si>
    <t>5025 N CENTRAL AVE, PHOENIX  AZ</t>
  </si>
  <si>
    <t>CC2015029714000</t>
  </si>
  <si>
    <t>4330 E APOLLO RD, LAVEEN</t>
  </si>
  <si>
    <t>CC2015029750000</t>
  </si>
  <si>
    <t>9126 W CYPRESS ST, PHOENIX</t>
  </si>
  <si>
    <t>METROPOLITAN REAL ESTATE</t>
  </si>
  <si>
    <t>CC2015029979000</t>
  </si>
  <si>
    <t>2945 E Nisbet Ct, Phoenix</t>
  </si>
  <si>
    <t>Invitation Homes (Pod #3)</t>
  </si>
  <si>
    <t>7701 E Indian School Rd Ste J, Scottsdale  AZ</t>
  </si>
  <si>
    <t>CC2015029984000</t>
  </si>
  <si>
    <t>9919 W CALLE ENCORVADA, PHOENIX</t>
  </si>
  <si>
    <t>INVITATION HOMES POD #6</t>
  </si>
  <si>
    <t>CC2015030053000</t>
  </si>
  <si>
    <t>2640 S 159TH AVE, GOODYEAR</t>
  </si>
  <si>
    <t>CC2015030055000</t>
  </si>
  <si>
    <t>15572 W MEADE LN, GOODYEAR</t>
  </si>
  <si>
    <t>CC2015030065000</t>
  </si>
  <si>
    <t>16258 W WASHINGTON ST, GOODYEAR</t>
  </si>
  <si>
    <t>CC2015031904000</t>
  </si>
  <si>
    <t>3107 W. CHARTER OAK RD, PHOENIX</t>
  </si>
  <si>
    <t>INVITATION HOMES POD 4</t>
  </si>
  <si>
    <t>CC2015031963000</t>
  </si>
  <si>
    <t>6624 W MONROE ST, PHOENIX</t>
  </si>
  <si>
    <t>INVITATION HOMES POD #8</t>
  </si>
  <si>
    <t>CC2015033748000</t>
  </si>
  <si>
    <t>18250 NORTH 25TH AVENUE #2011, PHOENIX</t>
  </si>
  <si>
    <t>CC2015033848000</t>
  </si>
  <si>
    <t xml:space="preserve">East Mesa </t>
  </si>
  <si>
    <t>2454 E CABALLERO ST, MESA</t>
  </si>
  <si>
    <t>RAN REALTY &amp; PROPERTY MGT</t>
  </si>
  <si>
    <t>PO BOX 93456, PHOENIX  AZ</t>
  </si>
  <si>
    <t>CC2015035534000</t>
  </si>
  <si>
    <t>URBAN WALK/ALLISON-SHELTON REAL ESTATE SERVICES INC</t>
  </si>
  <si>
    <t>CC2015038458000</t>
  </si>
  <si>
    <t>3726 W. MEADOWBROOK DRIVE, PHOENIX</t>
  </si>
  <si>
    <t>CC2015040206000</t>
  </si>
  <si>
    <t xml:space="preserve">Agua Fria </t>
  </si>
  <si>
    <t>9127 W WILLIAMS ST, TOLLESON</t>
  </si>
  <si>
    <t>AMERICAN HOMES 4 RENT PROPERTIES ONE LLC</t>
  </si>
  <si>
    <t>CC2015040264000</t>
  </si>
  <si>
    <t xml:space="preserve">San Tan </t>
  </si>
  <si>
    <t>10316 E CABALLERO ST, MESA</t>
  </si>
  <si>
    <t>AMERICAN HOMES 4 RENT PREOPERTIES FOUR LLC</t>
  </si>
  <si>
    <t>5025 N CENTRAL AVE BOX 643, PHOENIX  AZ</t>
  </si>
  <si>
    <t>CC2015040301000</t>
  </si>
  <si>
    <t>726 W. HATCHER RD UNIT #37, PHOENIX</t>
  </si>
  <si>
    <t>STARDON APARTMENTS LLC</t>
  </si>
  <si>
    <t>CC2015041735000</t>
  </si>
  <si>
    <t>601 N 6TH AVE APT #104, PHOENIX</t>
  </si>
  <si>
    <t>PO BOX 877, PHOENX  AZ</t>
  </si>
  <si>
    <t>CC2015046836000</t>
  </si>
  <si>
    <t>17817 N. 2ND PLACE, PHOENIX</t>
  </si>
  <si>
    <t>ATLAS RESIDENTIAL</t>
  </si>
  <si>
    <t>CC2015046942000</t>
  </si>
  <si>
    <t>548 N. 98th St., Mesa</t>
  </si>
  <si>
    <t>Invitation Homes (POD #2)</t>
  </si>
  <si>
    <t>7701 E. Indian School Rd., Ste. J, Scottsdale  AZ</t>
  </si>
  <si>
    <t>CC2015047017000</t>
  </si>
  <si>
    <t xml:space="preserve">San Marcos </t>
  </si>
  <si>
    <t>2137 W BOSTON ST, CHANDLER</t>
  </si>
  <si>
    <t>CC2015047023000</t>
  </si>
  <si>
    <t>3209 N 48TH DR, PHOENIX</t>
  </si>
  <si>
    <t>CC2015047103000</t>
  </si>
  <si>
    <t>15233 WEST MONROE ST, GOODYEAR</t>
  </si>
  <si>
    <t>4500 N. 32ND ST, PHOENIX  AZ</t>
  </si>
  <si>
    <t>CC2015047121000</t>
  </si>
  <si>
    <t>7701 E INDIAN SCHOOL RD SUITE J, SCOTTSDALE  AZ</t>
  </si>
  <si>
    <t>CC2015047144000</t>
  </si>
  <si>
    <t>2644 W LAMAR RD, PHOENIX</t>
  </si>
  <si>
    <t>CC2015051409000</t>
  </si>
  <si>
    <t>8540 E MCDOWELL RD UNIT 130, MESA</t>
  </si>
  <si>
    <t>RAN REALTY &amp; PROPERTY MGMT</t>
  </si>
  <si>
    <t>P O BOX 93456, PHOENIX  AZ</t>
  </si>
  <si>
    <t>CC2015051450000</t>
  </si>
  <si>
    <t>2221 S HOLGUIN WAY, CHANDLER</t>
  </si>
  <si>
    <t>CC2015051494000</t>
  </si>
  <si>
    <t>726 W HATCHER RD #210, PHOENIX</t>
  </si>
  <si>
    <t>STARDOM APARTMENTS LLC</t>
  </si>
  <si>
    <t>CC2015051500000</t>
  </si>
  <si>
    <t>5201 W CAMELBACK RD UNIT#7, PHOENIX</t>
  </si>
  <si>
    <t>TRICON/ COB LONGHAVEN PHOENIX LP</t>
  </si>
  <si>
    <t>CC2015053188000</t>
  </si>
  <si>
    <t>5201 WEST CAMELBACK ROAD UNIT 244, PHOENIX</t>
  </si>
  <si>
    <t>TRICON/COB LONGHAVEN PHOENIX LP</t>
  </si>
  <si>
    <t>7701 EAST INDIAN SCHOOL ROAD, SCOTTSDALE  AZ</t>
  </si>
  <si>
    <t>CC2015055558000</t>
  </si>
  <si>
    <t xml:space="preserve">University Lakes </t>
  </si>
  <si>
    <t>1140 E Orange St W104, Tempe</t>
  </si>
  <si>
    <t>ReNue on Orange</t>
  </si>
  <si>
    <t>3008 N 44th St, Phoenix  AZ</t>
  </si>
  <si>
    <t>CC2015055773000</t>
  </si>
  <si>
    <t xml:space="preserve">Highland </t>
  </si>
  <si>
    <t>552 N FALCON DR, GILBERT</t>
  </si>
  <si>
    <t>RENTERS WAREHOUSE</t>
  </si>
  <si>
    <t>CC2015056401000</t>
  </si>
  <si>
    <t>2324 SOUTH 238TH LANE, BUCKEYE</t>
  </si>
  <si>
    <t>AMERICAN HOMES 4 RENT LP  c/o AMERICAN HOMES 4 RENT</t>
  </si>
  <si>
    <t>5025 N. CENTRAL  AVE, PHOENIX  AZ</t>
  </si>
  <si>
    <t>CC2015058837000</t>
  </si>
  <si>
    <t>343 S. 82ND WAY, MESA</t>
  </si>
  <si>
    <t>CC2015058897000</t>
  </si>
  <si>
    <t>350 W Pueblo Avenue, Phoenix</t>
  </si>
  <si>
    <t>Atlas Residential LLC</t>
  </si>
  <si>
    <t>6250 E Cheney Drive, Paradise Valley  AZ</t>
  </si>
  <si>
    <t>CC2015060617000</t>
  </si>
  <si>
    <t>17817 North 2nd Place, Phoenix</t>
  </si>
  <si>
    <t>6250 East CHeney Drive, Paradise Valley  AZ</t>
  </si>
  <si>
    <t>CC2015064205000</t>
  </si>
  <si>
    <t xml:space="preserve">Manistee </t>
  </si>
  <si>
    <t>8116 N 32ND DRIVE, PHOENIX</t>
  </si>
  <si>
    <t>CC2015066955000</t>
  </si>
  <si>
    <t>601 N. 6TH AVE APT#202, PHOENIX</t>
  </si>
  <si>
    <t>CC2015069717000</t>
  </si>
  <si>
    <t>8520 W PALM LN UNIT 1014, PHOENIX</t>
  </si>
  <si>
    <t>CC2015069742000</t>
  </si>
  <si>
    <t>10534 W EDGMONT DRIVE, AVONDALE</t>
  </si>
  <si>
    <t>1325 N FIESTA BLVD   SUITE #103, GILBERT  AZ</t>
  </si>
  <si>
    <t>CC2015069754000</t>
  </si>
  <si>
    <t>3315 W ELM ST, PHOENIX</t>
  </si>
  <si>
    <t>INVITATION HOMES (POD#3)</t>
  </si>
  <si>
    <t>7701 E INDIAN SHCOOL RD, SCOTTSDALE  AZ</t>
  </si>
  <si>
    <t>CC2015069779000</t>
  </si>
  <si>
    <t>2814 N 87TH AVENUE, PHOENIX</t>
  </si>
  <si>
    <t>1325 N FIESTA BLVD SUITE #103, GILBERT  AZ</t>
  </si>
  <si>
    <t>CC2015069814000</t>
  </si>
  <si>
    <t>3937 W WILSHIRE DR, PHOENIX</t>
  </si>
  <si>
    <t>INVITATION HOMES (POD#9)</t>
  </si>
  <si>
    <t>CC2015071423000</t>
  </si>
  <si>
    <t>8520 W PALM LANE  UNIT# 1034, PHOENIX</t>
  </si>
  <si>
    <t>AMERICAN HOMES FUND</t>
  </si>
  <si>
    <t>7000 N 16TH STREET  SUITE 120-484, PHOENIX  AZ</t>
  </si>
  <si>
    <t>CC2015071677000</t>
  </si>
  <si>
    <t>262 W RHODES AVENUE, AVONDALE</t>
  </si>
  <si>
    <t>CC2015074254000</t>
  </si>
  <si>
    <t>CC2015074289000</t>
  </si>
  <si>
    <t>5201 WEST CAMELBACK ROAD 27, PHOENIX</t>
  </si>
  <si>
    <t>CC2015075959000</t>
  </si>
  <si>
    <t>1829 EAST BROOKDALE STREET, MESA</t>
  </si>
  <si>
    <t>CC2015076460000</t>
  </si>
  <si>
    <t>2510 N 106TH AVE, AVONDALE</t>
  </si>
  <si>
    <t>CC2015076698000</t>
  </si>
  <si>
    <t>6805 N 27TH AVE UNIT 315, PHOENIX</t>
  </si>
  <si>
    <t>6805 N 27TH AVE, PHOENIX  AZ</t>
  </si>
  <si>
    <t>STARDOM PROPERTIES, LLC</t>
  </si>
  <si>
    <t>CC2015078671000</t>
  </si>
  <si>
    <t>3726 W MEADOWBROOK DRIVE, PHOENIX</t>
  </si>
  <si>
    <t>CC2015078693000</t>
  </si>
  <si>
    <t>8116 N 32ND DR, PHOENIX</t>
  </si>
  <si>
    <t>CC2015084758000</t>
  </si>
  <si>
    <t>18250 N 25th AVE UNIT 3067, PHOENIX</t>
  </si>
  <si>
    <t>AVENUE 25 APTS</t>
  </si>
  <si>
    <t>CC2015089016000</t>
  </si>
  <si>
    <t>11702 W PARADISE DRIVE, EL MIRAGE</t>
  </si>
  <si>
    <t>1325 N FIESTA BLVD  SUITE #103, GILBERT  AZ</t>
  </si>
  <si>
    <t>CC2015089144000</t>
  </si>
  <si>
    <t>6805 N 27TH AVE UNIT # 106, PHOENIX</t>
  </si>
  <si>
    <t>CC2015090172000</t>
  </si>
  <si>
    <t>11175 W BERKELEY ROAD, AVONDALE</t>
  </si>
  <si>
    <t>CC2015090182000</t>
  </si>
  <si>
    <t>12912 W MCLELLAN ROAD, GLENDALE</t>
  </si>
  <si>
    <t>CC2015090199000</t>
  </si>
  <si>
    <t>7812 W MITCHELL DR PHOENIX</t>
  </si>
  <si>
    <t>CC2015090203000</t>
  </si>
  <si>
    <t>2814 N 87TH AVE, PHOENIX</t>
  </si>
  <si>
    <t>CC2015090208000</t>
  </si>
  <si>
    <t>7161 W CAMPBELL AVE, PHOENIX</t>
  </si>
  <si>
    <t>CC2015090340000</t>
  </si>
  <si>
    <t>INVITATION HOMES (POD #6)</t>
  </si>
  <si>
    <t>1325 N FIESTA BLVD, GILBERT  AZ</t>
  </si>
  <si>
    <t>CC2015090346000</t>
  </si>
  <si>
    <t>1328 S 222ND LN, BUCKEYE</t>
  </si>
  <si>
    <t>CC2015090357000</t>
  </si>
  <si>
    <t>1325 N FIESTA BLVD STE 103, GILBERT  AZ</t>
  </si>
  <si>
    <t>CC2015095819000</t>
  </si>
  <si>
    <t>350 W. Pueblo Avenue, Phoenix</t>
  </si>
  <si>
    <t>Atlas Residential, LLC</t>
  </si>
  <si>
    <t>6250 E. Cheney Drive, Paradise Valley  AZ</t>
  </si>
  <si>
    <t>CC2015095851000</t>
  </si>
  <si>
    <t>8115 N 32ND DR, PHOENIX</t>
  </si>
  <si>
    <t>6250 W CHENEY DR, PARADISE VALLEY  AZ</t>
  </si>
  <si>
    <t>CC2015096334000</t>
  </si>
  <si>
    <t>8515 W BERKELEY RD, PHOENIX</t>
  </si>
  <si>
    <t>CC2015096540000</t>
  </si>
  <si>
    <t>2256 EAST HAZELTINE WAY, CHANDLER</t>
  </si>
  <si>
    <t>CC2015096546000</t>
  </si>
  <si>
    <t>821 S ITHACA ST, CHANDLER</t>
  </si>
  <si>
    <t>CC2015096562000</t>
  </si>
  <si>
    <t>17032 N 16TH DRIVE #8, PHOENIX</t>
  </si>
  <si>
    <t>7701 E INDIAN SCHOOL RD #J, SCOTTSDALE  AZ</t>
  </si>
  <si>
    <t>CC2015096564000</t>
  </si>
  <si>
    <t>2426 W DIANA AVE, PHOENIX</t>
  </si>
  <si>
    <t>CC2015096757000</t>
  </si>
  <si>
    <t>6735 W SAN JUAN AVE, PHOENIX</t>
  </si>
  <si>
    <t>STARDOM REALTY LLC</t>
  </si>
  <si>
    <t>CC2015097322000</t>
  </si>
  <si>
    <t>7912 W COLTER STREET, GLENDALE</t>
  </si>
  <si>
    <t>715 N GILBERT ROAD  SUITE 2, MESA  AZ</t>
  </si>
  <si>
    <t>CC2015098752000</t>
  </si>
  <si>
    <t>5201 W CAMELBACK RD UNIT 244, PHOENIX</t>
  </si>
  <si>
    <t>CC2015100456000</t>
  </si>
  <si>
    <t>5201 WEST CAMELBACK ROAD 89, PHOENIX</t>
  </si>
  <si>
    <t>TRICON/COB LGONHAVEN PHOENIX LP</t>
  </si>
  <si>
    <t>CC2015102847000</t>
  </si>
  <si>
    <t>160369 N. 11TH AVE 1035, PHOENIX</t>
  </si>
  <si>
    <t>CC2015103508000</t>
  </si>
  <si>
    <t>801 S. 17TH AVE #12, PHOENIX</t>
  </si>
  <si>
    <t>Ran LLC</t>
  </si>
  <si>
    <t>p.o. box 877, Phoenix  AZ</t>
  </si>
  <si>
    <t>CC2015105482000</t>
  </si>
  <si>
    <t>6916 S. 54TH LANE, PHOENIX</t>
  </si>
  <si>
    <t>ZAK VENTURES LLC</t>
  </si>
  <si>
    <t>10115 E. BELL RD, SCOTTSDALE  AZ</t>
  </si>
  <si>
    <t>CC2015105611000</t>
  </si>
  <si>
    <t>6321 N 126TH AVE, LITCHFIELD PARK</t>
  </si>
  <si>
    <t>CC2015107474000</t>
  </si>
  <si>
    <t>1137 E Orange Street E045, Tempe</t>
  </si>
  <si>
    <t>ReNue on Orange/P.B. Bell Asset Management, Inc.</t>
  </si>
  <si>
    <t>3008 N. 44th Street, Phoenix  AZ</t>
  </si>
  <si>
    <t>CC2015107714000</t>
  </si>
  <si>
    <t>18250 N 25TH AVENUE UNIT#2015, PHOENIX</t>
  </si>
  <si>
    <t>CC2015108077000</t>
  </si>
  <si>
    <t>262 W RHODES AVENUE FRONT, AVONDALE</t>
  </si>
  <si>
    <t>CC2015108713000</t>
  </si>
  <si>
    <t>1137 E Orange St E049, Tempe</t>
  </si>
  <si>
    <t>CC2015109040000</t>
  </si>
  <si>
    <t>CC2015109104000</t>
  </si>
  <si>
    <t>3349 WEST JOAN DE ARC AVENUE, PHOENIX</t>
  </si>
  <si>
    <t>INVITATION HOMES(POD#3)</t>
  </si>
  <si>
    <t>CC2015109122000</t>
  </si>
  <si>
    <t>2405 WEST ANDERSON AVENUE, PHOENIX</t>
  </si>
  <si>
    <t>CC2015109130000</t>
  </si>
  <si>
    <t>2202 WEST CHARLESTON AVENUE, PHOENIX</t>
  </si>
  <si>
    <t>CC2015109143000</t>
  </si>
  <si>
    <t>3208 WEST COLUMBINE DRIVE, PHOENI8X</t>
  </si>
  <si>
    <t>CC2015109479000</t>
  </si>
  <si>
    <t xml:space="preserve">West Mesa </t>
  </si>
  <si>
    <t>810 W. Inglewood St, Mesa</t>
  </si>
  <si>
    <t>1325 N Fiesta BLVD, Mesa  AZ</t>
  </si>
  <si>
    <t>CC2015109698000</t>
  </si>
  <si>
    <t xml:space="preserve">Arrowhead </t>
  </si>
  <si>
    <t>9244 W YUCCA ST, PEORIA</t>
  </si>
  <si>
    <t>INVITATION HOMES (POD #5)</t>
  </si>
  <si>
    <t>CC2015109704000</t>
  </si>
  <si>
    <t>16535 N 114TH DR, SURPRISE</t>
  </si>
  <si>
    <t>CC2015109792000</t>
  </si>
  <si>
    <t>456 N 168TH DR, GOODYEAR</t>
  </si>
  <si>
    <t>CC2015110427000</t>
  </si>
  <si>
    <t>INVITATION HOMES (POD #6), GILBERT  AZ</t>
  </si>
  <si>
    <t>CC2015111856000</t>
  </si>
  <si>
    <t>715 N JUDD AVE, CHANDLER</t>
  </si>
  <si>
    <t>CC2015111981000</t>
  </si>
  <si>
    <t>1295 S SPARTEN ST, GILBERT</t>
  </si>
  <si>
    <t>INVITATION HOMES (POD #1)</t>
  </si>
  <si>
    <t>CC2015115358000</t>
  </si>
  <si>
    <t>2843 E RUNAWAY BAY PL, CHANDLER</t>
  </si>
  <si>
    <t>CC2015116420000</t>
  </si>
  <si>
    <t>16602 N 25TH STREET 126, PHOENIX</t>
  </si>
  <si>
    <t>CC2015117123000</t>
  </si>
  <si>
    <t>1050 W. 8th Ave 288, Mesa</t>
  </si>
  <si>
    <t>Avenue 8 Apartments</t>
  </si>
  <si>
    <t>1050 W. 8ths Ave, Mesa  AZ</t>
  </si>
  <si>
    <t>CC2015117445000</t>
  </si>
  <si>
    <t>6805 N 27TH AVE UNIT#301, PHOENIX</t>
  </si>
  <si>
    <t>CC2015119962000</t>
  </si>
  <si>
    <t>1140 E. Orange St W114, Tempe</t>
  </si>
  <si>
    <t>3008 N. 44th St, Phoenix  AZ</t>
  </si>
  <si>
    <t>CC2015120063000</t>
  </si>
  <si>
    <t>6506 S 10TH DR, PHOENIX</t>
  </si>
  <si>
    <t>AMERICAN HOMES 4 RENT PROPERTIES FOUR LLC</t>
  </si>
  <si>
    <t>CC2015120107000</t>
  </si>
  <si>
    <t>CC2015120150000</t>
  </si>
  <si>
    <t>2013 N 103RD DR, AVONDALE</t>
  </si>
  <si>
    <t>ZAK VENTURES, LLC</t>
  </si>
  <si>
    <t>10115 E BELL RD STE 107-232, SCOTTSDALE  AZ</t>
  </si>
  <si>
    <t>CC2015120155000</t>
  </si>
  <si>
    <t>2909 N 89TH DR, PHOENIX</t>
  </si>
  <si>
    <t>10115 E BELL RD, SCOTTSDALE  AZ</t>
  </si>
  <si>
    <t>CC2015120288000</t>
  </si>
  <si>
    <t>5308 W VERNON, PHOENIX</t>
  </si>
  <si>
    <t>CC2015120353000</t>
  </si>
  <si>
    <t>2739 N 126TH DR, AVONDALE</t>
  </si>
  <si>
    <t>INVITATION HOOMES</t>
  </si>
  <si>
    <t>CC2015122267000</t>
  </si>
  <si>
    <t>5609 S 6th Street, Phoenix</t>
  </si>
  <si>
    <t>CC2015123478000</t>
  </si>
  <si>
    <t>CC2015124592000</t>
  </si>
  <si>
    <t xml:space="preserve">Ironwood </t>
  </si>
  <si>
    <t>1216 N 359TH AVE, TONOPAH</t>
  </si>
  <si>
    <t>CC2015125890000</t>
  </si>
  <si>
    <t>3802 N. 27TH ST 214, PHOENIX</t>
  </si>
  <si>
    <t>3008 N. 44TH ST, PHOENIX  AZ</t>
  </si>
  <si>
    <t>CC2015125898000</t>
  </si>
  <si>
    <t>3802 N. 27TH ST 133, PHOENIX</t>
  </si>
  <si>
    <t>CC2015125906000</t>
  </si>
  <si>
    <t>3802 N. 27TH ST 322, PHOENIX</t>
  </si>
  <si>
    <t>CC2015127044000</t>
  </si>
  <si>
    <t>1140 E Orange St W205, Tempe</t>
  </si>
  <si>
    <t>CC2015127719000</t>
  </si>
  <si>
    <t>6625 E CHENNEY DRIVE, PARADISE VALLEY  AZ</t>
  </si>
  <si>
    <t>CC2015129591000</t>
  </si>
  <si>
    <t>1050 W. 8th Ave 239, Mesa</t>
  </si>
  <si>
    <t>1050 W. 8th Ave, Mesa  AZ</t>
  </si>
  <si>
    <t>CC2015130633000</t>
  </si>
  <si>
    <t>8540 E. MCDOWELL RD, 130, MESA</t>
  </si>
  <si>
    <t>CC2015130832000</t>
  </si>
  <si>
    <t>11001 W ALMERIA RD, AVONDALE</t>
  </si>
  <si>
    <t>CC2015130839000</t>
  </si>
  <si>
    <t>11583 W BROWN ST, YOUNGTOWN</t>
  </si>
  <si>
    <t>CC2015131180000</t>
  </si>
  <si>
    <t>11415 N 58TH DRIVE, GLENDALE</t>
  </si>
  <si>
    <t>CC2015133629000</t>
  </si>
  <si>
    <t>2438 E FAIRMOUNT AVE, PHOENIX</t>
  </si>
  <si>
    <t>1325 N FIESTA BLVD SUITE 103, GILBERT  AZ</t>
  </si>
  <si>
    <t>CC2015133860000</t>
  </si>
  <si>
    <t>1914 N JAY ST, CHANDLER</t>
  </si>
  <si>
    <t>CC2015133865000</t>
  </si>
  <si>
    <t>939 N CENTRAL DR, CHANDLER</t>
  </si>
  <si>
    <t>CC2015133875000</t>
  </si>
  <si>
    <t xml:space="preserve">Hassayampa </t>
  </si>
  <si>
    <t>11526 W WETHERSFIELD RD, EL MIRAGE</t>
  </si>
  <si>
    <t>CC2015133893000</t>
  </si>
  <si>
    <t>12932 N PRIMROSE ST, EL MIRAGE</t>
  </si>
  <si>
    <t>CC2015134183000</t>
  </si>
  <si>
    <t>3802 N 27th St 329, Phoenix</t>
  </si>
  <si>
    <t>CC2015134447000</t>
  </si>
  <si>
    <t>1050 W. 8th Ave 231, Mesa</t>
  </si>
  <si>
    <t>CC2015134457000</t>
  </si>
  <si>
    <t>1050 W. 8th Ave 223, Mesa</t>
  </si>
  <si>
    <t>CC2015134462000</t>
  </si>
  <si>
    <t>1050 W. 8th Ave 212, Mesa</t>
  </si>
  <si>
    <t>CC2015134469000</t>
  </si>
  <si>
    <t>1050 W. 8th Ave 157, Mesa</t>
  </si>
  <si>
    <t>CC2015134472000</t>
  </si>
  <si>
    <t>1050 W. 8th Ave 133, Mesa</t>
  </si>
  <si>
    <t>CC2015134477000</t>
  </si>
  <si>
    <t>1050 W. 8th Ave 113, Mesa</t>
  </si>
  <si>
    <t>CC2015134485000</t>
  </si>
  <si>
    <t>1050 W. 8th Ave 108, Mesa</t>
  </si>
  <si>
    <t>CC2015134491000</t>
  </si>
  <si>
    <t>1050 W. 8th Ave 141, Mesa</t>
  </si>
  <si>
    <t>CC2015134496000</t>
  </si>
  <si>
    <t>1050 W. 8th Ave 106, Mesa</t>
  </si>
  <si>
    <t>CC2015134809000</t>
  </si>
  <si>
    <t>11998 W BERKELEY ROAD , AVONDALE</t>
  </si>
  <si>
    <t>1325 N FIESTA BLVD  SUITE #103  AZ</t>
  </si>
  <si>
    <t>CC2015134810000</t>
  </si>
  <si>
    <t>1137 E MARIGOLD LANE, TEMPE</t>
  </si>
  <si>
    <t>CC2015134827000</t>
  </si>
  <si>
    <t>1325 N FIEST BLVD  SUITE 103, GILBERT  AZ</t>
  </si>
  <si>
    <t>CC2015135292000</t>
  </si>
  <si>
    <t>3802 N 27TH ST 119, PHOENIX</t>
  </si>
  <si>
    <t>CC2015135317000</t>
  </si>
  <si>
    <t>3802 N 27TH ST 340, PHOENIX</t>
  </si>
  <si>
    <t>CC2015135320000</t>
  </si>
  <si>
    <t>3802 N 27TH ST 345, PHOENIX</t>
  </si>
  <si>
    <t>CC2015135417000</t>
  </si>
  <si>
    <t>18250 N 25th AVE UNIT 3004, PHOENIX</t>
  </si>
  <si>
    <t>CC2015135874000</t>
  </si>
  <si>
    <t>2629 W. MARSHALL AVE., PHOENIX</t>
  </si>
  <si>
    <t>6250 W. CHENEY DR., PARADISE VALLEY  AZ</t>
  </si>
  <si>
    <t>CC2015136485000</t>
  </si>
  <si>
    <t>5041 W KESLER LANE, CHANDLER</t>
  </si>
  <si>
    <t>CC2015136522000</t>
  </si>
  <si>
    <t>1408 S LONGSPUR LANE, GILBERT</t>
  </si>
  <si>
    <t>CC2015136562000</t>
  </si>
  <si>
    <t>14716 N 175TH DR, SURPRISE</t>
  </si>
  <si>
    <t>CC2015138887000</t>
  </si>
  <si>
    <t>3001 N 52ND PKWY, PHOENIX</t>
  </si>
  <si>
    <t>6520 E CHENEY DR, PARADISE VALLEY  AZ</t>
  </si>
  <si>
    <t>CC2015143550000</t>
  </si>
  <si>
    <t>5625 N 47TH AVE, GLENDALE</t>
  </si>
  <si>
    <t>CC2015143577000</t>
  </si>
  <si>
    <t>5742 N 31 LANE, PHOENIX</t>
  </si>
  <si>
    <t>CC2015143593000</t>
  </si>
  <si>
    <t>350 W PUEBLO AVE, PHOENIX</t>
  </si>
  <si>
    <t>CC2015143623000</t>
  </si>
  <si>
    <t>7412 S, 45TH AVE, LAVEEN</t>
  </si>
  <si>
    <t>7701 E. INDIAN SCHOOL STE J, SCOTTSDALE  AZ</t>
  </si>
  <si>
    <t>CC2015144260000</t>
  </si>
  <si>
    <t>61 W Inglewood Street #1, Mesa</t>
  </si>
  <si>
    <t>6250 E Cheney Drive, Paradisce Valley  AZ</t>
  </si>
  <si>
    <t>CC2015144268000</t>
  </si>
  <si>
    <t>417 N 23RD STREET #1, PHOENIX</t>
  </si>
  <si>
    <t>CC2015144806000</t>
  </si>
  <si>
    <t>3209 N 48TH R, PHOENIX</t>
  </si>
  <si>
    <t>CC2015145580000</t>
  </si>
  <si>
    <t>1541 W Wier Avenue, Phoenix</t>
  </si>
  <si>
    <t>CC2015145659000</t>
  </si>
  <si>
    <t>8127 N. 56TH AVE, GLENDALE</t>
  </si>
  <si>
    <t>C/O STARDOM PROPERTIES LLC, PHOENIX  AZ</t>
  </si>
  <si>
    <t>CC2015145662000</t>
  </si>
  <si>
    <t>3822 W SELDON LN, PHOENIX</t>
  </si>
  <si>
    <t>CC2015145690000</t>
  </si>
  <si>
    <t>16627 N 25TH STREET, PHOENIX</t>
  </si>
  <si>
    <t>CC2015146377000</t>
  </si>
  <si>
    <t>12921 N 127TH LANE #22339, EL MIRAGE</t>
  </si>
  <si>
    <t>715 NORTH GILBERT RD, SUITE 2, MESA  AZ</t>
  </si>
  <si>
    <t>CC2015149160000</t>
  </si>
  <si>
    <t>CC2015151183000</t>
  </si>
  <si>
    <t>4215 W. KALER DR., PHOENIX</t>
  </si>
  <si>
    <t>6805 N. 27TH AVE STE 107, PHOENIX  AZ</t>
  </si>
  <si>
    <t>CC2015153968000</t>
  </si>
  <si>
    <t>3323 W ENCANTO BLVD, PHOENIX</t>
  </si>
  <si>
    <t>INVITATION HOMES (POD #3)</t>
  </si>
  <si>
    <t>CC2015154844000</t>
  </si>
  <si>
    <t>1137 E Orange St E059, Tempe</t>
  </si>
  <si>
    <t>CC2015155039000</t>
  </si>
  <si>
    <t>7161 W CAMPBELL AVENUE, PHOENIX</t>
  </si>
  <si>
    <t>CC2015155053000</t>
  </si>
  <si>
    <t>1050 w 8th ave unti 273, mesa</t>
  </si>
  <si>
    <t>AVENUE 8 APARTMENTS</t>
  </si>
  <si>
    <t>CC2015155075000</t>
  </si>
  <si>
    <t>1050 W 8TH AVE 135, MESA</t>
  </si>
  <si>
    <t>CC2015155133000</t>
  </si>
  <si>
    <t>2049 W 109TH AVE, AVONDALE</t>
  </si>
  <si>
    <t>CC2015155140000</t>
  </si>
  <si>
    <t>5941 W CYPRESS ST, PHOENIX</t>
  </si>
  <si>
    <t>CC2015155168000</t>
  </si>
  <si>
    <t>1325 N FIESTA BLVD  SUITE 103, GILBERT  AZ</t>
  </si>
  <si>
    <t>CC2015159430000</t>
  </si>
  <si>
    <t>3802 N 27TH ST 213, PHOENIX</t>
  </si>
  <si>
    <t>CC2015159439000</t>
  </si>
  <si>
    <t>3802 N 27TH ST 118, PHOENIX</t>
  </si>
  <si>
    <t>CC2015159450000</t>
  </si>
  <si>
    <t>3802 N 27TH ST 344, PHOENIX</t>
  </si>
  <si>
    <t>CC2015159456000</t>
  </si>
  <si>
    <t>3802 N 27TH ST 338, PHOENIX</t>
  </si>
  <si>
    <t>CC2015159578000</t>
  </si>
  <si>
    <t>1050 W. 8th Ave. 114, Mesa</t>
  </si>
  <si>
    <t>AVenue 8 Apartments</t>
  </si>
  <si>
    <t>CC2015160609000</t>
  </si>
  <si>
    <t>CC2015160617000</t>
  </si>
  <si>
    <t>778 W LOCUST DR, CHANDLER</t>
  </si>
  <si>
    <t>CC2015162295000</t>
  </si>
  <si>
    <t>3854 E DERRINGER WAY, GILBERT</t>
  </si>
  <si>
    <t>CC2015162443000</t>
  </si>
  <si>
    <t>7237 N. 75TH DRIVE, GLENDALE</t>
  </si>
  <si>
    <t>C/O AMERICAN HOMES 4 RENT***, PHOENIX  AZ</t>
  </si>
  <si>
    <t>CC2015164639000</t>
  </si>
  <si>
    <t>30432 W BELLVIEW ST, BUCKEYE</t>
  </si>
  <si>
    <t>CC2015164720000</t>
  </si>
  <si>
    <t>11415 N 58th Drive, Glendale</t>
  </si>
  <si>
    <t>CC2015165228000</t>
  </si>
  <si>
    <t>1523 S JACANA LANE, GILBERT</t>
  </si>
  <si>
    <t>CC2015165988000</t>
  </si>
  <si>
    <t>262 W RHODES AVENUE (FRONT), AVONDALE</t>
  </si>
  <si>
    <t>CC2015166791000</t>
  </si>
  <si>
    <t>17817 N 2nd PL, PHOENIX</t>
  </si>
  <si>
    <t>CC2015171040000</t>
  </si>
  <si>
    <t>CC2015171058000</t>
  </si>
  <si>
    <t>1050 W. 8th Avenue  203, Mesa</t>
  </si>
  <si>
    <t>CC2015173723000</t>
  </si>
  <si>
    <t>1050 W 8th Ave 233, Mesa</t>
  </si>
  <si>
    <t>CC2015174813000</t>
  </si>
  <si>
    <t>18250 NORTH 25TH AVENUE #2040, PHOENIX</t>
  </si>
  <si>
    <t>CC2015176525000</t>
  </si>
  <si>
    <t>13826 N 38TH DR, PHOENIX</t>
  </si>
  <si>
    <t>CC2015176536000</t>
  </si>
  <si>
    <t>10483 N 76TH DRIVE, PEORIA</t>
  </si>
  <si>
    <t>CC2015177348000</t>
  </si>
  <si>
    <t>2839 N 72ND AVE, PHOENIX</t>
  </si>
  <si>
    <t>CC2015177461000</t>
  </si>
  <si>
    <t>16535 NORTH 114TH DRIVE, SURPRISE</t>
  </si>
  <si>
    <t>CC2015179135000</t>
  </si>
  <si>
    <t>3802 N 27TH ST 210, PHOENIX</t>
  </si>
  <si>
    <t>3802 N 27TG ST, PHOENIX  AZ</t>
  </si>
  <si>
    <t>CC2015179142000</t>
  </si>
  <si>
    <t>3802 N 27TH ST 217, PHOENIX</t>
  </si>
  <si>
    <t>CC2015179809000</t>
  </si>
  <si>
    <t>CC2015180044000</t>
  </si>
  <si>
    <t>8901 N 35TH AVE, #283, PHOENIX</t>
  </si>
  <si>
    <t>CC2015180591000</t>
  </si>
  <si>
    <t>3802  27TH ST 322, PHOENIX</t>
  </si>
  <si>
    <t>CC2015180824000</t>
  </si>
  <si>
    <t xml:space="preserve">Kyrene </t>
  </si>
  <si>
    <t>4249 E Yowy St, Phoenix</t>
  </si>
  <si>
    <t>Invitation Homes (POD #1)</t>
  </si>
  <si>
    <t>1325 N Fiesta Blvd Suite #103, Gilbert  AZ</t>
  </si>
  <si>
    <t>CC2015182555000</t>
  </si>
  <si>
    <t>18408 N 12th Way, Phoenix</t>
  </si>
  <si>
    <t>715 N Gilbedrt Rd #2, Mesa  AZ</t>
  </si>
  <si>
    <t>CC2015184535000</t>
  </si>
  <si>
    <t>3421 W DUNLAP AVE, #115, UNIT 178, PHOENIX</t>
  </si>
  <si>
    <t>CC2015185873000</t>
  </si>
  <si>
    <t>342 NORTH GUTHRIE STREET, MESA</t>
  </si>
  <si>
    <t>3337 N. MILLER RD # 105, SCOTTSDALE  AZ</t>
  </si>
  <si>
    <t>CC2015188544000</t>
  </si>
  <si>
    <t>4207 W NORTHVIEW AVE, PHOENIX</t>
  </si>
  <si>
    <t>6250 W CHENEY DRIVE, PARADISE VALLEY  AZ</t>
  </si>
  <si>
    <t>CC2015188553000</t>
  </si>
  <si>
    <t>61 W. INGLEWOOD STREET # 3, MESA</t>
  </si>
  <si>
    <t>CC2015188614000</t>
  </si>
  <si>
    <t>5609 S 6TH STREET, PHOENIX</t>
  </si>
  <si>
    <t>CC2015189210000</t>
  </si>
  <si>
    <t>6805 N 27 AVENUE UNIT 224, PHOENIX</t>
  </si>
  <si>
    <t>CC2015190631000</t>
  </si>
  <si>
    <t>CC2015194767000</t>
  </si>
  <si>
    <t>2040 N 66TH DR, PHOENIX</t>
  </si>
  <si>
    <t>CC2015194871000</t>
  </si>
  <si>
    <t>7214 S 48TH GLEN, LAVEEN</t>
  </si>
  <si>
    <t>CC2015195857000</t>
  </si>
  <si>
    <t>CC2015195880000</t>
  </si>
  <si>
    <t>4105 W PEDRO LN, LAVEEN</t>
  </si>
  <si>
    <t>CC2015198115000</t>
  </si>
  <si>
    <t>1050 W 8th Ave 147, Mesa</t>
  </si>
  <si>
    <t>CC2015198116000</t>
  </si>
  <si>
    <t>1050 W 8th Ave 165, Mesa</t>
  </si>
  <si>
    <t>CC2015200052000</t>
  </si>
  <si>
    <t>3802 N 50TH AVE, PHOENIX</t>
  </si>
  <si>
    <t>CC2015200868000</t>
  </si>
  <si>
    <t>8832 W DEVONSHIRE AVE, PHOENIX</t>
  </si>
  <si>
    <t>CC2015201450000</t>
  </si>
  <si>
    <t>3350 W Virginia Ave, Phoenix</t>
  </si>
  <si>
    <t>Zak Ventures, LLC</t>
  </si>
  <si>
    <t>10115 E Bell Rd Ste 107-232, Scottsdale  AZ</t>
  </si>
  <si>
    <t>CC2015201616000</t>
  </si>
  <si>
    <t>544 N CALLE LARGO, MESA</t>
  </si>
  <si>
    <t>INVITATION HOMES (POD #2)</t>
  </si>
  <si>
    <t>7701 E INDIAN SCHOOL RD  STE J, SCOTTSDALE  AZ</t>
  </si>
  <si>
    <t>CC2015202405000</t>
  </si>
  <si>
    <t>11706 W SHAW BUTTE DRIVE, EL MIRAGE</t>
  </si>
  <si>
    <t>4646 E VAN BUREN STREET  SUITE 185, PHOENIX  AZ</t>
  </si>
  <si>
    <t>CC2015202414000</t>
  </si>
  <si>
    <t>CC2015202520000</t>
  </si>
  <si>
    <t>1142 E RIO ST, CHANDLER</t>
  </si>
  <si>
    <t>CC2015202757000</t>
  </si>
  <si>
    <t>2075 S VOYAGER DRIVE, GILBERT</t>
  </si>
  <si>
    <t>CC2015203186000</t>
  </si>
  <si>
    <t>206 SOUTH 151ST AVE, GOODYEAR</t>
  </si>
  <si>
    <t>C/O AMERICAN HOMES 4 RENT, PHOENIX  AZ</t>
  </si>
  <si>
    <t>CC2015203348000</t>
  </si>
  <si>
    <t>8901 N 35TH AVE #213, PHOENIX</t>
  </si>
  <si>
    <t>CC2015203364000</t>
  </si>
  <si>
    <t>8901 N 35TH AVE #283, PHOENIX</t>
  </si>
  <si>
    <t>CC2015206343000</t>
  </si>
  <si>
    <t>5201 WEST CAMELBACK ROAD 173, PHOENIX</t>
  </si>
  <si>
    <t>CC2015208364000</t>
  </si>
  <si>
    <t>11415 NORTH 58TH DRIVE, GLENDALE</t>
  </si>
  <si>
    <t>CC2015210019000</t>
  </si>
  <si>
    <t>7755 W STELLA AVE, GLENDALE</t>
  </si>
  <si>
    <t>CC2015210817000</t>
  </si>
  <si>
    <t>18250 N 25 AVE 3006, PHOENIX</t>
  </si>
  <si>
    <t>CC2015210827000</t>
  </si>
  <si>
    <t>18250 N 25 AVE 2028, PHOENIX</t>
  </si>
  <si>
    <t>CC2015211192000</t>
  </si>
  <si>
    <t>5605 W PUEBLO AVE, PHOENIX</t>
  </si>
  <si>
    <t>CC2015212168000</t>
  </si>
  <si>
    <t>1050 W 8TH AVE 169, MESA</t>
  </si>
  <si>
    <t>CC2015212469000</t>
  </si>
  <si>
    <t>11202 W CONNECTICUT AVE, YOUNGTOWN</t>
  </si>
  <si>
    <t>CC2015212520000</t>
  </si>
  <si>
    <t>18216 N 33RD AVE, PHOENIX</t>
  </si>
  <si>
    <t>CC2015212636000</t>
  </si>
  <si>
    <t>6805 N 27TH AVE UNIT 109, PHOENIX</t>
  </si>
  <si>
    <t>CC2015212653000</t>
  </si>
  <si>
    <t>11918 W. Valentine Street, El Mirage</t>
  </si>
  <si>
    <t>1325 N. Fiesta Blvd. - Suite 103, Gilbert  AZ</t>
  </si>
  <si>
    <t>CC2015212691000</t>
  </si>
  <si>
    <t>6421 W DUNLAP #115, PHOENIX</t>
  </si>
  <si>
    <t>CC2015214837000</t>
  </si>
  <si>
    <t>1050 W 8TH AVE 165, MESA</t>
  </si>
  <si>
    <t>CC2015214866000</t>
  </si>
  <si>
    <t>1050 W 8TH AVE  192, MESA</t>
  </si>
  <si>
    <t>CC2015215366000</t>
  </si>
  <si>
    <t>12220 NORTH 72ND DRIVE, PEORIA</t>
  </si>
  <si>
    <t>CC2015216316000</t>
  </si>
  <si>
    <t>2210 W VILLA MARIA DR, PHOENIX</t>
  </si>
  <si>
    <t>CC2015217455000</t>
  </si>
  <si>
    <t>6743 W WILSHIRE DRIVE, PHOENIX</t>
  </si>
  <si>
    <t>CC2015217609000</t>
  </si>
  <si>
    <t>1725 W TONTO LN, PHOENIX</t>
  </si>
  <si>
    <t>CC2015217613000</t>
  </si>
  <si>
    <t>CC2015217619000</t>
  </si>
  <si>
    <t>610 E AGUA FRIA LANE, AVONDALE</t>
  </si>
  <si>
    <t>CC2015217664000</t>
  </si>
  <si>
    <t>12064 W HOPI ST, BUCKEYE</t>
  </si>
  <si>
    <t>CC2015217676000</t>
  </si>
  <si>
    <t>16258 W  WASHINGTON ST, GOODYEAR</t>
  </si>
  <si>
    <t>CC2015217682000</t>
  </si>
  <si>
    <t>927 S 239TH LANE, BUCKEYE</t>
  </si>
  <si>
    <t>CC2015218441000</t>
  </si>
  <si>
    <t>3911 E PARKVIEW DRIVE, GILBERT</t>
  </si>
  <si>
    <t>CC2015219286000</t>
  </si>
  <si>
    <t>8901 N 35TH AVENUE #213, PHOENIX</t>
  </si>
  <si>
    <t>CC2015219317000</t>
  </si>
  <si>
    <t>3052 WEST DESERT VISTA TRAIL, PHX</t>
  </si>
  <si>
    <t>CC2015220052000</t>
  </si>
  <si>
    <t>1140 E Orange St W202, Tempe</t>
  </si>
  <si>
    <t>CC2015220919000</t>
  </si>
  <si>
    <t>CC2015221125000</t>
  </si>
  <si>
    <t>7701 E. INDIAN SCHOOL RD., SCOTTSDALE  AZ</t>
  </si>
  <si>
    <t>CC2015224154000</t>
  </si>
  <si>
    <t>1025 S HAZEL COURT, GILBERT</t>
  </si>
  <si>
    <t>CC2015232312000</t>
  </si>
  <si>
    <t>11415 N 58th Dr, Glendale</t>
  </si>
  <si>
    <t>6250 E Cheney Dr, Paradise Valley  AZ</t>
  </si>
  <si>
    <t>CC2015232325000</t>
  </si>
  <si>
    <t>8901 N. 35TH AVE #283, PHOENIX</t>
  </si>
  <si>
    <t>CC2015232334000</t>
  </si>
  <si>
    <t>8901 N 35TH AVE 162, PHX</t>
  </si>
  <si>
    <t>CC2015232338000</t>
  </si>
  <si>
    <t>3421 W. DUNLAP #115, PHOENIX</t>
  </si>
  <si>
    <t>CC2015232638000</t>
  </si>
  <si>
    <t>5753 W. SIESTA WAY, LAVEEN</t>
  </si>
  <si>
    <t>CC2015233496000</t>
  </si>
  <si>
    <t>7812 W MITCHELL, PHOENIX</t>
  </si>
  <si>
    <t>7701 E INDIAN SCHOOL ROAD  SUITE J, SCOTTSDALE  AZ</t>
  </si>
  <si>
    <t>CC2015233503000</t>
  </si>
  <si>
    <t>8151 W AMELIA AVENUE, PHOENIX</t>
  </si>
  <si>
    <t>CC2015235157000</t>
  </si>
  <si>
    <t>1137 E Orange St E034, Tempe</t>
  </si>
  <si>
    <t>CC2015235381000</t>
  </si>
  <si>
    <t>2331 E INDIGO DR, CHANDLER</t>
  </si>
  <si>
    <t>CC2015235419000</t>
  </si>
  <si>
    <t>2610 W GELDING DR, PHOENIX</t>
  </si>
  <si>
    <t>CC2015235759000</t>
  </si>
  <si>
    <t>4755 N 40 AVE, PHOENIX</t>
  </si>
  <si>
    <t>CC2015236545000</t>
  </si>
  <si>
    <t>1050 W 8TH AVE 239, MESA</t>
  </si>
  <si>
    <t>CC2015236547000</t>
  </si>
  <si>
    <t>1050 W 8TH AVE 113, MESA</t>
  </si>
  <si>
    <t>CC2015237076000</t>
  </si>
  <si>
    <t>687 E DEL RIO ST, CHANDLER</t>
  </si>
  <si>
    <t>CC2015237078000</t>
  </si>
  <si>
    <t>6226 S PARKSIDE DR, TEMPE</t>
  </si>
  <si>
    <t>CC2015237081000</t>
  </si>
  <si>
    <t>451 S HAWES RD UNIT 23, MESA</t>
  </si>
  <si>
    <t>CC2015240932000</t>
  </si>
  <si>
    <t>CC2015241052000</t>
  </si>
  <si>
    <t>8901 N. 35TH AVE #213, PHOENIX</t>
  </si>
  <si>
    <t>CC2015241062000</t>
  </si>
  <si>
    <t>3119 W. COCHISE DRIVE #227, PHOENIX</t>
  </si>
  <si>
    <t>CC2015241481000</t>
  </si>
  <si>
    <t>1050 W 8TH AVE 219, MESA</t>
  </si>
  <si>
    <t>CC2015242141000</t>
  </si>
  <si>
    <t>1137 E ORANGE STREET E51, TEMPE</t>
  </si>
  <si>
    <t>RENUE ON ORANGE</t>
  </si>
  <si>
    <t>3008 N. 44TH STREET, PHOENIX  AZ</t>
  </si>
  <si>
    <t>CC2016003399000</t>
  </si>
  <si>
    <t>726 W HATCHER RD UNIT B109, PHOENIX</t>
  </si>
  <si>
    <t>STARDOM APTS LLC</t>
  </si>
  <si>
    <t>CC2016005089000</t>
  </si>
  <si>
    <t>18250 N 25 AVE 3021, PHOENIX</t>
  </si>
  <si>
    <t>AVENUE 26 APTS</t>
  </si>
  <si>
    <t>CC2016005508000</t>
  </si>
  <si>
    <t>6805 N 27 AVENUE UNIT 308, PHOENIX</t>
  </si>
  <si>
    <t>CC2016007411000</t>
  </si>
  <si>
    <t>810 W INGLEWOOD ST., MESA</t>
  </si>
  <si>
    <t>CC2016007518000</t>
  </si>
  <si>
    <t>6805 N. 27TH AVE. #319, PHOENIX</t>
  </si>
  <si>
    <t>6805 N. 27TH AVE., PHOENIX  AZ</t>
  </si>
  <si>
    <t>CC2016007550000</t>
  </si>
  <si>
    <t>1050 W 8TH AVE 261, MESA</t>
  </si>
  <si>
    <t>CC2016007555000</t>
  </si>
  <si>
    <t>1050 W 8TH AVE 117, MESA</t>
  </si>
  <si>
    <t>CC2016007568000</t>
  </si>
  <si>
    <t>1050 W 8TH AVE 116, MESA</t>
  </si>
  <si>
    <t>CC2016008107000</t>
  </si>
  <si>
    <t>1510 N. 48TH ST 210, PHOENIX</t>
  </si>
  <si>
    <t>1510 N. 48TH ST, PHOENIX  AZ</t>
  </si>
  <si>
    <t>HORIZON APARTMENTS</t>
  </si>
  <si>
    <t>CC2016008120000</t>
  </si>
  <si>
    <t>1510 N. 48TH ST 315, PHOENIX</t>
  </si>
  <si>
    <t>CC2016008708000</t>
  </si>
  <si>
    <t>6805 n. 27TH aVE #109, Phoenix</t>
  </si>
  <si>
    <t>Stardom Properties, LLC</t>
  </si>
  <si>
    <t>6805 n. 27TH aVE, Phoenix  AZ</t>
  </si>
  <si>
    <t>CC2016008729000</t>
  </si>
  <si>
    <t>4105 W Pedro Ln, Laveen</t>
  </si>
  <si>
    <t>Invitation Homes c/o Invitation Homes (POD #2)</t>
  </si>
  <si>
    <t>CC2016008739000</t>
  </si>
  <si>
    <t>3340 W SANDRA TER, PHOENIX</t>
  </si>
  <si>
    <t>CC2016008821000</t>
  </si>
  <si>
    <t>9140 NORTH 97TH DRIVE, PEORIA</t>
  </si>
  <si>
    <t>CC2016010166000</t>
  </si>
  <si>
    <t>1050 W 8TH AVE 246, MESA</t>
  </si>
  <si>
    <t>CC2016012057000</t>
  </si>
  <si>
    <t>726 W HATCHER RD A-201, PHOENIX</t>
  </si>
  <si>
    <t>CC2016012072000</t>
  </si>
  <si>
    <t>725 W VOGEL AVE C-26, PHOENIX</t>
  </si>
  <si>
    <t>CC2016012087000</t>
  </si>
  <si>
    <t>725 W VOGEL AVE D 29, PHOENIX</t>
  </si>
  <si>
    <t>CC2016012157000</t>
  </si>
  <si>
    <t>12813 N 116TH AVE, EL MIRAGE</t>
  </si>
  <si>
    <t>CC2016012167000</t>
  </si>
  <si>
    <t>9244 WEST YUCCA STREET, PEORIA</t>
  </si>
  <si>
    <t>CC2016013326000</t>
  </si>
  <si>
    <t>3107 W CHARTER OAK RD, PHOENIX</t>
  </si>
  <si>
    <t>INVITATION HOMES (POD 6)</t>
  </si>
  <si>
    <t>CC2016014074000</t>
  </si>
  <si>
    <t>939 E HARRY ST, TEMPE</t>
  </si>
  <si>
    <t>INVITATION HOMES (POD #4)</t>
  </si>
  <si>
    <t>CC2016015001000</t>
  </si>
  <si>
    <t>5757 W EUGIE AVENUE UNIT 1043, GLENDALE</t>
  </si>
  <si>
    <t>CC2016015122000</t>
  </si>
  <si>
    <t>6805 N 27th Ave Unit #102, Phoenix</t>
  </si>
  <si>
    <t>6805 N 27th Ave, Phoenix  AZ</t>
  </si>
  <si>
    <t>Stardom Properties LLC</t>
  </si>
  <si>
    <t>CC2016016084000</t>
  </si>
  <si>
    <t>CC2016016092000</t>
  </si>
  <si>
    <t>4711 E OLNEY AVENUE, GILBERT</t>
  </si>
  <si>
    <t>AMERICAN HOMES 4 RENT ONE</t>
  </si>
  <si>
    <t>CC2016016847000</t>
  </si>
  <si>
    <t>11134 N 82ND LANE, PEORIA</t>
  </si>
  <si>
    <t>CC2016016893000</t>
  </si>
  <si>
    <t>1302 E Becker Ln, Phoenix</t>
  </si>
  <si>
    <t>CC2016021048000</t>
  </si>
  <si>
    <t>3802 N 27TH STREET #322, PHOENIX</t>
  </si>
  <si>
    <t>URBAN WALK/ALLISON SHELTON REAL ESTATE SERVICES INC</t>
  </si>
  <si>
    <t>3008 N 44TH STREET, PHOENIX  AZ</t>
  </si>
  <si>
    <t>CC2016021051000</t>
  </si>
  <si>
    <t>3802 N 27TH STREET 3118, PHOENIX</t>
  </si>
  <si>
    <t>CC2016021073000</t>
  </si>
  <si>
    <t>3712 W DARROW ST, PHOENIX</t>
  </si>
  <si>
    <t>AMERICAN HOMES 4 RENT TRS LLC c/o AMERICAN HOMES 4 RENT</t>
  </si>
  <si>
    <t>7150 N 16TH ST, PHOENIX  AZ</t>
  </si>
  <si>
    <t>CC2016021803000</t>
  </si>
  <si>
    <t>1050 W 8TH AVENUE 276, MESA</t>
  </si>
  <si>
    <t>CC2016024341000</t>
  </si>
  <si>
    <t>CC2016024914000</t>
  </si>
  <si>
    <t>6250 E CHENEY DRIVE, PARADISE  AZ</t>
  </si>
  <si>
    <t>CC2016025129000</t>
  </si>
  <si>
    <t>CC2016026051000</t>
  </si>
  <si>
    <t>35514 S 283RD AVE, BUCKEYE</t>
  </si>
  <si>
    <t>CC2016026056000</t>
  </si>
  <si>
    <t>30432 W. BELLVIEW ST., BUCKEYE</t>
  </si>
  <si>
    <t>CC2016026673000</t>
  </si>
  <si>
    <t>18250 N 25 AVE 1039, PHOENIX</t>
  </si>
  <si>
    <t>AVENUE 26 APARTMENTS</t>
  </si>
  <si>
    <t>CC2016029748000</t>
  </si>
  <si>
    <t>810 W INGLEWOOD ST, MESA</t>
  </si>
  <si>
    <t>CC2016029767000</t>
  </si>
  <si>
    <t>8520 W PALM LANE  UNIT# 1036, PHOENIX</t>
  </si>
  <si>
    <t>CC2016029789000</t>
  </si>
  <si>
    <t>10869 W MANZANITA DRIVE, PEORIA</t>
  </si>
  <si>
    <t>CC2016029883000</t>
  </si>
  <si>
    <t>2644 W Lamar Rd, Phoenix</t>
  </si>
  <si>
    <t>Invitation Homes (POD #6)</t>
  </si>
  <si>
    <t>1325 N Fiesta Blvd, Gilbert  AZ</t>
  </si>
  <si>
    <t>CC2016029909000</t>
  </si>
  <si>
    <t>CC2016029931000</t>
  </si>
  <si>
    <t>7801 N 44TH DR UNIT 1093, GLENDALE</t>
  </si>
  <si>
    <t>CC2016031025000</t>
  </si>
  <si>
    <t>21028 W ELM WAY, BUCKEYE</t>
  </si>
  <si>
    <t>CC2016031190000</t>
  </si>
  <si>
    <t>4433 WEST TARO DR, GLENDALE</t>
  </si>
  <si>
    <t>CC2016032063000</t>
  </si>
  <si>
    <t>5201 W CAMELBACK ROAD UNIT 176, PHOENIX</t>
  </si>
  <si>
    <t>TRICON / COB LONGHAVEN PHOENIX LP</t>
  </si>
  <si>
    <t>CC2016034439000</t>
  </si>
  <si>
    <t>8606 W FLAVIA HVN, TOLLESON</t>
  </si>
  <si>
    <t>INVITATION HOMES (POD#2)</t>
  </si>
  <si>
    <t>CC2016035210000</t>
  </si>
  <si>
    <t>1050 W 8TH AVE 137, MESA</t>
  </si>
  <si>
    <t>CC2016037390000</t>
  </si>
  <si>
    <t>1510 N. 48TH ST #108, PHOENIX</t>
  </si>
  <si>
    <t>CC2016038783000</t>
  </si>
  <si>
    <t>CC2016038929000</t>
  </si>
  <si>
    <t>4735 W BECKER LANE, GLENDALE</t>
  </si>
  <si>
    <t>CC2016039503000</t>
  </si>
  <si>
    <t>11980 W ALMERIA RD, AVONDALE</t>
  </si>
  <si>
    <t>CC2016039693000</t>
  </si>
  <si>
    <t>CC2016041722000</t>
  </si>
  <si>
    <t>3421 W DUNLAP AVE 228, PHOENIX</t>
  </si>
  <si>
    <t>ATLAS RESIDENTIAL, LLC,</t>
  </si>
  <si>
    <t>CC2016041723000</t>
  </si>
  <si>
    <t>3224 W. ROYAL PALM LANE, PHOENIX</t>
  </si>
  <si>
    <t>CC2016041725000</t>
  </si>
  <si>
    <t>11415 N. 58TH DRIVE, GLENDALE</t>
  </si>
  <si>
    <t>CC2016041727000</t>
  </si>
  <si>
    <t>8901 N 35TH AVE 283, PHOENIX</t>
  </si>
  <si>
    <t>6250 WE CHENEY DRIVE, PARADISE VALLEY  AZ</t>
  </si>
  <si>
    <t>CC2016041729000</t>
  </si>
  <si>
    <t>643 W EL PARAJITO DR, WICKENBURG</t>
  </si>
  <si>
    <t>CC2016042846000</t>
  </si>
  <si>
    <t>30432 W BELLVIEW STREET, BUCKEYE</t>
  </si>
  <si>
    <t>6250 E CHENET DRIVE, PARADISE VALLEY  AZ</t>
  </si>
  <si>
    <t>CC2016042914000</t>
  </si>
  <si>
    <t>17817 N 2ND PLACE, PHOENIX</t>
  </si>
  <si>
    <t>CC2016043402000</t>
  </si>
  <si>
    <t>6130 W Palm Lane, Phoenix</t>
  </si>
  <si>
    <t>CC2016043533000</t>
  </si>
  <si>
    <t>108 S 83RD PLACE, MESA</t>
  </si>
  <si>
    <t>CC2016044103000</t>
  </si>
  <si>
    <t>3001 NORTH 52ND PARKWAY, PHOENIX</t>
  </si>
  <si>
    <t>6250 EAST CHENEY DRIVE, PARADISE VALLEY  AZ</t>
  </si>
  <si>
    <t>CC2016046594000</t>
  </si>
  <si>
    <t>CC2016047011000</t>
  </si>
  <si>
    <t>12206 W BLOOMFIELD RD, EL MIRAGE</t>
  </si>
  <si>
    <t>CC2016047028000</t>
  </si>
  <si>
    <t>3916 W Villa Rita Dr, Glendale</t>
  </si>
  <si>
    <t>CC2016047306000</t>
  </si>
  <si>
    <t>INVITATION HOMES (POD) #6</t>
  </si>
  <si>
    <t>CC2016047387000</t>
  </si>
  <si>
    <t>CC2016047392000</t>
  </si>
  <si>
    <t>CC2016048217000</t>
  </si>
  <si>
    <t>CC2016050977000</t>
  </si>
  <si>
    <t>1510 N 48TH ST 101, PHOENIX</t>
  </si>
  <si>
    <t>1510 N 48TH ST, PHOENIX  AZ</t>
  </si>
  <si>
    <t>CC2016051207000</t>
  </si>
  <si>
    <t>5757 W Eugie Ave Unit 1043, Glendale</t>
  </si>
  <si>
    <t>CC2016052332000</t>
  </si>
  <si>
    <t>CC2016052343000</t>
  </si>
  <si>
    <t>CC2016052403000</t>
  </si>
  <si>
    <t>4433 W TARO DR, GLENDALE</t>
  </si>
  <si>
    <t>CC2016052454000</t>
  </si>
  <si>
    <t>11346 E. Dartmouth St., Mesa</t>
  </si>
  <si>
    <t>Progress  Residential</t>
  </si>
  <si>
    <t>715 N. Gilbert Rd., Ste. 2, Mesa  AZ</t>
  </si>
  <si>
    <t>CC2016059020000</t>
  </si>
  <si>
    <t>726 W HATCHER UNIT B210, PHOENIX</t>
  </si>
  <si>
    <t>CC2016061389000</t>
  </si>
  <si>
    <t>11202 W CONNECTICUT AVENUE, YOUNGTOWN</t>
  </si>
  <si>
    <t>CC2016061430000</t>
  </si>
  <si>
    <t>8901 N. 35TH AVE UNIT 284, PHOENIX</t>
  </si>
  <si>
    <t>CC2016061497000</t>
  </si>
  <si>
    <t>61 W INGLEWOOD ST #2, MESA</t>
  </si>
  <si>
    <t>CC2016067480000</t>
  </si>
  <si>
    <t>18250 N 25 AVE 1010, PHOENIX</t>
  </si>
  <si>
    <t>CC2016067701000</t>
  </si>
  <si>
    <t>643 W. El Parajito, Wickenburg</t>
  </si>
  <si>
    <t>6250 E. Cheney Dr., Paradise Valley  AZ</t>
  </si>
  <si>
    <t>CC2016067774000</t>
  </si>
  <si>
    <t>6502 W. WINDSOR BLVD, GLENDALE</t>
  </si>
  <si>
    <t>CC2016067876000</t>
  </si>
  <si>
    <t>3113 W Wayland Dr, Phoenix</t>
  </si>
  <si>
    <t>CC2016067885000</t>
  </si>
  <si>
    <t>CC2016070947000</t>
  </si>
  <si>
    <t>10106 W MEDLOCK DRIVE, GLENDALE</t>
  </si>
  <si>
    <t>4500 N 32ND STREET  #200, PHOENIX  AZ</t>
  </si>
  <si>
    <t>CC2016070962000</t>
  </si>
  <si>
    <t>9025 S 6TH ST, PHOENIX</t>
  </si>
  <si>
    <t>7000 N 16TH ST STE 120-484, PHOENIX  AZ</t>
  </si>
  <si>
    <t>CC2016071042000</t>
  </si>
  <si>
    <t>4330 W. APOLLO RD, PHOENIX</t>
  </si>
  <si>
    <t>CC2016071111000</t>
  </si>
  <si>
    <t>INVITATION HOMES POD 3</t>
  </si>
  <si>
    <t>CC2016071138000</t>
  </si>
  <si>
    <t>6805 N 27TH AVE UNIT 321, PHOENIX</t>
  </si>
  <si>
    <t>STARDOM  PROPERTIES, LLC</t>
  </si>
  <si>
    <t>CC2016071914000</t>
  </si>
  <si>
    <t>INVITATION HOMES POD #2</t>
  </si>
  <si>
    <t>CC2016072898000</t>
  </si>
  <si>
    <t>CC2016075324000</t>
  </si>
  <si>
    <t>4735 W Becker Ln, Glendale</t>
  </si>
  <si>
    <t>CC2016075328000</t>
  </si>
  <si>
    <t>8901 N 35TH AVE 213, PHOENIX</t>
  </si>
  <si>
    <t>CC2016077777000</t>
  </si>
  <si>
    <t>5201 WEST CAMELBACK ROAD 206, PHOENIX</t>
  </si>
  <si>
    <t>CC2016078820000</t>
  </si>
  <si>
    <t>21948 E camina Plata, Queen Creek</t>
  </si>
  <si>
    <t>7000 N. 16th St., Ste. 120-#484, Phoenix  AZ</t>
  </si>
  <si>
    <t>CC2016078828000</t>
  </si>
  <si>
    <t>1025 S. Wildhorse Circle, Mesa</t>
  </si>
  <si>
    <t>CC2016079307000</t>
  </si>
  <si>
    <t>7025 S. 31ST DR, PHOENIX</t>
  </si>
  <si>
    <t>CC2016080554000</t>
  </si>
  <si>
    <t>2662 NORTH 43RD AVENUE, PHEONIX</t>
  </si>
  <si>
    <t>CC2016080571000</t>
  </si>
  <si>
    <t>17817 N 2 PL, PHOENIX`</t>
  </si>
  <si>
    <t>CC2016080763000</t>
  </si>
  <si>
    <t>2921 W. MORELAND STREET, PHOENIX</t>
  </si>
  <si>
    <t>6250 E. CHENEY DRIVE, PARADISE  AZ</t>
  </si>
  <si>
    <t>CC2016083637000</t>
  </si>
  <si>
    <t>6130 W PALM LN, PHOENIX</t>
  </si>
  <si>
    <t>ATLAS RESIDENTIAL , LLC</t>
  </si>
  <si>
    <t>CC2016085827000</t>
  </si>
  <si>
    <t>2438 E Fairmount Ave, Phoenix</t>
  </si>
  <si>
    <t xml:space="preserve">1325 N fiesta Blvd, Gilberta  </t>
  </si>
  <si>
    <t>CC2016086558000</t>
  </si>
  <si>
    <t>1822 N 32ND STRRET 106, PHOENIX</t>
  </si>
  <si>
    <t>PRO RESIDENTIAL MGMT INC.</t>
  </si>
  <si>
    <t>1822 N 32ND STREET, PHOENIX  AZ</t>
  </si>
  <si>
    <t>CC2016086583000</t>
  </si>
  <si>
    <t>18250 N 25TH AVENUE UNIT#1033, PHOENIX</t>
  </si>
  <si>
    <t>AVENUE 25</t>
  </si>
  <si>
    <t>CC2016086922000</t>
  </si>
  <si>
    <t>2644 W. LAMAR RD., PHOENIX</t>
  </si>
  <si>
    <t>1325 N. FIESTA BLVD. #103, GILBERT  AZ</t>
  </si>
  <si>
    <t>CC2016088744000</t>
  </si>
  <si>
    <t>1912 E HAWKEN PL, CHANDLER</t>
  </si>
  <si>
    <t>CC2016089532000</t>
  </si>
  <si>
    <t>CC2016091697000</t>
  </si>
  <si>
    <t>4433 W TARO DRIVE, GLENDALE</t>
  </si>
  <si>
    <t>CC2016093727000</t>
  </si>
  <si>
    <t>27542 N 89TH DR, PEORIA</t>
  </si>
  <si>
    <t>CC2016095924000</t>
  </si>
  <si>
    <t>atlas residential llc</t>
  </si>
  <si>
    <t>CC2016097934000</t>
  </si>
  <si>
    <t>3802 N 27TH STREET 3111, PHOENIX</t>
  </si>
  <si>
    <t>URBAN WALK/SHELTON-COOK REAL ESTATE SERVICES INC</t>
  </si>
  <si>
    <t>CC2016098117000</t>
  </si>
  <si>
    <t>927 E LA JOLLA DR, TEMPE</t>
  </si>
  <si>
    <t>7701 E INDIAN SCHOOL RD STE J, SCOTSDALE  AZ</t>
  </si>
  <si>
    <t xml:space="preserve">85251-4041     </t>
  </si>
  <si>
    <t>CC2016098822000</t>
  </si>
  <si>
    <t>8903 EAST DOWNING STREET, MESA</t>
  </si>
  <si>
    <t>RAN REALTY &amp; PROPERTY MGMT/ ANDREA KING</t>
  </si>
  <si>
    <t>CC2016099349000</t>
  </si>
  <si>
    <t>URBAN WALK/SHELTON-COOK REAL ESTATE</t>
  </si>
  <si>
    <t>CC2016099356000</t>
  </si>
  <si>
    <t>CC2016102078000</t>
  </si>
  <si>
    <t>3650 WEST SWEETWATER AVE, PHX</t>
  </si>
  <si>
    <t>metropolitan real estate</t>
  </si>
  <si>
    <t>CC2016104992000</t>
  </si>
  <si>
    <t>18250 NORTH 25TH AVENUE #2039, PHOENIX</t>
  </si>
  <si>
    <t>CC2016108425000</t>
  </si>
  <si>
    <t>2880 E LA COSTA DRIVE, CHANDLER</t>
  </si>
  <si>
    <t>CC2016109673000</t>
  </si>
  <si>
    <t>27955 N 25th DR, PHOENIX</t>
  </si>
  <si>
    <t>CC2016110697000</t>
  </si>
  <si>
    <t>1320 W. 7TH AVENUE, MESA</t>
  </si>
  <si>
    <t>invitation homes</t>
  </si>
  <si>
    <t>CC2016111904000</t>
  </si>
  <si>
    <t>CC2016111912000</t>
  </si>
  <si>
    <t>3421 W DUNLAP AVE UNIT 115, PHOENIX</t>
  </si>
  <si>
    <t>CC2016113788000</t>
  </si>
  <si>
    <t>6805 N. 27TH AVE. #216, PHOENIX</t>
  </si>
  <si>
    <t>CC2016114200000</t>
  </si>
  <si>
    <t>4235 N. 35TH AVE. 89, PHOENIX</t>
  </si>
  <si>
    <t>PRO RESIDENTIAL MGMT., INC.</t>
  </si>
  <si>
    <t>4235 N. 35TH AVE., PHOENIX  AZ</t>
  </si>
  <si>
    <t>CC2016114214000</t>
  </si>
  <si>
    <t>4235 N. 35TH AVE. 50, PHOENIX</t>
  </si>
  <si>
    <t>CC2016115427000</t>
  </si>
  <si>
    <t>6502 W WINDSOR BLVD, GLENDALE</t>
  </si>
  <si>
    <t>ATLAS RESIDENTIAL LLC C/O WILLIAM M KIDWELL</t>
  </si>
  <si>
    <t>CC2016116257000</t>
  </si>
  <si>
    <t>1216 N. 359TH AVE, TONOPAH</t>
  </si>
  <si>
    <t>CC2016116769000</t>
  </si>
  <si>
    <t>3040 W Los Gatos Drive, Phoenix</t>
  </si>
  <si>
    <t>CC2016116903000</t>
  </si>
  <si>
    <t>3250 WEST GREENWAY RD #142, PHX</t>
  </si>
  <si>
    <t>CC2016119545000</t>
  </si>
  <si>
    <t>2211 N DRESDEN, MESA</t>
  </si>
  <si>
    <t>HORIZON INVESTMENT GROUP LLC</t>
  </si>
  <si>
    <t>6305 W MYRTLE AV, GLENDALE  AZ</t>
  </si>
  <si>
    <t>CC2016120930000</t>
  </si>
  <si>
    <t>5950 W CYPRESS ST, PHOENIX</t>
  </si>
  <si>
    <t>CC2016120952000</t>
  </si>
  <si>
    <t>3404 S ROOSEVELT ST, UNIT 12, TEMPE</t>
  </si>
  <si>
    <t>CC2016120957000</t>
  </si>
  <si>
    <t>3001 N 52nd Pkwy., Phoenix</t>
  </si>
  <si>
    <t>CC2016120990000</t>
  </si>
  <si>
    <t>8901 N 35TH AVE  #213, PHOENIX</t>
  </si>
  <si>
    <t>CC2016120991000</t>
  </si>
  <si>
    <t>8901 N 35TH AVE 257, PHOENIX</t>
  </si>
  <si>
    <t>CC2016121050000</t>
  </si>
  <si>
    <t>1725 W Tonto Lane, Phoenix</t>
  </si>
  <si>
    <t>CC2016121051000</t>
  </si>
  <si>
    <t>17817 N 2 PL, PHOENIX</t>
  </si>
  <si>
    <t>CC2016121060000</t>
  </si>
  <si>
    <t>2921 W. MORELAND ST., PHOENIX</t>
  </si>
  <si>
    <t>6250 W. CHENEY DRIVE, PARADISE VALLEY  AZ</t>
  </si>
  <si>
    <t>CC2016125058000</t>
  </si>
  <si>
    <t>11605 N 58th Ave, Glendale</t>
  </si>
  <si>
    <t>CC2016128761000</t>
  </si>
  <si>
    <t>1515 W MARLBORO DR, CHANDLER</t>
  </si>
  <si>
    <t>CC2016128840000</t>
  </si>
  <si>
    <t>3029 N COMANCHE DR, CHANDLER</t>
  </si>
  <si>
    <t>CC2016129890000</t>
  </si>
  <si>
    <t>2104 E BOSTON ST, CHANDLER</t>
  </si>
  <si>
    <t>CC2016129893000</t>
  </si>
  <si>
    <t>CC2016129903000</t>
  </si>
  <si>
    <t>598 S TERRACE RD, CHANDLER</t>
  </si>
  <si>
    <t>CC2016129906000</t>
  </si>
  <si>
    <t>5431 W Shaw Butte Dr, Glendale</t>
  </si>
  <si>
    <t>CC2016130771000</t>
  </si>
  <si>
    <t>5201 W CAMELBACK RD UNIT 266, PHOENIX</t>
  </si>
  <si>
    <t>7701 E INDIAN SCHOOL  RD STE J, SCOTTSDALE  AZ</t>
  </si>
  <si>
    <t>CC2016133472000</t>
  </si>
  <si>
    <t>5061 W CHICAGO CIRCLE S, CHANDLER</t>
  </si>
  <si>
    <t>CC2016134414000</t>
  </si>
  <si>
    <t>5201 W CAMELBACK RD UNIT 62, PHOENIX</t>
  </si>
  <si>
    <t>CC2016136747000</t>
  </si>
  <si>
    <t>CC2016138634000</t>
  </si>
  <si>
    <t>4326 N. 35TH AVE. 1106, PHOENIX</t>
  </si>
  <si>
    <t>CC2016140061000</t>
  </si>
  <si>
    <t>CC2016140081000</t>
  </si>
  <si>
    <t>6250 WEST CHENEY DRIVE, PARADISE VALLEY  AZ</t>
  </si>
  <si>
    <t>CC2016140089000</t>
  </si>
  <si>
    <t>8901 N. 35TH AVE UNIT 162, PHOENIX</t>
  </si>
  <si>
    <t>CC2016140092000</t>
  </si>
  <si>
    <t>3421 W DUNLAP AVENUE APT #150, PHOENIX</t>
  </si>
  <si>
    <t>CC2016140093000</t>
  </si>
  <si>
    <t>6250 W Cheney Dr, Paradise Valley  AZ</t>
  </si>
  <si>
    <t>CC2016140097000</t>
  </si>
  <si>
    <t>8901 N 35TH AVE   UNIT 282, PHOENIX</t>
  </si>
  <si>
    <t>CC2016140103000</t>
  </si>
  <si>
    <t>643 W EL PARAJITO DRIVE, WICKENBURG</t>
  </si>
  <si>
    <t>6250 E CHENEY ROAD, PARADISE VALLEY  AZ</t>
  </si>
  <si>
    <t>CC2016140108000</t>
  </si>
  <si>
    <t>6250 E Cheney Drive, Paradise Valley</t>
  </si>
  <si>
    <t>CC2016140116000</t>
  </si>
  <si>
    <t>6502 W Windsor Blvd, Glendale</t>
  </si>
  <si>
    <t>6250 W Cheney Drive, Paradise Valley  AZ</t>
  </si>
  <si>
    <t>CC2016141920000</t>
  </si>
  <si>
    <t>10530 W Heatherbrae Drive, Phoenix</t>
  </si>
  <si>
    <t>CC2016141931000</t>
  </si>
  <si>
    <t>3421 WDUNLAP RD UNIT 115, PHOENIX</t>
  </si>
  <si>
    <t>CC2016141938000</t>
  </si>
  <si>
    <t>5250 E Cheney Drive, Paradise Valley  AZ</t>
  </si>
  <si>
    <t>CC2016141959000</t>
  </si>
  <si>
    <t>5742 N 31ST LANE, PHOENIX</t>
  </si>
  <si>
    <t>CC2016141963000</t>
  </si>
  <si>
    <t>2921 W MORELAND STRETT, PHOENIX</t>
  </si>
  <si>
    <t>CC2016142878000</t>
  </si>
  <si>
    <t>17817 NORTH 2ND PLACE, PHOENIX</t>
  </si>
  <si>
    <t>CC2016142880000</t>
  </si>
  <si>
    <t>1725 West Tonto Ln, Phoenix</t>
  </si>
  <si>
    <t>6250 East Cheney Drive, Paradise Valley  AZ</t>
  </si>
  <si>
    <t>CC2016144984000</t>
  </si>
  <si>
    <t>6805 N. 27th Ave #221, Phoenix</t>
  </si>
  <si>
    <t>6805 N. Ave, Phoenix  AZ</t>
  </si>
  <si>
    <t>CC2016146124000</t>
  </si>
  <si>
    <t>26250 N 42ND ST, PHOENIX</t>
  </si>
  <si>
    <t>715 N GILBERT RD STE 2, MESA  AZ</t>
  </si>
  <si>
    <t>CC2016146221000</t>
  </si>
  <si>
    <t>581 W GARY DR, CHANDLER</t>
  </si>
  <si>
    <t>CC2016146379000</t>
  </si>
  <si>
    <t>3008 W. OCOTILLO RD., PHOENIX</t>
  </si>
  <si>
    <t>CC2016147211000</t>
  </si>
  <si>
    <t>CC2016147416000</t>
  </si>
  <si>
    <t>2880 E LA COSTA DR, CHANDLER</t>
  </si>
  <si>
    <t>CC2016147425000</t>
  </si>
  <si>
    <t>2721 E BEECHNUT PL, CHANDLER</t>
  </si>
  <si>
    <t>CC2016147459000</t>
  </si>
  <si>
    <t>3726 W. MEADOWBROOK, PHOENIX</t>
  </si>
  <si>
    <t>CC2016148500000</t>
  </si>
  <si>
    <t>CC2016151309000</t>
  </si>
  <si>
    <t>5201 WEST CAMELBACK ROAD 253, PHOENIX</t>
  </si>
  <si>
    <t>CC2016151412000</t>
  </si>
  <si>
    <t>3916 W VILLA RITA DRIVE, GLENDALE</t>
  </si>
  <si>
    <t>CC2016152161000</t>
  </si>
  <si>
    <t>2256 E HAZELTINE WAY, CHANDLER</t>
  </si>
  <si>
    <t>CC2016152821000</t>
  </si>
  <si>
    <t>CC2016155136000</t>
  </si>
  <si>
    <t>4227 N. 27TH AVE. 1116, PHOENIX</t>
  </si>
  <si>
    <t>CC2016157341000</t>
  </si>
  <si>
    <t>CC2016157358000</t>
  </si>
  <si>
    <t>CC2016159791000</t>
  </si>
  <si>
    <t>5201 W Camelback Road Unit# 59, Phoenix</t>
  </si>
  <si>
    <t>Tricon/Cob Longhaven Phoenix LP</t>
  </si>
  <si>
    <t>CC2016160546000</t>
  </si>
  <si>
    <t>3518 W DUNLAP AVE #188, PHOENIX</t>
  </si>
  <si>
    <t>CC2016160548000</t>
  </si>
  <si>
    <t>3421 W. DUNLAP AVE #150, PHOENIX</t>
  </si>
  <si>
    <t>CC2016160558000</t>
  </si>
  <si>
    <t>5142 W FRAKTUR RD, LAVEEN</t>
  </si>
  <si>
    <t>CC2016160612000</t>
  </si>
  <si>
    <t>643 W EL PAJARITO DR, WICKENBURG</t>
  </si>
  <si>
    <t>CC2016160637000</t>
  </si>
  <si>
    <t>3902 W. Lewis Ave, Phoenix</t>
  </si>
  <si>
    <t>CC2016161337000</t>
  </si>
  <si>
    <t>5359 W Osborn Road, Phoenix</t>
  </si>
  <si>
    <t>CC2016161342000</t>
  </si>
  <si>
    <t>6130  W Palm Lane, Phoenix</t>
  </si>
  <si>
    <t>CC2016161461000</t>
  </si>
  <si>
    <t>409 W SUNNLYSLOPE DRIVE, PHOENIX</t>
  </si>
  <si>
    <t>CC2016164607000</t>
  </si>
  <si>
    <t>1450 E BELL RD 3051-1, PHOENIX</t>
  </si>
  <si>
    <t>CC2016165099000</t>
  </si>
  <si>
    <t>726 W HATCHER RD UNIT#A-104, PHOENIX</t>
  </si>
  <si>
    <t>CC2016165777000</t>
  </si>
  <si>
    <t>CC2016165817000</t>
  </si>
  <si>
    <t>CC2016169776000</t>
  </si>
  <si>
    <t>5613 W. VINEYARD RD, LAVEEN</t>
  </si>
  <si>
    <t>CC2016169821000</t>
  </si>
  <si>
    <t>3827 W. OSBORN RD., PHOENIX</t>
  </si>
  <si>
    <t>CC2016170949000</t>
  </si>
  <si>
    <t>3421 W DUNLAP AVE 228, PHX</t>
  </si>
  <si>
    <t>CC2016170980000</t>
  </si>
  <si>
    <t>5201 W. CAMELBACK RD. UNIT A188, PHOENIX</t>
  </si>
  <si>
    <t>7701 E. INDIAN SCHOOL RD., SCOTTDALE  AZ</t>
  </si>
  <si>
    <t>CC2016171114000</t>
  </si>
  <si>
    <t>107 W RAWHISE AVE, GILBERT</t>
  </si>
  <si>
    <t>CC2016171248000</t>
  </si>
  <si>
    <t>CC2016172053000</t>
  </si>
  <si>
    <t>CC2016174990000</t>
  </si>
  <si>
    <t>CC2016175014000</t>
  </si>
  <si>
    <t>8901 N 35TH AVENUE UNIT 162, PHOENIX</t>
  </si>
  <si>
    <t>CC2016175080000</t>
  </si>
  <si>
    <t>6643 N 27 AVENUE, PHOENIX</t>
  </si>
  <si>
    <t>CC2016175706000</t>
  </si>
  <si>
    <t>CC2016176066000</t>
  </si>
  <si>
    <t>3802 N 27TH STREET #344, PHOENIX</t>
  </si>
  <si>
    <t>CC2016176232000</t>
  </si>
  <si>
    <t>3218 S 66TH LN, PHOENIX</t>
  </si>
  <si>
    <t>7701 E INDIAN SCHOOL RD STE J, PHOENIX  AZ</t>
  </si>
  <si>
    <t>CC2016180099000</t>
  </si>
  <si>
    <t>2501 W. OCOTILLO RD. 305, PHOENIX</t>
  </si>
  <si>
    <t>CC2016181278000</t>
  </si>
  <si>
    <t>3726 W MEADOWBROOK AVE, PHOENIX</t>
  </si>
  <si>
    <t>CC2016182791000</t>
  </si>
  <si>
    <t>5201 W CAMELBACK ROAD UNIT# A4, PHOENIX</t>
  </si>
  <si>
    <t>CC2016184943000</t>
  </si>
  <si>
    <t>CC2016185647000</t>
  </si>
  <si>
    <t>2008 W. ERIE ST, CHANDLER</t>
  </si>
  <si>
    <t>CC2016186428000</t>
  </si>
  <si>
    <t>2111 N 94TH AVENUE , PHOENIX</t>
  </si>
  <si>
    <t>14100 N 83RD AVENUE #160, PEORIA  AZ</t>
  </si>
  <si>
    <t>CC2016188639000</t>
  </si>
  <si>
    <t>9033 W AVALON DRIVE, PHOENIX</t>
  </si>
  <si>
    <t>CC2016188651000</t>
  </si>
  <si>
    <t>4442 N 81ST AVENUE, PHOENIX</t>
  </si>
  <si>
    <t>7701 E INDIAN SCHOOL ROAD SUITE J, SCOTSDALE  AZ</t>
  </si>
  <si>
    <t>CC2016189131000</t>
  </si>
  <si>
    <t>224 E BRUCE AVE, GILBERT</t>
  </si>
  <si>
    <t>CC2016189204000</t>
  </si>
  <si>
    <t>1091 E. REDWOOD DR, CHANDLER</t>
  </si>
  <si>
    <t>CC2016189212000</t>
  </si>
  <si>
    <t>4828 W ST. KATERI DRIVE, LAVEEN</t>
  </si>
  <si>
    <t>CC2016189229000</t>
  </si>
  <si>
    <t>CC2016189259000</t>
  </si>
  <si>
    <t>366 S. KENNETH PL, CHANDLER</t>
  </si>
  <si>
    <t>CC2016190217000</t>
  </si>
  <si>
    <t>4945 WEST JOYCE CIRCLE, GLENDALE</t>
  </si>
  <si>
    <t>CC2016190220000</t>
  </si>
  <si>
    <t>3421 W DUNLAP  UNIT # 115, PHOENIX</t>
  </si>
  <si>
    <t>CC2016190248000</t>
  </si>
  <si>
    <t>1715 E. WINDSONG DRIVE, PHOENIX</t>
  </si>
  <si>
    <t>CC2016190312000</t>
  </si>
  <si>
    <t>3404 S ROOSEVELT ST #12, TEMPE</t>
  </si>
  <si>
    <t>CC2016190325000</t>
  </si>
  <si>
    <t>417 NORTH 23RD STREET #1, PHOENIX</t>
  </si>
  <si>
    <t>CC2016190404000</t>
  </si>
  <si>
    <t>2229 N 58TH DR, PHOENIX</t>
  </si>
  <si>
    <t>CC2016190451000</t>
  </si>
  <si>
    <t>3001 N. 52ND PARKWAY, PHOENIX</t>
  </si>
  <si>
    <t>CC2016190519000</t>
  </si>
  <si>
    <t>6232 S 16TH LN, PHOENIX</t>
  </si>
  <si>
    <t>CC2016190520000</t>
  </si>
  <si>
    <t>2921 W Moreland Street, Phoenix</t>
  </si>
  <si>
    <t>CC2016191384000</t>
  </si>
  <si>
    <t>918 W ANGELA DR, PHOENIX</t>
  </si>
  <si>
    <t>CC2016192115000</t>
  </si>
  <si>
    <t>6805 N. 27th Ave #222, Phoenix</t>
  </si>
  <si>
    <t>6805 N. 27th Ave, Phoenix  AZ</t>
  </si>
  <si>
    <t>CC2016192120000</t>
  </si>
  <si>
    <t>6805 N. 27th Ave #303, Phoenix</t>
  </si>
  <si>
    <t>CC2016192990000</t>
  </si>
  <si>
    <t>3421 W. DUNLAP AVE. UNIT 150, PHOENIX</t>
  </si>
  <si>
    <t>CC2016193034000</t>
  </si>
  <si>
    <t>16627 N 25TH ST #16, PHOENIX</t>
  </si>
  <si>
    <t>CC2016193036000</t>
  </si>
  <si>
    <t>725 W HATCHER RD UNIT A-201, PHOENIX</t>
  </si>
  <si>
    <t>CC2016193042000</t>
  </si>
  <si>
    <t>725 W VOGEL AVE UNIT E-4, PHOENIX</t>
  </si>
  <si>
    <t>CC2016193071000</t>
  </si>
  <si>
    <t>CC2016195451000</t>
  </si>
  <si>
    <t>61 W INGLEWOOD STREET UNIT 2, MESA</t>
  </si>
  <si>
    <t>CC2016197598000</t>
  </si>
  <si>
    <t>2306 N 88TH AVENUE, PHOENIX</t>
  </si>
  <si>
    <t>7000 N 16TH STREET  SUITE 120-#484, PHOENIX  AZ</t>
  </si>
  <si>
    <t>CC2016201771000</t>
  </si>
  <si>
    <t>8901 N 35TH AVE UNIT 162, PHOENIX</t>
  </si>
  <si>
    <t>CC2016203210000</t>
  </si>
  <si>
    <t>1725 E TONTO LN, PHOENIX</t>
  </si>
  <si>
    <t>CC2016203258000</t>
  </si>
  <si>
    <t>6643 N 27TH AVENUE, PHOENIX</t>
  </si>
  <si>
    <t>CC2016205988000</t>
  </si>
  <si>
    <t>4531 N 51st  Ave, Phoenix</t>
  </si>
  <si>
    <t>CC2016206019000</t>
  </si>
  <si>
    <t>5509 N 61ST LN, GLENDALE</t>
  </si>
  <si>
    <t>6250 N CHENEY DR, PARADISE VALLEY  AZ</t>
  </si>
  <si>
    <t>CC2016206111000</t>
  </si>
  <si>
    <t>8901 N. 35TH AVENUE, UNIT 282, PHOENIX</t>
  </si>
  <si>
    <t>CC2016207910000</t>
  </si>
  <si>
    <t>6537 S. 15TH DR, PHOENIX</t>
  </si>
  <si>
    <t>CC2016207919000</t>
  </si>
  <si>
    <t>3114 W. DUNBAR DR, PHOENIX</t>
  </si>
  <si>
    <t>CC2016209728000</t>
  </si>
  <si>
    <t>18250 NORTH 25TH AVENUE #2086, PHOENIX</t>
  </si>
  <si>
    <t>CC2016210809000</t>
  </si>
  <si>
    <t>6250 E CHANEY DR, PARADISE VALLEY  AZ</t>
  </si>
  <si>
    <t>CC2016211194000</t>
  </si>
  <si>
    <t>CC2016211948000</t>
  </si>
  <si>
    <t>3845 E. Fairview St., Gilbert</t>
  </si>
  <si>
    <t>CC2016211952000</t>
  </si>
  <si>
    <t>3301 E. Loma Vista, Gilbert</t>
  </si>
  <si>
    <t>CC2016212172000</t>
  </si>
  <si>
    <t>4011 S 44TH PLANCE, PHOENIX</t>
  </si>
  <si>
    <t>4500 N 32ND ST  200, PHOENIX  AZ</t>
  </si>
  <si>
    <t>CC2016212238000</t>
  </si>
  <si>
    <t>CC2016213187000</t>
  </si>
  <si>
    <t>2256 E. HAZELTINE WAY, CHANDLER</t>
  </si>
  <si>
    <t>CC2016213274000</t>
  </si>
  <si>
    <t>4228 N 85TH DRIVE, PHOENIX</t>
  </si>
  <si>
    <t>1325 N FIESTA BLVD  SUITE #103, GIL BERT  AZ</t>
  </si>
  <si>
    <t>CC2016216826000</t>
  </si>
  <si>
    <t>CC2016221501000</t>
  </si>
  <si>
    <t>5201 W CAMELBACK RD UNIT A30, PHOENIX</t>
  </si>
  <si>
    <t>CC2016224728000</t>
  </si>
  <si>
    <t>CC2016224773000</t>
  </si>
  <si>
    <t>8901 N. 35TH AVE. #256, PHOENIX</t>
  </si>
  <si>
    <t>CC2016224895000</t>
  </si>
  <si>
    <t>418 E CRESCENT AVE, MESA</t>
  </si>
  <si>
    <t>CC2016224991000</t>
  </si>
  <si>
    <t>61  W INGLEWOOD ST #3, MESA</t>
  </si>
  <si>
    <t>CC2016225832000</t>
  </si>
  <si>
    <t>CC2016227749000</t>
  </si>
  <si>
    <t>3726 W MEADOWBROOK AVENUE, PHOENIX</t>
  </si>
  <si>
    <t>CC2016230213000</t>
  </si>
  <si>
    <t>CC2016230317000</t>
  </si>
  <si>
    <t>2843 E RUNAWAY BATY PL, CHANDLER</t>
  </si>
  <si>
    <t>CC2016230360000</t>
  </si>
  <si>
    <t>CC2016230363000</t>
  </si>
  <si>
    <t>2609 W BENTRUP ST, CHANDLER</t>
  </si>
  <si>
    <t>CC2016230472000</t>
  </si>
  <si>
    <t>6103 W Evans Dr, Glendale</t>
  </si>
  <si>
    <t>CC2016230486000</t>
  </si>
  <si>
    <t>3825 W Camino Real, Glendale</t>
  </si>
  <si>
    <t>CC2016230495000</t>
  </si>
  <si>
    <t>6316 W Redfield Rd, Glendale</t>
  </si>
  <si>
    <t>CC2016230586000</t>
  </si>
  <si>
    <t>CC2016230599000</t>
  </si>
  <si>
    <t>CC2016231294000</t>
  </si>
  <si>
    <t>9126 W CYPRESS, PHOENIX</t>
  </si>
  <si>
    <t>4500 N 32ND STREET #200, PHOENIX  AZ</t>
  </si>
  <si>
    <t>CC2016231458000</t>
  </si>
  <si>
    <t>1501 W CAMPO BELLO DR, PHOENIX</t>
  </si>
  <si>
    <t>CC2016231967000</t>
  </si>
  <si>
    <t>18250 NORTH 25TH AVENUE #3067, PHOENIX</t>
  </si>
  <si>
    <t>CC2016231975000</t>
  </si>
  <si>
    <t>18250 NORTH 25TH AVENUE #3045, PHOENIX</t>
  </si>
  <si>
    <t>CC2016232236000</t>
  </si>
  <si>
    <t>CC2016232374000</t>
  </si>
  <si>
    <t>3811 W. IRWIN AVE, PHOENIX</t>
  </si>
  <si>
    <t>CC2016235035000</t>
  </si>
  <si>
    <t>61 W INGLEWOOD STREET #4, MESA</t>
  </si>
  <si>
    <t>CC2016235142000</t>
  </si>
  <si>
    <t>8901 N 35TH AVE 213, PHX</t>
  </si>
  <si>
    <t>CC2016235144000</t>
  </si>
  <si>
    <t>3421 W DUNLAP AVE APT 150, PHOENIX</t>
  </si>
  <si>
    <t>CC2016235214000</t>
  </si>
  <si>
    <t>725 W VOGEL AVE UNIT #E 5, PHOENIX</t>
  </si>
  <si>
    <t>CC2016235241000</t>
  </si>
  <si>
    <t>3404 SOUTH ROOSEVELT STREET UNIT 2, TEMPE</t>
  </si>
  <si>
    <t>CC2017000686000</t>
  </si>
  <si>
    <t>6356 W Sunnyslope Ln, Glendale</t>
  </si>
  <si>
    <t>CC2017006071000</t>
  </si>
  <si>
    <t>6805 N. 7TH AVENUE, UNIT# 315, PHOENIX</t>
  </si>
  <si>
    <t>6805 N. 27TH AVENUE, PHOENIX  AZ</t>
  </si>
  <si>
    <t>CC2017007720000</t>
  </si>
  <si>
    <t>3327 EAST WILLETTA STREET, PHOENIX</t>
  </si>
  <si>
    <t>10115 EAST BELL ROAD, SCOTTSDALE  AZ</t>
  </si>
  <si>
    <t>CC2017010856000</t>
  </si>
  <si>
    <t>18250 N 25TH AVENUE #3067, PHOENIX</t>
  </si>
  <si>
    <t>CC2017010869000</t>
  </si>
  <si>
    <t>18250 N 25TH AVENUE UNIT #2086, PHOENIX</t>
  </si>
  <si>
    <t>CC2017011121000</t>
  </si>
  <si>
    <t>3702 E Altadena Ave, Phoenix</t>
  </si>
  <si>
    <t>7000 N 16th St Ste 120-#484, Phoenix  AZ</t>
  </si>
  <si>
    <t>CC2017011289000</t>
  </si>
  <si>
    <t>2418 S. COTTONWOOD DRIVE, TEMPE</t>
  </si>
  <si>
    <t>1325 N. FIESTA BLVD STE 103, GILBERT  AZ</t>
  </si>
  <si>
    <t>CC2017011405000</t>
  </si>
  <si>
    <t>CC2017011412000</t>
  </si>
  <si>
    <t>CC2017011463000</t>
  </si>
  <si>
    <t>6408 W MCDOWELL ROAD, PHOENIX</t>
  </si>
  <si>
    <t>CC2017011501000</t>
  </si>
  <si>
    <t>4635 N 85TH DRIVE, PHOENIX</t>
  </si>
  <si>
    <t>CC2017011505000</t>
  </si>
  <si>
    <t>6117  W Mauna Loa Ln, Glendale</t>
  </si>
  <si>
    <t>Invitation Homes Pod #3</t>
  </si>
  <si>
    <t>CC2017012313000</t>
  </si>
  <si>
    <t>3802 N 27TH ST 235, PHOENIX</t>
  </si>
  <si>
    <t>CC2017012648000</t>
  </si>
  <si>
    <t>1306 W. 7TH DR.;, MESA</t>
  </si>
  <si>
    <t>INVITATION HOMES (POD #10)</t>
  </si>
  <si>
    <t>7701 E. INDIAN SCHOOL RD, STE J., SCOTTSDALE  AZ</t>
  </si>
  <si>
    <t>CC2017012674000</t>
  </si>
  <si>
    <t>810 W. INGLEWOOD ST, MESA</t>
  </si>
  <si>
    <t>CC2017013880000</t>
  </si>
  <si>
    <t>12523 W WINDSOR BLVD, LITCHFIELD PARK</t>
  </si>
  <si>
    <t>CC2017014118000</t>
  </si>
  <si>
    <t>1428 W. CHILTON  ST, CHANDLER</t>
  </si>
  <si>
    <t>CC2017014155000</t>
  </si>
  <si>
    <t>3117 W WODDRIDGE DR, PHOENIX</t>
  </si>
  <si>
    <t>CC2017018786000</t>
  </si>
  <si>
    <t>6615 W HAYES STREET, PHOENIX</t>
  </si>
  <si>
    <t>INVITATON HOMES POD #6</t>
  </si>
  <si>
    <t>1325 N FIESTA BLVD  UITE #103, GILBERT  AZ</t>
  </si>
  <si>
    <t>CC2017020722000</t>
  </si>
  <si>
    <t xml:space="preserve">Encanto </t>
  </si>
  <si>
    <t>801 W Turney Avenue,  #5, Phoenix</t>
  </si>
  <si>
    <t>AVENUE 801</t>
  </si>
  <si>
    <t>CC2017023651000</t>
  </si>
  <si>
    <t>726 WEST HATCHER ROAD #B210, PHOENIX</t>
  </si>
  <si>
    <t>STARDOM APARTMENTS. LLC</t>
  </si>
  <si>
    <t>CC2017023657000</t>
  </si>
  <si>
    <t>726 WEST HATCHER ROAD #B209, PHOENIX</t>
  </si>
  <si>
    <t>CC2017025527000</t>
  </si>
  <si>
    <t>5201 W Camelback Road Unit# A259, Phoenix</t>
  </si>
  <si>
    <t>Tricon/Cpb Longhaven Phoenix LP</t>
  </si>
  <si>
    <t>CC2017026290000</t>
  </si>
  <si>
    <t>3803 N 88TH DR, PHOENIX</t>
  </si>
  <si>
    <t>CC2017027693000</t>
  </si>
  <si>
    <t>3502 E EL MORO AVE, MESA</t>
  </si>
  <si>
    <t>CC2017031267000</t>
  </si>
  <si>
    <t>CC2017031277000</t>
  </si>
  <si>
    <t>7818 W FAIRMOUNT AVENUE, PHOENIX</t>
  </si>
  <si>
    <t>CC2017031285000</t>
  </si>
  <si>
    <t>CC2017031430000</t>
  </si>
  <si>
    <t>3213 W REDFIELD RD, PHOENIX</t>
  </si>
  <si>
    <t>CC2017032042000</t>
  </si>
  <si>
    <t>8553 N 108TH DRIVE, PEORIA</t>
  </si>
  <si>
    <t>CC2017032072000</t>
  </si>
  <si>
    <t>11175 W BERKELYROAD , AVONDALE</t>
  </si>
  <si>
    <t>CC2017032075000</t>
  </si>
  <si>
    <t>CC2017032356000</t>
  </si>
  <si>
    <t>17614 N 42ND LN, GLENDALE</t>
  </si>
  <si>
    <t>CC2017033168000</t>
  </si>
  <si>
    <t>CC2017033388000</t>
  </si>
  <si>
    <t>3340 WEST SANDRA TERRACE, PHOENIX</t>
  </si>
  <si>
    <t>CC2017033909000</t>
  </si>
  <si>
    <t>4038 E MCDOWELL RD #227, PHOENIX</t>
  </si>
  <si>
    <t>4038 E MCDOWELL RD, PHOENIX  AZ</t>
  </si>
  <si>
    <t>URBAN EDGE APT HOMES</t>
  </si>
  <si>
    <t>CC2017033912000</t>
  </si>
  <si>
    <t>4038 E MCDOWELL RD #212, PHOENIX</t>
  </si>
  <si>
    <t>CC2017035479000</t>
  </si>
  <si>
    <t>15842 W. MONROE ST, GOODYEAR</t>
  </si>
  <si>
    <t>CC2017038299000</t>
  </si>
  <si>
    <t>4038 E MCDOWELL RD #158, PHOENIX</t>
  </si>
  <si>
    <t>CC2017041288000</t>
  </si>
  <si>
    <t>4605 N 85TH AVENUE, PHOENIX</t>
  </si>
  <si>
    <t>5555 E VAN BUREN STREET  SUITE 240, PHOENIX  AZ</t>
  </si>
  <si>
    <t>CC2017047368000</t>
  </si>
  <si>
    <t>5038 N 55th Ave #2080, Glendale</t>
  </si>
  <si>
    <t>Urban 55 Advantage Point Apts</t>
  </si>
  <si>
    <t>CC2017047370000</t>
  </si>
  <si>
    <t>5038 N 55TH AVE # 1023, GLENDALE</t>
  </si>
  <si>
    <t>URBAN 55 / ADVANTAGE POINT APTS</t>
  </si>
  <si>
    <t>CC2017047372000</t>
  </si>
  <si>
    <t>5038 N 55th Ave#1028, Glendale</t>
  </si>
  <si>
    <t>CC2017047373000</t>
  </si>
  <si>
    <t>5038 N 55th Ave #1075, Glendale</t>
  </si>
  <si>
    <t>CC2017047375000</t>
  </si>
  <si>
    <t>5038 N 55TH AVE # 2095, GLENDALE</t>
  </si>
  <si>
    <t>CC2017047377000</t>
  </si>
  <si>
    <t>5038 N 55TH AVE # 2100, GLENDALE</t>
  </si>
  <si>
    <t>CC2017047674000</t>
  </si>
  <si>
    <t>4038 e mcdowell rd 114, Phx</t>
  </si>
  <si>
    <t>4038 e mcdowell rd, Phx  AZ</t>
  </si>
  <si>
    <t>urban edge apt homes</t>
  </si>
  <si>
    <t>CC2017048568000</t>
  </si>
  <si>
    <t>1325 N FIESTA BLVD SUTIE #103, GILBERT  AZ</t>
  </si>
  <si>
    <t>CC2017048583000</t>
  </si>
  <si>
    <t>10901 W HAYWARD AVENUE, GLENDALE</t>
  </si>
  <si>
    <t>INVIVATION HOMES</t>
  </si>
  <si>
    <t>CC2017048595000</t>
  </si>
  <si>
    <t>6241 W ALMERIA ROAD, PHOENIX</t>
  </si>
  <si>
    <t>CC2017049485000</t>
  </si>
  <si>
    <t>3211 W POTTER DR, PHOENIX</t>
  </si>
  <si>
    <t>CC2017050478000</t>
  </si>
  <si>
    <t>7000 N 16th St 120-#484, Phoenix  AZ</t>
  </si>
  <si>
    <t>CC2017050512000</t>
  </si>
  <si>
    <t>6534 W Ironwood Drive, Glendale</t>
  </si>
  <si>
    <t>Invitation Homes (POD #3)</t>
  </si>
  <si>
    <t>CC2017050561000</t>
  </si>
  <si>
    <t>612 S ALRED DR, TEMPE</t>
  </si>
  <si>
    <t>CC2017050632000</t>
  </si>
  <si>
    <t>17578 W MARSHALL LANE, SURPRISE</t>
  </si>
  <si>
    <t>METRO REAL ESTATE INVESTMENTS</t>
  </si>
  <si>
    <t>CC2017051701000</t>
  </si>
  <si>
    <t>6805 N 27TH AVENUE UNIT #308, PHOENIX</t>
  </si>
  <si>
    <t>6805 N 27TH AVENUE, PHOENIX  AZ</t>
  </si>
  <si>
    <t>CC2017051710000</t>
  </si>
  <si>
    <t>6805 N 27TH AVENUE UNIT #322, PHOENIX</t>
  </si>
  <si>
    <t>CC2017054541000</t>
  </si>
  <si>
    <t>22536 W COCOPAH ST, BUCKEYE</t>
  </si>
  <si>
    <t>INVITATION HOMES POD 5</t>
  </si>
  <si>
    <t>CC2017055356000</t>
  </si>
  <si>
    <t>9130 W PALM LN, PHOENIX</t>
  </si>
  <si>
    <t>CC2017057079000</t>
  </si>
  <si>
    <t>3331 E EL MORO AVE, MESA</t>
  </si>
  <si>
    <t>CC2017057475000</t>
  </si>
  <si>
    <t>5038 N 55th Ave #1092, Glendale</t>
  </si>
  <si>
    <t>Urban 55</t>
  </si>
  <si>
    <t>CC2017057477000</t>
  </si>
  <si>
    <t>5038 N 55th Ave#1050, Glendale</t>
  </si>
  <si>
    <t>CC2017061147000</t>
  </si>
  <si>
    <t>4038 E MCDOWELL RD #137, PHOENIX</t>
  </si>
  <si>
    <t>4535 S LAKESHORE DRIVE STE 1, TEMPE  AZ</t>
  </si>
  <si>
    <t>CC2017063342000</t>
  </si>
  <si>
    <t>5038 N 55th Ave #2031, Glendale</t>
  </si>
  <si>
    <t>CC2017063345000</t>
  </si>
  <si>
    <t>5038 N 55th Ave #2033, Glendale</t>
  </si>
  <si>
    <t>CC2017064072000</t>
  </si>
  <si>
    <t>4038 E MCDOWELL RD #130, PHOENIX</t>
  </si>
  <si>
    <t>CC2017066204000</t>
  </si>
  <si>
    <t>5038 N 55TH AVE # 2023, GLENDALE</t>
  </si>
  <si>
    <t>URBAN 55</t>
  </si>
  <si>
    <t>CC2017066211000</t>
  </si>
  <si>
    <t>5038 N 55TH AVE # 1044, GLENDALE</t>
  </si>
  <si>
    <t>CC2017066214000</t>
  </si>
  <si>
    <t>5038 N 55TH AVE # 1045, GLENDALE</t>
  </si>
  <si>
    <t>CC2017066218000</t>
  </si>
  <si>
    <t>5038 N 55TH AVE # 1041, GLENDALE</t>
  </si>
  <si>
    <t>CC2017068221000</t>
  </si>
  <si>
    <t>5038 N 55TH AVE # 2083, GLENDALE</t>
  </si>
  <si>
    <t>CC2017070579000</t>
  </si>
  <si>
    <t>5615 W TIERRA BUENA LN, GLENDALE</t>
  </si>
  <si>
    <t>CC2017070622000</t>
  </si>
  <si>
    <t>3058 S Mandy, Mesa</t>
  </si>
  <si>
    <t>Invitation Homes (POD #10)</t>
  </si>
  <si>
    <t>7701 E. Indian School Rd., Ste J, Scottsdale  AZ</t>
  </si>
  <si>
    <t>CC2017070646000</t>
  </si>
  <si>
    <t>1818 W UNIVERSITY DR, MESA</t>
  </si>
  <si>
    <t>INVITATION HOMES POD 2</t>
  </si>
  <si>
    <t>CC2017071562000</t>
  </si>
  <si>
    <t>3702 E Altade4na Ave, Phoenix</t>
  </si>
  <si>
    <t>7000 N 16th St #120-484, Phoenix  AZ</t>
  </si>
  <si>
    <t>CC2017071675000</t>
  </si>
  <si>
    <t>6356 W SUNNYSLOPE LN, GLENDALE</t>
  </si>
  <si>
    <t>CC2017071679000</t>
  </si>
  <si>
    <t>1325 N FIESTA BLVD SUITE 103, GILBERT</t>
  </si>
  <si>
    <t>CC2017081449000</t>
  </si>
  <si>
    <t>5201 W CAMELBACK RD UNIT 94, PHOENIX</t>
  </si>
  <si>
    <t>CC2017087536000</t>
  </si>
  <si>
    <t>6805 N. 27TH AVE. UNIT #120, PHOENIX</t>
  </si>
  <si>
    <t>6805 N. 27TH AVE,, PHOENIX  AZ</t>
  </si>
  <si>
    <t>CC2017088681000</t>
  </si>
  <si>
    <t>10617 E Portobello Ave., Mesa</t>
  </si>
  <si>
    <t>Invitation Homes (POC #10)</t>
  </si>
  <si>
    <t>CC2017089572000</t>
  </si>
  <si>
    <t>18250 N 25 AVE 1024, PHOENIX</t>
  </si>
  <si>
    <t>CC2017091023000</t>
  </si>
  <si>
    <t>3213  WREDFIELD RD, PHOENIX</t>
  </si>
  <si>
    <t>CC2017091043000</t>
  </si>
  <si>
    <t>CC2017092358000</t>
  </si>
  <si>
    <t>9618 N 10 AVE, PHOENIX</t>
  </si>
  <si>
    <t>CC2017092373000</t>
  </si>
  <si>
    <t>2236 W CACTUS RD, PHOENIX</t>
  </si>
  <si>
    <t>INVITATION HOMWS</t>
  </si>
  <si>
    <t>CC2017092386000</t>
  </si>
  <si>
    <t>3108 WEST BLOOMFIELD ROAD, PHOENIX</t>
  </si>
  <si>
    <t>CC2017106053000</t>
  </si>
  <si>
    <t>CC2017106066000</t>
  </si>
  <si>
    <t>6805 N 27TH AVE UNIT 310, PHOENIX</t>
  </si>
  <si>
    <t>CC2017106070000</t>
  </si>
  <si>
    <t>6805 N 27TH AVE UNIT 210, PHOENIX</t>
  </si>
  <si>
    <t>CC2017107651000</t>
  </si>
  <si>
    <t>3339 W. COLLEGE DR, PHOENIX</t>
  </si>
  <si>
    <t>7701 E. INDIAN SCHOOL RD. STE. J, SCOTTSDALE  AZ</t>
  </si>
  <si>
    <t>CC2017108931000</t>
  </si>
  <si>
    <t>INVITATION HOMES (POD# 7)</t>
  </si>
  <si>
    <t>CC2017109930000</t>
  </si>
  <si>
    <t>107 W RAWHIDE AVE, GILBERT</t>
  </si>
  <si>
    <t>CC2017112139000</t>
  </si>
  <si>
    <t>19818 N 45TH AVE, GLENDALE</t>
  </si>
  <si>
    <t>CC2017113053000</t>
  </si>
  <si>
    <t>3837 W OREGON AVE, PHOENIX</t>
  </si>
  <si>
    <t>INVITATION HOMES (POD #7)</t>
  </si>
  <si>
    <t>CC2017113096000</t>
  </si>
  <si>
    <t>6117 W INDIANOLA AVE, PHOENIX</t>
  </si>
  <si>
    <t>CC2017113126000</t>
  </si>
  <si>
    <t>6202 W BERRIDGE LANE, GLENDALE</t>
  </si>
  <si>
    <t>CC2017113162000</t>
  </si>
  <si>
    <t>5114 N 42ND DR, PHOENIX</t>
  </si>
  <si>
    <t>CC2017113675000</t>
  </si>
  <si>
    <t>2201 W CORTEZ ST, PHOENIX</t>
  </si>
  <si>
    <t>CC2017113693000</t>
  </si>
  <si>
    <t>2350 W HARTFORD AVE, PHOENIX</t>
  </si>
  <si>
    <t>CC2017113765000</t>
  </si>
  <si>
    <t>1306 W 7TH DR, MESA</t>
  </si>
  <si>
    <t>CC2017113798000</t>
  </si>
  <si>
    <t>726 W HATCHER RD B-206, PHOENIX</t>
  </si>
  <si>
    <t>CC2017113890000</t>
  </si>
  <si>
    <t>11101 E. Crescent Ave., Mesa</t>
  </si>
  <si>
    <t>CC2017113898000</t>
  </si>
  <si>
    <t>8712 E. Nido Ave., Mesa</t>
  </si>
  <si>
    <t>7701 E. Indian School Rd., Ste. J, Scottsdale,  AZ</t>
  </si>
  <si>
    <t>CC2017114577000</t>
  </si>
  <si>
    <t>1051 S DOBSON RD 186, MESA</t>
  </si>
  <si>
    <t>CC2017114645000</t>
  </si>
  <si>
    <t>CC2017114652000</t>
  </si>
  <si>
    <t>CC2017114988000</t>
  </si>
  <si>
    <t>3455 E. Esplanade Ct., Gilbert</t>
  </si>
  <si>
    <t>CC2017115005000</t>
  </si>
  <si>
    <t>726 W HATCHER RD UNIT# B110, PHOENIX</t>
  </si>
  <si>
    <t>CC2017116171000</t>
  </si>
  <si>
    <t>30832 W SOUTHERN AVE, BUCKEYE</t>
  </si>
  <si>
    <t>C/O ME 21 LLC, GLENDALE  AZ</t>
  </si>
  <si>
    <t>CC2017118238000</t>
  </si>
  <si>
    <t>1603  W GLENDALE AVE 160, PHX</t>
  </si>
  <si>
    <t>AVENUE 15 LLC</t>
  </si>
  <si>
    <t>CC2017118409000</t>
  </si>
  <si>
    <t>4092 S. Mariposa Dr., Gilbert</t>
  </si>
  <si>
    <t>CC2017126781000</t>
  </si>
  <si>
    <t>1238 E. PIERCE ST (REAR HOUSE), PHOENIX</t>
  </si>
  <si>
    <t>RAN ASSETS LLC</t>
  </si>
  <si>
    <t>CC2017126939000</t>
  </si>
  <si>
    <t>5201 W CAMELBACK RD UNIT 264, PHOENIX</t>
  </si>
  <si>
    <t>TRICON/COB LONGHABVEN PHOENIX LP / LONGHAVEN ESTATES</t>
  </si>
  <si>
    <t>CC2017129108000</t>
  </si>
  <si>
    <t>11015 E DELTA AVE, MESA</t>
  </si>
  <si>
    <t>AMERICAN HOMES 4 RENT PROPERTIES</t>
  </si>
  <si>
    <t>7000 N 16TH ST SUITE 120-#484, PHOENIX  AZ</t>
  </si>
  <si>
    <t>CC2017129186000</t>
  </si>
  <si>
    <t>2438 e fairmount ave, phoenix</t>
  </si>
  <si>
    <t>1325 N fiesta blvd, Gilbert  AZ</t>
  </si>
  <si>
    <t>CC2017131861000</t>
  </si>
  <si>
    <t xml:space="preserve">255 S KYRENE RD #218, CHANDLER </t>
  </si>
  <si>
    <t>CC2017132842000</t>
  </si>
  <si>
    <t>CC2017132845000</t>
  </si>
  <si>
    <t>CC2017132859000</t>
  </si>
  <si>
    <t>3340 WEST SANDRA TER, PHOENIX</t>
  </si>
  <si>
    <t>CC2017132860000</t>
  </si>
  <si>
    <t>2802 W GELDING DR, PHOENIX</t>
  </si>
  <si>
    <t>CC2017134013000</t>
  </si>
  <si>
    <t>6123 W FAIRMOUNT AVE, PHOENIX</t>
  </si>
  <si>
    <t>INVITATION HOMES (POD 3)/2014-2 IH BORROWER LP</t>
  </si>
  <si>
    <t>CC2017134328000</t>
  </si>
  <si>
    <t>1609 W GLENDALE AVE 108, PHX</t>
  </si>
  <si>
    <t>CC2017134615000</t>
  </si>
  <si>
    <t>25704 W SAINT KATERI DR, BUCKEYE</t>
  </si>
  <si>
    <t>INVITATION HOMES PD #5</t>
  </si>
  <si>
    <t>CC2017135492000</t>
  </si>
  <si>
    <t>CC2017150887000</t>
  </si>
  <si>
    <t>1121 W Warner Rd, Tempe  AZ</t>
  </si>
  <si>
    <t>CC2017152202000</t>
  </si>
  <si>
    <t>CC2017156843000</t>
  </si>
  <si>
    <t>1091 E REDWOOD DR, CHANDLER</t>
  </si>
  <si>
    <t>CC2017161597000</t>
  </si>
  <si>
    <t>60 N BEVERLY UNIT 102, MESA</t>
  </si>
  <si>
    <t>CC2017165827000</t>
  </si>
  <si>
    <t>1609 W GLENDALE AVE 102, PHX</t>
  </si>
  <si>
    <t>CC2017166014000</t>
  </si>
  <si>
    <t>6241 S. 15TH DR, PHOENIX</t>
  </si>
  <si>
    <t>CC2017166668000</t>
  </si>
  <si>
    <t>4712 E. CARSON RD, PHOENIX</t>
  </si>
  <si>
    <t>CC2017170580000</t>
  </si>
  <si>
    <t>6805 N. 27TH AVENUE, UNT# 308, PHOENIX</t>
  </si>
  <si>
    <t>CC2017171537000</t>
  </si>
  <si>
    <t>6337 W Turquoise Ave, Glendale</t>
  </si>
  <si>
    <t>CC2017175603000</t>
  </si>
  <si>
    <t>938 E ROCKWELL DR, CHANDLER</t>
  </si>
  <si>
    <t>CC2017176377000</t>
  </si>
  <si>
    <t>18250 NORTH 25TH AVENUE, PHOENIX</t>
  </si>
  <si>
    <t>CC2017176564000</t>
  </si>
  <si>
    <t>CC2017177825000</t>
  </si>
  <si>
    <t>725 WEST VOGEL AVENUE #E-40, PHOENIX</t>
  </si>
  <si>
    <t>CC2017177869000</t>
  </si>
  <si>
    <t>1609 W GLENDALE AVENUE UNIT 208, PHOENIX</t>
  </si>
  <si>
    <t>P O BOX 86999, PHOENIX  AZ</t>
  </si>
  <si>
    <t>CC2017195790000</t>
  </si>
  <si>
    <t>12808 N MAIN ST, EL MIRAGE</t>
  </si>
  <si>
    <t>CC2017195830000</t>
  </si>
  <si>
    <t>708 W CHEYENNE DR, CHANDLER</t>
  </si>
  <si>
    <t>CC2017197072000</t>
  </si>
  <si>
    <t>6521 W RIVA RD, PHOENIX</t>
  </si>
  <si>
    <t>CC2017197091000</t>
  </si>
  <si>
    <t>4918 W WINDSOR AVE, PHOENIX</t>
  </si>
  <si>
    <t>CC2017198684000</t>
  </si>
  <si>
    <t>10432 E ARCADIA AVE, MESA</t>
  </si>
  <si>
    <t>CC2017199015000</t>
  </si>
  <si>
    <t>725 W VOGEL AVE C-23, PHOENIX</t>
  </si>
  <si>
    <t>CC2017201831000</t>
  </si>
  <si>
    <t>CC2017203434000</t>
  </si>
  <si>
    <t>6805 N 27TH AVE 305, PHOENIX</t>
  </si>
  <si>
    <t>CC2017214195000</t>
  </si>
  <si>
    <t>18250 NORTH 25TH AVENUE #2065, PHOENX</t>
  </si>
  <si>
    <t>CC2017217007000</t>
  </si>
  <si>
    <t>726 E ERIE ST, CHANDLER</t>
  </si>
  <si>
    <t>CC2017217013000</t>
  </si>
  <si>
    <t>9535 E. Belmont Ave., Mesa</t>
  </si>
  <si>
    <t>CC2017217023000</t>
  </si>
  <si>
    <t>CC2017217026000</t>
  </si>
  <si>
    <t>9736 E. Balsam Ave. Unit# D-301, Mesa</t>
  </si>
  <si>
    <t>CC2017217131000</t>
  </si>
  <si>
    <t>19818 N 45th Ave, Glendale</t>
  </si>
  <si>
    <t>CC2017217169000</t>
  </si>
  <si>
    <t>6541 W WINDSOR BLVD, GLENDALE</t>
  </si>
  <si>
    <t>CC2017219963000</t>
  </si>
  <si>
    <t>16076 W YUCATAN DR, SURPRISE</t>
  </si>
  <si>
    <t>CC2017221863000</t>
  </si>
  <si>
    <t>5151 W FULTON ST, PHOENIX</t>
  </si>
  <si>
    <t>CC2017222419000</t>
  </si>
  <si>
    <t>1510 W SHANGRI LA RD UNIT #B-2, PHOENIX</t>
  </si>
  <si>
    <t>CC2017224386000</t>
  </si>
  <si>
    <t>514 W REDWOOD DR, CHANDLER</t>
  </si>
  <si>
    <t>CC2017225660000</t>
  </si>
  <si>
    <t>7515 E. Medina Ave., Mesa</t>
  </si>
  <si>
    <t>CC2017225665000</t>
  </si>
  <si>
    <t>1252 S. Providence, Mesa</t>
  </si>
  <si>
    <t>CC2017225803000</t>
  </si>
  <si>
    <t>4336 E. Tyson St., Gilbert</t>
  </si>
  <si>
    <t>CC2017225807000</t>
  </si>
  <si>
    <t>CC2017226494000</t>
  </si>
  <si>
    <t>12099 N 66th Ave, Glendale</t>
  </si>
  <si>
    <t>CC2017226500000</t>
  </si>
  <si>
    <t>5739 W Altadena Ave, Glendale</t>
  </si>
  <si>
    <t>CC2017226611000</t>
  </si>
  <si>
    <t>1920 E Bell Rd #1005, Phoenix</t>
  </si>
  <si>
    <t>7000 N 16th St #120-#484, Phoenix  AZ</t>
  </si>
  <si>
    <t>CC2017236908000</t>
  </si>
  <si>
    <t>6805 N 27TH AVE 221, PHOENIX</t>
  </si>
  <si>
    <t>CC2017238050000</t>
  </si>
  <si>
    <t>16627 N 25TH STREET UNIT 21, PHOENIX</t>
  </si>
  <si>
    <t>CC2017239100000</t>
  </si>
  <si>
    <t>2293 E PEACH TREE DR, CHANDLER</t>
  </si>
  <si>
    <t>CC2017239212000</t>
  </si>
  <si>
    <t>4323 W PIUTE AVE, GLENDALE</t>
  </si>
  <si>
    <t>CC2017240757000</t>
  </si>
  <si>
    <t>5628 S. 11TH DR, PHOENIX</t>
  </si>
  <si>
    <t>CC2017241262000</t>
  </si>
  <si>
    <t>6633 W SUPERIOR AVE, PHOENIX</t>
  </si>
  <si>
    <t>CC2017241284000</t>
  </si>
  <si>
    <t>CC2017241292000</t>
  </si>
  <si>
    <t>5233 W HUBBELL ST, PHOENIX</t>
  </si>
  <si>
    <t>CC2017241311000</t>
  </si>
  <si>
    <t>5407 W CHERRY LYNN RD, PHOENIX</t>
  </si>
  <si>
    <t>CC2017241652000</t>
  </si>
  <si>
    <t>2104 E Boston St, Chandler</t>
  </si>
  <si>
    <t>CC2017241722000</t>
  </si>
  <si>
    <t>5665 W GALVESTON ST UNIT 7, CHANDLER</t>
  </si>
  <si>
    <t>CC2017241787000</t>
  </si>
  <si>
    <t>CC2017242869000</t>
  </si>
  <si>
    <t>6826 N 15TH AVE 167, PHX</t>
  </si>
  <si>
    <t>CC2018001547000</t>
  </si>
  <si>
    <t>5201 W CAMELBACK RD UNIT 79, PHOENIX</t>
  </si>
  <si>
    <t>CC2018007072000</t>
  </si>
  <si>
    <t>1609 W GLENDALE AVE 262, PHX</t>
  </si>
  <si>
    <t>CC2018011305000</t>
  </si>
  <si>
    <t>13625 NORTH 18TH AVENUE, PHOENIX</t>
  </si>
  <si>
    <t>CC2018012432000</t>
  </si>
  <si>
    <t>AVENUE 25 APARTMENTS, INVESTMENTS LLC</t>
  </si>
  <si>
    <t>CC2018012449000</t>
  </si>
  <si>
    <t>CC2018012452000</t>
  </si>
  <si>
    <t>CC2018012601000</t>
  </si>
  <si>
    <t>1726 E. PALO BLANCO WAY, GILBERT</t>
  </si>
  <si>
    <t>CC2018012920000</t>
  </si>
  <si>
    <t>INVITATION HOMES (POD # 6)</t>
  </si>
  <si>
    <t>CC2018012921000</t>
  </si>
  <si>
    <t>CC2018012924000</t>
  </si>
  <si>
    <t>801 W MONTEREY ST, CHANDLER</t>
  </si>
  <si>
    <t>CC2018013815000</t>
  </si>
  <si>
    <t>6917 N 71ST AVENUE 1096, GLENDALE</t>
  </si>
  <si>
    <t>6917 N 71ST AVENUE, GLENDALE  AZ</t>
  </si>
  <si>
    <t>RENUE DESERT EAGLE LLC</t>
  </si>
  <si>
    <t>CC2018014217000</t>
  </si>
  <si>
    <t>17402 NORTH 34TH LANE, PHOENIX</t>
  </si>
  <si>
    <t>CC2018014227000</t>
  </si>
  <si>
    <t>3412 WESTBLUFIELD AVENUE, PHOENIX</t>
  </si>
  <si>
    <t>CC2018014320000</t>
  </si>
  <si>
    <t>11612 W SCHLEIFER DR, YOUNGTOWN</t>
  </si>
  <si>
    <t>CC2018014979000</t>
  </si>
  <si>
    <t>13621 W. GLENDALE AVE  528, GLENDALE</t>
  </si>
  <si>
    <t>RENUE DESERT GARDENS  II, LLC</t>
  </si>
  <si>
    <t>3008 N. 44th STREET, PHOENIX  AZ</t>
  </si>
  <si>
    <t>CC2018016842000</t>
  </si>
  <si>
    <t>6805 N 27TH AVE 110, PHOENIX</t>
  </si>
  <si>
    <t>CC2018016843000</t>
  </si>
  <si>
    <t>3805 N 27TH AVE 208, PHOENIX</t>
  </si>
  <si>
    <t>CC2018016935000</t>
  </si>
  <si>
    <t>40147 NORTH HIGH NOON WAY, PHX</t>
  </si>
  <si>
    <t>CC2018018644000</t>
  </si>
  <si>
    <t>1609 W GLENDALE AVE UNIT 145, PHOENIX</t>
  </si>
  <si>
    <t>1609 W GLENDALE AVE, PHOENIX  AZ</t>
  </si>
  <si>
    <t>AVENUE 15, LLC</t>
  </si>
  <si>
    <t>CC2018019528000</t>
  </si>
  <si>
    <t>6917 N 71ST AVE 1070, GLENDALE</t>
  </si>
  <si>
    <t>CC2018019686000</t>
  </si>
  <si>
    <t>446 W MANOR ST, CHANDLER</t>
  </si>
  <si>
    <t>CC2018021223000</t>
  </si>
  <si>
    <t>13621 W. GLENDALE AVE  1016, GLENDALE</t>
  </si>
  <si>
    <t>RENUE DESERT GARDENS II, LLC</t>
  </si>
  <si>
    <t>13621 W. GLENDALE AVE, GLENDALE  AZ</t>
  </si>
  <si>
    <t>CC2018022160000</t>
  </si>
  <si>
    <t>726 W HATCHER RD B-208, PHOENIX</t>
  </si>
  <si>
    <t>CC2018023596000</t>
  </si>
  <si>
    <t>1609 W Glendale Ave #203, Phoenix</t>
  </si>
  <si>
    <t>Avenue 15, LLC</t>
  </si>
  <si>
    <t>CC2018024461000</t>
  </si>
  <si>
    <t>CC2018026353000</t>
  </si>
  <si>
    <t>3120 E FRANKLIN AVE, GILBERT</t>
  </si>
  <si>
    <t>CC2018029904000</t>
  </si>
  <si>
    <t>6917 N 71ST AVE 2044, GLENDALE</t>
  </si>
  <si>
    <t>6917 N 71ST AVE, GLENDALE  AZ</t>
  </si>
  <si>
    <t>CC2018031803000</t>
  </si>
  <si>
    <t>CC2018031842000</t>
  </si>
  <si>
    <t>2960 N 53RD PKWY, PHOENIX</t>
  </si>
  <si>
    <t>INVITATION HOMES (POD #3) / 2014-3 IH BORROWER LP</t>
  </si>
  <si>
    <t>CC2018032153000</t>
  </si>
  <si>
    <t>13621 W GLENDALE AVE 1325, GLENDALE</t>
  </si>
  <si>
    <t>Renue Desert Gardens II LLC</t>
  </si>
  <si>
    <t>CC2018033251000</t>
  </si>
  <si>
    <t>CC2018033343000</t>
  </si>
  <si>
    <t>CC2018033356000</t>
  </si>
  <si>
    <t>CC2018034988000</t>
  </si>
  <si>
    <t>18250 N 25TH AVE 3053, PHOENIX</t>
  </si>
  <si>
    <t>AVENUE 25 APARTMENTS; AVENUE 25 INVESTMENTS LLC</t>
  </si>
  <si>
    <t>CC2018035255000</t>
  </si>
  <si>
    <t>1293 W WINCHESTER WAY, CHANDLER</t>
  </si>
  <si>
    <t>CC2018035262000</t>
  </si>
  <si>
    <t>499  W DETROIT ST, CHANDLER</t>
  </si>
  <si>
    <t>CC2018035329000</t>
  </si>
  <si>
    <t>2616 N 50TH AVE, PHOENIX</t>
  </si>
  <si>
    <t>INVITATION HOMES (POD # 6) / 2015-3 IH2 BORROWER LP</t>
  </si>
  <si>
    <t>CC2018036598000</t>
  </si>
  <si>
    <t>13821 W GLENDALE AVENUE 723, GLENDALE</t>
  </si>
  <si>
    <t>RENUE DESERT GARDENS II LLC</t>
  </si>
  <si>
    <t>CC2018036910000</t>
  </si>
  <si>
    <t>1634 W 6TH ST, MESA</t>
  </si>
  <si>
    <t>CC2018037057000</t>
  </si>
  <si>
    <t>1447 S SINOVA AVE, GILBERT</t>
  </si>
  <si>
    <t>CC2018037079000</t>
  </si>
  <si>
    <t>4336 E TYSON ST, GILBERT</t>
  </si>
  <si>
    <t>CC2018037103000</t>
  </si>
  <si>
    <t>6090 S WILSON DR, CHANDLER</t>
  </si>
  <si>
    <t>CC2018037216000</t>
  </si>
  <si>
    <t>13625 N 18TH AVE, PHOENIX</t>
  </si>
  <si>
    <t>INVITATION HOMES POD 7</t>
  </si>
  <si>
    <t>CC2018038420000</t>
  </si>
  <si>
    <t>1050  W 8TH AVE #271, MESA</t>
  </si>
  <si>
    <t>7000 N 16TH ST SUITE120 #484, PHOENIX  AZ</t>
  </si>
  <si>
    <t>CC2018038443000</t>
  </si>
  <si>
    <t>1050 W 8TH AVE #281, MESA</t>
  </si>
  <si>
    <t>CC2018038448000</t>
  </si>
  <si>
    <t>1050 W 8TH AVE #120, MESA</t>
  </si>
  <si>
    <t>CC2018038453000</t>
  </si>
  <si>
    <t>150 W 8TH AVE #225, MESA</t>
  </si>
  <si>
    <t>CC2018042629000</t>
  </si>
  <si>
    <t>5201 W Camelback Road Unit# 62, Phoenix</t>
  </si>
  <si>
    <t>Tricon/COB Longhaven Phoenix LP</t>
  </si>
  <si>
    <t>CC2018044071000</t>
  </si>
  <si>
    <t>5325 W Pierson St, Phoenix</t>
  </si>
  <si>
    <t>Zak Ventures LLC</t>
  </si>
  <si>
    <t>CC2018044138000</t>
  </si>
  <si>
    <t>14845 W ASHLAND AVE, GOODYEAR</t>
  </si>
  <si>
    <t>INVITATION HOMES  C/O INVITATION HOMES POD #5</t>
  </si>
  <si>
    <t>CC2018054012000</t>
  </si>
  <si>
    <t>9632 N 12TH AVE UNIT#1, PHOENIX</t>
  </si>
  <si>
    <t>CC2018054098000</t>
  </si>
  <si>
    <t>CC2018054134000</t>
  </si>
  <si>
    <t>CC2018054149000</t>
  </si>
  <si>
    <t>499 W DETROIT ST, CHANDLER</t>
  </si>
  <si>
    <t>CC2018054157000</t>
  </si>
  <si>
    <t>INVITATION  HOMES (POD #6)</t>
  </si>
  <si>
    <t>CC2018054325000</t>
  </si>
  <si>
    <t>6319 WEST REDFIELD RD, GLENDALE</t>
  </si>
  <si>
    <t>CC2018054408000</t>
  </si>
  <si>
    <t>52 E CALLE DE ARCOS, TEMPE</t>
  </si>
  <si>
    <t>CC2018056594000</t>
  </si>
  <si>
    <t>13621 W GLENDALE AVE 1012, GLENDALE</t>
  </si>
  <si>
    <t>13621 W GLENDALE AVE, GLENDALE  AZ</t>
  </si>
  <si>
    <t>CC2018059855000</t>
  </si>
  <si>
    <t>2310 E HAZELTINE WAY, CHANDLER</t>
  </si>
  <si>
    <t>CC2018062849000</t>
  </si>
  <si>
    <t>11509 W WETHERSFIELD RD, EL MIRAGE</t>
  </si>
  <si>
    <t>CC2018067690000</t>
  </si>
  <si>
    <t>13450 N 36th Pl, Phoenix</t>
  </si>
  <si>
    <t>CC2018074391000</t>
  </si>
  <si>
    <t>5201 W. CAMELBACK ROAD UNIT #D56, PHOENIX</t>
  </si>
  <si>
    <t>CC2018075581000</t>
  </si>
  <si>
    <t>18225 N 35TH AVE, PHOENIX</t>
  </si>
  <si>
    <t>INVITATION HOMES POD #7</t>
  </si>
  <si>
    <t>CC2018077860000</t>
  </si>
  <si>
    <t>CC2018078164000</t>
  </si>
  <si>
    <t>4638 WEST AIRE LIBRE AVE, GLENDALE</t>
  </si>
  <si>
    <t>CC2018078181000</t>
  </si>
  <si>
    <t>19801 N 48TH DR, GLENDALE</t>
  </si>
  <si>
    <t>CC2018079222000</t>
  </si>
  <si>
    <t>259 E MARILYN AVE, MESA</t>
  </si>
  <si>
    <t>CC2018079262000</t>
  </si>
  <si>
    <t>1609 W GLENDALE AVE UNIT 203, PHOENIX</t>
  </si>
  <si>
    <t>AVENUE 15,  LLC</t>
  </si>
  <si>
    <t>CC2018080055000</t>
  </si>
  <si>
    <t>13621 W. GLENDALE AVE. #1421, GLENDALE</t>
  </si>
  <si>
    <t>3008 N. 44TH ST., PHOENIX  AZ</t>
  </si>
  <si>
    <t>CC2018080082000</t>
  </si>
  <si>
    <t>13621 W GLENDALE AVE APT 918, GLENDALE</t>
  </si>
  <si>
    <t>CC2018080146000</t>
  </si>
  <si>
    <t>6917 N 71ST AVENUE 1093, GLENDALE</t>
  </si>
  <si>
    <t>CC2018081403000</t>
  </si>
  <si>
    <t>1121 548 NORTH 98TH STREET, MESA</t>
  </si>
  <si>
    <t>7701 EAST INDIAN SCHOOL RD STE J, SCOTTSDALE  AZ</t>
  </si>
  <si>
    <t>CC2018083334000</t>
  </si>
  <si>
    <t>6917 N. 71ST AVE. 2044, GLENDALE</t>
  </si>
  <si>
    <t>6917 N. 71ST AVE., GLENDALE  AZ</t>
  </si>
  <si>
    <t>CC2018084654000</t>
  </si>
  <si>
    <t>5171 W FAIRVIEW ST, CHANDLER</t>
  </si>
  <si>
    <t>CC2018085435000</t>
  </si>
  <si>
    <t>3573 S RANGER TRAIL, GILBERT</t>
  </si>
  <si>
    <t>CC2018086383000</t>
  </si>
  <si>
    <t>CC2018086440000</t>
  </si>
  <si>
    <t>10459 E FLOSSMOOR AVE, MESA</t>
  </si>
  <si>
    <t>CC2018089844000</t>
  </si>
  <si>
    <t>1609 W GLENDALE UNIT #118, PHOENIX</t>
  </si>
  <si>
    <t>1609 W GLENDALE, PHOENIX  AZ</t>
  </si>
  <si>
    <t>CC2018092123000</t>
  </si>
  <si>
    <t>5450 E. DEER VALLEY #3196, PHOENIX</t>
  </si>
  <si>
    <t>10115 E. BELL ROAD, SCOTTSDALE  AZ</t>
  </si>
  <si>
    <t>CC2018096862000</t>
  </si>
  <si>
    <t>1609 W GLENDALE AVE UNIT 222, PHOENIX</t>
  </si>
  <si>
    <t>CC2018099282000</t>
  </si>
  <si>
    <t>1205 W CHILTON ST, CHANDLER</t>
  </si>
  <si>
    <t>CC2018099454000</t>
  </si>
  <si>
    <t>5226 N 61st Ave, Glendale</t>
  </si>
  <si>
    <t>Invitation Homes Pod 3</t>
  </si>
  <si>
    <t>CC2018100712000</t>
  </si>
  <si>
    <t>8205 E 5TH VAE, MESA</t>
  </si>
  <si>
    <t>CC2018101557000</t>
  </si>
  <si>
    <t>CC2018101565000</t>
  </si>
  <si>
    <t>6826 N 15TH AVE 269, PHX</t>
  </si>
  <si>
    <t>aVENUE 15 LLC</t>
  </si>
  <si>
    <t>CC2018101568000</t>
  </si>
  <si>
    <t>15551 S DANIELSON WAY, CHANDLER</t>
  </si>
  <si>
    <t>CC2018101696000</t>
  </si>
  <si>
    <t>4542 W. PARK ST, LAVEEN</t>
  </si>
  <si>
    <t>INVITATION HOMES POD #5</t>
  </si>
  <si>
    <t>CC2018101788000</t>
  </si>
  <si>
    <t>1471 W CAMINO COURT, CHANDLER</t>
  </si>
  <si>
    <t>CC2018102502000</t>
  </si>
  <si>
    <t>2843 E RUNWAY BAY PL, CHANDLER</t>
  </si>
  <si>
    <t>CC2018102716000</t>
  </si>
  <si>
    <t>16627 N 25TH STREET UNIT 31, PHOENIX</t>
  </si>
  <si>
    <t>CC2018102727000</t>
  </si>
  <si>
    <t>1510 W SHANGRI LA RD, PHOENIX</t>
  </si>
  <si>
    <t>CC2018103231000</t>
  </si>
  <si>
    <t>6917 N. 71ST AVE. 1114, GLENDALE</t>
  </si>
  <si>
    <t>CC2018104718000</t>
  </si>
  <si>
    <t>13621 W. GLENDALE AVE 718, GLENDALE</t>
  </si>
  <si>
    <t>CC2018104733000</t>
  </si>
  <si>
    <t>13821 W. GLENDALE  AVENUE, GLENDALE</t>
  </si>
  <si>
    <t>CC2018105069000</t>
  </si>
  <si>
    <t>CC2018105073000</t>
  </si>
  <si>
    <t>4649 E TOWNE LN, GILBERT</t>
  </si>
  <si>
    <t>CC2018105108000</t>
  </si>
  <si>
    <t>2576 E COMMONWEALTH CIR, CHANDLER</t>
  </si>
  <si>
    <t>CC2018105149000</t>
  </si>
  <si>
    <t>6024 W SOUTHGATE AVE, PHOENIX</t>
  </si>
  <si>
    <t>CC2018105881000</t>
  </si>
  <si>
    <t>6822 W. GARY WAY, LAVEEN</t>
  </si>
  <si>
    <t>CC2018105914000</t>
  </si>
  <si>
    <t>2713 E LA COSTA DR, CHANDLER</t>
  </si>
  <si>
    <t>CC2018108320000</t>
  </si>
  <si>
    <t>3436 E MELVIN ST UNIT #1, PHOENIX</t>
  </si>
  <si>
    <t>7227 N 16TH STREET, SUTIE 260, PHOENIX  AZ</t>
  </si>
  <si>
    <t>CC2018110002000</t>
  </si>
  <si>
    <t>CC2018110598000</t>
  </si>
  <si>
    <t>8215 S 53RD DRIVE, LAVEEN</t>
  </si>
  <si>
    <t>HOMES 4 RENT LLC</t>
  </si>
  <si>
    <t>PO BOX 6772, CHANDLER  AZ</t>
  </si>
  <si>
    <t>CC2018111555000</t>
  </si>
  <si>
    <t>15472 W STATLER CIRCLE, SURPRISE</t>
  </si>
  <si>
    <t>AMERICAN HOMES 4 RENT TRS LLC IN CARE OF AMERICAN HOMES 4 RENT</t>
  </si>
  <si>
    <t>5555 EAST VAN BUREN STREET, PHOENIX  AZ</t>
  </si>
  <si>
    <t>CC2018112445000</t>
  </si>
  <si>
    <t>25281 N. 65TH AVE., PHOENIX</t>
  </si>
  <si>
    <t>AMERICAN HOMES 4 RENT PROPERTIES LLC</t>
  </si>
  <si>
    <t>CC2018113060000</t>
  </si>
  <si>
    <t>1137 E ORANGE STREET E036, TEMPE</t>
  </si>
  <si>
    <t>RENUE ON ORANGE INVESTORS</t>
  </si>
  <si>
    <t>1137 E ORANGE STREET, TEMPE  AZ</t>
  </si>
  <si>
    <t>CC2018114238000</t>
  </si>
  <si>
    <t>1609 W GLENDALE AVENUE UNIT #243, PHOENIX</t>
  </si>
  <si>
    <t>CC2018114243000</t>
  </si>
  <si>
    <t>1609 W GLENDALE AVE UNIT 231, PHOENIX</t>
  </si>
  <si>
    <t>CC2018114321000</t>
  </si>
  <si>
    <t>6801 N 36TH DRIVE, PHOENIX</t>
  </si>
  <si>
    <t>10115 E BELL ROAD STE 107-232, SCOTTSDALE  AZ</t>
  </si>
  <si>
    <t>CC2018125028000</t>
  </si>
  <si>
    <t>INVIATION HOMES (POD #6)</t>
  </si>
  <si>
    <t>CC2018125040000</t>
  </si>
  <si>
    <t>1551 S DANIELSON WAY, CHANDLER</t>
  </si>
  <si>
    <t>CC2018125047000</t>
  </si>
  <si>
    <t>CC2018126196000</t>
  </si>
  <si>
    <t>4696 E OLNEY AVE, GILBERT</t>
  </si>
  <si>
    <t>CC2018126221000</t>
  </si>
  <si>
    <t>13621 W GLENDALE AVE 913, GLENDALE</t>
  </si>
  <si>
    <t>3008  N 44TH ST, PHOENIX  AZ</t>
  </si>
  <si>
    <t>CC2018126241000</t>
  </si>
  <si>
    <t>13621 W GLENDALE AVE 322, GLENDALE</t>
  </si>
  <si>
    <t>CC2018126262000</t>
  </si>
  <si>
    <t>13621 W GLENDALE AVE 328, GLENDALE</t>
  </si>
  <si>
    <t>CC2018126332000</t>
  </si>
  <si>
    <t>440 E SAN PEDRO AVE, GILBERT</t>
  </si>
  <si>
    <t>CC2018126431000</t>
  </si>
  <si>
    <t>4545 N 67th Ave Unit 1078, Phoenix</t>
  </si>
  <si>
    <t>Invitation Homes POD 3</t>
  </si>
  <si>
    <t>CC2018126444000</t>
  </si>
  <si>
    <t>CC2018126452000</t>
  </si>
  <si>
    <t>4621 N 47TH DR, PHOENIX</t>
  </si>
  <si>
    <t>CC2018127332000</t>
  </si>
  <si>
    <t>18250 N 25TH AVE #3052, PHOENIX</t>
  </si>
  <si>
    <t>CC2018127341000</t>
  </si>
  <si>
    <t>18250 N 25TH AVE #3010, PHOENIX</t>
  </si>
  <si>
    <t>CC2018127516000</t>
  </si>
  <si>
    <t>2627 N 51st Ave 125, Phoenix</t>
  </si>
  <si>
    <t>CC2018128522000</t>
  </si>
  <si>
    <t>7237 N 75TH DR, GLENDALE</t>
  </si>
  <si>
    <t>5555 E VAN BUREN STREET, PHOENIX  AZ</t>
  </si>
  <si>
    <t>CC2018130413000</t>
  </si>
  <si>
    <t>6917 N 71ST AVE 1092, GLENDALE</t>
  </si>
  <si>
    <t>CC2018130420000</t>
  </si>
  <si>
    <t>6917 N. 71st. Avenue - 2044, Glendale</t>
  </si>
  <si>
    <t>Renue Desert Eagle LLC</t>
  </si>
  <si>
    <t>6917 N. 71st. Avenue, Glendale  AZ</t>
  </si>
  <si>
    <t>CC2018130435000</t>
  </si>
  <si>
    <t>6917 N 71ST AVE 2015, GLENDALE</t>
  </si>
  <si>
    <t>CC2018130617000</t>
  </si>
  <si>
    <t>1609 W Glendale ave 138, Phoenix</t>
  </si>
  <si>
    <t>Avenue 15 LLC</t>
  </si>
  <si>
    <t>C/O PO Box 86999, Phoenix  AZ</t>
  </si>
  <si>
    <t>CC2018131193000</t>
  </si>
  <si>
    <t>2216 E Eugie Terrace #209, Phoenix</t>
  </si>
  <si>
    <t>Market Edge Realty LLC</t>
  </si>
  <si>
    <t>7000 N 16th St Ste 120 #484, Phoenix  AZ</t>
  </si>
  <si>
    <t>CC2018132328000</t>
  </si>
  <si>
    <t>6917 N 71ST AVE 2042, GLENDALE</t>
  </si>
  <si>
    <t>RENUE DESERT EAGLE</t>
  </si>
  <si>
    <t>CC2018134916000</t>
  </si>
  <si>
    <t>1317 W ESTRELLA DR, CHANDLER</t>
  </si>
  <si>
    <t>CC2018134920000</t>
  </si>
  <si>
    <t>6030 S WILSON DR, CHANDLER</t>
  </si>
  <si>
    <t>CC2018134969000</t>
  </si>
  <si>
    <t>7227 N 16th St Ste 260, Phoenix</t>
  </si>
  <si>
    <t>CC2018137721000</t>
  </si>
  <si>
    <t>3230 E HUBBELL, PHOENIX</t>
  </si>
  <si>
    <t>CC2018138451000</t>
  </si>
  <si>
    <t>4561 WEST TARO DR, GLENDALE</t>
  </si>
  <si>
    <t>CC2018140791000</t>
  </si>
  <si>
    <t>3026 W MICHELLE DR, PHOENIX</t>
  </si>
  <si>
    <t>TRICON AMERICAN HOMES</t>
  </si>
  <si>
    <t>CC2018142556000</t>
  </si>
  <si>
    <t>5038 N 55TH AVE #2007, GLENDALE</t>
  </si>
  <si>
    <t>URBAN 55 APARTMENT HOMES</t>
  </si>
  <si>
    <t>CC2018143376000</t>
  </si>
  <si>
    <t>3244 W EUGIE AVE, PHOENIX</t>
  </si>
  <si>
    <t>CC2018143655000</t>
  </si>
  <si>
    <t>CC2018144538000</t>
  </si>
  <si>
    <t>18250 N 25TH AVENUE #2074, PHOENIX</t>
  </si>
  <si>
    <t>CC2018144769000</t>
  </si>
  <si>
    <t>510 N HAMILTON ST, CHANDLER</t>
  </si>
  <si>
    <t>CC2018144781000</t>
  </si>
  <si>
    <t>CC2018144798000</t>
  </si>
  <si>
    <t>1515 W MARLBORO DR., CHANDLER</t>
  </si>
  <si>
    <t>INVITATION HOMES (POD#5)</t>
  </si>
  <si>
    <t>CC2018144799000</t>
  </si>
  <si>
    <t>CC2018144974000</t>
  </si>
  <si>
    <t>2960 N 53rd Pkwy, Phoenix</t>
  </si>
  <si>
    <t>CC2018146240000</t>
  </si>
  <si>
    <t>4114 W. CARTER RD, PHOENIX</t>
  </si>
  <si>
    <t>CC2018146340000</t>
  </si>
  <si>
    <t>440 SAN PEDRO AVENUE, GILBERT</t>
  </si>
  <si>
    <t>CC2018147391000</t>
  </si>
  <si>
    <t>13621 W GLENDALE AVE APT 223, GLENDALE</t>
  </si>
  <si>
    <t>CC2018147655000</t>
  </si>
  <si>
    <t>1609 W GLENDALE AVE UNIT 227, PHOENIX</t>
  </si>
  <si>
    <t>CC2018149124000</t>
  </si>
  <si>
    <t>245 S. SPRINGS DR., CHANDLER</t>
  </si>
  <si>
    <t>CC2018149821000</t>
  </si>
  <si>
    <t>18250 N 25TH AVE 3052, PHOENIX</t>
  </si>
  <si>
    <t>AVENUE 25 APARTMENTS AVENUE 25 INVESTMENTS LLC</t>
  </si>
  <si>
    <t>CC2018150675000</t>
  </si>
  <si>
    <t>CC2018150697000</t>
  </si>
  <si>
    <t>10459 E. FLOSSMOOR AVE., MESA</t>
  </si>
  <si>
    <t>7000 N 16TH ST., STE. 120-#484, PHOENIX  AZ</t>
  </si>
  <si>
    <t>CC2018151642000</t>
  </si>
  <si>
    <t>3436 E MELVIN STREET, UNIT #1, PHOENIX</t>
  </si>
  <si>
    <t>7227 N 16TH STREET, SUITE #260, PHOENIX  AZ</t>
  </si>
  <si>
    <t>CC2018151656000</t>
  </si>
  <si>
    <t>13621 W GLENDALE AVE 723, GLENDALE</t>
  </si>
  <si>
    <t>CC2018153855000</t>
  </si>
  <si>
    <t>6917 N 71ST AVE 3023, GLENDALE</t>
  </si>
  <si>
    <t>CC2018153859000</t>
  </si>
  <si>
    <t>18250 N 25th AVE #3076, PHOENIX</t>
  </si>
  <si>
    <t>AVENUE 25 INVESTEMENTS LLC</t>
  </si>
  <si>
    <t>CC2018153904000</t>
  </si>
  <si>
    <t>7832 N 54TH LANE, GLENDALE</t>
  </si>
  <si>
    <t>CC2018154711000</t>
  </si>
  <si>
    <t>6917 NORTH 71ST AVENUE 1075, GLENDALE</t>
  </si>
  <si>
    <t>6917 NORTH 71ST AVENUE, GLENDALE  AZ</t>
  </si>
  <si>
    <t>CC2018155485000</t>
  </si>
  <si>
    <t>5450 E DEER VALLEY #3196, PHOENIX</t>
  </si>
  <si>
    <t>1011 E BELL RD STE 107-232, SCOTTSDALE  AZ</t>
  </si>
  <si>
    <t>CC2018156212000</t>
  </si>
  <si>
    <t>18250 N 25 AVE 3052, PHOENIX</t>
  </si>
  <si>
    <t>CC2018158354000</t>
  </si>
  <si>
    <t>13621 W GLENDALE AVE 1418, GLENDALE</t>
  </si>
  <si>
    <t>CC2018160050000</t>
  </si>
  <si>
    <t>5038 N 55TH AVE #2091, GLENDALE</t>
  </si>
  <si>
    <t>CC2018160069000</t>
  </si>
  <si>
    <t>5038 N 55TH AVE #2036, GLENDALE</t>
  </si>
  <si>
    <t>CC2018166611000</t>
  </si>
  <si>
    <t>1050 WEST 8TH AVE #285, MESA</t>
  </si>
  <si>
    <t>CC2018166658000</t>
  </si>
  <si>
    <t>250 W JUNIPER #28, GILBERT</t>
  </si>
  <si>
    <t>CC2018166807000</t>
  </si>
  <si>
    <t>1723 E GAIL DR, CHANDLER</t>
  </si>
  <si>
    <t>CC2018167761000</t>
  </si>
  <si>
    <t>6917 N. 71ST AVE. 1031, GLENDALE</t>
  </si>
  <si>
    <t>CC2018168961000</t>
  </si>
  <si>
    <t>13621 W GLENDALE AVE 412, GLENDALE</t>
  </si>
  <si>
    <t>CC2018168978000</t>
  </si>
  <si>
    <t>13621 W GLENDALE AVE 1327, GLENDALE</t>
  </si>
  <si>
    <t>CC2018169614000</t>
  </si>
  <si>
    <t>555 W SPUR AVE, GILBERT</t>
  </si>
  <si>
    <t>CC2018169635000</t>
  </si>
  <si>
    <t>CC2018169703000</t>
  </si>
  <si>
    <t>2812 N 70TH DR, PHOENIX</t>
  </si>
  <si>
    <t>CC2018170854000</t>
  </si>
  <si>
    <t>847 E ROCKWELL DR, CHANDLER</t>
  </si>
  <si>
    <t>CC2018170926000</t>
  </si>
  <si>
    <t>3404 N APACHE CIR, CHANDLER</t>
  </si>
  <si>
    <t>CC2018172082000</t>
  </si>
  <si>
    <t>8534 W MARIPOSA DRIVE, PHOENIX</t>
  </si>
  <si>
    <t>CC2018172201000</t>
  </si>
  <si>
    <t>CC2018175868000</t>
  </si>
  <si>
    <t>5208 W Avalon, Phoenix</t>
  </si>
  <si>
    <t>CC2018178532000</t>
  </si>
  <si>
    <t>2418 S Cottonwood Dr, Tempe</t>
  </si>
  <si>
    <t>7701 E Indian School Rd J, Scottsdale  AZ</t>
  </si>
  <si>
    <t>CC2018187997000</t>
  </si>
  <si>
    <t>CC2018188180000</t>
  </si>
  <si>
    <t>725 W VOGEL AVE UNIT# D-30, PHOENIX</t>
  </si>
  <si>
    <t>CC2018189195000</t>
  </si>
  <si>
    <t>725 W VOGEL AVE UNIT# D-32, PHOENIX</t>
  </si>
  <si>
    <t>CC2018189201000</t>
  </si>
  <si>
    <t>725 W VOGEL AVE GATE CODE 4472 UNIT E-40, PHOENIX</t>
  </si>
  <si>
    <t>CC2018189744000</t>
  </si>
  <si>
    <t>13621 W GLENDALE AVE 1027, GLENDALE</t>
  </si>
  <si>
    <t>CC2018189748000</t>
  </si>
  <si>
    <t>12621 W GLENDALE AVE 518, GLENDALE</t>
  </si>
  <si>
    <t>CC2018191507000</t>
  </si>
  <si>
    <t>18250 N 25TH AVE #3021, PHOENIX</t>
  </si>
  <si>
    <t>CC2018191803000</t>
  </si>
  <si>
    <t>17423 N 19TH DR, PHOENIX</t>
  </si>
  <si>
    <t>CC2018191864000</t>
  </si>
  <si>
    <t>CC2018191886000</t>
  </si>
  <si>
    <t>1209 W CHILTON ST, CHANDLER</t>
  </si>
  <si>
    <t>CC2018192332000</t>
  </si>
  <si>
    <t>6805 N 27TH AVE 207, PHOENIX</t>
  </si>
  <si>
    <t>CC2018192923000</t>
  </si>
  <si>
    <t>13621 W GLENDALE AVE 1114, GLENDALE</t>
  </si>
  <si>
    <t>3008 N 44TH ST, GLENDALE  AZ</t>
  </si>
  <si>
    <t>CC2018193431000</t>
  </si>
  <si>
    <t>CC2018193435000</t>
  </si>
  <si>
    <t>CC2018193574000</t>
  </si>
  <si>
    <t>5606 W MERCURY WAY, CHANDLER</t>
  </si>
  <si>
    <t>CC2018193585000</t>
  </si>
  <si>
    <t>1524 W MISSION DR, CHANDLER</t>
  </si>
  <si>
    <t>CC2018194366000</t>
  </si>
  <si>
    <t>1442 N LOS ALTOS DRIVE, CHANDLER</t>
  </si>
  <si>
    <t>CC2018194822000</t>
  </si>
  <si>
    <t>2216 W GLENN DR, PHOENIX</t>
  </si>
  <si>
    <t>CC2018194962000</t>
  </si>
  <si>
    <t>CC2018194964000</t>
  </si>
  <si>
    <t>CC2018195119000</t>
  </si>
  <si>
    <t>5302 W. JESSICAL LN, LAVEEN</t>
  </si>
  <si>
    <t>CC2018195844000</t>
  </si>
  <si>
    <t>18250 N 25TH AVE 1063, PHOENIX</t>
  </si>
  <si>
    <t>CC2018196294000</t>
  </si>
  <si>
    <t>725 W VOGEL AVE UNIT 21, PHOENIX</t>
  </si>
  <si>
    <t>CC2018197134000</t>
  </si>
  <si>
    <t>6917 NORTH 71ST AVENUE 1036, GLENDALE</t>
  </si>
  <si>
    <t>CC2018198020000</t>
  </si>
  <si>
    <t>6917 N. 71TH AVE., GLENDALE  AZ</t>
  </si>
  <si>
    <t>CC2018198041000</t>
  </si>
  <si>
    <t>6917 NORTH 71ST AVENUE 2026, GLENDALE</t>
  </si>
  <si>
    <t>CC2018198252000</t>
  </si>
  <si>
    <t>CC2018198280000</t>
  </si>
  <si>
    <t>19060 N 5TH AVE, PHOENIX</t>
  </si>
  <si>
    <t>14100 N 83RD AVE #160, PEORIA  AZ</t>
  </si>
  <si>
    <t>CC2018198383000</t>
  </si>
  <si>
    <t>2419 E HAZELTINE WAY, CHANDLER</t>
  </si>
  <si>
    <t>CC2018198390000</t>
  </si>
  <si>
    <t>2412 N EVERGREEN ST, CHANDLER</t>
  </si>
  <si>
    <t>CC2018198450000</t>
  </si>
  <si>
    <t>11172 W PALM LANE, AVONDALE</t>
  </si>
  <si>
    <t>CC2018198497000</t>
  </si>
  <si>
    <t>16627 N 25TH STREET UNIT 16, PHOENIX</t>
  </si>
  <si>
    <t>CC2018199449000</t>
  </si>
  <si>
    <t>2293 E PEACHTREE DR, CHANDLER</t>
  </si>
  <si>
    <t>CC2018200937000</t>
  </si>
  <si>
    <t>5038 N 55TH AVE #1055, GLENDALE</t>
  </si>
  <si>
    <t>CC2018200941000</t>
  </si>
  <si>
    <t>5038 N 55TH AVE #1011, GLENDALE</t>
  </si>
  <si>
    <t>CC2018201240000</t>
  </si>
  <si>
    <t>3535 W TIERRA BUENA LN UNIT #274, PHOENIX</t>
  </si>
  <si>
    <t>CC2018203674000</t>
  </si>
  <si>
    <t>7000 N 16TH ST STE 120, PHOENIX  AZ</t>
  </si>
  <si>
    <t>CC2018211933000</t>
  </si>
  <si>
    <t>13621 E GLENDALE AVE # 428, GLENDALE</t>
  </si>
  <si>
    <t>CC2018211934000</t>
  </si>
  <si>
    <t>13621 W GLENDALE AVE, GLENDALE</t>
  </si>
  <si>
    <t>CC2018211944000</t>
  </si>
  <si>
    <t>CC2018211952000</t>
  </si>
  <si>
    <t>13621 W GLENDALE AVE #514, GLENDALE</t>
  </si>
  <si>
    <t>CC2018211962000</t>
  </si>
  <si>
    <t>13621 W GLENDALE AVE #412, GLENDALE</t>
  </si>
  <si>
    <t>CC2018212290000</t>
  </si>
  <si>
    <t>1355 W 6TH AVE, MESA</t>
  </si>
  <si>
    <t>CC2018212381000</t>
  </si>
  <si>
    <t>1511 W CAROL AVE, MESA</t>
  </si>
  <si>
    <t>CC2018212466000</t>
  </si>
  <si>
    <t>6331 W WINDSOR AVE, PHOENIX</t>
  </si>
  <si>
    <t>CC2018212552000</t>
  </si>
  <si>
    <t>CC2018213589000</t>
  </si>
  <si>
    <t>CC2018214905000</t>
  </si>
  <si>
    <t>18250 N 25TH AVE 3070, PHOENIX</t>
  </si>
  <si>
    <t>CC2018215207000</t>
  </si>
  <si>
    <t>3912 S COX ST, CHANDLER</t>
  </si>
  <si>
    <t>CC2018216072000</t>
  </si>
  <si>
    <t>2216 E Eugie Terrace #210, Phoenix</t>
  </si>
  <si>
    <t>CC2018216081000</t>
  </si>
  <si>
    <t>2216 E Eugie Terrace Unit 208, Phoenix</t>
  </si>
  <si>
    <t>CC2018218104000</t>
  </si>
  <si>
    <t>6826 N 15TH AVE, PHX</t>
  </si>
  <si>
    <t>CC2018218212000</t>
  </si>
  <si>
    <t>CC2018221960000</t>
  </si>
  <si>
    <t>6220 west karen lee lane, glendale</t>
  </si>
  <si>
    <t>CC2018222321000</t>
  </si>
  <si>
    <t>18250 N 25TH AVE 3041, PHOENIX</t>
  </si>
  <si>
    <t>CC2018231248000</t>
  </si>
  <si>
    <t>18250 N 25th AVE APT 3076, PHOENIX</t>
  </si>
  <si>
    <t>CC2018234384000</t>
  </si>
  <si>
    <t>1609 W GLENDALE AVE UNIT 236, PHOENIX</t>
  </si>
  <si>
    <t>CC2018234684000</t>
  </si>
  <si>
    <t>2307 W FREEWAY LN, PHOENIX</t>
  </si>
  <si>
    <t>CC2018234688000</t>
  </si>
  <si>
    <t>3459 W GELDING DR, PHOENIX</t>
  </si>
  <si>
    <t>CC2018235408000</t>
  </si>
  <si>
    <t>6917 N 71ST AVE 1114, GLENDALE</t>
  </si>
  <si>
    <t>6919 N  71ST AVE, GLENDALE  AZ</t>
  </si>
  <si>
    <t>CC2018235880000</t>
  </si>
  <si>
    <t>CC2018235905000</t>
  </si>
  <si>
    <t>2131 E BOSTON ST, CHANDLER</t>
  </si>
  <si>
    <t>CC2018235934000</t>
  </si>
  <si>
    <t>CC2018236131000</t>
  </si>
  <si>
    <t>1050 W 8TH AVE #230, MESA</t>
  </si>
  <si>
    <t>715 N GILBERT RD #2, MESA  AZ</t>
  </si>
  <si>
    <t>CC2018236154000</t>
  </si>
  <si>
    <t>13625 N 18 AVE, PHOENIX</t>
  </si>
  <si>
    <t>CC2018237351000</t>
  </si>
  <si>
    <t>19237 N 44TH AVE, GLENDALE</t>
  </si>
  <si>
    <t>CC2018238229000</t>
  </si>
  <si>
    <t>13621 W GLENDALE AVE #625, GLENDALE</t>
  </si>
  <si>
    <t>CC2018238236000</t>
  </si>
  <si>
    <t>13621 W GLENDALE AVE # 717, GLENDALE</t>
  </si>
  <si>
    <t>CC2018238243000</t>
  </si>
  <si>
    <t>13621 W GLENDALE AVE 113, GLENDALE</t>
  </si>
  <si>
    <t>CC2018238252000</t>
  </si>
  <si>
    <t>13621 W GLENDALE AVE 211, GLENDALE</t>
  </si>
  <si>
    <t>CC2018238258000</t>
  </si>
  <si>
    <t>CC2018238773000</t>
  </si>
  <si>
    <t>CC2018238920000</t>
  </si>
  <si>
    <t>2053 W PLATA AVE, MESA</t>
  </si>
  <si>
    <t>CC2018242444000</t>
  </si>
  <si>
    <t>CC2018245544000</t>
  </si>
  <si>
    <t>2623 W MORTEN AVE, PHOENIX</t>
  </si>
  <si>
    <t>CC2018247698000</t>
  </si>
  <si>
    <t>1115 N JAMAICA CT, GILBERT</t>
  </si>
  <si>
    <t>CC2018248576000</t>
  </si>
  <si>
    <t>CC2018251571000</t>
  </si>
  <si>
    <t>5038 N 55TH AVE #1008, GLENDALE</t>
  </si>
  <si>
    <t>CC2018251579000</t>
  </si>
  <si>
    <t>5038 N 55TH AVE #2090, GLENDALE</t>
  </si>
  <si>
    <t>CC2018251586000</t>
  </si>
  <si>
    <t>CC2018251592000</t>
  </si>
  <si>
    <t>5038 N 55TH AVE #1102, GLENDALE</t>
  </si>
  <si>
    <t>CC2018253014000</t>
  </si>
  <si>
    <t>3392 E CHICKADEE RD, GILBERT</t>
  </si>
  <si>
    <t>CC2018253136000</t>
  </si>
  <si>
    <t>430 E WESCOTT DR, PHOENIX</t>
  </si>
  <si>
    <t>1121 W WARNER RD #110, TEMPE  AZ</t>
  </si>
  <si>
    <t>CC2018253952000</t>
  </si>
  <si>
    <t>13621 W GLENDALE AVE 1014, GLENDALE</t>
  </si>
  <si>
    <t>3008 N 44TH ST, PHOENIX  AZ</t>
  </si>
  <si>
    <t>CC2018253958000</t>
  </si>
  <si>
    <t>13621 W. GLENDALE AVENUE 412, GLENDALE</t>
  </si>
  <si>
    <t>CC2018253966000</t>
  </si>
  <si>
    <t>13621 W GLENDALE AVE 314, GLENDALE</t>
  </si>
  <si>
    <t>CC2018253968000</t>
  </si>
  <si>
    <t>13621 W GLENDALE AVE 1221, GLENDALE</t>
  </si>
  <si>
    <t>CC2018253972000</t>
  </si>
  <si>
    <t>CC2018256812000</t>
  </si>
  <si>
    <t>CC2018258018000</t>
  </si>
  <si>
    <t>175 W ORCHID LN, CHANDLER</t>
  </si>
  <si>
    <t>CC2018258114000</t>
  </si>
  <si>
    <t>8032 W HIGHLAND AVE, PHOENIX</t>
  </si>
  <si>
    <t>CC2018258214000</t>
  </si>
  <si>
    <t>CC2018258559000</t>
  </si>
  <si>
    <t>726 W HATCHER RD UNIT B 109, PHOENIX</t>
  </si>
  <si>
    <t>CC2018258563000</t>
  </si>
  <si>
    <t>726 W HATCHER RD UNIT B-306, PHOENIX</t>
  </si>
  <si>
    <t>CC2018258569000</t>
  </si>
  <si>
    <t>726 W HATCHER RD UNIT A-302, PHOENIX</t>
  </si>
  <si>
    <t>CC2018259231000</t>
  </si>
  <si>
    <t>1137 E ORANGE STREET E55, TEMPE</t>
  </si>
  <si>
    <t>CC2018259661000</t>
  </si>
  <si>
    <t>201 E PALO VERDE ST, GILBERT</t>
  </si>
  <si>
    <t>CC2018259676000</t>
  </si>
  <si>
    <t>4910 W. COLES RD, LAVEEN</t>
  </si>
  <si>
    <t>CC2018259715000</t>
  </si>
  <si>
    <t>6014 N 65TH AVE, GLENDALE</t>
  </si>
  <si>
    <t>CC2018259739000</t>
  </si>
  <si>
    <t>5143 W ENCANTO BLVD, PHOENIX</t>
  </si>
  <si>
    <t>CC2018263937000</t>
  </si>
  <si>
    <t>6917 N. 71ST AVE. 1116, GLENDALE</t>
  </si>
  <si>
    <t>CC2018263945000</t>
  </si>
  <si>
    <t>6917 N. 71ST AVE. 1060, GLENDALE</t>
  </si>
  <si>
    <t>CC2018263947000</t>
  </si>
  <si>
    <t>6917 N. 71ST AVE. 1105, GLENDALE</t>
  </si>
  <si>
    <t>CC2018264291000</t>
  </si>
  <si>
    <t>10459 E FLOSSMOOR AVENUE, MESA</t>
  </si>
  <si>
    <t>CC2018265374000</t>
  </si>
  <si>
    <t>18250 N 25TH AVE #3013, PHOENIX</t>
  </si>
  <si>
    <t>File Date</t>
  </si>
  <si>
    <t>Case Number</t>
  </si>
  <si>
    <t>Immediate</t>
  </si>
  <si>
    <t>Monetary Judgment</t>
  </si>
  <si>
    <t>Judgment For</t>
  </si>
  <si>
    <t>Address</t>
  </si>
  <si>
    <t>Zip</t>
  </si>
  <si>
    <t>Writ Date</t>
  </si>
  <si>
    <t>Plt Legal Rep?</t>
  </si>
  <si>
    <t>Def Legal Rep?</t>
  </si>
  <si>
    <t>Claim Amount</t>
  </si>
  <si>
    <t>Def1 Zip</t>
  </si>
  <si>
    <t>Plaintiff Name</t>
  </si>
  <si>
    <t>Plaintiff1 Address</t>
  </si>
  <si>
    <t>Plaint1 Zip</t>
  </si>
  <si>
    <t>CC2019001111000</t>
  </si>
  <si>
    <t>580 W DUBLIN ST, CHANDLER</t>
  </si>
  <si>
    <t>NULL</t>
  </si>
  <si>
    <t>CC2019001841000</t>
  </si>
  <si>
    <t>1615 W CURRY DR, CHANDLER</t>
  </si>
  <si>
    <t>CC2019002593000</t>
  </si>
  <si>
    <t>CC2019002761000</t>
  </si>
  <si>
    <t>3010 W Rose Garden Ln, Phoenix</t>
  </si>
  <si>
    <t>Progress Resisdential</t>
  </si>
  <si>
    <t>CC2019002768000</t>
  </si>
  <si>
    <t>3022 W Zachary Dr, Phoenix</t>
  </si>
  <si>
    <t>CC2019003756000</t>
  </si>
  <si>
    <t>3421 W. Dunlap Avenue - 128, Phoenix</t>
  </si>
  <si>
    <t>CC2019003760000</t>
  </si>
  <si>
    <t>3421 W DUNLAP 150, PHX</t>
  </si>
  <si>
    <t>CC2019004322000</t>
  </si>
  <si>
    <t>6830 N 15TH AVE Q UNIT 155, PHX</t>
  </si>
  <si>
    <t>CC2019005351000</t>
  </si>
  <si>
    <t>5901 N 35TH AVENUE #257, PHOENIX</t>
  </si>
  <si>
    <t>CC2019006303000</t>
  </si>
  <si>
    <t>6917 NORTH 71ST AVENUE 1102, GLENDALE</t>
  </si>
  <si>
    <t>6917 NORTH 71ST AVE, GLENDALE  AZ</t>
  </si>
  <si>
    <t>CC2019009685000</t>
  </si>
  <si>
    <t>726 W HATCHER RD #B-109, PHOENIX</t>
  </si>
  <si>
    <t>CC2019010711000</t>
  </si>
  <si>
    <t>18250 N 25TH AVENUE #1089, PHOENIX</t>
  </si>
  <si>
    <t>AVENUE 25 APARTMENTS LLC</t>
  </si>
  <si>
    <t>CC2019010724000</t>
  </si>
  <si>
    <t>18250 N 25TH AVENUE #3085, PHOENIX</t>
  </si>
  <si>
    <t>CC2019010740000</t>
  </si>
  <si>
    <t>18250 N 25TH AVE #2069, PHOENIX</t>
  </si>
  <si>
    <t>CC2019010912000</t>
  </si>
  <si>
    <t>CC2019010917000</t>
  </si>
  <si>
    <t>460 S CHIPPEWA DR, CHANDLER</t>
  </si>
  <si>
    <t>CC2019010922000</t>
  </si>
  <si>
    <t>CC2019011219000</t>
  </si>
  <si>
    <t>CC2019011232000</t>
  </si>
  <si>
    <t>2202 W CHARLESTON AVE, PHOENIX</t>
  </si>
  <si>
    <t>CC2019012548000</t>
  </si>
  <si>
    <t>11718 W LAUREL LANE, EL MIRAGE</t>
  </si>
  <si>
    <t>INVITATION HOMES (03AZPH)</t>
  </si>
  <si>
    <t>CC2019012553000</t>
  </si>
  <si>
    <t>8527 W VALE DR, PHOENIX</t>
  </si>
  <si>
    <t>CC2019012562000</t>
  </si>
  <si>
    <t>10625 W TURNEY AVE, PHOENIX</t>
  </si>
  <si>
    <t>CC2019013416000</t>
  </si>
  <si>
    <t>Urban 1601 Property LLC</t>
  </si>
  <si>
    <t>1601 W Camelback rd, Phoenix  AZ</t>
  </si>
  <si>
    <t>CC2019013503000</t>
  </si>
  <si>
    <t>CC2019013505000</t>
  </si>
  <si>
    <t>13621 W GLENDALE AVE 1416, GLENDALE</t>
  </si>
  <si>
    <t>CC2019013506000</t>
  </si>
  <si>
    <t>CC2019013515000</t>
  </si>
  <si>
    <t>13621 W GLENDALE AVE 923, GLENDALE</t>
  </si>
  <si>
    <t>CC2019013516000</t>
  </si>
  <si>
    <t>13621 W GLENDALE AVE 717, GLENDALE</t>
  </si>
  <si>
    <t>CC2019013522000</t>
  </si>
  <si>
    <t>CC2019013525000</t>
  </si>
  <si>
    <t>13621 W GLENDALE AVE 1314, GLENDALE</t>
  </si>
  <si>
    <t>CC2019013532000</t>
  </si>
  <si>
    <t>13621 W GLENDALE AVE 1118, GLENDALE</t>
  </si>
  <si>
    <t>CC2019013534000</t>
  </si>
  <si>
    <t>RENUE DESERT GARDENS LL LLC</t>
  </si>
  <si>
    <t>CC2019013744000</t>
  </si>
  <si>
    <t>CC2019013751000</t>
  </si>
  <si>
    <t>CC2019013762000</t>
  </si>
  <si>
    <t>CC2019013972000</t>
  </si>
  <si>
    <t>10115 E Bell Rd, Scottsdale  AZ</t>
  </si>
  <si>
    <t>CC2019014043000</t>
  </si>
  <si>
    <t>3421 W DUNLAP AVE #228, PHOENIX</t>
  </si>
  <si>
    <t>CC2019018228000</t>
  </si>
  <si>
    <t>URBAN 1601 PROPERTY LLC</t>
  </si>
  <si>
    <t>CC2019018265000</t>
  </si>
  <si>
    <t>CC2019018532000</t>
  </si>
  <si>
    <t>CC2019018627000</t>
  </si>
  <si>
    <t>10207 N 60TH DR, GLENDALE</t>
  </si>
  <si>
    <t>CC2019018634000</t>
  </si>
  <si>
    <t>3547 WEST DAILEY ST, PHX</t>
  </si>
  <si>
    <t>CC2019018645000</t>
  </si>
  <si>
    <t>24611 N 38TH LANE, GLENDALE</t>
  </si>
  <si>
    <t>CC2019018947000</t>
  </si>
  <si>
    <t>5409 S HAZELTON LN, TEMPE</t>
  </si>
  <si>
    <t>1121 W. WARNER ROAD STE 110, TEMPE  AZ</t>
  </si>
  <si>
    <t>CC2019019393000</t>
  </si>
  <si>
    <t>19831 N 15th Dr, Phoenix</t>
  </si>
  <si>
    <t>1121 W Warner Rd  #110, Tempe  AZ</t>
  </si>
  <si>
    <t>CC2019019395000</t>
  </si>
  <si>
    <t>1961 E ROSEMONTE DR, PHOENIX</t>
  </si>
  <si>
    <t>CC2019019396000</t>
  </si>
  <si>
    <t>1529 W Kerry Lane, Phoenix</t>
  </si>
  <si>
    <t>1121 W Warner Road Ste 110, Tempe  AZ</t>
  </si>
  <si>
    <t>CC2019019754000</t>
  </si>
  <si>
    <t>1955 N 104TH DR, AVONDALE</t>
  </si>
  <si>
    <t>CC2019022444000</t>
  </si>
  <si>
    <t>5038 N 55TH AVE #2066, GLENDALE</t>
  </si>
  <si>
    <t>CC2019022536000</t>
  </si>
  <si>
    <t>601 N. 6TH  AVE 204, PHOENIX</t>
  </si>
  <si>
    <t>RAN , LLC</t>
  </si>
  <si>
    <t>CC2019022556000</t>
  </si>
  <si>
    <t>504 W REDWOOD DR, CHANDLER</t>
  </si>
  <si>
    <t>CC2019022684000</t>
  </si>
  <si>
    <t>5020 N 38th Ave #018, Phoenix</t>
  </si>
  <si>
    <t>Avenue5 residential LLC</t>
  </si>
  <si>
    <t>CC2019023428000</t>
  </si>
  <si>
    <t>1609 W GLENDALE AVE #209, PHOENIX</t>
  </si>
  <si>
    <t>CC2019024514000</t>
  </si>
  <si>
    <t>1609 W GLENDALE AVE UNIT #201, PHOENIX</t>
  </si>
  <si>
    <t>CC2019027637000</t>
  </si>
  <si>
    <t>4901 N 35TH AVE #257, PHOENIX</t>
  </si>
  <si>
    <t>CC2019030213000</t>
  </si>
  <si>
    <t>CC2019030216000</t>
  </si>
  <si>
    <t>CC2019030221000</t>
  </si>
  <si>
    <t>CC2019030728000</t>
  </si>
  <si>
    <t>3520 W DUNLAP AVENUE #196, PHOENIX</t>
  </si>
  <si>
    <t>CC2019030887000</t>
  </si>
  <si>
    <t>5005 W Catalina Drive, Phoenix</t>
  </si>
  <si>
    <t>CC2019032752000</t>
  </si>
  <si>
    <t>6917 N 71ST AVE 2014, GLENDALE</t>
  </si>
  <si>
    <t>6817 N 71ST AVE, GLENDALE  AZ</t>
  </si>
  <si>
    <t>CC2019032760000</t>
  </si>
  <si>
    <t>6917 N 71ST AVE 1036, GLENDALE</t>
  </si>
  <si>
    <t>CC2019032768000</t>
  </si>
  <si>
    <t>6917 N 71ST AVE 2020, GLENDALE</t>
  </si>
  <si>
    <t>CC2019033366000</t>
  </si>
  <si>
    <t>1050 W 8TH AVE #223D, MESA</t>
  </si>
  <si>
    <t>CC2019033380000</t>
  </si>
  <si>
    <t>1050 W 8TH AVE #203, MESA</t>
  </si>
  <si>
    <t>CC2019033771000</t>
  </si>
  <si>
    <t>1601 W CAMELBACK RD 146, PHOENIX</t>
  </si>
  <si>
    <t>1601 W CAMELBACK RD, PHOENIX  AZ</t>
  </si>
  <si>
    <t>CC2019034203000</t>
  </si>
  <si>
    <t>3838 W Camelback Rd #107, Phoenix</t>
  </si>
  <si>
    <t>CC2019034223000</t>
  </si>
  <si>
    <t>5030 N 38th Ave # 31, Phoenix</t>
  </si>
  <si>
    <t>CC2019035852000</t>
  </si>
  <si>
    <t>13621 W GLENDALE AVE 817, GLENDALE</t>
  </si>
  <si>
    <t>CC2019035876000</t>
  </si>
  <si>
    <t>13621 W GLENDALE AVE 415, GLENDALE</t>
  </si>
  <si>
    <t>CC2019036185000</t>
  </si>
  <si>
    <t>6520 W Lupine Ave, Glendale</t>
  </si>
  <si>
    <t>Invitation Homes (02AZPH)</t>
  </si>
  <si>
    <t>CC2019036204000</t>
  </si>
  <si>
    <t>4739 W Morrow Dr, Glendale</t>
  </si>
  <si>
    <t>CC2019036215000</t>
  </si>
  <si>
    <t>3601 W Michelle Dr, Glendale</t>
  </si>
  <si>
    <t>CC2019036229000</t>
  </si>
  <si>
    <t>5308 W Vernon Ave, Phoenix</t>
  </si>
  <si>
    <t>10115 E Bell Rd ste 107-232, Scottsdale  AZ</t>
  </si>
  <si>
    <t>CC2019036253000</t>
  </si>
  <si>
    <t>10925 W Coolidge St, Phoenix</t>
  </si>
  <si>
    <t>1325 N Fiesta Blvd #103, Gilbert  AZ</t>
  </si>
  <si>
    <t>CC2019036266000</t>
  </si>
  <si>
    <t>11976 W Granada Rd, Avondale</t>
  </si>
  <si>
    <t>1325 N Fiesta Blvd 103, Gilbert  AZ</t>
  </si>
  <si>
    <t>CC2019036344000</t>
  </si>
  <si>
    <t>CC2019036361000</t>
  </si>
  <si>
    <t>CC2019036656000</t>
  </si>
  <si>
    <t>1320 W 7TH AVE, MESA</t>
  </si>
  <si>
    <t>7701 E INDIAN SCHOOL  RD #J, SCOTTSDALE  AZ</t>
  </si>
  <si>
    <t>CC2019036662000</t>
  </si>
  <si>
    <t>701 E INDIAN SCHOOL RD #J, SCOTTSDALE  AZ</t>
  </si>
  <si>
    <t>CC2019037432000</t>
  </si>
  <si>
    <t>18250 N 25TH AVE #2029 BLDG 6, PHOENIX</t>
  </si>
  <si>
    <t>CC2019037570000</t>
  </si>
  <si>
    <t>10150 E. KIVA AVE., MESA</t>
  </si>
  <si>
    <t>715 N. GILBERT RD., STE. 2, GILBERT  AZ</t>
  </si>
  <si>
    <t>CC2019037611000</t>
  </si>
  <si>
    <t>10526 W ROANOKE AVE, AVONDALE</t>
  </si>
  <si>
    <t>CC2019037633000</t>
  </si>
  <si>
    <t>2031 N 89th Dr, Phoenix</t>
  </si>
  <si>
    <t>1121 W Warner Rd  110, Tempe  AZ</t>
  </si>
  <si>
    <t>CC2019037640000</t>
  </si>
  <si>
    <t>6241 W ALMERIA RD, PHOENIX</t>
  </si>
  <si>
    <t>CC2019037649000</t>
  </si>
  <si>
    <t>10890 W Alvarado Rd, Avondale</t>
  </si>
  <si>
    <t>CC2019037699000</t>
  </si>
  <si>
    <t>2685 E. WATERVIEW CT., CHANDLER</t>
  </si>
  <si>
    <t>CC2019037742000</t>
  </si>
  <si>
    <t>2131 E. BOSTON ST., CHANDLER</t>
  </si>
  <si>
    <t>CC2019037837000</t>
  </si>
  <si>
    <t>CC2019037846000</t>
  </si>
  <si>
    <t>5171 W. FAIRVIEW ST., CHANDLER</t>
  </si>
  <si>
    <t>CC2019037871000</t>
  </si>
  <si>
    <t>938 E. ROCKWELL DR., CHANDLER</t>
  </si>
  <si>
    <t>CC2019037927000</t>
  </si>
  <si>
    <t>1210 W. BOSTON ST., CHANDLER</t>
  </si>
  <si>
    <t>CC2019038827000</t>
  </si>
  <si>
    <t>2361 E PINTO DR, GILBERT</t>
  </si>
  <si>
    <t>CC2019038934000</t>
  </si>
  <si>
    <t>14244 NORTH 49TH DR, GLENDALE</t>
  </si>
  <si>
    <t>CC2019038956000</t>
  </si>
  <si>
    <t>20816 N 29TH DR, PHX</t>
  </si>
  <si>
    <t>CC2019038962000</t>
  </si>
  <si>
    <t>10530 W HEATHERBREA DRIVE, PHOENIX</t>
  </si>
  <si>
    <t>6250 E CHANEY DRIVE, PARADISE VALLEY  AZ</t>
  </si>
  <si>
    <t>CC2019038968000</t>
  </si>
  <si>
    <t>6525 WEST VOGEL AVE, GLENDALE</t>
  </si>
  <si>
    <t>CC2019038971000</t>
  </si>
  <si>
    <t>6302 W SUPERIOR AVE, PHOENIX</t>
  </si>
  <si>
    <t>CC2019038984000</t>
  </si>
  <si>
    <t>5315 W ILLINI ST, PHOENIX</t>
  </si>
  <si>
    <t>CC2019038993000</t>
  </si>
  <si>
    <t>CC2019039019000</t>
  </si>
  <si>
    <t>175 W. ORCHID LN., CHANDLER</t>
  </si>
  <si>
    <t>CC2019039053000</t>
  </si>
  <si>
    <t>2415 E PALM BEACH DR, CHANDLER</t>
  </si>
  <si>
    <t>CC2019039778000</t>
  </si>
  <si>
    <t>2208 W DAHLIA DR, PHOENIX</t>
  </si>
  <si>
    <t>FIRSTKEY HOMES LLC</t>
  </si>
  <si>
    <t>CC2019039939000</t>
  </si>
  <si>
    <t>3421 W DUNLAP AVE #115, PHOENIX</t>
  </si>
  <si>
    <t>CC2019041952000</t>
  </si>
  <si>
    <t>1609 W GLENDALE AVE 233, PHX</t>
  </si>
  <si>
    <t>AVENUE 15 LL</t>
  </si>
  <si>
    <t>CC2019042903000</t>
  </si>
  <si>
    <t>CC2019049390000</t>
  </si>
  <si>
    <t>1601 W CAMBEL BAC RD 146, PHX</t>
  </si>
  <si>
    <t>CC2019049400000</t>
  </si>
  <si>
    <t>1601 W CAMELBACK RD 155, PHX</t>
  </si>
  <si>
    <t>CC2019050121000</t>
  </si>
  <si>
    <t>1602 W PIERON STREET 141, PHOENIX</t>
  </si>
  <si>
    <t>CC2019050524000</t>
  </si>
  <si>
    <t>63 W EL PAJARITO DR, WICKENBURG</t>
  </si>
  <si>
    <t>CC2019054565000</t>
  </si>
  <si>
    <t>13621 W. GLENDALE AVE. 817, GLENDALE</t>
  </si>
  <si>
    <t>CC2019054581000</t>
  </si>
  <si>
    <t>13621 W GLENDALE AVE 1018, GLENDALE</t>
  </si>
  <si>
    <t>CC2019055659000</t>
  </si>
  <si>
    <t>CC2019055671000</t>
  </si>
  <si>
    <t>CC2019055819000</t>
  </si>
  <si>
    <t>CC2019055961000</t>
  </si>
  <si>
    <t>4717 W. ORCHID LN., CHANDLER</t>
  </si>
  <si>
    <t>CC2019055973000</t>
  </si>
  <si>
    <t>6901 W TAYLOR ST, PHOENIX</t>
  </si>
  <si>
    <t>CC2019055993000</t>
  </si>
  <si>
    <t>3831 N 88TH LANE, PHOENIX</t>
  </si>
  <si>
    <t>CC2019055998000</t>
  </si>
  <si>
    <t>6805 N 27th Ave Unit 122, Phoenix</t>
  </si>
  <si>
    <t>6805 n 27th Ave, Phoenix  AZ</t>
  </si>
  <si>
    <t>CC2019056001000</t>
  </si>
  <si>
    <t>7818 W FAIRMOUNT AVE, PHOENIX</t>
  </si>
  <si>
    <t>CC2019056011000</t>
  </si>
  <si>
    <t>6805 N 27th Ave Unit 123, Phoenix</t>
  </si>
  <si>
    <t>CC2019056148000</t>
  </si>
  <si>
    <t>726 W HATCHER RD UNIT#B-206, PHOENIX</t>
  </si>
  <si>
    <t>CC2019056154000</t>
  </si>
  <si>
    <t>CC2019056175000</t>
  </si>
  <si>
    <t>1601 W SUNNYSIDE DRIVER #136, PHOENIX</t>
  </si>
  <si>
    <t>CC2019056642000</t>
  </si>
  <si>
    <t>6917 NORTH 71ST AVENUE 1076, GLENDALE</t>
  </si>
  <si>
    <t>CC2019056727000</t>
  </si>
  <si>
    <t>13621 W GLENDALE AVE 411, GLENDALE</t>
  </si>
  <si>
    <t>CC2019057071000</t>
  </si>
  <si>
    <t>CC2019057115000</t>
  </si>
  <si>
    <t>2471 W. MARLIN DR., CHANDLER</t>
  </si>
  <si>
    <t>CC2019057138000</t>
  </si>
  <si>
    <t>3404 N. APACHE CIR, CHANDLER</t>
  </si>
  <si>
    <t>CC2019057316000</t>
  </si>
  <si>
    <t>5837 W TURNEY AVE, PHOENIX</t>
  </si>
  <si>
    <t>INVITATION HOME</t>
  </si>
  <si>
    <t>CC2019057350000</t>
  </si>
  <si>
    <t>1121 W WARNER RD STE 110, TEMPE  AZ</t>
  </si>
  <si>
    <t>CC2019058134000</t>
  </si>
  <si>
    <t>6303 WEST MESCAL ST, GLENDALE</t>
  </si>
  <si>
    <t>CC2019058142000</t>
  </si>
  <si>
    <t>3601 WEST MICHELLE DR, GLENDALE</t>
  </si>
  <si>
    <t>CC2019058151000</t>
  </si>
  <si>
    <t>CC2019058158000</t>
  </si>
  <si>
    <t>14419 N 52ND LANE, GLENDALE</t>
  </si>
  <si>
    <t>CC2019058160000</t>
  </si>
  <si>
    <t>CC2019058163000</t>
  </si>
  <si>
    <t>3708 WEST CAVALAR RD, PHX</t>
  </si>
  <si>
    <t>CC2019059095000</t>
  </si>
  <si>
    <t>6805 N. 27TH AVENUE UNIT #114, PHOENIX</t>
  </si>
  <si>
    <t>CC2019060895000</t>
  </si>
  <si>
    <t>11237 W Devonshire Ave, Phoenix</t>
  </si>
  <si>
    <t>5555 E van Buren St 240, Phoenix  AZ</t>
  </si>
  <si>
    <t>CC2019070676000</t>
  </si>
  <si>
    <t>8901 N 35TH AVE #275, PHOENIX</t>
  </si>
  <si>
    <t>CC2019070693000</t>
  </si>
  <si>
    <t>3421 W DUNLAP AVE #150, PHOENIX</t>
  </si>
  <si>
    <t>CC2019070754000</t>
  </si>
  <si>
    <t>CC2019071508000</t>
  </si>
  <si>
    <t>1602 W PIERSON ST 141, PHOENIX</t>
  </si>
  <si>
    <t>CC2019071510000</t>
  </si>
  <si>
    <t>1601 W CAMELBACK RD #348, PHOENIX</t>
  </si>
  <si>
    <t>CC2019074870000</t>
  </si>
  <si>
    <t>460 S. CHIPPEWA DR., CHANDLER</t>
  </si>
  <si>
    <t>CC2019075127000</t>
  </si>
  <si>
    <t>1050 W 8RH AVE #166, MESA</t>
  </si>
  <si>
    <t>CC2019075133000</t>
  </si>
  <si>
    <t>CC2019075138000</t>
  </si>
  <si>
    <t>1050 W. 8TH AVE #233D, MESA</t>
  </si>
  <si>
    <t>CC2019075149000</t>
  </si>
  <si>
    <t>1050 W. 8TH AVE #163, MESA</t>
  </si>
  <si>
    <t>CC2019075153000</t>
  </si>
  <si>
    <t>CC2019075341000</t>
  </si>
  <si>
    <t>CC2019075342000</t>
  </si>
  <si>
    <t>1501 W JOAN DE ARC AVE, PHOENIX</t>
  </si>
  <si>
    <t>CC2019075343000</t>
  </si>
  <si>
    <t>3136 W VILLA THERESA DR, PHOENIX</t>
  </si>
  <si>
    <t>CC2019076043000</t>
  </si>
  <si>
    <t>18250 N 25th AVE #2065, PHOENIX</t>
  </si>
  <si>
    <t>CC2019076048000</t>
  </si>
  <si>
    <t>18250 N 25th AVE #3049, PHOENIX</t>
  </si>
  <si>
    <t>CC2019076051000</t>
  </si>
  <si>
    <t>18250 N 25th AVE #3051, PHOENIX</t>
  </si>
  <si>
    <t>CC2019076058000</t>
  </si>
  <si>
    <t>18250 N 25th AVE #3042, PHOENIX</t>
  </si>
  <si>
    <t>CC2019076295000</t>
  </si>
  <si>
    <t>1118 E FILLMORE ST GUEST HOUSE, PHOENIX</t>
  </si>
  <si>
    <t>RAN HOLDINGS LLC</t>
  </si>
  <si>
    <t>CC2019076546000</t>
  </si>
  <si>
    <t>INVITATION HOMES (PHX1)</t>
  </si>
  <si>
    <t>CC2019076560000</t>
  </si>
  <si>
    <t>CC2019076569000</t>
  </si>
  <si>
    <t>1515 W. MORLBORO DR., CHANDLER</t>
  </si>
  <si>
    <t>CC2019076573000</t>
  </si>
  <si>
    <t>CC2019076750000</t>
  </si>
  <si>
    <t>5005 N 39TH AVE #251, PHOENIX</t>
  </si>
  <si>
    <t>AVENUE5 RESIDENTIAL LLC</t>
  </si>
  <si>
    <t>CC2019076762000</t>
  </si>
  <si>
    <t>5130 N 38TH AVE #90, PHOENIX</t>
  </si>
  <si>
    <t>AVENUE 5 RESIDENTIAL LLC</t>
  </si>
  <si>
    <t>CC2019078044000</t>
  </si>
  <si>
    <t>CC2019078255000</t>
  </si>
  <si>
    <t>1091 E. REDWOOD DR., CHANDLER</t>
  </si>
  <si>
    <t>PROGRESSIVE RESIDENTIAL</t>
  </si>
  <si>
    <t>CC2019080450000</t>
  </si>
  <si>
    <t>CC2019080460000</t>
  </si>
  <si>
    <t>6917 N. 71ST AVE. 3020, GLENDALE</t>
  </si>
  <si>
    <t>CC2019082717000</t>
  </si>
  <si>
    <t>McDowell Mountain</t>
  </si>
  <si>
    <t>13451 N 93RD WAY, SCOTTSDALE</t>
  </si>
  <si>
    <t>CC2019082955000</t>
  </si>
  <si>
    <t>1518 W FAIRMOUNT AVE, PHOENIX</t>
  </si>
  <si>
    <t>CC2019083698000</t>
  </si>
  <si>
    <t>6834 N 15TH AVE 23, PHX</t>
  </si>
  <si>
    <t>CC2019084906000</t>
  </si>
  <si>
    <t>4803 N 72ND WAY, SCOTTSDALE</t>
  </si>
  <si>
    <t>CC2019087539000</t>
  </si>
  <si>
    <t>16627 North 25th Street Unit 21, Phoenix</t>
  </si>
  <si>
    <t>7701 East Indian School Road, Scottsdale  AZ</t>
  </si>
  <si>
    <t>CC2019088379000</t>
  </si>
  <si>
    <t>CC2019090416000</t>
  </si>
  <si>
    <t>5025 N 39th Ave #233, Phoenix</t>
  </si>
  <si>
    <t>Avenue5 Residential LLC</t>
  </si>
  <si>
    <t>CC2019097403000</t>
  </si>
  <si>
    <t>8901 N 35TH AVE 269, PHOENIX</t>
  </si>
  <si>
    <t>CC2019097404000</t>
  </si>
  <si>
    <t>11275 N 99TH AVE #143, PEORIA</t>
  </si>
  <si>
    <t>CC2019097409000</t>
  </si>
  <si>
    <t>3421 W DUNLAP AVE #158, PHOENIX</t>
  </si>
  <si>
    <t>CC2019097698000</t>
  </si>
  <si>
    <t>262 W RHODES AVENUE - FRONT, AVONDALE</t>
  </si>
  <si>
    <t>CC2019098529000</t>
  </si>
  <si>
    <t>18250 N 25th AVE #3051 BLDG 10#3051, PHOENIX</t>
  </si>
  <si>
    <t>CC2019101096000</t>
  </si>
  <si>
    <t>3120 S. 87TH DRIVE, TOLLESON</t>
  </si>
  <si>
    <t>CC2019101111000</t>
  </si>
  <si>
    <t>CC2019101148000</t>
  </si>
  <si>
    <t>14419 N 52nd ;M, G;EMDA;E</t>
  </si>
  <si>
    <t>INVITATION HOMES (PHX3)</t>
  </si>
  <si>
    <t>CC2019101860000</t>
  </si>
  <si>
    <t>6917 N 71ST AVE 3010, GLENDALE</t>
  </si>
  <si>
    <t>CC2019101894000</t>
  </si>
  <si>
    <t>CC2019101920000</t>
  </si>
  <si>
    <t>6917 N 71ST AVE 1079, GLENDALE</t>
  </si>
  <si>
    <t>CC2019102246000</t>
  </si>
  <si>
    <t>11312 W DIANA AVE, PEORIA</t>
  </si>
  <si>
    <t>CC2019102501000</t>
  </si>
  <si>
    <t>6081 S. KIMBERLEE WY., CHANDLER</t>
  </si>
  <si>
    <t>CC2019102524000</t>
  </si>
  <si>
    <t>12938 W FLEETWOOD LN, GLENDALE</t>
  </si>
  <si>
    <t>CC2019102722000</t>
  </si>
  <si>
    <t>CC2019102814000</t>
  </si>
  <si>
    <t>1513 EAST DUNBAR DRIVE, TEMOPE</t>
  </si>
  <si>
    <t>7701 EAST INDIAN SCHOOL ROAD #J, SCOTTSDALE  AZ</t>
  </si>
  <si>
    <t>CC2019103318000</t>
  </si>
  <si>
    <t>1137 E ORANGE ST #E050, TEMPE</t>
  </si>
  <si>
    <t>RENUE ON ORANGE INVESTORS LLC</t>
  </si>
  <si>
    <t>CC2019103322000</t>
  </si>
  <si>
    <t>1137 E ORANGE ST #E014, TEMPE</t>
  </si>
  <si>
    <t>CC2019104760000</t>
  </si>
  <si>
    <t>3506 N 106TH AVE, AVONDALE</t>
  </si>
  <si>
    <t>CC2019104848000</t>
  </si>
  <si>
    <t>5329 W. MAGDALENA LN, LAVEEN</t>
  </si>
  <si>
    <t>CC2019105974000</t>
  </si>
  <si>
    <t>CC2019106049000</t>
  </si>
  <si>
    <t>2125 W. CHICAGO ST., CHANDLER</t>
  </si>
  <si>
    <t>CC2019106061000</t>
  </si>
  <si>
    <t>2471 W. MARLIN, CHANDLER</t>
  </si>
  <si>
    <t>CC2019106180000</t>
  </si>
  <si>
    <t>5409 S TAZELTON LN, TEMPE</t>
  </si>
  <si>
    <t>CC2019112203000</t>
  </si>
  <si>
    <t>3007 East Campto Bello Drive, Phoenix</t>
  </si>
  <si>
    <t>atlas Residential LLC</t>
  </si>
  <si>
    <t>6250 East cheney Drive, Paradise Valley  AZ</t>
  </si>
  <si>
    <t>CC2019115952000</t>
  </si>
  <si>
    <t>CC2019116245000</t>
  </si>
  <si>
    <t>CC2019116247000</t>
  </si>
  <si>
    <t>5509 N 61st Ln, Glendale</t>
  </si>
  <si>
    <t>CC2019119258000</t>
  </si>
  <si>
    <t>1839 W HAZELWOOD ST, PHX</t>
  </si>
  <si>
    <t>CC2019120528000</t>
  </si>
  <si>
    <t>BACK RD 250, PHX</t>
  </si>
  <si>
    <t>URBAN 1601  PROPERTY LLC</t>
  </si>
  <si>
    <t>CC2019120859000</t>
  </si>
  <si>
    <t>18250 N 25TH AVE #3051, PHOENIX</t>
  </si>
  <si>
    <t>CC2019122253000</t>
  </si>
  <si>
    <t>3825 WEST CARIBBEAN LANE, PHX</t>
  </si>
  <si>
    <t>CC2019122271000</t>
  </si>
  <si>
    <t>10246 N 66TH AVE, GLENDALE</t>
  </si>
  <si>
    <t>CC2019122284000</t>
  </si>
  <si>
    <t>CC2019123542000</t>
  </si>
  <si>
    <t>4401 N 36TH DRIVE, PHOENIX</t>
  </si>
  <si>
    <t>CC2019123817000</t>
  </si>
  <si>
    <t>3022 W HAZELWOOD ST, PHOENIX</t>
  </si>
  <si>
    <t>1121 W WARNER ROAD SUITE 110, TEMPE  AZ</t>
  </si>
  <si>
    <t>CC2019124103000</t>
  </si>
  <si>
    <t>3404 S. ROOSEVELT ST. #12, TEMPE</t>
  </si>
  <si>
    <t>CC2019124810000</t>
  </si>
  <si>
    <t>CC2019124819000</t>
  </si>
  <si>
    <t>9621 N 15th Pl, Phoenix</t>
  </si>
  <si>
    <t>Invitation Homes (Phx3)</t>
  </si>
  <si>
    <t>7701 E  Indian School Rd Ste J, Scottsdale  AZ</t>
  </si>
  <si>
    <t>CC2019124862000</t>
  </si>
  <si>
    <t>16007 N HOLLYHOCK DRIVE, SURPISE</t>
  </si>
  <si>
    <t>CC2019124900000</t>
  </si>
  <si>
    <t>1515 W. MARLBORO DR., CHANDLER</t>
  </si>
  <si>
    <t>CC2019124911000</t>
  </si>
  <si>
    <t>1293 W. WINCHESTER WY., CHANDLER</t>
  </si>
  <si>
    <t>CC2019124920000</t>
  </si>
  <si>
    <t>CC2019124947000</t>
  </si>
  <si>
    <t>3838 W Camelback Rd #188, Phoenix</t>
  </si>
  <si>
    <t>Avenue5 Residential LLC La Palmilla Apartments</t>
  </si>
  <si>
    <t>CC2019124950000</t>
  </si>
  <si>
    <t>6322 W CORONADO RD, PHOENIX</t>
  </si>
  <si>
    <t>INVITATION HOMES (PHX2)</t>
  </si>
  <si>
    <t>CC2019124951000</t>
  </si>
  <si>
    <t>3838 W CAMELBACK RD #205, PHOENIX</t>
  </si>
  <si>
    <t>CC2019124956000</t>
  </si>
  <si>
    <t>3838 W CAMELBACK RD # 227, PHOENIX</t>
  </si>
  <si>
    <t>CC2019125053000</t>
  </si>
  <si>
    <t>CC2019125514000</t>
  </si>
  <si>
    <t>1137 E ORANGE STREET E045, TEMPE</t>
  </si>
  <si>
    <t>CC2019126791000</t>
  </si>
  <si>
    <t>1137 E ORANGE STREET E005, TEMPE</t>
  </si>
  <si>
    <t>CC2019127041000</t>
  </si>
  <si>
    <t>1961 N. HARTFORD ST. UNIT #1083, CHANDLER</t>
  </si>
  <si>
    <t>CC2019128471000</t>
  </si>
  <si>
    <t>6817 N 71ST AVE 1114, GLENDALE</t>
  </si>
  <si>
    <t>CC2019128689000</t>
  </si>
  <si>
    <t>7327 W DESERT MIRAGE, PEORIA</t>
  </si>
  <si>
    <t>METRO REAL ESTATE &amp; INVESTMENTS LL</t>
  </si>
  <si>
    <t>4500 N 32ND ST #200, PHOENIX  AZ</t>
  </si>
  <si>
    <t>CC2019128883000</t>
  </si>
  <si>
    <t>6805 N 27TH AVENUE UNIT# 102, PHOENIX</t>
  </si>
  <si>
    <t>CC2019130210000</t>
  </si>
  <si>
    <t>6917 NORTH 71ST AVENUE 1119, GLENDALE</t>
  </si>
  <si>
    <t>CC2019131313000</t>
  </si>
  <si>
    <t>18250 N 25TH AVE #3025, PHOENIX</t>
  </si>
  <si>
    <t>CC2019131402000</t>
  </si>
  <si>
    <t>5308 W VERNON AVE, PHOENIX</t>
  </si>
  <si>
    <t>CC2019132037000</t>
  </si>
  <si>
    <t>1609 W GLENDALE 213, PHOENIX</t>
  </si>
  <si>
    <t>CC2019132038000</t>
  </si>
  <si>
    <t>1609 W GLENDALE 201, PHOENIX</t>
  </si>
  <si>
    <t>CC2019132040000</t>
  </si>
  <si>
    <t>CC2019140284000</t>
  </si>
  <si>
    <t>262 W RHODES AVENUE, FRONT, AVONDALE</t>
  </si>
  <si>
    <t>CC2019140312000</t>
  </si>
  <si>
    <t>7242 W PECK DR, GLENDALE</t>
  </si>
  <si>
    <t>CC2019140615000</t>
  </si>
  <si>
    <t>1601 W SUNNYSIDE DR 136, PHOENIX</t>
  </si>
  <si>
    <t>CC2019141624000</t>
  </si>
  <si>
    <t>3535 W OAKLAND ST, CHANDLER</t>
  </si>
  <si>
    <t>CC2019142167000</t>
  </si>
  <si>
    <t>1601 W CAMELBACK RD, PHOENIX</t>
  </si>
  <si>
    <t>CC2019142179000</t>
  </si>
  <si>
    <t>CC2019142190000</t>
  </si>
  <si>
    <t>CC2019142199000</t>
  </si>
  <si>
    <t>1601 W CMELBACK RD 307, PHOENIX</t>
  </si>
  <si>
    <t>CC2019142201000</t>
  </si>
  <si>
    <t>CC2019142209000</t>
  </si>
  <si>
    <t>CC2019142224000</t>
  </si>
  <si>
    <t>1601 W CAMELBACK RD 344, PHOENIX</t>
  </si>
  <si>
    <t>CC2019142234000</t>
  </si>
  <si>
    <t>CC2019142235000</t>
  </si>
  <si>
    <t>1601 W CAMELBACK  RD 354, PHOENIX</t>
  </si>
  <si>
    <t>CC2019142250000</t>
  </si>
  <si>
    <t>CC2019142257000</t>
  </si>
  <si>
    <t>1601 W CMLEBACK RD, PHOENIX  AZ</t>
  </si>
  <si>
    <t>CC2019142261000</t>
  </si>
  <si>
    <t>6820 N 15TH AVE 152, PHOENIX</t>
  </si>
  <si>
    <t>CC2019142265000</t>
  </si>
  <si>
    <t>1609 W GLENDALE 127, PHOENIX</t>
  </si>
  <si>
    <t>CC2019142440000</t>
  </si>
  <si>
    <t>18250 N 25TH AVE #2017, PHOENIX</t>
  </si>
  <si>
    <t>CC2019142454000</t>
  </si>
  <si>
    <t>18250 N 25TH AVE #3014, PHOENIX</t>
  </si>
  <si>
    <t>CC2019142459000</t>
  </si>
  <si>
    <t>18250 N 25TH AVE #3006, PHOENIX</t>
  </si>
  <si>
    <t>CC2019142987000</t>
  </si>
  <si>
    <t>CC2019142997000</t>
  </si>
  <si>
    <t>2202 W PARADISE DR, PHOENIX</t>
  </si>
  <si>
    <t>CC2019144349000</t>
  </si>
  <si>
    <t>CC2019144355000</t>
  </si>
  <si>
    <t>722 E SARAGOSA COURT, CHANDLER</t>
  </si>
  <si>
    <t>CC2019144502000</t>
  </si>
  <si>
    <t>3520 WEST BANFF LANE, PHX</t>
  </si>
  <si>
    <t>CC2019144527000</t>
  </si>
  <si>
    <t>CC2019144537000</t>
  </si>
  <si>
    <t>12454 N 50TH LANE, GLENDALE</t>
  </si>
  <si>
    <t>CC2019146961000</t>
  </si>
  <si>
    <t>35514 S. 283RD AVE, BUCKEYE</t>
  </si>
  <si>
    <t>CC2019147666000</t>
  </si>
  <si>
    <t>1137 E ORANGE STREET E021, TEMPE</t>
  </si>
  <si>
    <t>CC2019148079000</t>
  </si>
  <si>
    <t>CC2019148266000</t>
  </si>
  <si>
    <t>171 S. BEDFORD DR., CHANDLER</t>
  </si>
  <si>
    <t>CC2019148376000</t>
  </si>
  <si>
    <t>5110 N 38th Ave #56, Phoenix</t>
  </si>
  <si>
    <t>CC2019149145000</t>
  </si>
  <si>
    <t>CC2019149357000</t>
  </si>
  <si>
    <t>CC2019149364000</t>
  </si>
  <si>
    <t>2415 E. PALM BEACH DR., CHANDLER</t>
  </si>
  <si>
    <t>CC2019150326000</t>
  </si>
  <si>
    <t>8901 N 35TH AVENUE #257, PHOENIX</t>
  </si>
  <si>
    <t>CC2019150401000</t>
  </si>
  <si>
    <t>CC2019151037000</t>
  </si>
  <si>
    <t>8901 N 35TH AVE 284, PHOENIX</t>
  </si>
  <si>
    <t>CC2019151849000</t>
  </si>
  <si>
    <t>1609 W GLENDALE 235, PHX</t>
  </si>
  <si>
    <t>CC2019153558000</t>
  </si>
  <si>
    <t>3214 W ROYAL PALM ROAD, PHOENIX</t>
  </si>
  <si>
    <t>CC2019154206000</t>
  </si>
  <si>
    <t>CC2019156397000</t>
  </si>
  <si>
    <t>5337 WEST DESERT HILLS DR, GLENDALE</t>
  </si>
  <si>
    <t>CC2019157180000</t>
  </si>
  <si>
    <t>8406 W LEWIS AVE, PHOENIX</t>
  </si>
  <si>
    <t>10115 E BELL RD 107-232, SCOTTSDALE  AZ</t>
  </si>
  <si>
    <t>CC2019161000000</t>
  </si>
  <si>
    <t>3421 W DUNLAP AVE #256, PHOENIX</t>
  </si>
  <si>
    <t>CC2019161001000</t>
  </si>
  <si>
    <t>CC2019162590000</t>
  </si>
  <si>
    <t>8418 W AVALON DR, TOLLESON</t>
  </si>
  <si>
    <t>CC2019163163000</t>
  </si>
  <si>
    <t>1601 W CAMELBACK RD 250, PHOENIX</t>
  </si>
  <si>
    <t>CC2019163191000</t>
  </si>
  <si>
    <t>1601 W CAMELBACK RD 102, PHOENIX</t>
  </si>
  <si>
    <t>CC2019163212000</t>
  </si>
  <si>
    <t>1602 W PIERSON ST 225, PHOENIX</t>
  </si>
  <si>
    <t>CC2019163302000</t>
  </si>
  <si>
    <t>1601 W Camelback rd 348, Phoenix</t>
  </si>
  <si>
    <t>CC2019164028000</t>
  </si>
  <si>
    <t>CC2019166336000</t>
  </si>
  <si>
    <t>8724 W John Cabot Rd, Peoria</t>
  </si>
  <si>
    <t>ZAK Ventures LLC</t>
  </si>
  <si>
    <t>CC2019166505000</t>
  </si>
  <si>
    <t>CC2019168995000</t>
  </si>
  <si>
    <t>3547 W DAILEY ST, PHOENIX</t>
  </si>
  <si>
    <t>CC2019169243000</t>
  </si>
  <si>
    <t>4607 S OAK ST, TEMPE</t>
  </si>
  <si>
    <t>1121 W WARNER RD SUITE 110, TEMPE  AZ</t>
  </si>
  <si>
    <t>CC2019170415000</t>
  </si>
  <si>
    <t>9621 N 15TH PL, PHOENIX</t>
  </si>
  <si>
    <t>CC2019170425000</t>
  </si>
  <si>
    <t>16239 N 27TH PL, PHOENIX</t>
  </si>
  <si>
    <t>CC2019171472000</t>
  </si>
  <si>
    <t>2944 W VILLA THERESA DR, PHOENIX</t>
  </si>
  <si>
    <t>CC2019171513000</t>
  </si>
  <si>
    <t>5130 N 38th Ave #85, Phoenix</t>
  </si>
  <si>
    <t>CC2019171666000</t>
  </si>
  <si>
    <t>CC2019171670000</t>
  </si>
  <si>
    <t>6805 N 27TH AVENUE, UNIT# 114, PHOENIX</t>
  </si>
  <si>
    <t>CC2019171689000</t>
  </si>
  <si>
    <t>1979 E CARSON DR, TEMPE</t>
  </si>
  <si>
    <t>1121 W. WARNER ROAD SUITE 110, TEMPE  AZ</t>
  </si>
  <si>
    <t>CC2019172849000</t>
  </si>
  <si>
    <t>5110 N 38th Ave # 65, Phoenix</t>
  </si>
  <si>
    <t>CC2019172982000</t>
  </si>
  <si>
    <t>726 W HATCHER RD UNIT A302, PHOENIX</t>
  </si>
  <si>
    <t>CC2019174916000</t>
  </si>
  <si>
    <t>CC2019174923000</t>
  </si>
  <si>
    <t>CC2019175509000</t>
  </si>
  <si>
    <t>CC2019180108000</t>
  </si>
  <si>
    <t>19265 W. ADAMS ST., BUCKEYE</t>
  </si>
  <si>
    <t>10115 E. BELL RD.,STE 107-232, SCOTTSDALE  AZ</t>
  </si>
  <si>
    <t>CC2019182697000</t>
  </si>
  <si>
    <t>3023 WEST ZACHARY DR, PHX</t>
  </si>
  <si>
    <t>CC2019185523000</t>
  </si>
  <si>
    <t>1602 W PIERSON ST 344, PHOENIX</t>
  </si>
  <si>
    <t>CC2019185530000</t>
  </si>
  <si>
    <t>1602 W PIERSON ST 230, PHOENIX</t>
  </si>
  <si>
    <t>CC2019185535000</t>
  </si>
  <si>
    <t>CC2019185537000</t>
  </si>
  <si>
    <t>1601 W CAEBACK RD 156, PHOENIX</t>
  </si>
  <si>
    <t>CC2019185568000</t>
  </si>
  <si>
    <t>1601 W CAMELBACK ROAD 348, PHOENIX</t>
  </si>
  <si>
    <t>1601 W CAMELBACK ROAD, PHOENIX  AZ</t>
  </si>
  <si>
    <t>CC2019185614000</t>
  </si>
  <si>
    <t>6917 N 71ST AVE 3011, GLENDALE</t>
  </si>
  <si>
    <t>CC2019185678000</t>
  </si>
  <si>
    <t>5038 N 55TH AVE #1026, GLENDALE</t>
  </si>
  <si>
    <t>CC2019186842000</t>
  </si>
  <si>
    <t>10034 N 66TH LN, GLENDALE</t>
  </si>
  <si>
    <t>CC2019186852000</t>
  </si>
  <si>
    <t>atlas residential</t>
  </si>
  <si>
    <t>CC2019186855000</t>
  </si>
  <si>
    <t>8091 N 35TH AVE 269, PHOENIX</t>
  </si>
  <si>
    <t>CC2019186949000</t>
  </si>
  <si>
    <t>2675 W OCOTILLO ROAD, PHOENIX</t>
  </si>
  <si>
    <t>CC2019186965000</t>
  </si>
  <si>
    <t>CC2019188428000</t>
  </si>
  <si>
    <t>CC2019192164000</t>
  </si>
  <si>
    <t>18250 N 25th AVE APT 3080, PHOENIX</t>
  </si>
  <si>
    <t>CC2019192374000</t>
  </si>
  <si>
    <t>CC2019192390000</t>
  </si>
  <si>
    <t>CC2019193414000</t>
  </si>
  <si>
    <t>CC2019193424000</t>
  </si>
  <si>
    <t>CC2019193435000</t>
  </si>
  <si>
    <t>CC2019194026000</t>
  </si>
  <si>
    <t>9247 W BELVOIR RD, PHOENIX</t>
  </si>
  <si>
    <t>CC2019194048000</t>
  </si>
  <si>
    <t>4136 N 81ST AVE, PHOENIX</t>
  </si>
  <si>
    <t>CC2019194126000</t>
  </si>
  <si>
    <t>CC2019194147000</t>
  </si>
  <si>
    <t>CC2019194190000</t>
  </si>
  <si>
    <t>5617 W. VINEYARD RD, LAVEEN</t>
  </si>
  <si>
    <t>CC2019194197000</t>
  </si>
  <si>
    <t>5113 W. FRAKTUR RD, LAVEEN</t>
  </si>
  <si>
    <t>CC2019194210000</t>
  </si>
  <si>
    <t>5327 W. BEVERLY RD, LAVEEN</t>
  </si>
  <si>
    <t>CC2019196213000</t>
  </si>
  <si>
    <t>10709 W CALLE DEL SOL, PHOENIX</t>
  </si>
  <si>
    <t>CC2019196474000</t>
  </si>
  <si>
    <t>CC2019196499000</t>
  </si>
  <si>
    <t>2125 W CHICAGO ST, CHANDLER</t>
  </si>
  <si>
    <t>CC2019196989000</t>
  </si>
  <si>
    <t>CC2019197319000</t>
  </si>
  <si>
    <t>3421 W. Dunlap Avenue - 158, Phoenix</t>
  </si>
  <si>
    <t>6250 E. Cheney Drivve, Paradise Valley  AZ</t>
  </si>
  <si>
    <t>CC2019197322000</t>
  </si>
  <si>
    <t>3421 W DUNLAP AVE #213, PHOENIX</t>
  </si>
  <si>
    <t>CC2019197333000</t>
  </si>
  <si>
    <t>643 W EL PAJARITO DRIVE, WICKENBURG</t>
  </si>
  <si>
    <t>CC2019197342000</t>
  </si>
  <si>
    <t>8901 N. 35th Avenue - 283, Phoenix</t>
  </si>
  <si>
    <t>CC2019197363000</t>
  </si>
  <si>
    <t>7242 W PECK DR, PHOENIX</t>
  </si>
  <si>
    <t>CC2019198057000</t>
  </si>
  <si>
    <t>6917 N 71ST AVE 1061, GLENDALE</t>
  </si>
  <si>
    <t>CC2019198217000</t>
  </si>
  <si>
    <t>18250 N 25TH AVE #1080, PHOENIX</t>
  </si>
  <si>
    <t>CC2019198422000</t>
  </si>
  <si>
    <t>7531 N 110TH AVE, GLENDALE</t>
  </si>
  <si>
    <t>CC2019199208000</t>
  </si>
  <si>
    <t>CC2019200999000</t>
  </si>
  <si>
    <t>6917 N. 71 Avenue - 3015, Glendale</t>
  </si>
  <si>
    <t>CC2019201189000</t>
  </si>
  <si>
    <t>5165 N 39TH AVE # 152, PHOENIX</t>
  </si>
  <si>
    <t>CC2019201197000</t>
  </si>
  <si>
    <t>3838 W CAMBELBACK RD # 183, PHOENIX</t>
  </si>
  <si>
    <t>CC2019207848000</t>
  </si>
  <si>
    <t>5244 W SHANGRI LA ROAD, GLENDALE</t>
  </si>
  <si>
    <t>CC2019207850000</t>
  </si>
  <si>
    <t>8901 N 35TH AVE #257, PHOENIX</t>
  </si>
  <si>
    <t>CC2019207854000</t>
  </si>
  <si>
    <t>7242 W PECK DRIVE, PHOENIX</t>
  </si>
  <si>
    <t>8250 E CHENEY DRIVE, PARADISE VALLEY  AZ</t>
  </si>
  <si>
    <t>CC2019208044000</t>
  </si>
  <si>
    <t>2229 N 58th Drive, Phoenix</t>
  </si>
  <si>
    <t>CC2019209470000</t>
  </si>
  <si>
    <t>1601 W Camelback Rd 157, phoenix</t>
  </si>
  <si>
    <t>CC2019209486000</t>
  </si>
  <si>
    <t>1601 W Camelback Rd 155, phoenix</t>
  </si>
  <si>
    <t>CC2019209499000</t>
  </si>
  <si>
    <t>1602 w Pierson St 163, phoenix</t>
  </si>
  <si>
    <t>CC2019209513000</t>
  </si>
  <si>
    <t>1601 W camelback rd, phoenix</t>
  </si>
  <si>
    <t>CC2019209547000</t>
  </si>
  <si>
    <t>1602 W Pierson St 344, phoenix</t>
  </si>
  <si>
    <t>CC2019209559000</t>
  </si>
  <si>
    <t>1602 W peirson St  330, phoenix</t>
  </si>
  <si>
    <t>CC2019209576000</t>
  </si>
  <si>
    <t>1601 W CAMELBACL RD 357, PHOENIX</t>
  </si>
  <si>
    <t>CC2019209585000</t>
  </si>
  <si>
    <t>1601 W CAMELBACK RD 347, PHOENIX</t>
  </si>
  <si>
    <t>CC2019209595000</t>
  </si>
  <si>
    <t>CC2019209915000</t>
  </si>
  <si>
    <t>18250 N 25TH AVE #1025, PHOENIX</t>
  </si>
  <si>
    <t>CC2019209919000</t>
  </si>
  <si>
    <t>18250 N 25TH AVE #3028, PHOENIX</t>
  </si>
  <si>
    <t>CC2019211727000</t>
  </si>
  <si>
    <t>3448 W CALAVAR RD, PHOENIX</t>
  </si>
  <si>
    <t>CC2019212416000</t>
  </si>
  <si>
    <t>6917 N 71ST AVE 3017, GLENDALE</t>
  </si>
  <si>
    <t>CC2019212424000</t>
  </si>
  <si>
    <t>6917 N 71ST AVE 2041, GLENDALE</t>
  </si>
  <si>
    <t>CC2019212787000</t>
  </si>
  <si>
    <t>1839 W Hazelwood st, Phoenix</t>
  </si>
  <si>
    <t>Ran Assets LLC</t>
  </si>
  <si>
    <t>PO Box 877, Phoenix  AZ</t>
  </si>
  <si>
    <t>CC2019212886000</t>
  </si>
  <si>
    <t>2217 N 91ST GLN, PHOENIX</t>
  </si>
  <si>
    <t>CC2019212917000</t>
  </si>
  <si>
    <t>3631 W RUTH AVE, PHOENIX</t>
  </si>
  <si>
    <t>1121 W WARNER ROAD, TEMPE  AZ</t>
  </si>
  <si>
    <t>CC2019214117000</t>
  </si>
  <si>
    <t>CC2019214127000</t>
  </si>
  <si>
    <t>7308 N 23RD AVE, PHOENIX</t>
  </si>
  <si>
    <t>CC2019214131000</t>
  </si>
  <si>
    <t>2401 W WILLOW AVE, PHOENIX</t>
  </si>
  <si>
    <t>CC2019214143000</t>
  </si>
  <si>
    <t>7101 N 19TH AVE UNIT#366, PHOENIX</t>
  </si>
  <si>
    <t>CC2019214292000</t>
  </si>
  <si>
    <t>1209 W. CHILTON ST., CHANDLER</t>
  </si>
  <si>
    <t>CC2019214399000</t>
  </si>
  <si>
    <t>CC2019215464000</t>
  </si>
  <si>
    <t>5336 W LEWIS AVE, PHOENIX</t>
  </si>
  <si>
    <t>CC2019216813000</t>
  </si>
  <si>
    <t>7701 E INDIAN SCHOOL RD, STE. J, SCOTTSDALE</t>
  </si>
  <si>
    <t>7701 E INDIAN SCHOOL RD, STE. J, SCOTTSDALE  AZ</t>
  </si>
  <si>
    <t>CC2019216928000</t>
  </si>
  <si>
    <t>3850 W Camelback Rd #255, Phoenix</t>
  </si>
  <si>
    <t>CC2019217688000</t>
  </si>
  <si>
    <t>9320 WEST CORDES ROAD, TOLLESON</t>
  </si>
  <si>
    <t>CC2019218627000</t>
  </si>
  <si>
    <t>1602 W PIERSON STREET 142, PHOENIX</t>
  </si>
  <si>
    <t>CC2019218707000</t>
  </si>
  <si>
    <t>1137 E. ORANGE STREET UNIT W104, TEMPE</t>
  </si>
  <si>
    <t>1137 E. ORANGE STREET, TEMPE  AZ</t>
  </si>
  <si>
    <t>CC2019220605000</t>
  </si>
  <si>
    <t>3021 W RUNNING DEER TRL, PHOENIX</t>
  </si>
  <si>
    <t>CC2019221141000</t>
  </si>
  <si>
    <t>6917 N 71ST AVE 3014, GLENDALE</t>
  </si>
  <si>
    <t>CC2019225247000</t>
  </si>
  <si>
    <t>3404 SOUTH ROOSEVELT STREET #12, TEMPE</t>
  </si>
  <si>
    <t>CC2019226479000</t>
  </si>
  <si>
    <t>3421 W DUNLAP AVENUE #282, PHOENIX</t>
  </si>
  <si>
    <t>CC2019226484000</t>
  </si>
  <si>
    <t>3421 W DUNLAP AVE #283, PHOENIX</t>
  </si>
  <si>
    <t>CC2019229581000</t>
  </si>
  <si>
    <t>CC2019229594000</t>
  </si>
  <si>
    <t>CC2019229596000</t>
  </si>
  <si>
    <t>18250 N 25TH AVE #3085, PHOENIX</t>
  </si>
  <si>
    <t>CC2019229612000</t>
  </si>
  <si>
    <t>CC2019229620000</t>
  </si>
  <si>
    <t>CC2019230993000</t>
  </si>
  <si>
    <t>1137 E ORANGE ST E055, TEMPE</t>
  </si>
  <si>
    <t>CC2019231437000</t>
  </si>
  <si>
    <t>609 CW 2ND PL, MESA</t>
  </si>
  <si>
    <t>CC2019231606000</t>
  </si>
  <si>
    <t>16188 W DESERT MIRAGE DR, SURPRISE</t>
  </si>
  <si>
    <t>CC2019233038000</t>
  </si>
  <si>
    <t>11533 W PARADISE DR, EL MIRAGE</t>
  </si>
  <si>
    <t>CC2019233103000</t>
  </si>
  <si>
    <t>3601 W MICHELLE DR, GLENDALE</t>
  </si>
  <si>
    <t>CC2019233117000</t>
  </si>
  <si>
    <t>3709 W ACOMA DR, PHOENIX</t>
  </si>
  <si>
    <t>CC2019233133000</t>
  </si>
  <si>
    <t>31307 N 222ND DR, WITTMANN</t>
  </si>
  <si>
    <t>CC2019233204000</t>
  </si>
  <si>
    <t>2125 W. CHIGAGO ST., CHANDLER</t>
  </si>
  <si>
    <t>CC2019233229000</t>
  </si>
  <si>
    <t>3208 N. DESOTO ST., CHANDLER</t>
  </si>
  <si>
    <t>CC2019233241000</t>
  </si>
  <si>
    <t>CC2019233252000</t>
  </si>
  <si>
    <t>18232 N 33RD DR, PHOENIX</t>
  </si>
  <si>
    <t>CC2019234699000</t>
  </si>
  <si>
    <t>5105 N 39TH AVE #200, PHOENIX</t>
  </si>
  <si>
    <t>CC2019235512000</t>
  </si>
  <si>
    <t>CC2019235520000</t>
  </si>
  <si>
    <t>2425 W ANDERSON AVE, PHOENIX</t>
  </si>
  <si>
    <t>CC2019235919000</t>
  </si>
  <si>
    <t>11143 W CAMPBELL AVE, PHOENIX</t>
  </si>
  <si>
    <t>CC2019235923000</t>
  </si>
  <si>
    <t>2848 N 71ST LANE, PHOENIX</t>
  </si>
  <si>
    <t>CC2019235926000</t>
  </si>
  <si>
    <t>8546 N 107TH LANE, PEORIA</t>
  </si>
  <si>
    <t>CC2019236058000</t>
  </si>
  <si>
    <t>16007 N HOLLYHOCK ST, SURPRISE</t>
  </si>
  <si>
    <t>6250 E CHENY DRIVE, PARADISE VALLEY  AZ</t>
  </si>
  <si>
    <t>CC2019236092000</t>
  </si>
  <si>
    <t>4422 W PIUTE AVE, GLENDALE</t>
  </si>
  <si>
    <t>CC2019236118000</t>
  </si>
  <si>
    <t>6103 W W EVANS DR, GLENDALE</t>
  </si>
  <si>
    <t>CC2019236128000</t>
  </si>
  <si>
    <t>CC2019237897000</t>
  </si>
  <si>
    <t>CC2019237911000</t>
  </si>
  <si>
    <t>CC2019237915000</t>
  </si>
  <si>
    <t>6917 N 71ST AVE 1007, GLENDALE</t>
  </si>
  <si>
    <t>CC2019238597000</t>
  </si>
  <si>
    <t>9449 W JAMESTOWN RD, PHOENIX</t>
  </si>
  <si>
    <t>CC2019240877000</t>
  </si>
  <si>
    <t>6917 NORTH 71ST AVE 1049, GLENDALE</t>
  </si>
  <si>
    <t>CC2019240879000</t>
  </si>
  <si>
    <t>6917 NORTH 71ST AVENUE 2037, GLENDALE</t>
  </si>
  <si>
    <t>CC2019241317000</t>
  </si>
  <si>
    <t>CC2019241324000</t>
  </si>
  <si>
    <t>5150 N 38th Ave #114, Phoenix</t>
  </si>
  <si>
    <t>CC2019248630000</t>
  </si>
  <si>
    <t>CC2019248634000</t>
  </si>
  <si>
    <t>5325 W PIERSON ST, PHOENIX</t>
  </si>
  <si>
    <t>CC2019251536000</t>
  </si>
  <si>
    <t>CC2019251541000</t>
  </si>
  <si>
    <t>CC2019251553000</t>
  </si>
  <si>
    <t>CC2019251567000</t>
  </si>
  <si>
    <t>CC2019251575000</t>
  </si>
  <si>
    <t>1602 W PIERSON ST 344, PHX</t>
  </si>
  <si>
    <t>CC2019252243000</t>
  </si>
  <si>
    <t>10890 W ALVARDO RD, AVONDALE</t>
  </si>
  <si>
    <t>CC2019253409000</t>
  </si>
  <si>
    <t>5009 N 104TH AVE, GLENDALE</t>
  </si>
  <si>
    <t>CC2019254883000</t>
  </si>
  <si>
    <t>8030 W PARADISE DR, PEORIA</t>
  </si>
  <si>
    <t>CC2019254886000</t>
  </si>
  <si>
    <t>3913 W. DARROW ST, PHOENIX</t>
  </si>
  <si>
    <t>CC2019254896000</t>
  </si>
  <si>
    <t>4540 W EVA ST, GLENDALE</t>
  </si>
  <si>
    <t>CC2019254968000</t>
  </si>
  <si>
    <t>2102 W PIERSON ST, PHOENIX</t>
  </si>
  <si>
    <t>CC2019255127000</t>
  </si>
  <si>
    <t>CC2019256098000</t>
  </si>
  <si>
    <t>11602 W PIONSETTIA DR, EL MIRAGE</t>
  </si>
  <si>
    <t>CC2019256104000</t>
  </si>
  <si>
    <t>7962 W COOLIDGE ST, PHOENIX</t>
  </si>
  <si>
    <t>CC2019256437000</t>
  </si>
  <si>
    <t>2043 W VILLAGE DR, PHOENIX</t>
  </si>
  <si>
    <t>CC2019257428000</t>
  </si>
  <si>
    <t>8207 W PUEBLO VE, PHOENIX</t>
  </si>
  <si>
    <t>CC2019257447000</t>
  </si>
  <si>
    <t>155 N 39TH AVE #167, PHOENIX</t>
  </si>
  <si>
    <t>AVENUE5 RESIDENTIAL LLC LA PALMILLA APARTMENTS</t>
  </si>
  <si>
    <t>CC2019257450000</t>
  </si>
  <si>
    <t>3820 W Camelback Rd #4, Phoenix</t>
  </si>
  <si>
    <t>CC2019257459000</t>
  </si>
  <si>
    <t>3850 W CAMELBACK RD #255, PHOENIX</t>
  </si>
  <si>
    <t>CC2019257474000</t>
  </si>
  <si>
    <t>3850 W CAMELBACK RD 265, PHOENIX</t>
  </si>
  <si>
    <t>CC2019257794000</t>
  </si>
  <si>
    <t>6917 N 71ST AVE 3021, GLENDALE</t>
  </si>
  <si>
    <t>CC2019257797000</t>
  </si>
  <si>
    <t>6917 NORTH 71ST AVENUE 2013, GLENDALE</t>
  </si>
  <si>
    <t>CC2019257804000</t>
  </si>
  <si>
    <t>6917 NORTH 71ST AVEUE 1049, GLENDALE</t>
  </si>
  <si>
    <t>CC2019257805000</t>
  </si>
  <si>
    <t>CC2019257808000</t>
  </si>
  <si>
    <t>6917 NORTH 71ST AVENUE 1114, GLENDALE</t>
  </si>
  <si>
    <t>CC2019257820000</t>
  </si>
  <si>
    <t>6717 N. 71st. Avenue - 1048, Glendale</t>
  </si>
  <si>
    <t>CC2019258222000</t>
  </si>
  <si>
    <t>61 W INGLEWOOD ST #4, MESA</t>
  </si>
  <si>
    <t>CC2019258372000</t>
  </si>
  <si>
    <t>3421 W DUNLAP AVE 128, PHX</t>
  </si>
  <si>
    <t>CC2019258374000</t>
  </si>
  <si>
    <t>CC2019258379000</t>
  </si>
  <si>
    <t>3421 W DUNLAP AVE 105 UNIT 103, PHOENIX</t>
  </si>
  <si>
    <t>CC2019258394000</t>
  </si>
  <si>
    <t>12275 N 99TH AVE #143, PEORIA</t>
  </si>
  <si>
    <t>6250 E. CHENEY DR, PARADISE VALLEY  AZ</t>
  </si>
  <si>
    <t>CC2019259997000</t>
  </si>
  <si>
    <t>609 W 2ND PL, MESA</t>
  </si>
  <si>
    <t>CC2019260774000</t>
  </si>
  <si>
    <t>CC2019261321000</t>
  </si>
  <si>
    <t>17411 N 28 AVE, PHOENIX</t>
  </si>
  <si>
    <t>CC2019261782000</t>
  </si>
  <si>
    <t>2656 S 89TH AVE, TOLLESON</t>
  </si>
  <si>
    <t>CC2020001354000</t>
  </si>
  <si>
    <t>11163 W RIO LN, AVONDALE</t>
  </si>
  <si>
    <t>CC2020001392000</t>
  </si>
  <si>
    <t>URBAN COMMUNITIES S29 LP</t>
  </si>
  <si>
    <t>CC2020003106000</t>
  </si>
  <si>
    <t>Urban Communities Avenue 15 LLC</t>
  </si>
  <si>
    <t>CC2020003202000</t>
  </si>
  <si>
    <t>CC2020003203000</t>
  </si>
  <si>
    <t>3421 W DUNLAP AVE #257, PHOENIX</t>
  </si>
  <si>
    <t>6250 E CHENEY DR, PARADISE  AZ</t>
  </si>
  <si>
    <t>CC2020003208000</t>
  </si>
  <si>
    <t>11275 N. 99TH AVE., #143, PEORIA</t>
  </si>
  <si>
    <t>CC2020003712000</t>
  </si>
  <si>
    <t>5038 N 55th Ave #2073, Glendale</t>
  </si>
  <si>
    <t>Urban 55 Apartments:113 AP LLC</t>
  </si>
  <si>
    <t>CC2020003716000</t>
  </si>
  <si>
    <t>Defendant</t>
  </si>
  <si>
    <t>5038 N 55th Ave #2007, Glendale</t>
  </si>
  <si>
    <t>CC2020007228000</t>
  </si>
  <si>
    <t>CC2020007235000</t>
  </si>
  <si>
    <t>2912 E INDIAN SCHOOL RD A209, PHOENIX</t>
  </si>
  <si>
    <t>CC2020007241000</t>
  </si>
  <si>
    <t>CC2020007252000</t>
  </si>
  <si>
    <t>2942 E INDIAN SCHOOL RD D259, PHOENIX</t>
  </si>
  <si>
    <t>CC2020007258000</t>
  </si>
  <si>
    <t>CC2020007262000</t>
  </si>
  <si>
    <t>URBAN COMMUNITIES S29, LP</t>
  </si>
  <si>
    <t>CC2020007264000</t>
  </si>
  <si>
    <t>2936 E INDIAN SCHOOL RD C205, PHOENIX</t>
  </si>
  <si>
    <t>CC2020007269000</t>
  </si>
  <si>
    <t>CC2020007277000</t>
  </si>
  <si>
    <t>CC2020007280000</t>
  </si>
  <si>
    <t>URBAN COMMUNITIES S29</t>
  </si>
  <si>
    <t>CC2020007287000</t>
  </si>
  <si>
    <t>CC2020007292000</t>
  </si>
  <si>
    <t>CC2020007294000</t>
  </si>
  <si>
    <t>CC2020007582000</t>
  </si>
  <si>
    <t>5038 N 55th Ave #2008, Glendale</t>
  </si>
  <si>
    <t>Urban 55 Apartments: 113AP LLC</t>
  </si>
  <si>
    <t>CC2020007589000</t>
  </si>
  <si>
    <t>5038 N 55th Ave !1025, Glendale</t>
  </si>
  <si>
    <t>CC2020008607000</t>
  </si>
  <si>
    <t>8818 S CENTRAL AVE APT 340, PHOENIX</t>
  </si>
  <si>
    <t>URBAN COMMUNITES PDS LLC</t>
  </si>
  <si>
    <t>8818 SOUTH CENTRAL AVENUE, PHOENIX  AZ</t>
  </si>
  <si>
    <t>CC2020008624000</t>
  </si>
  <si>
    <t>8818 S CENTRAL AVE APT 309, PHOENIX</t>
  </si>
  <si>
    <t>CC2020009200000</t>
  </si>
  <si>
    <t>1121 W WARNER ROAD STE 110, TEMPE</t>
  </si>
  <si>
    <t>CC2020009266000</t>
  </si>
  <si>
    <t>5038 N 55TH AVE  2026, PHOENIX</t>
  </si>
  <si>
    <t>URBAN 55 APARTMENTS 113AP LLC</t>
  </si>
  <si>
    <t>CC2020009753000</t>
  </si>
  <si>
    <t>1602 W pierson st 163, Phoenix</t>
  </si>
  <si>
    <t>CC2020009763000</t>
  </si>
  <si>
    <t>1601 W Camelback rd 304, Phoenix</t>
  </si>
  <si>
    <t>CC2020009775000</t>
  </si>
  <si>
    <t>1602 W Pierson st 121, Phoenix</t>
  </si>
  <si>
    <t>CC2020009798000</t>
  </si>
  <si>
    <t>1350 W Van Buren st 3036, Phoenix</t>
  </si>
  <si>
    <t>1350 W Van Buren st, Phoenix  AZ</t>
  </si>
  <si>
    <t>renue Downtown LLC</t>
  </si>
  <si>
    <t>CC2020009809000</t>
  </si>
  <si>
    <t>CC2020009815000</t>
  </si>
  <si>
    <t>CC2020010020000</t>
  </si>
  <si>
    <t>5038 N 55TH AVE #2056, GLENDALE</t>
  </si>
  <si>
    <t>URBAN 55 APARTMENTS; 113AP, LLC</t>
  </si>
  <si>
    <t>CC2020010232000</t>
  </si>
  <si>
    <t>5005 W CATALINA DR, PHOENIX</t>
  </si>
  <si>
    <t>CC2020010252000</t>
  </si>
  <si>
    <t>4823 n 64th lane, Phoenix</t>
  </si>
  <si>
    <t>CC2020010369000</t>
  </si>
  <si>
    <t>3421 WEST DUNLAP ROAD #115, PHOENIX</t>
  </si>
  <si>
    <t>CC2020010388000</t>
  </si>
  <si>
    <t>3421 WEST DUNLAP ROAD #256, PHOENIX</t>
  </si>
  <si>
    <t>CC2020010432000</t>
  </si>
  <si>
    <t>3404 S. ROOSEVELT STREET #12, TEMPE</t>
  </si>
  <si>
    <t>CC2020010500000</t>
  </si>
  <si>
    <t>6805 N 27TH AVENUE, UNIT# 312, PHOENIX</t>
  </si>
  <si>
    <t>CC2020010883000</t>
  </si>
  <si>
    <t>Renue Downtown, LLC</t>
  </si>
  <si>
    <t>CC2020010885000</t>
  </si>
  <si>
    <t>1350 W VAN BUREN ST 2043, PHOENIX</t>
  </si>
  <si>
    <t>RENUE DOWNTOWN, LLC</t>
  </si>
  <si>
    <t>CC2020011346000</t>
  </si>
  <si>
    <t>CC2020013130000</t>
  </si>
  <si>
    <t>1137 E. ORANGE STREET UNIT E005, TEMPE</t>
  </si>
  <si>
    <t>CC2020013151000</t>
  </si>
  <si>
    <t>1137 E. ORANGE STREET UNIT E026, TEMPE</t>
  </si>
  <si>
    <t>CC2020013762000</t>
  </si>
  <si>
    <t>3702 S 62ND AVE, PHOENIX</t>
  </si>
  <si>
    <t>YAMASA CO LTD C/O PROGRESS RESIDENTIAL MANAGMENT SERVICES LLC</t>
  </si>
  <si>
    <t>CC2020013979000</t>
  </si>
  <si>
    <t>3421 W DUNLAP AVE #128, PHOENIX</t>
  </si>
  <si>
    <t>CC2020013981000</t>
  </si>
  <si>
    <t>5623 W PURDUE, GLENDALE</t>
  </si>
  <si>
    <t>10115 E BELL ROAD SUITE 107-232, SCOTTSDALE  AZ</t>
  </si>
  <si>
    <t>CC2020014710000</t>
  </si>
  <si>
    <t>PROGRESS RESIDENTIAL BORROWER 4 LLC</t>
  </si>
  <si>
    <t>CC2020015083000</t>
  </si>
  <si>
    <t>1943 N 55TH PL, MESA</t>
  </si>
  <si>
    <t>CC2020015169000</t>
  </si>
  <si>
    <t>15516 N 156TH CT, SURPRISE</t>
  </si>
  <si>
    <t>PROGRESS RESIDENTIAL BORROWER 6 LLC C/O PRGRESS RESIDENTIAL PROPERTY MANAGER LLC</t>
  </si>
  <si>
    <t>CC2020015182000</t>
  </si>
  <si>
    <t>27955 N 25TH DR, PHOENIX</t>
  </si>
  <si>
    <t>PROGRESS RESIDENTIAL BORROWER 5, LLC</t>
  </si>
  <si>
    <t>CC2020016071000</t>
  </si>
  <si>
    <t>4715 N 59TH AVE, PHOENIX</t>
  </si>
  <si>
    <t>CC2020016114000</t>
  </si>
  <si>
    <t>10051 W MINNEZONA AVE, PHOENIX</t>
  </si>
  <si>
    <t>YAMASA CO LTD PROGRESS RESIDENTIAL PROPERTY MANAGER LLC</t>
  </si>
  <si>
    <t>CC2020016117000</t>
  </si>
  <si>
    <t>9642 W KINGMAN ST, TOLLESON</t>
  </si>
  <si>
    <t>PROGRESS RESIDENTIAL BORROWER 9 LLC</t>
  </si>
  <si>
    <t>CC2020016119000</t>
  </si>
  <si>
    <t>4310  N. 124TH AVE, AVONDALE</t>
  </si>
  <si>
    <t>PROGRESS RESIDENTIAL 2015-2 BORROWER LLC</t>
  </si>
  <si>
    <t>1125 W. PINNACLE PEAK RD SUITE 128, PHOENIX  AZ</t>
  </si>
  <si>
    <t>CC2020016127000</t>
  </si>
  <si>
    <t>22317 W WOODLANDS AVE, BUCKEYE</t>
  </si>
  <si>
    <t>PROGRESS PHOENIX LLC C/O PROGRESS RESIDENTIAL</t>
  </si>
  <si>
    <t>1125 W PINNACLE PEAK RD SUITE 128, PHOENIX  AZ</t>
  </si>
  <si>
    <t>CC2020016136000</t>
  </si>
  <si>
    <t>5402 N 104TH DR, GLENDALE</t>
  </si>
  <si>
    <t>PROGRESS RESIDENTIAL 2015-3 BORROWER, LLC</t>
  </si>
  <si>
    <t>CC2020016180000</t>
  </si>
  <si>
    <t>16006 W PORT ROYALE LN, SURPRISE</t>
  </si>
  <si>
    <t>PROGRESS RESIDENTIAL BORROWER4, LLC C/O PROGRESS</t>
  </si>
  <si>
    <t>CC2020016181000</t>
  </si>
  <si>
    <t>13816 W POST DR, SURPRISE</t>
  </si>
  <si>
    <t>PROGRESS RESIDENTIAL BORROWER 4, LLC</t>
  </si>
  <si>
    <t>CC2020016183000</t>
  </si>
  <si>
    <t>PROGRESS RESIDENTIAL BORROWER 4 LLC  RESIDENTAIL PROPERTY</t>
  </si>
  <si>
    <t>CC2020016248000</t>
  </si>
  <si>
    <t>978 E MONTEREY ST, CHANDLER</t>
  </si>
  <si>
    <t>YAMASA CO, LLC</t>
  </si>
  <si>
    <t>CC2020016708000</t>
  </si>
  <si>
    <t>CC2020016783000</t>
  </si>
  <si>
    <t>1137 E Orange St E101, Tempe</t>
  </si>
  <si>
    <t>Renue on Orange</t>
  </si>
  <si>
    <t>4222 E Thomas Rd #230, Phoenix  AZ</t>
  </si>
  <si>
    <t>CC2020016884000</t>
  </si>
  <si>
    <t>7314 W. ALTA VISTA RD, LAVEEN</t>
  </si>
  <si>
    <t>CC2020016909000</t>
  </si>
  <si>
    <t>16632 W. BELLEVIEW ST, GOODYEAR</t>
  </si>
  <si>
    <t>AMERICAN HOMES 4 RENT PROPERTIES FIVE</t>
  </si>
  <si>
    <t>7000 N. 16TH ST, SUITE 120 # 484, PHOENIX  AZ</t>
  </si>
  <si>
    <t>CC2020016961000</t>
  </si>
  <si>
    <t>8657 E NATAL AVE, MESA</t>
  </si>
  <si>
    <t>AMERICAN HOMES 4 RENT PROPERTIES FIVE LLC</t>
  </si>
  <si>
    <t>7000 N 16TH ST STE 120-#484, PHOENIX  AZ</t>
  </si>
  <si>
    <t>CC2020017151000</t>
  </si>
  <si>
    <t>5537 E JAEGER ST, MESA</t>
  </si>
  <si>
    <t>CC2020017292000</t>
  </si>
  <si>
    <t>CC2020017330000</t>
  </si>
  <si>
    <t>1861 E. UNIVERSITY DRIVE UNIT 2, MESA</t>
  </si>
  <si>
    <t>ATLAS AZ, LLC</t>
  </si>
  <si>
    <t>335 E. PALM LANE, PHOENIX  AZ</t>
  </si>
  <si>
    <t>CC2020018010000</t>
  </si>
  <si>
    <t>1609 W GLENALE AVE 209, PHOENIX</t>
  </si>
  <si>
    <t>URBAN COMMUNITIES AVENUE 15 LLC</t>
  </si>
  <si>
    <t>CC2020018019000</t>
  </si>
  <si>
    <t>CC2020018029000</t>
  </si>
  <si>
    <t>CC2020018040000</t>
  </si>
  <si>
    <t>1609 W GLENDALE AVE 164, PHOENIX</t>
  </si>
  <si>
    <t>CC2020018066000</t>
  </si>
  <si>
    <t>6917 N 71ST AVE 1080, GLENDALE</t>
  </si>
  <si>
    <t>CC2020018070000</t>
  </si>
  <si>
    <t>CC2020018423000</t>
  </si>
  <si>
    <t>8525 N 53RD AVE, GLENDALE</t>
  </si>
  <si>
    <t>CC2020018531000</t>
  </si>
  <si>
    <t>CC2020019156000</t>
  </si>
  <si>
    <t>5038 N 55th Ave #2020, Glendale</t>
  </si>
  <si>
    <t>CC2020020363000</t>
  </si>
  <si>
    <t>15995 W. VOGEL AVE, GOODYEAR</t>
  </si>
  <si>
    <t>PROGRRESS RESIDENTIAL BORROWER 5 LLC  c/o  PROGRES RESIDENTIAL</t>
  </si>
  <si>
    <t>715 N . GILBERT RD, MESA  AZ</t>
  </si>
  <si>
    <t>CC2020021058000</t>
  </si>
  <si>
    <t>11808 N 77TH LANE, PEORIA</t>
  </si>
  <si>
    <t>YAMASA CO., LTD 5</t>
  </si>
  <si>
    <t>1125 W PINNACLE PEAK RD, PHOENIX  AZ</t>
  </si>
  <si>
    <t>CC2020021065000</t>
  </si>
  <si>
    <t>7850 W KRALL, GLENDALE</t>
  </si>
  <si>
    <t>CC2020021066000</t>
  </si>
  <si>
    <t>19531 N 66th Lane, Glendale</t>
  </si>
  <si>
    <t>Progess Residential Borrow 5 LLC</t>
  </si>
  <si>
    <t>715 N Gilbert Rd #2, Mesa  AZ</t>
  </si>
  <si>
    <t>CC2020021727000</t>
  </si>
  <si>
    <t>5038 N 55TH AVE #1064, GLENDALE</t>
  </si>
  <si>
    <t>CC2020021842000</t>
  </si>
  <si>
    <t>4204 E HOPI AVE, MESA</t>
  </si>
  <si>
    <t>PROGRESS RESIDENTIAL BORROWER 5 LLC</t>
  </si>
  <si>
    <t>CC2020021857000</t>
  </si>
  <si>
    <t>5020 N 38TH AVE  018, PHOENIX</t>
  </si>
  <si>
    <t>AVENUE 5 RESIDENTAIL LLC</t>
  </si>
  <si>
    <t>CC2020021861000</t>
  </si>
  <si>
    <t>1811 S 39TH ST #3, MESA</t>
  </si>
  <si>
    <t>PROGRESS RESIDENTIAL BORROWERS 5 LLC</t>
  </si>
  <si>
    <t>CC2020022528000</t>
  </si>
  <si>
    <t>1137 E Orange St W210, Tempe</t>
  </si>
  <si>
    <t>CC2020024031000</t>
  </si>
  <si>
    <t>2445 W SPENCER RD, PHOENIX</t>
  </si>
  <si>
    <t>PROGRESS RESIDENTIAL BORROWER 3 LLC % PROGRESS RESIDENTIAL PROPERTY MANAGER LLC</t>
  </si>
  <si>
    <t>CC2020024059000</t>
  </si>
  <si>
    <t>5533 E JAEGER ST, MESA</t>
  </si>
  <si>
    <t>CC2020024268000</t>
  </si>
  <si>
    <t>17520 W MAUNA LOA LN, SURPRISE</t>
  </si>
  <si>
    <t>PROGRESS RESIDENTIAL BORROWER 6 LLC C/O PROGRESS RESIDENTIAL PROPERTY MANAGER LLC</t>
  </si>
  <si>
    <t>CC2020024848000</t>
  </si>
  <si>
    <t>8207 W PUEBLO AVE, PHOENIX</t>
  </si>
  <si>
    <t>CC2020024858000</t>
  </si>
  <si>
    <t>3021 S. 93RD AVE, TOLLESON</t>
  </si>
  <si>
    <t>PROGRESSIVE RESIDENTIAL BORROWER 5, LLC</t>
  </si>
  <si>
    <t>CC2020027097000</t>
  </si>
  <si>
    <t>23183 W. ASHLEIGH MARIE DRIVE, BUCKEYE</t>
  </si>
  <si>
    <t>CC2020027163000</t>
  </si>
  <si>
    <t>3618 W Tina Ln, Glendale</t>
  </si>
  <si>
    <t>Progress Residential Borrower 3, LLC</t>
  </si>
  <si>
    <t>CC2020027941000</t>
  </si>
  <si>
    <t>1017 E. MCKINLEY ST UNIT 1, PHOENIX</t>
  </si>
  <si>
    <t>RAN, LLC</t>
  </si>
  <si>
    <t>CC2020028180000</t>
  </si>
  <si>
    <t>6828 S ROSSEVELT ST, TEMPE</t>
  </si>
  <si>
    <t>YAMASA CO LTD C/O PROGRESS RESIDENTIAL PROPERTY MANAGER LLC</t>
  </si>
  <si>
    <t>CC2020028375000</t>
  </si>
  <si>
    <t>12426 W SOLEDAD ST, EL MIRAGE</t>
  </si>
  <si>
    <t>PROGRESS RESIDENTIAL BORROWER4</t>
  </si>
  <si>
    <t>CC2020029589000</t>
  </si>
  <si>
    <t>7037 W CAVALIER DR, GLENDALE</t>
  </si>
  <si>
    <t>CC2020029810000</t>
  </si>
  <si>
    <t>4427 W. ELLIS ST, LAVEEN</t>
  </si>
  <si>
    <t>INVITATION HOMES PHX2</t>
  </si>
  <si>
    <t>CC2020030419000</t>
  </si>
  <si>
    <t>6917 N. 71st. Avenue - 1066, Glendale</t>
  </si>
  <si>
    <t>CC2020030442000</t>
  </si>
  <si>
    <t>6917 N. 71st. Avenue - 1061, Glendale</t>
  </si>
  <si>
    <t>CC2020030446000</t>
  </si>
  <si>
    <t>CC2020030469000</t>
  </si>
  <si>
    <t>CC2020030486000</t>
  </si>
  <si>
    <t>6917 N 71ST AVE 2049, GLENDALE</t>
  </si>
  <si>
    <t>CC2020030495000</t>
  </si>
  <si>
    <t>CC2020030706000</t>
  </si>
  <si>
    <t>116 S 111TH ST, MESA</t>
  </si>
  <si>
    <t>PROGRESS RESIDENTIAL BORROWER PROPERTY OWNER 10, LLC</t>
  </si>
  <si>
    <t>CC2020030753000</t>
  </si>
  <si>
    <t>CC2020030941000</t>
  </si>
  <si>
    <t>5164 W BERKELY RD, PHOENIX</t>
  </si>
  <si>
    <t>INVITATION HOMES PHX 2</t>
  </si>
  <si>
    <t>CC2020030950000</t>
  </si>
  <si>
    <t>5318 W WARNER ST, PHOENIX</t>
  </si>
  <si>
    <t>CC2020031006000</t>
  </si>
  <si>
    <t>726 W HATCHER RD #A-201, PHOENIX</t>
  </si>
  <si>
    <t>CC2020031128000</t>
  </si>
  <si>
    <t>7327 W. DESERT MIRAGE DR., PEORIA</t>
  </si>
  <si>
    <t>METROPOLITAN REAL ESTATE AND INVESTMENT I, LLC</t>
  </si>
  <si>
    <t>CC2020031182000</t>
  </si>
  <si>
    <t>CC2020032658000</t>
  </si>
  <si>
    <t>5015 N 39th Ave #247, Phoenix</t>
  </si>
  <si>
    <t>CC2020032681000</t>
  </si>
  <si>
    <t>5130 N 38TH AVE # 093, PHOENIX</t>
  </si>
  <si>
    <t>AVENUE5 RESIDENTIAL LLC / LA PALMILLA APARTMENTS</t>
  </si>
  <si>
    <t>CC2020032694000</t>
  </si>
  <si>
    <t>5135 N 39TH AVE # 183, PHOENIX</t>
  </si>
  <si>
    <t>CC2020033593000</t>
  </si>
  <si>
    <t>CC2020033599000</t>
  </si>
  <si>
    <t>1601 W CAMELBACK RD 252, PHOENIX</t>
  </si>
  <si>
    <t>CC2020033616000</t>
  </si>
  <si>
    <t>CC2020033625000</t>
  </si>
  <si>
    <t>CC2020033642000</t>
  </si>
  <si>
    <t>CC2020033647000</t>
  </si>
  <si>
    <t>CC2020033660000</t>
  </si>
  <si>
    <t>URBAN COMMUNITES S29 LP</t>
  </si>
  <si>
    <t>CC2020033675000</t>
  </si>
  <si>
    <t>CC2020033682000</t>
  </si>
  <si>
    <t>CC2020033702000</t>
  </si>
  <si>
    <t>URBAN COMMINITIES S29 LP</t>
  </si>
  <si>
    <t>CC2020034021000</t>
  </si>
  <si>
    <t>5038 N 55th Ave #2055, Glendale</t>
  </si>
  <si>
    <t>Urban 55 Apartments</t>
  </si>
  <si>
    <t>CC2020034029000</t>
  </si>
  <si>
    <t>5038 N 55th Ave #1045, Glendale</t>
  </si>
  <si>
    <t>CC2020034036000</t>
  </si>
  <si>
    <t>5038 N 55th Ave #2074, Glendale</t>
  </si>
  <si>
    <t>CC2020034417000</t>
  </si>
  <si>
    <t>2845 W MICHIGAN AVE, PHOENIX</t>
  </si>
  <si>
    <t>CC2020034456000</t>
  </si>
  <si>
    <t>726 W HATCHER RD UNIT # B-209, PHOENIX</t>
  </si>
  <si>
    <t>CC2020034567000</t>
  </si>
  <si>
    <t>7701 E INDIAN SCHOOL RD, STE J, SCOTTSDALE  AZ</t>
  </si>
  <si>
    <t>CC2020034603000</t>
  </si>
  <si>
    <t>1904 E GREENWAY DR, TEMPE</t>
  </si>
  <si>
    <t>CC2020034640000</t>
  </si>
  <si>
    <t>1984 E CORNELL DR, TEMPE</t>
  </si>
  <si>
    <t>CC2020034731000</t>
  </si>
  <si>
    <t>3029  N. COMANCHE DR., CHANDLER</t>
  </si>
  <si>
    <t>CC2020034810000</t>
  </si>
  <si>
    <t>CC2020035379000</t>
  </si>
  <si>
    <t>CC2020035505000</t>
  </si>
  <si>
    <t>1140 EAST ORANGE STREET W215, TEMPE</t>
  </si>
  <si>
    <t>CC2020035537000</t>
  </si>
  <si>
    <t>1137 E ORANGE STREET E061, TEMPE</t>
  </si>
  <si>
    <t>CC2020035540000</t>
  </si>
  <si>
    <t>1137 E ORANGE STREET E041, TEMPE</t>
  </si>
  <si>
    <t>CC2020035549000</t>
  </si>
  <si>
    <t>1137 E ORANGE STREET E033, TEMPE</t>
  </si>
  <si>
    <t>CC2020035556000</t>
  </si>
  <si>
    <t>1140 E ORANGE ST W007, TEMPE</t>
  </si>
  <si>
    <t>CC2020035942000</t>
  </si>
  <si>
    <t>11435 W ASHLAND WAY, AVONDALE</t>
  </si>
  <si>
    <t>CC2020035947000</t>
  </si>
  <si>
    <t>11602 W POINSETTA DR, EL MIRAGE</t>
  </si>
  <si>
    <t>CC2020035973000</t>
  </si>
  <si>
    <t>22155 W SONORA ST, BUCKEYE</t>
  </si>
  <si>
    <t>PROGRESS RESIDENTIAL 2019-1 BORROWER 6 LLC</t>
  </si>
  <si>
    <t>CC2020035993000</t>
  </si>
  <si>
    <t>7130 W AVALON DR, PHOENIX</t>
  </si>
  <si>
    <t>CC2020036095000</t>
  </si>
  <si>
    <t>2911 W LAUREL LN, PHOENIX</t>
  </si>
  <si>
    <t>CC2020036115000</t>
  </si>
  <si>
    <t>6850 W SIERRA ST, PEORIA</t>
  </si>
  <si>
    <t>CC2020036216000</t>
  </si>
  <si>
    <t>ATLAS RSIDENTIAL LLC</t>
  </si>
  <si>
    <t>CC2020036639000</t>
  </si>
  <si>
    <t>1350W VAN BUREN ST 2037, PHOENIX</t>
  </si>
  <si>
    <t>RENUE DOWNTOWN LLC</t>
  </si>
  <si>
    <t>CC2020036710000</t>
  </si>
  <si>
    <t>Urban Communities S29 LP</t>
  </si>
  <si>
    <t>CC2020037105000</t>
  </si>
  <si>
    <t>6639 S 17TH AVE, PHOENIX</t>
  </si>
  <si>
    <t>Progress Residential Borrower 3 LLC c/o Progress Residential Property Manager LLC</t>
  </si>
  <si>
    <t>1125 W Pinnacle Peak Rd, Phoenix  AZ</t>
  </si>
  <si>
    <t>CC2020037115000</t>
  </si>
  <si>
    <t>2927 W CARSON RD, PHOENIX</t>
  </si>
  <si>
    <t>Progress Residential Borrower 7 LLC (2019-2 ABS) c/o Progress Residential Property Manager LLC</t>
  </si>
  <si>
    <t>1125 W Pinnacle Peak RD, Phoenix  AZ</t>
  </si>
  <si>
    <t>CC2020037116000</t>
  </si>
  <si>
    <t>409 W SUNNYSLOPE LN, PHOENIX</t>
  </si>
  <si>
    <t>CC2020037118000</t>
  </si>
  <si>
    <t>PROGRESS RESIDENTIAL 2016-1 BORROWER LLC</t>
  </si>
  <si>
    <t>CC2020037123000</t>
  </si>
  <si>
    <t>2018 W ALTA VISTA RD, PHOENIX</t>
  </si>
  <si>
    <t>Progress Residential Borrower 5 LLC (2018-3) c/o Progress Residential Property Manager LLC</t>
  </si>
  <si>
    <t>CC2020037130000</t>
  </si>
  <si>
    <t>3229 W ALTA VISTA RD, PHOENIX</t>
  </si>
  <si>
    <t>CC2020037132000</t>
  </si>
  <si>
    <t>3123 W ALTA VISTA RD, PHOENIX</t>
  </si>
  <si>
    <t>Progress Residential 2015-3 Borrwer LLC c/o Progress Residential Property Manager LLC</t>
  </si>
  <si>
    <t>1125 W Pinnacle Peak Rd, PHOENIX  AZ</t>
  </si>
  <si>
    <t>CC2020037218000</t>
  </si>
  <si>
    <t>7109 W CHOLLA ST, PEORIA</t>
  </si>
  <si>
    <t>YAMASA CO, LTD</t>
  </si>
  <si>
    <t>1125 W PINNACLE PEAK RD., STE 128, PHOENIX  AZ</t>
  </si>
  <si>
    <t>CC2020037250000</t>
  </si>
  <si>
    <t>7213 W. MOHAWK LN., GLENDALE</t>
  </si>
  <si>
    <t>CC2020037270000</t>
  </si>
  <si>
    <t>8741 W EDGEMONT AVE, PHOENIX</t>
  </si>
  <si>
    <t>CC2020037418000</t>
  </si>
  <si>
    <t>11327 E. CAMINO ST., MESA</t>
  </si>
  <si>
    <t>PROGRESS RESIDENTIAL BORROWERS 4, LLC</t>
  </si>
  <si>
    <t>CC2020037444000</t>
  </si>
  <si>
    <t>2848 E BROWN RD #2, MESA</t>
  </si>
  <si>
    <t>YAMASA CO LTD</t>
  </si>
  <si>
    <t>CC2020038154000</t>
  </si>
  <si>
    <t>5038 N 55TH AVE #2026, GLENDALE</t>
  </si>
  <si>
    <t>URBAN 55 APARTMENTS; II3AP, LLC</t>
  </si>
  <si>
    <t>CC2020038163000</t>
  </si>
  <si>
    <t>5038 N 55TH AVE #1055</t>
  </si>
  <si>
    <t>URBAN 55 APARTMENTS</t>
  </si>
  <si>
    <t>CC2020038174000</t>
  </si>
  <si>
    <t>5038 N 55TH AVE #2081, GLENDALE</t>
  </si>
  <si>
    <t>CC2020038227000</t>
  </si>
  <si>
    <t>14583 w cortez st, surprise</t>
  </si>
  <si>
    <t>progress residential borrower 5 llc</t>
  </si>
  <si>
    <t>CC2020038228000</t>
  </si>
  <si>
    <t>PROGRESS RESIDENTIAL BORROWER 4 LLS (2018-2)</t>
  </si>
  <si>
    <t>CC2020038229000</t>
  </si>
  <si>
    <t>PROGRESS RESIDENTIAL BORROWER 6 LLC</t>
  </si>
  <si>
    <t>CC2020038269000</t>
  </si>
  <si>
    <t>12729 W. DESERT FLOWER RD, AVONDALE</t>
  </si>
  <si>
    <t>PROGRESS RESIDENTIAL 2015-3 BORROWER LLC</t>
  </si>
  <si>
    <t>715 NORTH GILBERT RD, MESA  AZ</t>
  </si>
  <si>
    <t>CC2020038281000</t>
  </si>
  <si>
    <t>15843 W. WOODLANDS AVE., GOODYEAR</t>
  </si>
  <si>
    <t>PROGRESS RISIDENTIAL BORROWER 4 LLC</t>
  </si>
  <si>
    <t>715 N. GILBERT RD. STE. 2, MESA  AZ</t>
  </si>
  <si>
    <t>CC2020038286000</t>
  </si>
  <si>
    <t>YAMASA CO LTD /O PROGRESS RESIDENTIAL</t>
  </si>
  <si>
    <t>CC2020038319000</t>
  </si>
  <si>
    <t>1921 N. 124TH DR., AVONDALE</t>
  </si>
  <si>
    <t>715 N. GILBERT RD, MESA  AZ</t>
  </si>
  <si>
    <t>CC2020039417000</t>
  </si>
  <si>
    <t>5038 N 55TH AVE #1076, GLENDALE</t>
  </si>
  <si>
    <t>CC2020039433000</t>
  </si>
  <si>
    <t>5038   55TH AVE @2020, GLENDALE</t>
  </si>
  <si>
    <t>CC2020039605000</t>
  </si>
  <si>
    <t>5477 S 239TH DR, BUCKEYE</t>
  </si>
  <si>
    <t>PROGRESS RESIDENTIAL BORROWER 8, LLC (2019-2 TERM) C/O PROGREES RESIDENTIAL PROPERTY MANAGER, LLC</t>
  </si>
  <si>
    <t>CC2020039687000</t>
  </si>
  <si>
    <t>4627 E STANFORD AVE, GILBERT</t>
  </si>
  <si>
    <t>PROGRESS RESIDENTIAL 2018-3 BORROWER 5 LLC</t>
  </si>
  <si>
    <t>CC2020040611000</t>
  </si>
  <si>
    <t>3417 W MALDONADO RD, PHOENIX</t>
  </si>
  <si>
    <t>Progress Phoenix LLC c/o Progress Residential Property Manager LLC</t>
  </si>
  <si>
    <t>CC2020040750000</t>
  </si>
  <si>
    <t>2961 E Simpson Rd, Gilbert</t>
  </si>
  <si>
    <t>Progress Residential Borrower 5, LLC (2018-3)</t>
  </si>
  <si>
    <t>CC2020040810000</t>
  </si>
  <si>
    <t>4121 E OAKLAND ST, GILBERT</t>
  </si>
  <si>
    <t>CC2020040899000</t>
  </si>
  <si>
    <t>18562 W FAIRWAY DR, SURPRISE</t>
  </si>
  <si>
    <t>CC2020040901000</t>
  </si>
  <si>
    <t>12734 w via camille, el mirage</t>
  </si>
  <si>
    <t>progress residential borrower 4 llc</t>
  </si>
  <si>
    <t>CC2020040903000</t>
  </si>
  <si>
    <t>15178 N 136TH LN, SURPRISE</t>
  </si>
  <si>
    <t>PROGRESS RESODENTIAL BORROWERS 5 LLC</t>
  </si>
  <si>
    <t>CC2020040906000</t>
  </si>
  <si>
    <t>3010 W ROSA GARDEN LANE, PHOENIX</t>
  </si>
  <si>
    <t>PROGRESS RESIDENTIAL BORROWER LLC C/O PROGRESS RESIDENTIAL PROPERTY MANAGER</t>
  </si>
  <si>
    <t>CC2020040912000</t>
  </si>
  <si>
    <t>7603 W KRALL STREET, GLENDALE</t>
  </si>
  <si>
    <t>1125 W PINNACLE PEAK ORAD STE 128, PHOENIX  AZ</t>
  </si>
  <si>
    <t>CC2020040915000</t>
  </si>
  <si>
    <t>11172 W PALM LN, AVONDALE</t>
  </si>
  <si>
    <t>CC2020040916000</t>
  </si>
  <si>
    <t>14180 W COUNTRY GABLES DR, SURPRISE</t>
  </si>
  <si>
    <t>CC2020040924000</t>
  </si>
  <si>
    <t>8636 W CROWN KING RD, TOLLESON</t>
  </si>
  <si>
    <t>PROGRESS RESIDENTIAL PROPERTY MANAGER, LLC</t>
  </si>
  <si>
    <t>CC2020040931000</t>
  </si>
  <si>
    <t>1720 S. 104TH LN, TOLLESON</t>
  </si>
  <si>
    <t>PROGRESS PHOENIX LLC</t>
  </si>
  <si>
    <t>CC2020040943000</t>
  </si>
  <si>
    <t>4310 N. 124TH AVE., AVONDALE</t>
  </si>
  <si>
    <t>CC2020040955000</t>
  </si>
  <si>
    <t>15814 W. JACKSON ST., GOODYEAR</t>
  </si>
  <si>
    <t>PROGRESS RESIDENTIAL BORROWER 10, LLC</t>
  </si>
  <si>
    <t>715 N. GILBERT  RD, MESA  AZ</t>
  </si>
  <si>
    <t>CC2020040971000</t>
  </si>
  <si>
    <t>13519 W. SAN JUAN CT., LITCHFIELD PARK</t>
  </si>
  <si>
    <t>PROGRESS RESIDENTIAL 2016-1 BORROWER, LLC</t>
  </si>
  <si>
    <t>CC2020041669000</t>
  </si>
  <si>
    <t>CC2020041785000</t>
  </si>
  <si>
    <t>15802 N JERRY ST, SURPRISE</t>
  </si>
  <si>
    <t>PROGRESS RESIDENTIAL BORROWER 4 LLC (2018-2)</t>
  </si>
  <si>
    <t>CC2020041786000</t>
  </si>
  <si>
    <t>15645 N LASSO DR, SURPRISE</t>
  </si>
  <si>
    <t>PROGRESS RESIDENTIAL 2015-3 BORROWER</t>
  </si>
  <si>
    <t>CC2020041795000</t>
  </si>
  <si>
    <t>321 N FRESNO ST, CHANDLER</t>
  </si>
  <si>
    <t>CC2020044021000</t>
  </si>
  <si>
    <t>5509 N 61ST LANE, GLENDALE</t>
  </si>
  <si>
    <t>CC2020044120000</t>
  </si>
  <si>
    <t>CC2020046638000</t>
  </si>
  <si>
    <t>13311 W STELLA LN, LITCHFIELD PARK</t>
  </si>
  <si>
    <t>715 NORTH GILBERT RD SUITE 2, MESA  AZ</t>
  </si>
  <si>
    <t>CC2020046742000</t>
  </si>
  <si>
    <t>6909 W FULLAM ST, GLENDALE</t>
  </si>
  <si>
    <t>PROGRESS BRIDGE BORROWER LLC (2018-3) C/O PROGRESS RESIDENTIAL PROPERTY MANAGER, LLC</t>
  </si>
  <si>
    <t>CC2020047123000</t>
  </si>
  <si>
    <t>5713 S 34TH AVE, PHOENIX</t>
  </si>
  <si>
    <t>CC2020050839000</t>
  </si>
  <si>
    <t>5038 N 55TH AVE #1031, GLENDALE</t>
  </si>
  <si>
    <t>CC2020051024000</t>
  </si>
  <si>
    <t>3421 W DUNLAP AVE 158, PHOENIX</t>
  </si>
  <si>
    <t>CC2020051234000</t>
  </si>
  <si>
    <t>13209 N JOAN D ARC, PHOENIX</t>
  </si>
  <si>
    <t>CC2020051746000</t>
  </si>
  <si>
    <t>3930 W Fremont Road, Phoenix</t>
  </si>
  <si>
    <t>Yamasa Co LTD c/o Progress Residential Property Manager LLC</t>
  </si>
  <si>
    <t>1125 W PINNACLE PEAK ROAD, PHOENIX  AZ</t>
  </si>
  <si>
    <t>CC2020052162000</t>
  </si>
  <si>
    <t>CC2020052234000</t>
  </si>
  <si>
    <t>CC2020053149000</t>
  </si>
  <si>
    <t>5038 N 55TH AVE #1027, GLENDALE</t>
  </si>
  <si>
    <t>CC2020053450000</t>
  </si>
  <si>
    <t>2944 W. SOLANO DR N, PHOENIX</t>
  </si>
  <si>
    <t>CC2020053463000</t>
  </si>
  <si>
    <t>4644 N. 38TH DR, PHOENIX</t>
  </si>
  <si>
    <t>CC2020054267000</t>
  </si>
  <si>
    <t>5038 N 55TH AVE  2041, GLENDALE</t>
  </si>
  <si>
    <t>CC2020054572000</t>
  </si>
  <si>
    <t>6805 N 27th Ave Unit 223, Phoenix</t>
  </si>
  <si>
    <t>CC2020059110000</t>
  </si>
  <si>
    <t>13700 N FOUNTAIN HILLS BLVD UNIT #325, FOUNTAIN HILLS</t>
  </si>
  <si>
    <t>CC2020059366000</t>
  </si>
  <si>
    <t>2538 W Brilliant Sky Dr, Phoenix</t>
  </si>
  <si>
    <t>Metro Real Estate &amp; Investments I</t>
  </si>
  <si>
    <t>CC2020061245000</t>
  </si>
  <si>
    <t>7372 W. DESERT MIRAGE DR, PEORIA</t>
  </si>
  <si>
    <t>METROPOLITAN</t>
  </si>
  <si>
    <t>CC2020062087000</t>
  </si>
  <si>
    <t>CC2020063818000</t>
  </si>
  <si>
    <t>CC2020065759000</t>
  </si>
  <si>
    <t>ATLAS RESIDENTIAL  LLC</t>
  </si>
  <si>
    <t>CC2020065768000</t>
  </si>
  <si>
    <t>CC2020065799000</t>
  </si>
  <si>
    <t>7242 W. PECK DRIVE, GLENDALE</t>
  </si>
  <si>
    <t>CC2020067010000</t>
  </si>
  <si>
    <t>5038 N 55TH AVE # 1078, GLENDALE</t>
  </si>
  <si>
    <t>URBAN 55 APARTMENTS / 113AP LLC</t>
  </si>
  <si>
    <t>CC2020067015000</t>
  </si>
  <si>
    <t>5038 N 55TH AVE # 1056, GLENDALE</t>
  </si>
  <si>
    <t>CC2020067016000</t>
  </si>
  <si>
    <t>5038 N 55TH AVE # 1071, GLENDALE</t>
  </si>
  <si>
    <t>CC2020067545000</t>
  </si>
  <si>
    <t>15220 N. 63RD DR., GLENDALE</t>
  </si>
  <si>
    <t>CC2020068206000</t>
  </si>
  <si>
    <t>262 W RHODES AVE, AVONDALE</t>
  </si>
  <si>
    <t>CC2020068208000</t>
  </si>
  <si>
    <t>CC2020069159000</t>
  </si>
  <si>
    <t>10522 W HEATHERBRAE DR, PHOENIX</t>
  </si>
  <si>
    <t>STARDOM REAL ESTATE LLC</t>
  </si>
  <si>
    <t>CC2020069170000</t>
  </si>
  <si>
    <t>8421 W AVALON DR, PHOENIX</t>
  </si>
  <si>
    <t>STARDOM REAL ESATE LLC</t>
  </si>
  <si>
    <t>CC2020069211000</t>
  </si>
  <si>
    <t>3421 W DUNLAP AVE 256, PHOENIX</t>
  </si>
  <si>
    <t>ATLAS REPRODUCTION</t>
  </si>
  <si>
    <t>CC2020069648000</t>
  </si>
  <si>
    <t>5038 N 55th Ave #2078, Glendale</t>
  </si>
  <si>
    <t>Urban 55 Apartments 113AP, LLC</t>
  </si>
  <si>
    <t>CC2020069649000</t>
  </si>
  <si>
    <t>5038 N 55TH AVE  2027, GLENDALE</t>
  </si>
  <si>
    <t>CC2020069650000</t>
  </si>
  <si>
    <t>CC2020069652000</t>
  </si>
  <si>
    <t>5038 N 55TH AVE  1076, GLENDALE</t>
  </si>
  <si>
    <t>CC2020070087000</t>
  </si>
  <si>
    <t>AVENUE 19 APARTMENS</t>
  </si>
  <si>
    <t>CC2020071591000</t>
  </si>
  <si>
    <t>62580 E. CHENEY DR, PARADISE VALLEY  AZ</t>
  </si>
  <si>
    <t>CC2020071604000</t>
  </si>
  <si>
    <t>PROGRESS RESIDENTIAL BORROWER 13 LLC c/o PROGRESS RESIDENTIAL</t>
  </si>
  <si>
    <t>CC2020071987000</t>
  </si>
  <si>
    <t>CC2020072186000</t>
  </si>
  <si>
    <t>2920 E CICERO ST #202, MESA</t>
  </si>
  <si>
    <t>ATLAS AZ LLC</t>
  </si>
  <si>
    <t>CC2020074832000</t>
  </si>
  <si>
    <t>3802 W SIERRA ST, PHX</t>
  </si>
  <si>
    <t>CC2020075769000</t>
  </si>
  <si>
    <t>5622 W MINTON AVENUE, LAVEEN</t>
  </si>
  <si>
    <t>Stardom Real Estate LLC c/o American Associates Property Management</t>
  </si>
  <si>
    <t>2310 S MCCLINTOCK DR, TEMPE  AZ</t>
  </si>
  <si>
    <t>CC2020076878000</t>
  </si>
  <si>
    <t>CC2020076879000</t>
  </si>
  <si>
    <t>CC2020078155000</t>
  </si>
  <si>
    <t>1234 E. ALMERIA RD, PHOENIX</t>
  </si>
  <si>
    <t>P.O. BOX 877, PHOENIX  AZ</t>
  </si>
  <si>
    <t>CC2020078776000</t>
  </si>
  <si>
    <t>5038 N 55TH AVE # 1089, GLENDALE</t>
  </si>
  <si>
    <t>URBAN 55 APARTMENTS/113AP LLC</t>
  </si>
  <si>
    <t>CC2020079963000</t>
  </si>
  <si>
    <t>11275 No. 99 Ave. no. 143, Peoria</t>
  </si>
  <si>
    <t>6250 E Cheney Dr., Paradise Valley  AZ</t>
  </si>
  <si>
    <t>CC2020080229000</t>
  </si>
  <si>
    <t>2675 W. Ocotillo Road, Phoenix</t>
  </si>
  <si>
    <t>CC2020082593000</t>
  </si>
  <si>
    <t>262 W RHODES AVE- FRONT, AVONDALE</t>
  </si>
  <si>
    <t>CC2020082945000</t>
  </si>
  <si>
    <t>CC2020083940000</t>
  </si>
  <si>
    <t>44 S WILLIAMS #14, MESA</t>
  </si>
  <si>
    <t>335 E PALM LANE, PHOENIX  AZ</t>
  </si>
  <si>
    <t>CC2020087403000</t>
  </si>
  <si>
    <t>CC2020087647000</t>
  </si>
  <si>
    <t>CC2020087658000</t>
  </si>
  <si>
    <t>CC2020088350000</t>
  </si>
  <si>
    <t>3930 W FREMONT RD, PHOENIX</t>
  </si>
  <si>
    <t>YAMASA CO LTD c/o PROGRESS RESIENTIAL</t>
  </si>
  <si>
    <t>1125 W PINNACLE PEAK RD STE 128, PHOENIX  AZ</t>
  </si>
  <si>
    <t>CC2020089421000</t>
  </si>
  <si>
    <t>12526 W LINCOLN ST, AVONDALE</t>
  </si>
  <si>
    <t>PROGRESS RESIDENTIAL BORROWER 12 LLC</t>
  </si>
  <si>
    <t>CC2020089422000</t>
  </si>
  <si>
    <t>9015 W ROANOKE AVE, PHOENIX</t>
  </si>
  <si>
    <t>PROGRESS RESIDENTIAL BORROWER 1 LLC</t>
  </si>
  <si>
    <t>CC2020089443000</t>
  </si>
  <si>
    <t>11243 W ALICE AVE, PEORIA</t>
  </si>
  <si>
    <t>CC2020090087000</t>
  </si>
  <si>
    <t>8818 SOUTH CENTRAL AVENUE 219, PHOENIX</t>
  </si>
  <si>
    <t>URBAN COMMUNITIES PDS LLC</t>
  </si>
  <si>
    <t>CC2020090145000</t>
  </si>
  <si>
    <t>6828 S ROOSEVELT ST, TEMPE</t>
  </si>
  <si>
    <t>1125 W PINNACLE PEAK RD, SUITE 128, PHOENIX  AZ</t>
  </si>
  <si>
    <t>CC2020093319000</t>
  </si>
  <si>
    <t>2230 E POLK ST UNIT 9, PHOIENIX</t>
  </si>
  <si>
    <t>MARKET EDGE REALTY LLC</t>
  </si>
  <si>
    <t>CC2020094149000</t>
  </si>
  <si>
    <t>8207 W. PUEBLO AVE, PHOENIX</t>
  </si>
  <si>
    <t>CC2020095195000</t>
  </si>
  <si>
    <t>3614 W MISSOURI AVE, PHONEIX</t>
  </si>
  <si>
    <t>CC2020095746000</t>
  </si>
  <si>
    <t>417 N 23RD STREET, #2, PHOENIX</t>
  </si>
  <si>
    <t>CC2020095844000</t>
  </si>
  <si>
    <t>2538 W BRILLIANT SKY DR, PHOENIX</t>
  </si>
  <si>
    <t>METRO REAL ESTATE &amp; INVESTMENTS LLC IN CARE OF METROPOLITAN REAL ESTATE</t>
  </si>
  <si>
    <t>CC2020095908000</t>
  </si>
  <si>
    <t>5418 W CAMBRIDGE AVE, PHOENIX</t>
  </si>
  <si>
    <t>CC2020096327000</t>
  </si>
  <si>
    <t>3421 W DUNLAP AVE 150, PHX</t>
  </si>
  <si>
    <t>CC2020096542000</t>
  </si>
  <si>
    <t>1125 W PINNACLE PEAK D,STE 128, PHOENIX</t>
  </si>
  <si>
    <t>CC2020097764000</t>
  </si>
  <si>
    <t>3421 W DUNLAP AVE 256, PHX</t>
  </si>
  <si>
    <t>CC2020098104000</t>
  </si>
  <si>
    <t>CC2020099553000</t>
  </si>
  <si>
    <t>3129 N ASPEN DR., AVONDALE</t>
  </si>
  <si>
    <t>CC2020099715000</t>
  </si>
  <si>
    <t>16013 W CROCUS DR, SURPRISE</t>
  </si>
  <si>
    <t>PROGRESS RESIDENTIAL BORROWER 11 LLC  ico PROGRESS RESIDENTIAL</t>
  </si>
  <si>
    <t>CC2020101690000</t>
  </si>
  <si>
    <t>11625 W OLIVE DR, AVONDALE</t>
  </si>
  <si>
    <t>CC2020101692000</t>
  </si>
  <si>
    <t>8435 W HUGHES DR, TOLLESON</t>
  </si>
  <si>
    <t>PROGRESS RESIDENTIAL BORROWER 10 LLC</t>
  </si>
  <si>
    <t>CC2020101709000</t>
  </si>
  <si>
    <t>2910 S 80TH AVE, PHOENIX</t>
  </si>
  <si>
    <t>CC2020101770000</t>
  </si>
  <si>
    <t>15555 w acapulco lane, surprise</t>
  </si>
  <si>
    <t>progress residential borrower 14 llc</t>
  </si>
  <si>
    <t>CC2020102074000</t>
  </si>
  <si>
    <t>12431 W EL NIDO LN, LITCHFIELD PARK</t>
  </si>
  <si>
    <t>PROGRESS RESIDENTIAL BORROWER 8 LLC</t>
  </si>
  <si>
    <t>CC2020102077000</t>
  </si>
  <si>
    <t>CC2020102081000</t>
  </si>
  <si>
    <t>5819 E HARMONY AVE, MESA</t>
  </si>
  <si>
    <t>PROGRESS RESIDENTIAL BORROWER 14 LLC</t>
  </si>
  <si>
    <t>CC2020102082000</t>
  </si>
  <si>
    <t>25553 W. MAGNOLIA  ST., BUCKEYE</t>
  </si>
  <si>
    <t>PROGRESS RESIDENTIAL 2015-3 BORROWER  c/o  PROGRESS RESIDENTIAL</t>
  </si>
  <si>
    <t>7701 E. INDIAN SCHOOL RD, SCOTTSDALE  AZ</t>
  </si>
  <si>
    <t>CC2020102111000</t>
  </si>
  <si>
    <t>13221 W ACAPULCO LN, SURPRISE</t>
  </si>
  <si>
    <t>PROGRESS RESIDENTIAL BORROWER 6 LLC IN CARE OF PROGRESS RESIDENTIAL</t>
  </si>
  <si>
    <t>CC2020102559000</t>
  </si>
  <si>
    <t>7327 West desert Mirage, Peoria</t>
  </si>
  <si>
    <t>Metro Real Estate</t>
  </si>
  <si>
    <t>CC2020104481000</t>
  </si>
  <si>
    <t>CC2020105351000</t>
  </si>
  <si>
    <t>METROPOLITAN FINANCIAL II LLC</t>
  </si>
  <si>
    <t>CC2020105633000</t>
  </si>
  <si>
    <t>CC2020105771000</t>
  </si>
  <si>
    <t>2230 E POLK ST UNIT #12, PHOENIX</t>
  </si>
  <si>
    <t>MARKET EDGE REALTY, LLC</t>
  </si>
  <si>
    <t>CC2020105797000</t>
  </si>
  <si>
    <t>2238 E POLK ST UNIT #2  , PHOENIX</t>
  </si>
  <si>
    <t>CC2020106572000</t>
  </si>
  <si>
    <t>23363 W. PIMA ST., BUCKEYE</t>
  </si>
  <si>
    <t>STARDOM REAL ESTATE LLC  c/o AMERICAN ASSOCIATES PROPERTY MAHAGEMENT</t>
  </si>
  <si>
    <t>CC2020106577000</t>
  </si>
  <si>
    <t>CC2020106935000</t>
  </si>
  <si>
    <t>2925 N 47TH DR, PHOENIX</t>
  </si>
  <si>
    <t>METROPOLIAN REAL ESTATE C/O TOMAS PEREZ VARGAS</t>
  </si>
  <si>
    <t>CC2020107159000</t>
  </si>
  <si>
    <t>14256 N 160TH DR, SURPRISE</t>
  </si>
  <si>
    <t>PROGRESS PHOENIX LLC ico PROGRESS RESIDENTIAL</t>
  </si>
  <si>
    <t>CC2020107419000</t>
  </si>
  <si>
    <t>8818 SOUTH CENTRAL AVENUE 344, PHOENIX</t>
  </si>
  <si>
    <t>CC2020110102000</t>
  </si>
  <si>
    <t>8608 W EDGEMONT AVE, PHOENIX</t>
  </si>
  <si>
    <t>CC2020110570000</t>
  </si>
  <si>
    <t>8901 N 35TH AVE 228, PHX</t>
  </si>
  <si>
    <t>CC2020111611000</t>
  </si>
  <si>
    <t>8010 W WESTVIEW DR, PHOENIX</t>
  </si>
  <si>
    <t>CC2020115060000</t>
  </si>
  <si>
    <t>5123 W. WHITTEN ST., CHANDLER</t>
  </si>
  <si>
    <t>CC2020115063000</t>
  </si>
  <si>
    <t>954 E. WHITTEN ST., CHANDLER</t>
  </si>
  <si>
    <t>CC2020115094000</t>
  </si>
  <si>
    <t>2514 W NOVAK WAY, PHOENIX</t>
  </si>
  <si>
    <t>PROGRESS RESIDENTIAL BORROWER 8 LLC c/o PROGRESS RESIDENTIAL</t>
  </si>
  <si>
    <t>CC2020115101000</t>
  </si>
  <si>
    <t>4530 E SCOTT AVE, GILBERT</t>
  </si>
  <si>
    <t>CC2020115262000</t>
  </si>
  <si>
    <t>1943 N 55TH PLACE, MESA</t>
  </si>
  <si>
    <t>CC2020116479000</t>
  </si>
  <si>
    <t>CC2020116566000</t>
  </si>
  <si>
    <t>7748 W PARADISE DR, PEORIA</t>
  </si>
  <si>
    <t>CC2020118147000</t>
  </si>
  <si>
    <t>CC2020118156000</t>
  </si>
  <si>
    <t>CC2020118158000</t>
  </si>
  <si>
    <t>CC2020118164000</t>
  </si>
  <si>
    <t>CC2020118168000</t>
  </si>
  <si>
    <t>2918 E Indian School Rd B347, Phoenix</t>
  </si>
  <si>
    <t>Urban Communities S29, LP</t>
  </si>
  <si>
    <t>CC2020118170000</t>
  </si>
  <si>
    <t>2918 E Indian School Rd D256, Phoenix</t>
  </si>
  <si>
    <t>CC2020118174000</t>
  </si>
  <si>
    <t>2918 E Indian School Rd B255, Phoenix</t>
  </si>
  <si>
    <t>CC2020119406000</t>
  </si>
  <si>
    <t>3802 W SIERRA ST, PHOENIX</t>
  </si>
  <si>
    <t>CC2020120275000</t>
  </si>
  <si>
    <t>5957 W LARKSPUR DR, GLENDALE</t>
  </si>
  <si>
    <t>AMERICAN HOMES INVESTMENTS TWO, LLC</t>
  </si>
  <si>
    <t>5555 E VAN BUREN ST, PHOENIX  AZ</t>
  </si>
  <si>
    <t>CC2020120485000</t>
  </si>
  <si>
    <t>CC2020122096000</t>
  </si>
  <si>
    <t>CC2020123078000</t>
  </si>
  <si>
    <t>Urban 1601n Property LLC</t>
  </si>
  <si>
    <t>CC2020125179000</t>
  </si>
  <si>
    <t>CC2020125313000</t>
  </si>
  <si>
    <t>4916 W CLARENDON AVE, PHOENIX</t>
  </si>
  <si>
    <t>CC2020125382000</t>
  </si>
  <si>
    <t>CC2020125951000</t>
  </si>
  <si>
    <t>4204 E HOPI CIR, MESA</t>
  </si>
  <si>
    <t>CC2020126149000</t>
  </si>
  <si>
    <t>6917 NORTH 71ST AVENUE 2010, GLENDALE</t>
  </si>
  <si>
    <t>CC2020129151000</t>
  </si>
  <si>
    <t>1005 S 3RD AVE, AVONDALE</t>
  </si>
  <si>
    <t>CC2020129169000</t>
  </si>
  <si>
    <t>2662 N 43RD AVENUE #16A, PHOENIX</t>
  </si>
  <si>
    <t>CC2020131273000</t>
  </si>
  <si>
    <t>1350 W VAN BUREN ST 3072, PHOENIX</t>
  </si>
  <si>
    <t>1350 W VANBUREN ST, PHOENIX  AZ</t>
  </si>
  <si>
    <t>CC2020131844000</t>
  </si>
  <si>
    <t>CC2020132716000</t>
  </si>
  <si>
    <t>5038 N 55TH AVE 2063, GLENDALE</t>
  </si>
  <si>
    <t>CC2020132953000</t>
  </si>
  <si>
    <t>1702 E. WHITTON AVENUE, PHOENIX</t>
  </si>
  <si>
    <t>CC2020133296000</t>
  </si>
  <si>
    <t>8818 SOUTH CENTRAL AVENUE 120, PHOENIX</t>
  </si>
  <si>
    <t>CC2020133301000</t>
  </si>
  <si>
    <t>8818 SOUTH CENTRAL AVENUE 121, PHOENIX</t>
  </si>
  <si>
    <t>CC2020133304000</t>
  </si>
  <si>
    <t>8818 SOUTH CENTRAL AVENUE 123, PHOENIX</t>
  </si>
  <si>
    <t>CC2020133306000</t>
  </si>
  <si>
    <t>8818 SOUTH CENTRAL AVENUE 130, PHOENIX</t>
  </si>
  <si>
    <t>CC2020133308000</t>
  </si>
  <si>
    <t>8818 SOUTH CENTRAL AVENUE 125, PHOENIX</t>
  </si>
  <si>
    <t>CC2020133941000</t>
  </si>
  <si>
    <t>URBAN COMMUNITIES AVE 15 LLC</t>
  </si>
  <si>
    <t>CC2020133949000</t>
  </si>
  <si>
    <t>1609 W GLENDALE AVE 231, PHX</t>
  </si>
  <si>
    <t>CC2020137203000</t>
  </si>
  <si>
    <t>5038 N 55th Ave #2060, Glendale</t>
  </si>
  <si>
    <t>CC2020137278000</t>
  </si>
  <si>
    <t>6822 N 15TH AVE 151, PHOENIX</t>
  </si>
  <si>
    <t>URBAN COMMUNITES AVENUE 15 LLC</t>
  </si>
  <si>
    <t>2398 E CAMELBACK 110, PHOENIX  AZ</t>
  </si>
  <si>
    <t>CC2020137333000</t>
  </si>
  <si>
    <t>Stardom Real Estate LLC</t>
  </si>
  <si>
    <t>CC2020139144000</t>
  </si>
  <si>
    <t>619 E JENSEN ST UNIT 15, MESA</t>
  </si>
  <si>
    <t>CC2020139218000</t>
  </si>
  <si>
    <t>4014 W CARTER RD, PHOENIX</t>
  </si>
  <si>
    <t>Progress Residential Borrower 4 LLC c/o Progress Residential</t>
  </si>
  <si>
    <t>CC2020139227000</t>
  </si>
  <si>
    <t>Progress Residential Borrower 12 LLC c/o Progress Residential</t>
  </si>
  <si>
    <t>CC2020139266000</t>
  </si>
  <si>
    <t>15122 W POLK ST, GOODYEAR</t>
  </si>
  <si>
    <t>CC2020139271000</t>
  </si>
  <si>
    <t>206 N 110TH DR, AVONDALE</t>
  </si>
  <si>
    <t>CC2020140040000</t>
  </si>
  <si>
    <t>PROGRESS RESIDENTIAL, PHOENIX  AZ</t>
  </si>
  <si>
    <t>CC2020140041000</t>
  </si>
  <si>
    <t>12926 W COLUMBINE DR, EL MIRAGE</t>
  </si>
  <si>
    <t>CC2020140052000</t>
  </si>
  <si>
    <t>1642 N 136TH AVE, GOODYEAR</t>
  </si>
  <si>
    <t>PROGRESS RESIDENTIAL 2016-2 BORROWER LLC</t>
  </si>
  <si>
    <t>CC2020140056000</t>
  </si>
  <si>
    <t>5477 S. 239TH DRIVE, BUCKEYE</t>
  </si>
  <si>
    <t>7701 E. INDIAN SCHOOL ROAD, STE J, SCOTTSDALE  AZ</t>
  </si>
  <si>
    <t>CC2020140058000</t>
  </si>
  <si>
    <t>996 E. SHEFFIELD AVE., CHANDLER</t>
  </si>
  <si>
    <t>CC2020140064000</t>
  </si>
  <si>
    <t>11573 W VOGEL AVE, YOUNGTOWN</t>
  </si>
  <si>
    <t>CC2020140066000</t>
  </si>
  <si>
    <t>3021 S 93RD AVE, TOLLESON</t>
  </si>
  <si>
    <t>CC2020140067000</t>
  </si>
  <si>
    <t>79 N. 224TH LANE, BUCKEYE</t>
  </si>
  <si>
    <t>CC2020140428000</t>
  </si>
  <si>
    <t>1125 W PINNACLE PEAK RD., PHOENIX  AZ</t>
  </si>
  <si>
    <t>CC2020140558000</t>
  </si>
  <si>
    <t>1917 E MARQUETTE DR, GILBERT</t>
  </si>
  <si>
    <t>CC2020140711000</t>
  </si>
  <si>
    <t>6346 W. HILTON AVE, PHOENIX</t>
  </si>
  <si>
    <t>PROGRESS RESIDENTIAL BORROWER 3 LLC</t>
  </si>
  <si>
    <t>CC2020140750000</t>
  </si>
  <si>
    <t>2848 E BROWN RD UNIT# 2, MESA</t>
  </si>
  <si>
    <t>YAMASAD CO LTD</t>
  </si>
  <si>
    <t>CC2020141617000</t>
  </si>
  <si>
    <t>3856 S SHILOH WAY, GILBERT</t>
  </si>
  <si>
    <t>CC2020141693000</t>
  </si>
  <si>
    <t>406 E. MARCO POLO ROAD, PHOENIX</t>
  </si>
  <si>
    <t>1125 W. PINNACLE PEAK ROAD, PHOENIX  AZ</t>
  </si>
  <si>
    <t>CC2020142178000</t>
  </si>
  <si>
    <t>1601 W CAMELBACK RD 157, PHOENIX</t>
  </si>
  <si>
    <t>CC2020142183000</t>
  </si>
  <si>
    <t>7251 W CACTUS WREN DR, GLENDALE</t>
  </si>
  <si>
    <t>PROGRESS PHOENIX, LLC</t>
  </si>
  <si>
    <t>CC2020142185000</t>
  </si>
  <si>
    <t>1602 W PIERSON ST 339, PHOENIX</t>
  </si>
  <si>
    <t>CC2020142262000</t>
  </si>
  <si>
    <t>10918 E DRAGOON AVE, MESA</t>
  </si>
  <si>
    <t>7701 E INDIAN SCHOOL RD., STE. J, SCOTTSDALE  AZ</t>
  </si>
  <si>
    <t>CC2020142270000</t>
  </si>
  <si>
    <t>CC2020142277000</t>
  </si>
  <si>
    <t>CC2020142280000</t>
  </si>
  <si>
    <t>CC2020145861000</t>
  </si>
  <si>
    <t>CC2020145865000</t>
  </si>
  <si>
    <t>1003 S. 3RD AVE, AVONDALE</t>
  </si>
  <si>
    <t>6250 W. CHENEY DR, PARADISE VALLEY  AZ</t>
  </si>
  <si>
    <t>CC2020146016000</t>
  </si>
  <si>
    <t>417 NORTH 23RD STREET, APT 2, PHOENIX</t>
  </si>
  <si>
    <t>CC2020146725000</t>
  </si>
  <si>
    <t>1602 W PIERSON STREET 344, PHX</t>
  </si>
  <si>
    <t>CC2020148609000</t>
  </si>
  <si>
    <t>4440 N 50th Ave, Phoenix</t>
  </si>
  <si>
    <t>CC2020148689000</t>
  </si>
  <si>
    <t>418 E CRESENT AV, MESA</t>
  </si>
  <si>
    <t xml:space="preserve">85204-2512     </t>
  </si>
  <si>
    <t xml:space="preserve">85253-3518     </t>
  </si>
  <si>
    <t>CC2020149510000</t>
  </si>
  <si>
    <t>2901 N 61ST DR, PHOENIX</t>
  </si>
  <si>
    <t>STARDOM REAL ESTATE</t>
  </si>
  <si>
    <t>CC2020149868000</t>
  </si>
  <si>
    <t>8127 N 56TH AVENUE, GLENDALE</t>
  </si>
  <si>
    <t>2310 S. MCCLINTOCK DR., TEMPE  AZ</t>
  </si>
  <si>
    <t>CC2020151130000</t>
  </si>
  <si>
    <t>609 W PIEDMONT ROAD, PHOENIX</t>
  </si>
  <si>
    <t>STARDOM PORTFOLIO 1 LLC c/o AMERICAN ASSOCIATES PROPERTY MANAGEMENT</t>
  </si>
  <si>
    <t>2310 S McCLINTOCK DR, TEMPE  AZ</t>
  </si>
  <si>
    <t>CC2020152398000</t>
  </si>
  <si>
    <t>4823 S 4TH AVE, PHOENIX</t>
  </si>
  <si>
    <t>PROGRESS PHOENIX LLC % PROGGRESS RESIDENTIAL</t>
  </si>
  <si>
    <t>CC2020153062000</t>
  </si>
  <si>
    <t>5038 N 55th Ave #2027, Glendale</t>
  </si>
  <si>
    <t>CC2020153063000</t>
  </si>
  <si>
    <t>5038 N 55TH AVE #2008, GLENDALE</t>
  </si>
  <si>
    <t>CC2020153064000</t>
  </si>
  <si>
    <t>5038 N 55TH AVE #1088, Glendale</t>
  </si>
  <si>
    <t>CC2020153065000</t>
  </si>
  <si>
    <t>5038 N 55th Ave #2016, Glendale</t>
  </si>
  <si>
    <t>CC2020153066000</t>
  </si>
  <si>
    <t>5038 N 55TH AVE #1041, GLENDALE</t>
  </si>
  <si>
    <t>CC2020153067000</t>
  </si>
  <si>
    <t>5038 N 55th Ave #2067, Glendale</t>
  </si>
  <si>
    <t>CC2020153821000</t>
  </si>
  <si>
    <t>5038 N 55TH AVE #1066, GLENDALE</t>
  </si>
  <si>
    <t>URBAN 55 APARTMENTS; 113AP LLC</t>
  </si>
  <si>
    <t>CC2020153912000</t>
  </si>
  <si>
    <t>3421 W DUNLAP AVE APT 128, PHOENIX</t>
  </si>
  <si>
    <t>CC2020154532000</t>
  </si>
  <si>
    <t>5038 N 55TH AVE # 1090, GLENDALE</t>
  </si>
  <si>
    <t>CC2020155182000</t>
  </si>
  <si>
    <t>5038 N 55TH AVE #1068, GLENDALE</t>
  </si>
  <si>
    <t>CC2020155183000</t>
  </si>
  <si>
    <t>5038 N 55TH AVE #2029, GLENDALE</t>
  </si>
  <si>
    <t>CC2020155185000</t>
  </si>
  <si>
    <t>538 N 55TH AVE 1031, GLENDALE</t>
  </si>
  <si>
    <t>URBAN 55 AARTMENTS</t>
  </si>
  <si>
    <t>CC2020155188000</t>
  </si>
  <si>
    <t>5038 N 55TH AVE #2017, GLENDALE</t>
  </si>
  <si>
    <t>CC2020155202000</t>
  </si>
  <si>
    <t>5038 N 55th Ave, Glendale</t>
  </si>
  <si>
    <t>Urban 55 Apartments; 113 AP, LLC</t>
  </si>
  <si>
    <t>CC2020155360000</t>
  </si>
  <si>
    <t>11507 E PRONGHORN AVE, MESA</t>
  </si>
  <si>
    <t>PROGRESS PHOENIX, LLC IN CARE OF PROGRESS RESIDENTIAL</t>
  </si>
  <si>
    <t>CC2020155865000</t>
  </si>
  <si>
    <t>4251 E MILKY WAY, GILBERT</t>
  </si>
  <si>
    <t>PROGRESS RESIDENTIAL 2015-1 BORROWER LLC</t>
  </si>
  <si>
    <t>CC2020156225000</t>
  </si>
  <si>
    <t>16176 N 159TH AVE, SURPRISE</t>
  </si>
  <si>
    <t>PROGRESS RESIDENTIAL BORROWER 12 LLC ico PROGRESS RESIDENTIAL</t>
  </si>
  <si>
    <t>CC2020156233000</t>
  </si>
  <si>
    <t>11933 N 147TH DR, SURPRISE</t>
  </si>
  <si>
    <t>CC2020156695000</t>
  </si>
  <si>
    <t>8119 W CITRUS WAY, GLENDALE</t>
  </si>
  <si>
    <t>CC2020156935000</t>
  </si>
  <si>
    <t>6134 S. BELL PL., CHANDLER</t>
  </si>
  <si>
    <t>CC2020157003000</t>
  </si>
  <si>
    <t>15555 W MOHAVE ST, GOODYEAR</t>
  </si>
  <si>
    <t>CC2020157044000</t>
  </si>
  <si>
    <t>3108 W. LUCIA DR, PHOENIX</t>
  </si>
  <si>
    <t>CC2020157592000</t>
  </si>
  <si>
    <t>2331 W SAINT CATHERINE AVENUE, PHOENIX</t>
  </si>
  <si>
    <t>PROGRESS RESIDENTIAL BORROWER 14 LLC C/O PROGRESS RESIDENTIAL</t>
  </si>
  <si>
    <t>CC2020157714000</t>
  </si>
  <si>
    <t>2656 N 73RD GLN, PHOENIX</t>
  </si>
  <si>
    <t>CC2020159085000</t>
  </si>
  <si>
    <t>CC2020159617000</t>
  </si>
  <si>
    <t>CC2020162434000</t>
  </si>
  <si>
    <t>2229 N 58th Dr, Phoenix</t>
  </si>
  <si>
    <t>CC2020162442000</t>
  </si>
  <si>
    <t>CC2020162717000</t>
  </si>
  <si>
    <t>1553 W MERCER LN UNIT# 2, PHOENIX</t>
  </si>
  <si>
    <t>CC2020163367000</t>
  </si>
  <si>
    <t>CC2020163427000</t>
  </si>
  <si>
    <t>9801 N 35TH AVENUE 257, PHOENIX</t>
  </si>
  <si>
    <t>CC2020165126000</t>
  </si>
  <si>
    <t>1350 W VAN BUREN STREET 2043, PHOENIX</t>
  </si>
  <si>
    <t>CC2020165138000</t>
  </si>
  <si>
    <t>1350 W VAN BUREN STREET 3057, PHOENIX</t>
  </si>
  <si>
    <t>CC2020166023000</t>
  </si>
  <si>
    <t>1137 E Orange St E008-1, Tempe</t>
  </si>
  <si>
    <t>CC2020166031000</t>
  </si>
  <si>
    <t>1140 E Orange St W215-1, Tempe</t>
  </si>
  <si>
    <t>CC2020166036000</t>
  </si>
  <si>
    <t>1137 E Orange St E008-2, Tempe</t>
  </si>
  <si>
    <t>CC2020166046000</t>
  </si>
  <si>
    <t>1140 E Orange St W215-2, Tempe</t>
  </si>
  <si>
    <t>CC2020166048000</t>
  </si>
  <si>
    <t>1140 E Orange St W206-1-2, Tempe</t>
  </si>
  <si>
    <t>CC2020167225000</t>
  </si>
  <si>
    <t>CC2020169173000</t>
  </si>
  <si>
    <t>6917 N 71ST AVENUE 2017, GLENDALE</t>
  </si>
  <si>
    <t>CC2020169242000</t>
  </si>
  <si>
    <t>CC2020170052000</t>
  </si>
  <si>
    <t>1609 W GLENDALE AVENUE 108, PHOENIX</t>
  </si>
  <si>
    <t>CC2020170206000</t>
  </si>
  <si>
    <t>8035 W MACKENZIE DR, PHOENIX</t>
  </si>
  <si>
    <t>CC2020170591000</t>
  </si>
  <si>
    <t>CC2020170746000</t>
  </si>
  <si>
    <t>CC2020170974000</t>
  </si>
  <si>
    <t>1702 E WHITTON AVE, PHOENIX</t>
  </si>
  <si>
    <t>CC2020172255000</t>
  </si>
  <si>
    <t>6917 NORTH 71ST AVENUE 1104, GLENDALE</t>
  </si>
  <si>
    <t>CC2020173434000</t>
  </si>
  <si>
    <t>560 N APACHE DR, CHANDLER</t>
  </si>
  <si>
    <t>CC2020173895000</t>
  </si>
  <si>
    <t>CC2020173904000</t>
  </si>
  <si>
    <t>CC2020173976000</t>
  </si>
  <si>
    <t>3617 S WINTER LN, GILBERT</t>
  </si>
  <si>
    <t>CC2020174078000</t>
  </si>
  <si>
    <t>CC2020174151000</t>
  </si>
  <si>
    <t>10722 W CLOVER WAY, AVONDALE</t>
  </si>
  <si>
    <t>CC2020174571000</t>
  </si>
  <si>
    <t>6917 N. 71st. Avenue, Glendale</t>
  </si>
  <si>
    <t>CC2020174827000</t>
  </si>
  <si>
    <t>11811 W ROANOKE AVE, AVONDALE</t>
  </si>
  <si>
    <t>CC2020174902000</t>
  </si>
  <si>
    <t>15423 W POINSETTIA DR, SURPRISE</t>
  </si>
  <si>
    <t>CC2020174923000</t>
  </si>
  <si>
    <t>6917 N 71ST AVE 1046, GLENDALE</t>
  </si>
  <si>
    <t>CC2020175410000</t>
  </si>
  <si>
    <t>6909 W MCLELLAN RD, GLENDALE</t>
  </si>
  <si>
    <t>CC2020175659000</t>
  </si>
  <si>
    <t>2662 N 43rd Ave Apt #16A, Phoenix</t>
  </si>
  <si>
    <t>CC2020175725000</t>
  </si>
  <si>
    <t>213 N SANDAL, MESA</t>
  </si>
  <si>
    <t>CC2020176357000</t>
  </si>
  <si>
    <t>7644 W MISSOURI AVE, GLENDALE</t>
  </si>
  <si>
    <t>CC2020176390000</t>
  </si>
  <si>
    <t>8901 N 35TH AVENUE #162, PHOENIX</t>
  </si>
  <si>
    <t>CC2020177286000</t>
  </si>
  <si>
    <t>10320 W DEVONSHIRE AVE, PHOENIX</t>
  </si>
  <si>
    <t>CC2020177319000</t>
  </si>
  <si>
    <t>CC2020178800000</t>
  </si>
  <si>
    <t>8818 SOUTH CENTRAL AVENUE 316, PHOENIX</t>
  </si>
  <si>
    <t>CC2020178806000</t>
  </si>
  <si>
    <t>8818 SOUTH CENTRAL AVENUE 108, PHOENIX</t>
  </si>
  <si>
    <t>CC2020178809000</t>
  </si>
  <si>
    <t>222 EAST CODY DRIVE 101, PHOENIX</t>
  </si>
  <si>
    <t>CC2020184706000</t>
  </si>
  <si>
    <t>2538 W BRILLAN SKY DR, PHOENIX</t>
  </si>
  <si>
    <t>CC2020185722000</t>
  </si>
  <si>
    <t>3802 WEST SIERRA STEET, PHOENIX</t>
  </si>
  <si>
    <t>CC2020186497000</t>
  </si>
  <si>
    <t>CC2020186579000</t>
  </si>
  <si>
    <t>1720 E THUNDERBIRD ROAD UNIT 1027, PHOENIXX</t>
  </si>
  <si>
    <t>7701 E INDIAN SCHOOL ROAD, SUITE J, SCOTTSDALE  AZ</t>
  </si>
  <si>
    <t>CC2020186819000</t>
  </si>
  <si>
    <t>6917 N 71ST AVE 2026, GLENDALE</t>
  </si>
  <si>
    <t>CC2020186828000</t>
  </si>
  <si>
    <t>6917 N 71ST AVE 2033, GLENDALE</t>
  </si>
  <si>
    <t>CC2020186873000</t>
  </si>
  <si>
    <t>CC2020187415000</t>
  </si>
  <si>
    <t>1137 E. ORANGE STREET UNIT W005-1, TEMPE</t>
  </si>
  <si>
    <t>CC2020187609000</t>
  </si>
  <si>
    <t>4512 N 59TH AVE, PHOENIX</t>
  </si>
  <si>
    <t>CC2020187685000</t>
  </si>
  <si>
    <t>1944 E Rockwood Drive, Phoenix</t>
  </si>
  <si>
    <t>10115 E Bell Road Suite 107-232, Scottsdale  AZ</t>
  </si>
  <si>
    <t>CC2020188315000</t>
  </si>
  <si>
    <t>1137 E Orange  St E026-1, Tempe</t>
  </si>
  <si>
    <t>CC2020188318000</t>
  </si>
  <si>
    <t>1137 E Orange St W0056, Tempe</t>
  </si>
  <si>
    <t>CC2020188325000</t>
  </si>
  <si>
    <t>1137 E Orange St E060-1, Tempe</t>
  </si>
  <si>
    <t>CC2020188327000</t>
  </si>
  <si>
    <t>1137 E Orange St E043-1, Tempe</t>
  </si>
  <si>
    <t>CC2020188329000</t>
  </si>
  <si>
    <t>1137 E Orange St E033-1, Tempe</t>
  </si>
  <si>
    <t>CC2020188347000</t>
  </si>
  <si>
    <t>1509 W Glendale ave 118, Phoenix</t>
  </si>
  <si>
    <t>2398 E Camelback, Phoenix  AZ</t>
  </si>
  <si>
    <t>CC2020188364000</t>
  </si>
  <si>
    <t>8818 S CENTRAL AVE #308, PHOENIX</t>
  </si>
  <si>
    <t>CC2020190246000</t>
  </si>
  <si>
    <t>4122 W ECHO LANE, PHOENIX</t>
  </si>
  <si>
    <t>CC2020190254000</t>
  </si>
  <si>
    <t>6015 W LOMA LN, GLENDALE</t>
  </si>
  <si>
    <t>CC2020190309000</t>
  </si>
  <si>
    <t>7966 W CAMPBELL AVE, PHOENIX</t>
  </si>
  <si>
    <t>CC2020190320000</t>
  </si>
  <si>
    <t>5229 W PALM LN, PHOENIX</t>
  </si>
  <si>
    <t>CC2020190415000</t>
  </si>
  <si>
    <t>5145 W HUBBELL STREET, PHOENIX</t>
  </si>
  <si>
    <t>STARDOM REAL ESTATE LLC C/O AMERICAN ASSOCIATES PROPERTY MANAGEMENT</t>
  </si>
  <si>
    <t>CC2020190898000</t>
  </si>
  <si>
    <t>3736 W GLENDALE AVE, PHOENIX</t>
  </si>
  <si>
    <t>CC2020190902000</t>
  </si>
  <si>
    <t>8042 W PARADISE DR, PEORIA</t>
  </si>
  <si>
    <t>CC2020190910000</t>
  </si>
  <si>
    <t>7203 W IRONWOOD DR, PEORIA</t>
  </si>
  <si>
    <t>CC2020190976000</t>
  </si>
  <si>
    <t>2534 W BEVERLY RD, PHOENIX</t>
  </si>
  <si>
    <t>CC2020191184000</t>
  </si>
  <si>
    <t>15107 N 145TH AVE, SURPRISE</t>
  </si>
  <si>
    <t>CC2020191722000</t>
  </si>
  <si>
    <t>4254 E. CARLA VISTA DR, GILBERT</t>
  </si>
  <si>
    <t>CC2020191743000</t>
  </si>
  <si>
    <t>5438 W POLLACK ST, LAVEEN</t>
  </si>
  <si>
    <t>CC2020191769000</t>
  </si>
  <si>
    <t>10440 E BALSAM AVE, MESA</t>
  </si>
  <si>
    <t>7701 E INDIAN SCHOOL RD., STE J, SCOTTSDALE  AZ</t>
  </si>
  <si>
    <t xml:space="preserve">85241-4041     </t>
  </si>
  <si>
    <t>CC2020191811000</t>
  </si>
  <si>
    <t>6526 W LUPINE AVE, GLENDALE</t>
  </si>
  <si>
    <t>CC2020191819000</t>
  </si>
  <si>
    <t>CC2020191822000</t>
  </si>
  <si>
    <t>CC2020191850000</t>
  </si>
  <si>
    <t>25764 W. TWILIGHT LANE, BUCKEYE</t>
  </si>
  <si>
    <t>CC2020191853000</t>
  </si>
  <si>
    <t>11559 W WESTERN AVE, AVONDALE</t>
  </si>
  <si>
    <t>CC2020191857000</t>
  </si>
  <si>
    <t>16107 W. ADAMS ST., GOODYEAR</t>
  </si>
  <si>
    <t>CC2020191860000</t>
  </si>
  <si>
    <t>CC2020191866000</t>
  </si>
  <si>
    <t>CC2020191877000</t>
  </si>
  <si>
    <t>11722 W LINCOLN, AVONDALE</t>
  </si>
  <si>
    <t>CC2020191884000</t>
  </si>
  <si>
    <t>610 W RIO VISTA LN, AVONDALE</t>
  </si>
  <si>
    <t>CC2020191904000</t>
  </si>
  <si>
    <t>11954 N 74TH LN, PEORIA</t>
  </si>
  <si>
    <t>1125 WEST PINNACLE PEAK ROAD, PHOENIX  AZ</t>
  </si>
  <si>
    <t>CC2020191914000</t>
  </si>
  <si>
    <t>7253 W GARDENIA AVE, GLENDALE</t>
  </si>
  <si>
    <t>Alpha Homes Management</t>
  </si>
  <si>
    <t>MonetaryJudgment</t>
  </si>
  <si>
    <t>Street Address</t>
  </si>
  <si>
    <t>Writ Date 1</t>
  </si>
  <si>
    <t>Writ Date 2</t>
  </si>
  <si>
    <t>Pltf Atty?</t>
  </si>
  <si>
    <t>Def Atty?</t>
  </si>
  <si>
    <t>Def Zip</t>
  </si>
  <si>
    <t>Plaintiff 1 Name</t>
  </si>
  <si>
    <t>Pltf 1 Address</t>
  </si>
  <si>
    <t>Pltf 1 Zip</t>
  </si>
  <si>
    <t>Plaintiff Attorney</t>
  </si>
  <si>
    <t>CC2021003081000</t>
  </si>
  <si>
    <t>1137 E Orange St E014-2, Tempe</t>
  </si>
  <si>
    <t>Scott Clark</t>
  </si>
  <si>
    <t>CC2021003083000</t>
  </si>
  <si>
    <t>1137 E Orange St E005-1, Tempe</t>
  </si>
  <si>
    <t>CC2021003368000</t>
  </si>
  <si>
    <t>9420 W JAMESTOWN RD, PHOENIX</t>
  </si>
  <si>
    <t>METRO RESIDENTIAL HOLDINGS</t>
  </si>
  <si>
    <t>Andrew Hull</t>
  </si>
  <si>
    <t>CC2021003727000</t>
  </si>
  <si>
    <t>4122 WEST LAUREL LANE, PHOENIX</t>
  </si>
  <si>
    <t>4500 NORTH 32ND STREET, PHOENIX  AZ</t>
  </si>
  <si>
    <t>CC2021003728000</t>
  </si>
  <si>
    <t>1140 E Orange St W106-1, Tempe</t>
  </si>
  <si>
    <t>CC2021003742000</t>
  </si>
  <si>
    <t>1137 E Orange St E034-1, Tempe</t>
  </si>
  <si>
    <t>CC2021005594000</t>
  </si>
  <si>
    <t>1137 E Orange St W204-1, Tempe</t>
  </si>
  <si>
    <t>CC2021005707000</t>
  </si>
  <si>
    <t>8818 S CENTRAL AVENUE 130, PHOENIX</t>
  </si>
  <si>
    <t>8818 S CENTRAL AVENUE, PHOENIX  AZ</t>
  </si>
  <si>
    <t>CC2021005709000</t>
  </si>
  <si>
    <t>1609 W GLENDALE AVE 223, PHX</t>
  </si>
  <si>
    <t>CC2021005714000</t>
  </si>
  <si>
    <t>8818 S CENTRAL AVENUE 224, PHOENIX</t>
  </si>
  <si>
    <t>CC2021005715000</t>
  </si>
  <si>
    <t>1350 W  VAN BUREN STREET APT 2020, PHX</t>
  </si>
  <si>
    <t>CC2021006407000</t>
  </si>
  <si>
    <t>416 E Cresent Ave, Mesa</t>
  </si>
  <si>
    <t>CC2021006482000</t>
  </si>
  <si>
    <t>1609 W GLENDALE AVE 218, PHX</t>
  </si>
  <si>
    <t>CC2021006489000</t>
  </si>
  <si>
    <t>1609 W  GLENDALE AVE APT 221, PHX</t>
  </si>
  <si>
    <t>CC2021006491000</t>
  </si>
  <si>
    <t>1609 W GLENDALE AVE 220, PHX</t>
  </si>
  <si>
    <t>CC2021006496000</t>
  </si>
  <si>
    <t>1609 W GLENDALE AVE APT 227, PHX</t>
  </si>
  <si>
    <t>CC2021006551000</t>
  </si>
  <si>
    <t>4545 N 67TH AVE  1078 , PHOENIX</t>
  </si>
  <si>
    <t>Scott Williams</t>
  </si>
  <si>
    <t>CC2021006586000</t>
  </si>
  <si>
    <t>8453 E KEATS AVE, MESA</t>
  </si>
  <si>
    <t>CC2021007301000</t>
  </si>
  <si>
    <t>6329 W PUTET AVE, GLENDALE</t>
  </si>
  <si>
    <t>CC2021007333000</t>
  </si>
  <si>
    <t>1609 W GLENDALE AVE 219, PHOENIX</t>
  </si>
  <si>
    <t>URBAN COMMUNITIES AVENUE</t>
  </si>
  <si>
    <t>CC2021007391000</t>
  </si>
  <si>
    <t>10321 W MONTEROSA AVENUE, PHOENIX</t>
  </si>
  <si>
    <t>TRICON SFR 2020-2 BORROWER LLC</t>
  </si>
  <si>
    <t>CC2021008277000</t>
  </si>
  <si>
    <t>3214 W ROYAL PALM RD, PHOENIX</t>
  </si>
  <si>
    <t>CC2021009751000</t>
  </si>
  <si>
    <t>1137 E ORANGE ST E020-1, TEMPE</t>
  </si>
  <si>
    <t>CC2021009762000</t>
  </si>
  <si>
    <t>1137 E ORANGE ST W208-1, TEMPE</t>
  </si>
  <si>
    <t>CC2021009774000</t>
  </si>
  <si>
    <t>1137 E ORANGE ST E039-1, TEMPE</t>
  </si>
  <si>
    <t>CC2021009826000</t>
  </si>
  <si>
    <t>1137 E ORANGE ST W109-1, TEMPE</t>
  </si>
  <si>
    <t>CC2021009842000</t>
  </si>
  <si>
    <t>1137 E ORANGE ST W010-1, TEMPE</t>
  </si>
  <si>
    <t>CC2021009862000</t>
  </si>
  <si>
    <t>1137 E ORANGE ST E032-1, TEMPE</t>
  </si>
  <si>
    <t>CC2021009877000</t>
  </si>
  <si>
    <t>1137 E ORANGE ST E030-1, TEMPE</t>
  </si>
  <si>
    <t>CC2021009889000</t>
  </si>
  <si>
    <t>1137 E ORANGE ST E015-1, TEMPE</t>
  </si>
  <si>
    <t>CC2021010915000</t>
  </si>
  <si>
    <t>5038 N 55th Ave #1087, Glendale</t>
  </si>
  <si>
    <t>Urban 55 Apartments; 113AP, LLC</t>
  </si>
  <si>
    <t>Bradley Coleman</t>
  </si>
  <si>
    <t>CC2021012260000</t>
  </si>
  <si>
    <t>6814 WEST CANTEBURY DR, PEORIA</t>
  </si>
  <si>
    <t>1121 WEST WARNER ROAD, TEMPE  AZ</t>
  </si>
  <si>
    <t>CC2021014179000</t>
  </si>
  <si>
    <t>6805 N 27th Ave Unit 322, Phoenix</t>
  </si>
  <si>
    <t>CC2021014234000</t>
  </si>
  <si>
    <t>6805 N 27th Ave Unit 117, Phoenix</t>
  </si>
  <si>
    <t>CC2021014931000</t>
  </si>
  <si>
    <t>601 N. 6TH AVENUE 105, PHOENIX</t>
  </si>
  <si>
    <t>CC2021016319000</t>
  </si>
  <si>
    <t>1350 W VAN BUREN ST 3018, PHX</t>
  </si>
  <si>
    <t>Judy Drickey-Prohow</t>
  </si>
  <si>
    <t>CC2021016325000</t>
  </si>
  <si>
    <t>1350 W VAN BUREN ST 2081, PHX</t>
  </si>
  <si>
    <t>CC2021016431000</t>
  </si>
  <si>
    <t>7219 S. 13TH WAY, PHOENIX</t>
  </si>
  <si>
    <t>Progress Residential Borrower 13 LLC c/o Progress Residential</t>
  </si>
  <si>
    <t>1125 W Pinnacle Peak Rd , Phoenix  AZ</t>
  </si>
  <si>
    <t>CC2021016432000</t>
  </si>
  <si>
    <t>5305 W NOVAK WAY, LAVEEN</t>
  </si>
  <si>
    <t>Progress Residential Borrower 5 LLC c/o Progress Residential</t>
  </si>
  <si>
    <t>CC2021016442000</t>
  </si>
  <si>
    <t>3119 W PECAN RD, PHOENIX</t>
  </si>
  <si>
    <t>CC2021016613000</t>
  </si>
  <si>
    <t>CC2021016614000</t>
  </si>
  <si>
    <t>CC2021016616000</t>
  </si>
  <si>
    <t>2224 E BROADWAY RD, MESA</t>
  </si>
  <si>
    <t>STARDOM PORTFOLIO 1 LLC</t>
  </si>
  <si>
    <t>CC2021016622000</t>
  </si>
  <si>
    <t>PROGRESS RESIDENTIAL BORROWER 2 LLC</t>
  </si>
  <si>
    <t>CC2021017015000</t>
  </si>
  <si>
    <t>5405 NORTH 80TH DRIVE, GLENDALE</t>
  </si>
  <si>
    <t>CC2021017029000</t>
  </si>
  <si>
    <t>6917 NORTH 71ST AVENUE 1120, GLENDALE</t>
  </si>
  <si>
    <t>CC2021017165000</t>
  </si>
  <si>
    <t>1601 W CAMELBACK RD 314, PHOENIX</t>
  </si>
  <si>
    <t>CC2021017179000</t>
  </si>
  <si>
    <t>1601 W CAMELBACK 155, PHOENIX</t>
  </si>
  <si>
    <t>1601 W CAMELBACK, PHOENIX  AZ</t>
  </si>
  <si>
    <t>CC2021017186000</t>
  </si>
  <si>
    <t>1601 W CAMELBACK RD 207, PHOENIX</t>
  </si>
  <si>
    <t>CC2021017277000</t>
  </si>
  <si>
    <t>3128 E CHIPMAN RD UNIT #1, PHOENIX</t>
  </si>
  <si>
    <t>Stardom Loans LLC c/o American Associates Property Management</t>
  </si>
  <si>
    <t>CC2021017387000</t>
  </si>
  <si>
    <t>CC2021017530000</t>
  </si>
  <si>
    <t>18533 WEST VALERIE DR, SURPRISE</t>
  </si>
  <si>
    <t>PROGRESS RESIDENTIAL BORROWER 4 LLC IN CARE OF PROGRESS RESIDENTIAL</t>
  </si>
  <si>
    <t>CC2021017532000</t>
  </si>
  <si>
    <t>8613 W CORDES RD, TOLLESON</t>
  </si>
  <si>
    <t>CC2021017535000</t>
  </si>
  <si>
    <t>10425 W. MIAMI ST, TOLLESON</t>
  </si>
  <si>
    <t>CC2021017536000</t>
  </si>
  <si>
    <t>14583 W CORTEZ ST, SURPRISE</t>
  </si>
  <si>
    <t>PROGRESS RESIDENTIAL BORROWER 5 LLC ico PROGRESS RESIDENTIAL</t>
  </si>
  <si>
    <t>CC2021017538000</t>
  </si>
  <si>
    <t>9021 W WHYMAN AVE, TOLLESON</t>
  </si>
  <si>
    <t>CC2021017539000</t>
  </si>
  <si>
    <t>16220 W SHERMAN ST, GOODYEAR</t>
  </si>
  <si>
    <t>CC2021017541000</t>
  </si>
  <si>
    <t>25394 W. LONG AVENUE, BUCKEYE</t>
  </si>
  <si>
    <t>PROGRESS RESIDENTIAL BORROWER 13 LLC</t>
  </si>
  <si>
    <t>CC2021018089000</t>
  </si>
  <si>
    <t>6813 WEST STATE AVENUE, GLENDALE</t>
  </si>
  <si>
    <t>PROGRESS RESIDENTIAL BORROWER 08 LLC</t>
  </si>
  <si>
    <t>CC2021018093000</t>
  </si>
  <si>
    <t>7014 WEST JENAN DRIVE, PEORIA</t>
  </si>
  <si>
    <t>CC2021018096000</t>
  </si>
  <si>
    <t>5643 WEST GOLDEN LANE, GLENDALE</t>
  </si>
  <si>
    <t>STARDOM RENTALS 2 LLC</t>
  </si>
  <si>
    <t>2310 S. MCCLINTOCK DR, TEMPE  AZ</t>
  </si>
  <si>
    <t>CC2021018114000</t>
  </si>
  <si>
    <t>1602 w Pierson St, Phoenix</t>
  </si>
  <si>
    <t>CC2021018180000</t>
  </si>
  <si>
    <t>Urban 55 Apartments; 113 AP LLC</t>
  </si>
  <si>
    <t>CC2021018182000</t>
  </si>
  <si>
    <t>CC2021018183000</t>
  </si>
  <si>
    <t>5038 N 55th Ave #2101, Glendale</t>
  </si>
  <si>
    <t>CC2021018262000</t>
  </si>
  <si>
    <t>3926 W Fremont Road, Phoenix</t>
  </si>
  <si>
    <t>Progress Residential 2015 3 Borrower LLC c/o Progress Residential</t>
  </si>
  <si>
    <t>1125 W Pinnacle Peak Rd Suite 128, Phoenix  AZ</t>
  </si>
  <si>
    <t>CC2021018505000</t>
  </si>
  <si>
    <t>12005 w corrine dr, el mirage</t>
  </si>
  <si>
    <t>progress residential borrower 15 llc</t>
  </si>
  <si>
    <t>CC2021018592000</t>
  </si>
  <si>
    <t>11243 W. ALICE AVE., PEORIA</t>
  </si>
  <si>
    <t>CC2021019070000</t>
  </si>
  <si>
    <t>5038 N 55TH AVE #1024, GLENDALE</t>
  </si>
  <si>
    <t>CC2021019104000</t>
  </si>
  <si>
    <t>12432 NORTH 41ST AVENUE, PHOENIX</t>
  </si>
  <si>
    <t>CC2021019312000</t>
  </si>
  <si>
    <t>11310 E CABALLERO ST, MESA</t>
  </si>
  <si>
    <t>CC2021019323000</t>
  </si>
  <si>
    <t>11327 E CAMINO ST, MESA</t>
  </si>
  <si>
    <t>CC2021019387000</t>
  </si>
  <si>
    <t>17378 W HOLLAND LANE, GLENDALE</t>
  </si>
  <si>
    <t>PROGRESS RESIDENTIAL BORROWER 14 LLS</t>
  </si>
  <si>
    <t>CC2021019390000</t>
  </si>
  <si>
    <t>17024 W IPSWITCH WAY, SURPRISE</t>
  </si>
  <si>
    <t>PROGRESS RESIDENTIAL BORROWER 8 LLC IN CARE OF PROGRESS RESIDENTIAL</t>
  </si>
  <si>
    <t>CC2021019767000</t>
  </si>
  <si>
    <t>1601 W CAMELBACK RD 360, PHOENIX</t>
  </si>
  <si>
    <t>CC2021019771000</t>
  </si>
  <si>
    <t>URBAN 1601 PROPERTY INC</t>
  </si>
  <si>
    <t>CC2021019819000</t>
  </si>
  <si>
    <t>5182 WEST VISTA AVE, GLENDALE</t>
  </si>
  <si>
    <t>CC2021019858000</t>
  </si>
  <si>
    <t>4935 W GLASS LN, LAVEEN</t>
  </si>
  <si>
    <t>PROGRESS RESIDENTIAL 2015-1 BORROWER LLC c/o PROGRESS RESIDENTIAL</t>
  </si>
  <si>
    <t>CC2021020164000</t>
  </si>
  <si>
    <t>PROGRESSIVE RESIDENTIAL BORROWER 4 LLC</t>
  </si>
  <si>
    <t>CC2021020556000</t>
  </si>
  <si>
    <t>CC2021020604000</t>
  </si>
  <si>
    <t>1601 W CAMELBACK RD 151, PHOENIX</t>
  </si>
  <si>
    <t>CC2021023072000</t>
  </si>
  <si>
    <t>5038 N 55th Ave #1066, Glendale</t>
  </si>
  <si>
    <t>Urban 55 Apartments; 113AP LLC</t>
  </si>
  <si>
    <t>CC2021023517000</t>
  </si>
  <si>
    <t>3411 W MORROW DR UNIT #6, PHOENIX</t>
  </si>
  <si>
    <t>AMERICAN HOME OFFERS LLC</t>
  </si>
  <si>
    <t>CC2021024168000</t>
  </si>
  <si>
    <t>2918 E INDIAN SCHOOL RD B142, PHOENIX</t>
  </si>
  <si>
    <t>CC2021024169000</t>
  </si>
  <si>
    <t>2942 E. INDIAN SCHOOL RD D356, PHOENIX</t>
  </si>
  <si>
    <t>4222 E THOMAS RD, PHOENIX  AZ</t>
  </si>
  <si>
    <t>CC2021024174000</t>
  </si>
  <si>
    <t>2918 E INDIAN SCHOOL RD B265, PHOENIX</t>
  </si>
  <si>
    <t>CC2021024765000</t>
  </si>
  <si>
    <t>8818 S CENTRAL AVE #115, PHOENIX</t>
  </si>
  <si>
    <t>CC2021025547000</t>
  </si>
  <si>
    <t>3421 W DUNLAP AVE #105, PHOENIX</t>
  </si>
  <si>
    <t>CC2021025652000</t>
  </si>
  <si>
    <t>2222 E BROADWAY RD, MESA</t>
  </si>
  <si>
    <t>STARDOM PORFOLIO 1 LLC</t>
  </si>
  <si>
    <t>CC2021025837000</t>
  </si>
  <si>
    <t>CC2021026914000</t>
  </si>
  <si>
    <t>8818 SOUTH CENTRAL AVENUE 229, PHOENIX</t>
  </si>
  <si>
    <t>CC2021026915000</t>
  </si>
  <si>
    <t>CC2021026930000</t>
  </si>
  <si>
    <t>1601 W Camelback 252, Phx</t>
  </si>
  <si>
    <t>Urban 1601 Propety LLC</t>
  </si>
  <si>
    <t>CC2021026987000</t>
  </si>
  <si>
    <t>1602 W Pierson St 244, Phx</t>
  </si>
  <si>
    <t>Uran 1601 Property LLC</t>
  </si>
  <si>
    <t>CC2021028182000</t>
  </si>
  <si>
    <t>CC2021029446000</t>
  </si>
  <si>
    <t>1137 E ORANGE ST E59-1, TEMPE</t>
  </si>
  <si>
    <t>RENUE ON ORANGE INVESTORS LLC, et al</t>
  </si>
  <si>
    <t>CC2021030977000</t>
  </si>
  <si>
    <t>609 W Piedmont Rd, Phoenix</t>
  </si>
  <si>
    <t>Stardom Portfolio 1 LLC c/o American Associates Property Management</t>
  </si>
  <si>
    <t>2310 S McClintock Dr, Tempe  AZ</t>
  </si>
  <si>
    <t>CC2021031868000</t>
  </si>
  <si>
    <t>24995 W DOVE MESA DR, BUCKEYE</t>
  </si>
  <si>
    <t>METRO PENSION FUND</t>
  </si>
  <si>
    <t>7000 N 16TH STREET, PHOENIX  AZ</t>
  </si>
  <si>
    <t>CC2021034449000</t>
  </si>
  <si>
    <t>2440 E LIBBY ST, PHOENIX</t>
  </si>
  <si>
    <t>INVITATION HOMES PHX 3</t>
  </si>
  <si>
    <t>CC2021036763000</t>
  </si>
  <si>
    <t>3488 S. 162nd LN, GOODYEAR</t>
  </si>
  <si>
    <t>YAMASA CO LTD c/o PROGRESS RESIDENTIAL</t>
  </si>
  <si>
    <t>CC2021036764000</t>
  </si>
  <si>
    <t>1720 S 104TH LN, TOLLESON</t>
  </si>
  <si>
    <t>CC2021036765000</t>
  </si>
  <si>
    <t>1588 S 220TH LN, BUCKEYE</t>
  </si>
  <si>
    <t>CC2021036771000</t>
  </si>
  <si>
    <t>22279 W. LA PASADA BLVD., BUCKEYE</t>
  </si>
  <si>
    <t>CC2021036780000</t>
  </si>
  <si>
    <t>16231 W MORELAND ST, GOODYEAR</t>
  </si>
  <si>
    <t>PROGRESS RESIDENTIAL BORROWER 11 LLC</t>
  </si>
  <si>
    <t>CC2021036798000</t>
  </si>
  <si>
    <t>9445 W JAMESTOWN RD, PHOENIX</t>
  </si>
  <si>
    <t>CC2021037179000</t>
  </si>
  <si>
    <t>6738 N 77TH AVE, GLENDALE</t>
  </si>
  <si>
    <t>CC2021037298000</t>
  </si>
  <si>
    <t>3509 E CLAXTON AVE, GILBERT</t>
  </si>
  <si>
    <t>CC2021037303000</t>
  </si>
  <si>
    <t>2530 E KENT AVE, GILBERT</t>
  </si>
  <si>
    <t>CC2021037408000</t>
  </si>
  <si>
    <t>10105 W CORDES RD, TOLLESON</t>
  </si>
  <si>
    <t>CC2021037416000</t>
  </si>
  <si>
    <t>16005 W  MORNING GLORY ST, GOODYEAR</t>
  </si>
  <si>
    <t>PROGRESS RESIDENTIAL BORROWER 12 LLC IN CARE OF PROGRESS RESIDENTIAL</t>
  </si>
  <si>
    <t>CC2021037417000</t>
  </si>
  <si>
    <t>5143 W ALBENIZ PL, PHOENIX</t>
  </si>
  <si>
    <t>CC2021037420000</t>
  </si>
  <si>
    <t>11161 W. BRITTLEWOOD DR, PHOENIX</t>
  </si>
  <si>
    <t>CC2021038098000</t>
  </si>
  <si>
    <t>CC2021039051000</t>
  </si>
  <si>
    <t>CC2021039534000</t>
  </si>
  <si>
    <t>1417 W CURRY ST, CHANDLER</t>
  </si>
  <si>
    <t>CC2021039787000</t>
  </si>
  <si>
    <t>2322 S 65TH DR, PHOENIX</t>
  </si>
  <si>
    <t>CC2021039793000</t>
  </si>
  <si>
    <t>11808 W WINDSOR AVE, AVODNALE</t>
  </si>
  <si>
    <t>CC2021039912000</t>
  </si>
  <si>
    <t>CC2021040085000</t>
  </si>
  <si>
    <t>11830 W WINDROSE AVE, EL MIRAGE</t>
  </si>
  <si>
    <t>CC2021041340000</t>
  </si>
  <si>
    <t>5038 N 55th Ave #2063, Glendale</t>
  </si>
  <si>
    <t>Urban Apartments; 113AP, LLC</t>
  </si>
  <si>
    <t>5038 N 55th Ave #2063 , Glendale  AZ</t>
  </si>
  <si>
    <t>CC2021041343000</t>
  </si>
  <si>
    <t>5038 N 55TH AVE # 1029, GLENDALE</t>
  </si>
  <si>
    <t>CC2021041346000</t>
  </si>
  <si>
    <t>5038 N 55TH AVE # 1038, GLENDALE</t>
  </si>
  <si>
    <t>CC2021041354000</t>
  </si>
  <si>
    <t>5038 N 55TH AVE #2088, GLENDALE</t>
  </si>
  <si>
    <t>CC2021041360000</t>
  </si>
  <si>
    <t>5038 N 55TH AVE #2029, PHOENIX</t>
  </si>
  <si>
    <t>CC2021041363000</t>
  </si>
  <si>
    <t>URBAN 55 APARTMENTS, 113AP, LLC</t>
  </si>
  <si>
    <t>CC2021041365000</t>
  </si>
  <si>
    <t>5038 N 55TH AVE #1045, GLENDALE</t>
  </si>
  <si>
    <t>CC2021041371000</t>
  </si>
  <si>
    <t>5038 N 55TH AVE #2024, GLENDALE</t>
  </si>
  <si>
    <t>CC2021044042000</t>
  </si>
  <si>
    <t>5038 N 55TH AVE # 1104, GLENDALE</t>
  </si>
  <si>
    <t>CC2021044068000</t>
  </si>
  <si>
    <t>5038 N 55TH AVE # 2104, GLENDALE</t>
  </si>
  <si>
    <t>URBAN 55 APARTMENTS / 113 AP LLC</t>
  </si>
  <si>
    <t>CC2021046446000</t>
  </si>
  <si>
    <t>1137 E ORANGE ST, E030-1, TEMPE</t>
  </si>
  <si>
    <t>CC2021046453000</t>
  </si>
  <si>
    <t>1137 E ORANGE ST, E021-2, TEMPE</t>
  </si>
  <si>
    <t>CC2021046530000</t>
  </si>
  <si>
    <t>CC2021047610000</t>
  </si>
  <si>
    <t>5038 N 55TH AVE  1057, GLENDALE</t>
  </si>
  <si>
    <t>CC2021047945000</t>
  </si>
  <si>
    <t>418 E CRESCENT AV, MESA</t>
  </si>
  <si>
    <t>CC2021047950000</t>
  </si>
  <si>
    <t>23196 W. ASHLEIGH MARIE DR., BUCKEYE</t>
  </si>
  <si>
    <t>METRO PENSION FUND  c/o  metropolitan real estate</t>
  </si>
  <si>
    <t>7000 N. 16TH ST., PHOENIX  AZ</t>
  </si>
  <si>
    <t>CC2021047975000</t>
  </si>
  <si>
    <t>16054 W. LILAC ST., GOODYEAR</t>
  </si>
  <si>
    <t>METRO PENSION FUND  c/o  METROPOLITAN REAL ESTATE</t>
  </si>
  <si>
    <t>Brian Lester</t>
  </si>
  <si>
    <t>CC2021048631000</t>
  </si>
  <si>
    <t>8901 NORTH 35TH AVENUE APT 257, PHOENIX</t>
  </si>
  <si>
    <t>CC2021049490000</t>
  </si>
  <si>
    <t>262 W RHODES AVE (REAR UNIT), AVONDALE</t>
  </si>
  <si>
    <t>CC2021049689000</t>
  </si>
  <si>
    <t>CC2021051180000</t>
  </si>
  <si>
    <t>CC2021051183000</t>
  </si>
  <si>
    <t>CC2021051186000</t>
  </si>
  <si>
    <t>CC2021052183000</t>
  </si>
  <si>
    <t>2057 E BALSAM AVE, MESA</t>
  </si>
  <si>
    <t>CC2021052982000</t>
  </si>
  <si>
    <t>5038 N 55th Ave #1052, Glendale</t>
  </si>
  <si>
    <t>Urban 55 Apartments: 113 AP, LLC</t>
  </si>
  <si>
    <t>CC2021052986000</t>
  </si>
  <si>
    <t>5038 N 55th Ave #2039, Glendale</t>
  </si>
  <si>
    <t>CC2021052989000</t>
  </si>
  <si>
    <t>5035 N 55th Ave #2028, Glendale</t>
  </si>
  <si>
    <t>CC2021053535000</t>
  </si>
  <si>
    <t>1140 E Orange St W005-2, Tempe</t>
  </si>
  <si>
    <t>CC2021056033000</t>
  </si>
  <si>
    <t>2918 E INDIAN SCHOOL ROAD #B160, PHOENIX</t>
  </si>
  <si>
    <t>CC2021056922000</t>
  </si>
  <si>
    <t>4936  W LYNNE LN, LAVEEN</t>
  </si>
  <si>
    <t>CC2021057046000</t>
  </si>
  <si>
    <t>6522 W PIONEER STREET, PHOENIX</t>
  </si>
  <si>
    <t>CC2021057049000</t>
  </si>
  <si>
    <t>8721 W WHYMAN AVE, TOLLESON</t>
  </si>
  <si>
    <t>PROGRESS RESIDENTIAL BORROWER 7 LLC</t>
  </si>
  <si>
    <t>CC2021057619000</t>
  </si>
  <si>
    <t>5245 W BOWKER ST, LAVEEN</t>
  </si>
  <si>
    <t>PROGRESS RESIDENTIAL BORROWER  8 LLC % PROGRESS RESIDENTIAL</t>
  </si>
  <si>
    <t>CC2021057644000</t>
  </si>
  <si>
    <t>4519 E TOWNE LANE, GILBERT</t>
  </si>
  <si>
    <t>CC2021057697000</t>
  </si>
  <si>
    <t>947 E. VIA ELENA ST., GOODYEAR</t>
  </si>
  <si>
    <t>YAMAS CO LTD</t>
  </si>
  <si>
    <t>CC2021057705000</t>
  </si>
  <si>
    <t>15995 W VOGEL AVE, GOODYEAR</t>
  </si>
  <si>
    <t>CC2021057707000</t>
  </si>
  <si>
    <t>118 N 116TH LN UNIT# 129341, AVONDALE</t>
  </si>
  <si>
    <t>CC2021057708000</t>
  </si>
  <si>
    <t>3714 S 53RD DR, PHOENIX</t>
  </si>
  <si>
    <t>CC2021057767000</t>
  </si>
  <si>
    <t>6917 NORTH 71ST AVENUE 1016, GLENDALE</t>
  </si>
  <si>
    <t>CC2021057779000</t>
  </si>
  <si>
    <t>23836 N 58TH AVE, GLENDALE</t>
  </si>
  <si>
    <t>CC2021057781000</t>
  </si>
  <si>
    <t>3618 W. TINA LN, GLENDALE</t>
  </si>
  <si>
    <t>CC2021057782000</t>
  </si>
  <si>
    <t>12529 W SANTA FE LN, EL MIRAGE</t>
  </si>
  <si>
    <t>PROGRESS RESIDENTIAL BORROWER 6 LLC ico PROGRESS RESIDENTIAL</t>
  </si>
  <si>
    <t>CC2021057875000</t>
  </si>
  <si>
    <t>1389 S BOGLE CT, CHANDLER</t>
  </si>
  <si>
    <t>CC2021058315000</t>
  </si>
  <si>
    <t>4254 E CARLA VISTA DR, GILBERT</t>
  </si>
  <si>
    <t>CC2021058416000</t>
  </si>
  <si>
    <t>3717 N HEATHER LN UNIT 72195, AVONDALE</t>
  </si>
  <si>
    <t>CC2021058527000</t>
  </si>
  <si>
    <t>15065 N 173 RD DR, SURPRISE</t>
  </si>
  <si>
    <t>progress residential borrower 11 ico PROGRESS RESIDENTIAL</t>
  </si>
  <si>
    <t>CC2021059048000</t>
  </si>
  <si>
    <t>4025 W PARK ST, PHOENIX</t>
  </si>
  <si>
    <t>YAMASA CO LTD % PROGRESSIVE RESIDENTIAL</t>
  </si>
  <si>
    <t>CC2021059241000</t>
  </si>
  <si>
    <t>2432 N. 126TH DRIVE, AVONDALE</t>
  </si>
  <si>
    <t>CC2021059245000</t>
  </si>
  <si>
    <t>10340 W HILTON, TOLLESON</t>
  </si>
  <si>
    <t>CC2021059322000</t>
  </si>
  <si>
    <t>15178 NORTH 136TH LANE, SURPRISE</t>
  </si>
  <si>
    <t>CC2021059326000</t>
  </si>
  <si>
    <t>22231 N. 29TH DR., PHOENIX</t>
  </si>
  <si>
    <t>CC2021059695000</t>
  </si>
  <si>
    <t>CC2021062025000</t>
  </si>
  <si>
    <t>1137 E Orange St E025-4, Tempe</t>
  </si>
  <si>
    <t>CC2021062026000</t>
  </si>
  <si>
    <t>1137 E Orange St E023-1, Tempe</t>
  </si>
  <si>
    <t>CC2021062222000</t>
  </si>
  <si>
    <t>6833 S. 30TH LN, PHOENIX</t>
  </si>
  <si>
    <t>CC2021062224000</t>
  </si>
  <si>
    <t>5727 W BETH DR, LAVEEN</t>
  </si>
  <si>
    <t>1125 W PINNACLE PEAK RD STE:128, PHOENIX  AZ</t>
  </si>
  <si>
    <t>CC2021062515000</t>
  </si>
  <si>
    <t>10833 W. MARIPOSA DR., PHOENIX</t>
  </si>
  <si>
    <t>CC2021062704000</t>
  </si>
  <si>
    <t>4751 W KRISTAL WAY, GLENDALE</t>
  </si>
  <si>
    <t>PROGRESS REIDENTIAL BORROWER 1 LLC</t>
  </si>
  <si>
    <t>CC2021062784000</t>
  </si>
  <si>
    <t>9126 W MAUNA LOA LN, PEORIA</t>
  </si>
  <si>
    <t>CC2021062833000</t>
  </si>
  <si>
    <t>2510 E. BROWNING PL., CHANDLER</t>
  </si>
  <si>
    <t>CC2021063434000</t>
  </si>
  <si>
    <t>4701 W ESCUDA DR, GLENDALE</t>
  </si>
  <si>
    <t>YAMASA CO LTD in care of PROGRESS RESIDENTIAL</t>
  </si>
  <si>
    <t>CC2021063949000</t>
  </si>
  <si>
    <t>5038 N 55TH AVE #2015, GLENDALE</t>
  </si>
  <si>
    <t>CC2021063950000</t>
  </si>
  <si>
    <t>5038 N 55TH AVE 2038, GLENDALE</t>
  </si>
  <si>
    <t>CC2021063952000</t>
  </si>
  <si>
    <t>CC2021063957000</t>
  </si>
  <si>
    <t>5038 N 55TH AVE 2094, GLENDALE</t>
  </si>
  <si>
    <t>CC2021063960000</t>
  </si>
  <si>
    <t>CC2021063997000</t>
  </si>
  <si>
    <t>CC2021065224000</t>
  </si>
  <si>
    <t>5038 N 55TH AVE # 1051, GLENDALE</t>
  </si>
  <si>
    <t>CC2021065480000</t>
  </si>
  <si>
    <t>2654 W BROOKS ST, CHANDLER</t>
  </si>
  <si>
    <t>CC2021066005000</t>
  </si>
  <si>
    <t>2918 E. Indian School rd # B249, Phoenix</t>
  </si>
  <si>
    <t>2942 E. Indian School Road, Phoenix  AZ</t>
  </si>
  <si>
    <t>CC2021066022000</t>
  </si>
  <si>
    <t>2912 E. Indian School Road C235, Phoenix</t>
  </si>
  <si>
    <t>CC2021066034000</t>
  </si>
  <si>
    <t>2918 E INDIAN SCHOOL ROAD #B244, PHOENIX</t>
  </si>
  <si>
    <t>CC2021066045000</t>
  </si>
  <si>
    <t>5038 N 55TH AVE #2018, GLENDALE</t>
  </si>
  <si>
    <t>URBAN 55 APARTMENTS; 113 AP, LLC</t>
  </si>
  <si>
    <t>CC2021066068000</t>
  </si>
  <si>
    <t>1601 W CAMELBACK RD 354, PHX</t>
  </si>
  <si>
    <t>CC2021066491000</t>
  </si>
  <si>
    <t>7964 W ELM ST, PHOENIX</t>
  </si>
  <si>
    <t>CC2021066897000</t>
  </si>
  <si>
    <t>1137 E Orange St W208-1, Tempe</t>
  </si>
  <si>
    <t>CC2021067408000</t>
  </si>
  <si>
    <t>PROGRESS RESIDENTIAL 2015-2 BORROWER LLC IN CARE OF PROGRESS RESIDENTIAL</t>
  </si>
  <si>
    <t>CC2021069783000</t>
  </si>
  <si>
    <t>CC2021069794000</t>
  </si>
  <si>
    <t>5038 N 55TH AVE #1049, GLENDALE</t>
  </si>
  <si>
    <t>CC2021069867000</t>
  </si>
  <si>
    <t>8437 W TURNEY AVE, PHOENIX</t>
  </si>
  <si>
    <t>CC2021069871000</t>
  </si>
  <si>
    <t>4628 N GUADAL DR, PHOENIX</t>
  </si>
  <si>
    <t>CC2021071264000</t>
  </si>
  <si>
    <t>3228 W VINEYARD RD, PHOENIX</t>
  </si>
  <si>
    <t>PROGRESS RESIDENTIAL BORROWER 5 LLC c/o PROGRESS RESIDENTIAL</t>
  </si>
  <si>
    <t>CC2021071267000</t>
  </si>
  <si>
    <t>7817 S 50TH LN, LAVEEN</t>
  </si>
  <si>
    <t>CC2021071273000</t>
  </si>
  <si>
    <t>6305 S 51ST DR, LAVEEN</t>
  </si>
  <si>
    <t>CC2021071308000</t>
  </si>
  <si>
    <t>2216 E SHERRI DR, GILBERT</t>
  </si>
  <si>
    <t>CC2021071328000</t>
  </si>
  <si>
    <t>19436 N 39TH ST, PHOENIX</t>
  </si>
  <si>
    <t>CC2021071346000</t>
  </si>
  <si>
    <t>503 W. CHEYENNE DR., CHANDLER</t>
  </si>
  <si>
    <t>CC2021071370000</t>
  </si>
  <si>
    <t>6308 W. IVANHOE ST., CHANDLER</t>
  </si>
  <si>
    <t>CC2021071386000</t>
  </si>
  <si>
    <t>23955 W ANTELOPE TRAIL, BUCKEYE</t>
  </si>
  <si>
    <t>PROGRESSIVE RESIDENTIAL BORROWER II LLC</t>
  </si>
  <si>
    <t>CC2021071392000</t>
  </si>
  <si>
    <t>2513 N 114TH AVE, AVONDALE</t>
  </si>
  <si>
    <t>CC2021071397000</t>
  </si>
  <si>
    <t>16560 W MARICOPA ST, GOODYEAR</t>
  </si>
  <si>
    <t>TROY FRODERMAN</t>
  </si>
  <si>
    <t>CC2021071438000</t>
  </si>
  <si>
    <t>11001 N 55TH AVE, GLENDALE</t>
  </si>
  <si>
    <t>CC2021071439000</t>
  </si>
  <si>
    <t>19843 N 47TH DR, GLENDALE</t>
  </si>
  <si>
    <t>PROGRESS RESIDENTIAL 2015-1 BORROWER LLC IN CARE OF PROGRESS RESIDENTIAL</t>
  </si>
  <si>
    <t>CC2021071440000</t>
  </si>
  <si>
    <t>12654 W PARADISE DRIVE, EL MIRAGE</t>
  </si>
  <si>
    <t>PROGRESS RESIDENTIAL BORROWERS 11 LLC</t>
  </si>
  <si>
    <t>CC2021072287000</t>
  </si>
  <si>
    <t>25422 W. LA MONT AVE, BUCKEYE</t>
  </si>
  <si>
    <t>PROGRESS PHOENIX LLC  c/o  PROGRESS RESIDENTIAL</t>
  </si>
  <si>
    <t>CC2021074478000</t>
  </si>
  <si>
    <t>CC2021075135000</t>
  </si>
  <si>
    <t>PROGRESS REISDENTIAL BORROWER 8 LLC</t>
  </si>
  <si>
    <t>CC2021075271000</t>
  </si>
  <si>
    <t>1923 E TYSON PL, CHANDLER</t>
  </si>
  <si>
    <t>CC2021075992000</t>
  </si>
  <si>
    <t>6917 N 71ST AVE 1067, GLENDALE</t>
  </si>
  <si>
    <t>CC2021077243000</t>
  </si>
  <si>
    <t>6917 NORTH 71ST AVENUE 1019, GLENDALE</t>
  </si>
  <si>
    <t>CC2021077310000</t>
  </si>
  <si>
    <t>1601 W CAMELBACK RD 229, PHOENIX</t>
  </si>
  <si>
    <t>CC2021077313000</t>
  </si>
  <si>
    <t>1601 W CAMELBACK RD 256, PHOENIX</t>
  </si>
  <si>
    <t>CC2021078070000</t>
  </si>
  <si>
    <t>6249 W SOUTHGATE ST, PHOENIX</t>
  </si>
  <si>
    <t>CC2021078662000</t>
  </si>
  <si>
    <t>CC2021081979000</t>
  </si>
  <si>
    <t>CC2021081991000</t>
  </si>
  <si>
    <t>8329 W DREYFUS DR, PEORIA</t>
  </si>
  <si>
    <t>PROGRESS RESIDENTIAL BORROWERS</t>
  </si>
  <si>
    <t>CC2021082563000</t>
  </si>
  <si>
    <t>4511 W Whitton Ave, Phoenix</t>
  </si>
  <si>
    <t>6250 E Chaney Dr, Paradise Valley  AZ</t>
  </si>
  <si>
    <t>CC2021082568000</t>
  </si>
  <si>
    <t>5509 N 61st Pl, Glendale</t>
  </si>
  <si>
    <t>CC2021082576000</t>
  </si>
  <si>
    <t>2903 E WIER AVE UNIT# 3, PHOENIX</t>
  </si>
  <si>
    <t>CC2021082601000</t>
  </si>
  <si>
    <t>609 W PIEDMONT RD, PHOENIX</t>
  </si>
  <si>
    <t>CC2021082764000</t>
  </si>
  <si>
    <t>5537 E JAEGER STREET, MESA</t>
  </si>
  <si>
    <t>CC2021082774000</t>
  </si>
  <si>
    <t>2538 W. BRILLIANT SKY DR, PHOENIX</t>
  </si>
  <si>
    <t>CC2021082800000</t>
  </si>
  <si>
    <t>5145 W HUBBELL ST, PHOENIX</t>
  </si>
  <si>
    <t>CC2021082807000</t>
  </si>
  <si>
    <t>5679 S 237TH LANE, BUCKEYE</t>
  </si>
  <si>
    <t>CC2021083215000</t>
  </si>
  <si>
    <t>1137 E Orange St W215-1, Tempe</t>
  </si>
  <si>
    <t>CC2021083224000</t>
  </si>
  <si>
    <t>1137 E Orange St W009-1, Tempe</t>
  </si>
  <si>
    <t>CC2021083228000</t>
  </si>
  <si>
    <t>1137 E Orange St E27-1, Tempe</t>
  </si>
  <si>
    <t>CC2021083231000</t>
  </si>
  <si>
    <t>1137 E Orange St W106-1, Tempe</t>
  </si>
  <si>
    <t>CC2021083232000</t>
  </si>
  <si>
    <t>CC2021083974000</t>
  </si>
  <si>
    <t>1601 W CAMELBACK RD 213, PHOENIX</t>
  </si>
  <si>
    <t>CC2021084088000</t>
  </si>
  <si>
    <t>1137 E ORANGE ST E34-1, TEMPE</t>
  </si>
  <si>
    <t>RENUE ON ORANGE INVESTORS LLC, et al.</t>
  </si>
  <si>
    <t>Sandra Wright</t>
  </si>
  <si>
    <t>CC2021084095000</t>
  </si>
  <si>
    <t>7340 W. ALICIA DR, LAVEEN</t>
  </si>
  <si>
    <t>CC2021084191000</t>
  </si>
  <si>
    <t>CC2021084558000</t>
  </si>
  <si>
    <t>5038 N 55TH AVE #2053, GLENDALE</t>
  </si>
  <si>
    <t>CC2021084559000</t>
  </si>
  <si>
    <t>5038 N 55TH AVE #2005, GLENDALE</t>
  </si>
  <si>
    <t>CC2021085095000</t>
  </si>
  <si>
    <t>1350 W VAN BUREN ST 2081, PHEONIX</t>
  </si>
  <si>
    <t>1350 W VAN BUREN ST, PHOENIX  AZ</t>
  </si>
  <si>
    <t>CC2021085100000</t>
  </si>
  <si>
    <t>1350 W VAN BUREN ST 2055, PHOENIX</t>
  </si>
  <si>
    <t>CC2021085803000</t>
  </si>
  <si>
    <t>2031 N 89TH DR, PHOENIX</t>
  </si>
  <si>
    <t>CC2021085854000</t>
  </si>
  <si>
    <t>1909 N 119TH DR, AVONDALE</t>
  </si>
  <si>
    <t>Bernard Rabinovitz</t>
  </si>
  <si>
    <t>CC2021087485000</t>
  </si>
  <si>
    <t>9251 E. CARMEL AVE., MESA</t>
  </si>
  <si>
    <t>7701 E. INDIAN SCHOOL RD., STE. J, SCOTTSDALE  AZ</t>
  </si>
  <si>
    <t>CC2021087486000</t>
  </si>
  <si>
    <t>2880 E NUNNELEY ROAD, GILBERT</t>
  </si>
  <si>
    <t>CC2021087490000</t>
  </si>
  <si>
    <t>CC2021087554000</t>
  </si>
  <si>
    <t>3134 E MCKELLIPS RD UNIT #11, MESA</t>
  </si>
  <si>
    <t>YAMASA CO., LTD C/O PROGRESS RESIDENTIAL</t>
  </si>
  <si>
    <t>CC2021087559000</t>
  </si>
  <si>
    <t>19809 N 3rd St, Phoenix</t>
  </si>
  <si>
    <t>Yamasa Co., Ltd.</t>
  </si>
  <si>
    <t>CC2021087677000</t>
  </si>
  <si>
    <t>21759 W COCOPAH ST, BUCKEYE</t>
  </si>
  <si>
    <t>CC2021087678000</t>
  </si>
  <si>
    <t>1414 S 122ND DR, AVONDALE</t>
  </si>
  <si>
    <t>CC2021087679000</t>
  </si>
  <si>
    <t>4228 S. 100TH DRIVE, TOLLESON</t>
  </si>
  <si>
    <t>AMERICAN HOMES 4 RENT PROPERTIES FIVE, LLC</t>
  </si>
  <si>
    <t>CC2021087689000</t>
  </si>
  <si>
    <t>8711 N 112TH AVE, PEORIA</t>
  </si>
  <si>
    <t>CC2021087731000</t>
  </si>
  <si>
    <t>12954 w voltaire ave, el mirage</t>
  </si>
  <si>
    <t>CC2021087732000</t>
  </si>
  <si>
    <t>9825 W EL CAMINITO DR, PEORIA</t>
  </si>
  <si>
    <t>progrss residential borrower 5 llc</t>
  </si>
  <si>
    <t>CC2021087734000</t>
  </si>
  <si>
    <t>CC2021088183000</t>
  </si>
  <si>
    <t>1601 W CAMELBACK ROAD 155, PHOENIX</t>
  </si>
  <si>
    <t>CC2021088213000</t>
  </si>
  <si>
    <t>11426 W DAVIS LN, AVONDALE</t>
  </si>
  <si>
    <t>CC2021088222000</t>
  </si>
  <si>
    <t>1720 S 104TH  LN, TOLLESON</t>
  </si>
  <si>
    <t>CC2021088266000</t>
  </si>
  <si>
    <t>22807 W GARDENIA DRIVE, BUCKEYE</t>
  </si>
  <si>
    <t>PROGRESS RESIDENTIAL BORROWER 11 LLC C/O PROGRESS RESIDENTIAL</t>
  </si>
  <si>
    <t>CC2021089450000</t>
  </si>
  <si>
    <t>1609 W GLENDALE AVE 241, PHOENIX</t>
  </si>
  <si>
    <t>2398 E CAMELBACK RD, PHOENIX  AZ</t>
  </si>
  <si>
    <t>CC2021089803000</t>
  </si>
  <si>
    <t>PROGRESS RESIDENTIAL BORROWER</t>
  </si>
  <si>
    <t>CC2021091996000</t>
  </si>
  <si>
    <t>2912 E INDIAN SCHOOL RD A227, PHOENIX</t>
  </si>
  <si>
    <t>CC2021092002000</t>
  </si>
  <si>
    <t>8818 S CENTRAL AVE #316, PHOENIX</t>
  </si>
  <si>
    <t>CC2021092091000</t>
  </si>
  <si>
    <t>CC2021092957000</t>
  </si>
  <si>
    <t>2918 E INDIAN SCHOOL RD B258, PHOENIX</t>
  </si>
  <si>
    <t>CC2021093771000</t>
  </si>
  <si>
    <t>6034 W Encinas Ln, Phoenix</t>
  </si>
  <si>
    <t>American Homes 4 Rent Properties LLC</t>
  </si>
  <si>
    <t>CC2021093862000</t>
  </si>
  <si>
    <t>2912 E INDIAN SCHOOL RD A111, PHOENIX</t>
  </si>
  <si>
    <t>CC2021094474000</t>
  </si>
  <si>
    <t>9130 E ALBANY ST, MESA</t>
  </si>
  <si>
    <t>CC2021094486000</t>
  </si>
  <si>
    <t>27955 N 25th Dr, Phoenix</t>
  </si>
  <si>
    <t>Progress Residential Borrower 5 LLC</t>
  </si>
  <si>
    <t>CC2021094577000</t>
  </si>
  <si>
    <t>2506 S 115TH LN, AVONDALE</t>
  </si>
  <si>
    <t>PROGRESS RESIDENTIAL BORROWER 15 LLC</t>
  </si>
  <si>
    <t>CC2021094625000</t>
  </si>
  <si>
    <t>20015 N 22ND PL, PHOENIX</t>
  </si>
  <si>
    <t>PROGRESS RESIDENTIAL BORROWER 5 LLC in care of PROGRESS RESIDENTIAL</t>
  </si>
  <si>
    <t>CC2021094909000</t>
  </si>
  <si>
    <t>1602 W PIERSON STREET 339, PHOENIX</t>
  </si>
  <si>
    <t>CC2021095925000</t>
  </si>
  <si>
    <t>1609 W GLENDALE AVE 218, PHOENIX</t>
  </si>
  <si>
    <t>CC2021096162000</t>
  </si>
  <si>
    <t>3020 S. 94TH AVE, TOLLESON</t>
  </si>
  <si>
    <t>CC2021097831000</t>
  </si>
  <si>
    <t>1350 W VAN BUREN ST #2081, PHOENIX</t>
  </si>
  <si>
    <t>CC2021098472000</t>
  </si>
  <si>
    <t>CC2021098474000</t>
  </si>
  <si>
    <t>1137 E Orange St E048-1, Tempe</t>
  </si>
  <si>
    <t>CC2021098483000</t>
  </si>
  <si>
    <t>1137 E Orange St E018-2, Tempe</t>
  </si>
  <si>
    <t>CC2021099490000</t>
  </si>
  <si>
    <t>2912 E INDIAN SCHOOL RD A231, PHOENIX</t>
  </si>
  <si>
    <t>CC2021099505000</t>
  </si>
  <si>
    <t>1601 W Camelback Rd 354, Phoenix</t>
  </si>
  <si>
    <t>CC2021099506000</t>
  </si>
  <si>
    <t>CC2021099511000</t>
  </si>
  <si>
    <t>1601 W Camelback  Rd Uniit 341, Phoenix</t>
  </si>
  <si>
    <t>CC2021099532000</t>
  </si>
  <si>
    <t>CC2021100325000</t>
  </si>
  <si>
    <t>7625 W MEADOWBROOK DR, PHOENIX</t>
  </si>
  <si>
    <t>CC2021101625000</t>
  </si>
  <si>
    <t>5643 W Golden Lane, Glendale</t>
  </si>
  <si>
    <t>Stardom Rentals 2 LLC</t>
  </si>
  <si>
    <t>CC2021101665000</t>
  </si>
  <si>
    <t>1060 S. CLANCY, MESA</t>
  </si>
  <si>
    <t>7701 E. INDIAN SCHOOL RD., STE J, SCOTTSDALE  AZ</t>
  </si>
  <si>
    <t>CC2021101759000</t>
  </si>
  <si>
    <t>7321 W. DARREL RD, LAVEEN</t>
  </si>
  <si>
    <t>CC2021101765000</t>
  </si>
  <si>
    <t>5824 S 27TH DR, PHOENIX</t>
  </si>
  <si>
    <t>PROGRESS RESIDENTIAL BORROWER 16, LLC C/O PROGRESS RESIDENTIAL</t>
  </si>
  <si>
    <t>CC2021101792000</t>
  </si>
  <si>
    <t>24224 W DESERT BLOOM ST, BUCKEYE</t>
  </si>
  <si>
    <t>CC2021101793000</t>
  </si>
  <si>
    <t>8224 W ENCINAS LN, PHOENIX</t>
  </si>
  <si>
    <t>CC2021101794000</t>
  </si>
  <si>
    <t>12306 W MARSHALL AVE, LITCHFIELD PARK</t>
  </si>
  <si>
    <t>CC2021101795000</t>
  </si>
  <si>
    <t>10532 W PRESTON LANE, TOLLESON</t>
  </si>
  <si>
    <t>CC2021101796000</t>
  </si>
  <si>
    <t>6618 W MIAMI ST, PHOENIX</t>
  </si>
  <si>
    <t>CC2021101797000</t>
  </si>
  <si>
    <t>21818 W SONORA ST, BUCKEYE</t>
  </si>
  <si>
    <t>7701 E INDIAN SCHOOL RD STE J, SCOTTDALE  AZ</t>
  </si>
  <si>
    <t>CC2021101799000</t>
  </si>
  <si>
    <t>CC2021101800000</t>
  </si>
  <si>
    <t>2452 N. 114TH LN., AVONDALE</t>
  </si>
  <si>
    <t>CC2021101803000</t>
  </si>
  <si>
    <t>CC2021101804000</t>
  </si>
  <si>
    <t>12717 W ALMERIA RD, AVONDALE</t>
  </si>
  <si>
    <t>CC2021101918000</t>
  </si>
  <si>
    <t>16214 N 162ND DR, SURPRISE</t>
  </si>
  <si>
    <t>PROGRESS RESIDENTIAL BORROWER 11 LLC IN CARE OF PROGRESS RESIDENTIAL</t>
  </si>
  <si>
    <t>CC2021101925000</t>
  </si>
  <si>
    <t>15955 W WINCHCOMB DRIVE, SURPRISE</t>
  </si>
  <si>
    <t>Anne Williams</t>
  </si>
  <si>
    <t>CC2021101928000</t>
  </si>
  <si>
    <t>15469 W MAUNA LOA LN, SURPRISE</t>
  </si>
  <si>
    <t>CC2021102512000</t>
  </si>
  <si>
    <t>CC2021102519000</t>
  </si>
  <si>
    <t>PROGRESS PHOENIX LLC % PROGRESS RESIDENTIAL</t>
  </si>
  <si>
    <t>CC2021102520000</t>
  </si>
  <si>
    <t>4009 W MALDONADO RD, PHOENIX</t>
  </si>
  <si>
    <t>CC2021102523000</t>
  </si>
  <si>
    <t>904 W. SUNLAND AVE, PHOENIX</t>
  </si>
  <si>
    <t>CC2021102529000</t>
  </si>
  <si>
    <t>4816 S 4TH AVENUE, PHOENIX</t>
  </si>
  <si>
    <t>PROGRESS RESIDENTIAL BORROWER 14 LLC c/o PROGRESS RESIDENTIAL</t>
  </si>
  <si>
    <t>CC2021102614000</t>
  </si>
  <si>
    <t>8860 N 114TH DR, PEORIA</t>
  </si>
  <si>
    <t>CC2021102644000</t>
  </si>
  <si>
    <t>21632 N 33RD AVE, PHOENIX</t>
  </si>
  <si>
    <t>CC2021102656000</t>
  </si>
  <si>
    <t>2561 W GRANITE PASS RD, PHOENIX</t>
  </si>
  <si>
    <t>CC2021102688000</t>
  </si>
  <si>
    <t>7540 W MESCAL STREET, PEORIA</t>
  </si>
  <si>
    <t>PROGRESSIVE RESIDENTIAL  1125 WEST PINNACLE PK SUI, PHOENIX  AZ</t>
  </si>
  <si>
    <t>CC2021102937000</t>
  </si>
  <si>
    <t>3421 W DUNLAP AVE APT 105, PHOENIX</t>
  </si>
  <si>
    <t>CC2021103171000</t>
  </si>
  <si>
    <t>11259 E CABALLER ST, MESA</t>
  </si>
  <si>
    <t>7701 E INDIAN SCHOOL RD STE 1, SCOTTSDALE  AZ</t>
  </si>
  <si>
    <t>CC2021103723000</t>
  </si>
  <si>
    <t>4222 E. THOMAS RD ST 230, PHOENIX  AZ</t>
  </si>
  <si>
    <t>CC2021103835000</t>
  </si>
  <si>
    <t>11311 N. 81ST AVE., PEORIA</t>
  </si>
  <si>
    <t>PROGRESS RESIDENTIAL BORROWER 5 LL</t>
  </si>
  <si>
    <t>1125 W. PINNACLE PEAK RD., PHOENIX  AZ</t>
  </si>
  <si>
    <t>CC2021103939000</t>
  </si>
  <si>
    <t>2933 W GROVERS AVENUE, PHOENIX</t>
  </si>
  <si>
    <t>CC2021104853000</t>
  </si>
  <si>
    <t>281 N OXFORD CT, CHANDLER</t>
  </si>
  <si>
    <t>CC2021104854000</t>
  </si>
  <si>
    <t>CC2021105158000</t>
  </si>
  <si>
    <t>3018 S. 92ND CIRCLE, MESA</t>
  </si>
  <si>
    <t>CC2021105159000</t>
  </si>
  <si>
    <t>9470 E. BUTTE ST., MESA</t>
  </si>
  <si>
    <t>CC2021105160000</t>
  </si>
  <si>
    <t>4264 S. EMERY, MESA</t>
  </si>
  <si>
    <t>CC2021105808000</t>
  </si>
  <si>
    <t>Stardom Properties</t>
  </si>
  <si>
    <t>CC2021105817000</t>
  </si>
  <si>
    <t>6805 n 27th Ave Unit 318, Phoenix</t>
  </si>
  <si>
    <t>CC2021106417000</t>
  </si>
  <si>
    <t>2912 E INDIAN SCHOOL RD A114, PHOENIX</t>
  </si>
  <si>
    <t>CC2021108050000</t>
  </si>
  <si>
    <t>653 E FLINTLOCK PL, CHANDLER</t>
  </si>
  <si>
    <t>CC2021108526000</t>
  </si>
  <si>
    <t>2609 N. 128TH DR., AVONDALE</t>
  </si>
  <si>
    <t>CC2021113967000</t>
  </si>
  <si>
    <t>1370 S. PRICE RD UNIT 114, TEMPE</t>
  </si>
  <si>
    <t>22849 NORTH 19TH AVE STE 105, PHOENIX  AZ</t>
  </si>
  <si>
    <t>CC2021113969000</t>
  </si>
  <si>
    <t>1370 S. PRICE RD UNIT 209, TEMPE</t>
  </si>
  <si>
    <t>CC2021113970000</t>
  </si>
  <si>
    <t>1370 S. PRICE RD UNIT 202, TEMPE</t>
  </si>
  <si>
    <t>CC2021113974000</t>
  </si>
  <si>
    <t>1370 S. PRICE RD UNIT 214, TEMPE</t>
  </si>
  <si>
    <t>CC2021113977000</t>
  </si>
  <si>
    <t>22849 NOR TH 19TH AVE, PHOENIX  AZ</t>
  </si>
  <si>
    <t>CC2021114673000</t>
  </si>
  <si>
    <t>8818 S CENTRAL AVE APT 104, PHOENIX</t>
  </si>
  <si>
    <t>CC2021114679000</t>
  </si>
  <si>
    <t>8818 SOUTH CENTRAL AVENUE #220, PHOENIX</t>
  </si>
  <si>
    <t>CC2021114687000</t>
  </si>
  <si>
    <t>8818 S CENTRAL AVENUE 122, PHOENIX</t>
  </si>
  <si>
    <t>CC2021114693000</t>
  </si>
  <si>
    <t>8818 S CENTRAL AVENUE 321, PHOENIX</t>
  </si>
  <si>
    <t>CC2021114707000</t>
  </si>
  <si>
    <t>8818 SOUTH CENTRAL AVENUE 340, PHOENIX</t>
  </si>
  <si>
    <t>CC2021114939000</t>
  </si>
  <si>
    <t>6055 S WILSON DR, CHANDLER</t>
  </si>
  <si>
    <t>CC2021115568000</t>
  </si>
  <si>
    <t>10246 W. PASADENA AVE, PHOENIX</t>
  </si>
  <si>
    <t>CC2021115624000</t>
  </si>
  <si>
    <t>3128 E CHIPMAN RD, UNIT 1, PHOENIX</t>
  </si>
  <si>
    <t>STARDOM LOANS, LLC</t>
  </si>
  <si>
    <t>CC2021115673000</t>
  </si>
  <si>
    <t>1602 W PIERSON ST 342, PHOENIX</t>
  </si>
  <si>
    <t>CC2021115735000</t>
  </si>
  <si>
    <t>6805 N 27TH AVENUE UNIT #206, PHOENIX</t>
  </si>
  <si>
    <t>CC2021115795000</t>
  </si>
  <si>
    <t>STARDOM REAL ESTATE LLC C/O AMERICAN ASSOCIATES PROPERTY MGMT</t>
  </si>
  <si>
    <t>CC2021115858000</t>
  </si>
  <si>
    <t>960 N JAY ST UNIT D, CHANDLER</t>
  </si>
  <si>
    <t>CC2021116316000</t>
  </si>
  <si>
    <t>CC2021116323000</t>
  </si>
  <si>
    <t>2942 E INDIAN SCHOOL RD D351, PHOENIX</t>
  </si>
  <si>
    <t>CC2021116325000</t>
  </si>
  <si>
    <t>2936 E INDIAN SCHOOL RD C201, PHOENIX</t>
  </si>
  <si>
    <t>CC2021116327000</t>
  </si>
  <si>
    <t>2918 E. INDIAN SCHOOL RD #B255, PHOENIX</t>
  </si>
  <si>
    <t>4222 E. THOMAS RD STE 230, PHOENIX  AZ</t>
  </si>
  <si>
    <t>CC2021116336000</t>
  </si>
  <si>
    <t>2936 E. INDIAN SCHOOL RD #C213, PHOENIX</t>
  </si>
  <si>
    <t>CC2021116440000</t>
  </si>
  <si>
    <t>612 NORTH 5TH AVENUE, PHOENIX</t>
  </si>
  <si>
    <t>RAN HOLDINGS, LLC</t>
  </si>
  <si>
    <t>CC2021116535000</t>
  </si>
  <si>
    <t>8808 W GLENROSA AVE, PHOENIX</t>
  </si>
  <si>
    <t>CC2021117619000</t>
  </si>
  <si>
    <t>12440 North 20th Street 210, Phoenix</t>
  </si>
  <si>
    <t xml:space="preserve">85022-5888     </t>
  </si>
  <si>
    <t>CC2021117934000</t>
  </si>
  <si>
    <t>1137 E ORANGE STREET E36-1, TEMPE</t>
  </si>
  <si>
    <t>CC2021117945000</t>
  </si>
  <si>
    <t>1137 E ORANGE STREET E25-1, TEMPE</t>
  </si>
  <si>
    <t>CC2021117958000</t>
  </si>
  <si>
    <t>1137 E ORANGE ST E24-1, TEMPE</t>
  </si>
  <si>
    <t>CC2021117966000</t>
  </si>
  <si>
    <t>CC2021118925000</t>
  </si>
  <si>
    <t>1350 W VANB BUREN ST 2034, PHX</t>
  </si>
  <si>
    <t>CC2021118971000</t>
  </si>
  <si>
    <t>1602 W PEIRSON ST 264, PHOENIX</t>
  </si>
  <si>
    <t>CC2021119640000</t>
  </si>
  <si>
    <t>5733 S 21ST PL, PHOENIX</t>
  </si>
  <si>
    <t>STARDOM PARTNERS LLC</t>
  </si>
  <si>
    <t>CC2021119677000</t>
  </si>
  <si>
    <t>8901 NORTH 35TH AVENUE #257, PHOENIX</t>
  </si>
  <si>
    <t>CC2021120252000</t>
  </si>
  <si>
    <t>6917 NORTH 71ST AVENUE #1009, GLENDALE</t>
  </si>
  <si>
    <t>CC2021120263000</t>
  </si>
  <si>
    <t>6917 NORTH 71ST AVENUE #1097, GLENDALE</t>
  </si>
  <si>
    <t>CC2021120559000</t>
  </si>
  <si>
    <t>2529 E LA COSTA DR, CHANDLER</t>
  </si>
  <si>
    <t>INVITATIONS HOMES (PHX1)</t>
  </si>
  <si>
    <t>CC2021121062000</t>
  </si>
  <si>
    <t>1140 EAST ORANGE ST, W110, TEMPE</t>
  </si>
  <si>
    <t>CC2021121827000</t>
  </si>
  <si>
    <t>6917 NORTH 71ST AVENUE #1027, GLENDALE</t>
  </si>
  <si>
    <t>CC2021123573000</t>
  </si>
  <si>
    <t>2615 W ATLANTA AVE, PHOENIX</t>
  </si>
  <si>
    <t>AMERICAN HOMES 4 RENT PROPERTIES ONE, LLC C/O AMERICAN HOMES 4 RENT</t>
  </si>
  <si>
    <t>CC2021124422000</t>
  </si>
  <si>
    <t>1515 E. ORANGE ST., BUCKEYE</t>
  </si>
  <si>
    <t>STARDOM RENTALS 2 LLC  c/o  AMERICAN ASSOCIATES</t>
  </si>
  <si>
    <t>CC2021125883000</t>
  </si>
  <si>
    <t>5038 N 55TH AVE # 2042, GLENDALE</t>
  </si>
  <si>
    <t>CC2021128309000</t>
  </si>
  <si>
    <t>1250 N ABBEY LN, CHANDLER</t>
  </si>
  <si>
    <t>CC2021129893000</t>
  </si>
  <si>
    <t>3218 S 80TH AVE, PHOENIX</t>
  </si>
  <si>
    <t>CC2021131748000</t>
  </si>
  <si>
    <t>6015 WEST LOMA LANE, GLENDALE</t>
  </si>
  <si>
    <t>CC2021131787000</t>
  </si>
  <si>
    <t>6917 NORTH 71ST AVENUE #2033, GLENDALE</t>
  </si>
  <si>
    <t>CC2021132296000</t>
  </si>
  <si>
    <t>CC2021132298000</t>
  </si>
  <si>
    <t>7726 W MULBERRY DRIVE, PHOENIX</t>
  </si>
  <si>
    <t>STARDOM RENTALS 2 LLC in care of AMERICAN ASSOCIATES PROPERTYY MANAGEMENT</t>
  </si>
  <si>
    <t>CC2021132299000</t>
  </si>
  <si>
    <t>10110 W SUPERIOR AVE, TOLLESON</t>
  </si>
  <si>
    <t>STARDOM INVESTMENTS LLC</t>
  </si>
  <si>
    <t>CC2021132305000</t>
  </si>
  <si>
    <t>23727 W CHAMBERS STREET, BUCKEYE</t>
  </si>
  <si>
    <t>CC2021133586000</t>
  </si>
  <si>
    <t>2912 E INDIAN SCHOOL ROAD A231, PHOENIX</t>
  </si>
  <si>
    <t>CC2021134609000</t>
  </si>
  <si>
    <t>2918 E INDIAN SCHOOL ROAD B158, PHOENIX</t>
  </si>
  <si>
    <t>CC2021134610000</t>
  </si>
  <si>
    <t>2918 E. INDIAN SCHOOL RD #B252, PHOENIX</t>
  </si>
  <si>
    <t>URBAN COMMUNITIES S29,LP</t>
  </si>
  <si>
    <t>CC2021134613000</t>
  </si>
  <si>
    <t>2942 E INDIAN SCHOOL ROAD D347, PHOENIX</t>
  </si>
  <si>
    <t>CC2021134616000</t>
  </si>
  <si>
    <t>2936 E INDIAN SCHOOL RD C331, PHOENIX</t>
  </si>
  <si>
    <t>CC2021134620000</t>
  </si>
  <si>
    <t>2912 E INDIAN SCHOOL RD A129, PHOENIX</t>
  </si>
  <si>
    <t>CC2021134625000</t>
  </si>
  <si>
    <t>2912 E INDIAN SCHOOL RD A335, PHOENIX</t>
  </si>
  <si>
    <t>CC2021135116000</t>
  </si>
  <si>
    <t>5038 N 55TH AVE # 1042, GLENDALE</t>
  </si>
  <si>
    <t>CC2021135965000</t>
  </si>
  <si>
    <t>8818 S CENTRAL AVE #338, PHOENIX</t>
  </si>
  <si>
    <t>CC2021139991000</t>
  </si>
  <si>
    <t>1350 W VAN BUREN ST, PHX</t>
  </si>
  <si>
    <t>1350 W VAB BBUREN ST, PHX  AZ</t>
  </si>
  <si>
    <t>CC2021141714000</t>
  </si>
  <si>
    <t>333 N WILDROSE ST, MESA</t>
  </si>
  <si>
    <t>CC2021145024000</t>
  </si>
  <si>
    <t>2918 E INDIAN SCHOOL RD B150, PHOENIX</t>
  </si>
  <si>
    <t>CC2021145036000</t>
  </si>
  <si>
    <t>2912 E INDIAN SCHOOL RD A210, PHOENIX</t>
  </si>
  <si>
    <t>CC2021145248000</t>
  </si>
  <si>
    <t>5347 W CHISUM TRAIL, PHOENIX</t>
  </si>
  <si>
    <t>CC2021146686000</t>
  </si>
  <si>
    <t>8901 N 35TH AVE APT 275, PHOENIX</t>
  </si>
  <si>
    <t>6520 E CHENEY DRIVE, PARADISE VALLEY  AZ</t>
  </si>
  <si>
    <t>CC2021147077000</t>
  </si>
  <si>
    <t>5408 W CHISUM TRAIL, PHOENIX</t>
  </si>
  <si>
    <t>CC2021148987000</t>
  </si>
  <si>
    <t>1350 NW VAN BUREN ST 3058, PHOENIX</t>
  </si>
  <si>
    <t>CC2021148988000</t>
  </si>
  <si>
    <t>1350 W VAN BUREN ST 3065, PHOENIX</t>
  </si>
  <si>
    <t>CC2021149169000</t>
  </si>
  <si>
    <t>3151 W PARK ST, PHOENIX</t>
  </si>
  <si>
    <t>PROGRESS RESIDENTIAL BORROWER 6, LLC</t>
  </si>
  <si>
    <t>CC2021149173000</t>
  </si>
  <si>
    <t>3305 W WAYLAND DR, PHOENIX</t>
  </si>
  <si>
    <t>CC2021149174000</t>
  </si>
  <si>
    <t>2129 W CARSON RD, PHOENIX</t>
  </si>
  <si>
    <t>CC2021149474000</t>
  </si>
  <si>
    <t>16005 W MORNING GLORY ST, GOODYEAR</t>
  </si>
  <si>
    <t>CC2021149476000</t>
  </si>
  <si>
    <t>8718 W BOBBY LOPEZ DR, TOLLESON</t>
  </si>
  <si>
    <t>PROGRESSIVE RESIDENTIAL BORROWERS 16 LLC</t>
  </si>
  <si>
    <t>CC2021149477000</t>
  </si>
  <si>
    <t>879 S. 240TH DRIVE, BUCKEYE</t>
  </si>
  <si>
    <t>PROGRESS RESIDENTIAL BORROWER 17 LLC</t>
  </si>
  <si>
    <t>CC2021149480000</t>
  </si>
  <si>
    <t>6626 W RIVA RD, PHOENIX</t>
  </si>
  <si>
    <t>CC2021149499000</t>
  </si>
  <si>
    <t>12317 W ROSEWOOD DR, EL MIRAGE</t>
  </si>
  <si>
    <t>CC2021149505000</t>
  </si>
  <si>
    <t>17115 N 185TH DR, SURPRISE</t>
  </si>
  <si>
    <t>CC2021149507000</t>
  </si>
  <si>
    <t>3938 W WHISPERING WIND, GLENDALE</t>
  </si>
  <si>
    <t>CC2021149803000</t>
  </si>
  <si>
    <t>8704 W MADISON ST, PEORIA</t>
  </si>
  <si>
    <t>CC2021150139000</t>
  </si>
  <si>
    <t>11044 E ABILENE AVE, MESA</t>
  </si>
  <si>
    <t>PROGRESS RESIDENTIAL BORROWERS 3 LLC</t>
  </si>
  <si>
    <t>CC2021150769000</t>
  </si>
  <si>
    <t>16835 S PINK CT, PHOENIX</t>
  </si>
  <si>
    <t>CC2021151974000</t>
  </si>
  <si>
    <t>STARDOM REALTY LLC C/O AMERICAN ASSOCIATES PROPERTY MANAGEMENT</t>
  </si>
  <si>
    <t>CC2021151981000</t>
  </si>
  <si>
    <t>8832 W DEVONSHIRE AVENUE, PHOENIX</t>
  </si>
  <si>
    <t>CC2021151982000</t>
  </si>
  <si>
    <t>CC2021152592000</t>
  </si>
  <si>
    <t>2903 E WIER AVE UNIT #3, PHOENIX</t>
  </si>
  <si>
    <t>CC2021152593000</t>
  </si>
  <si>
    <t>4305 . FREMONT RD, LAVEEN</t>
  </si>
  <si>
    <t>CC2021152600000</t>
  </si>
  <si>
    <t>CC2021152610000</t>
  </si>
  <si>
    <t>CC2021154251000</t>
  </si>
  <si>
    <t>2942 E INDIAN SCHOOL RD D341, PHOENIX</t>
  </si>
  <si>
    <t>CC2021154304000</t>
  </si>
  <si>
    <t>2942 E. Indian School Road # A311, Phoenix</t>
  </si>
  <si>
    <t>CC2021155338000</t>
  </si>
  <si>
    <t>7570 W DENTON LANE, GLENDALE</t>
  </si>
  <si>
    <t>CC2021155789000</t>
  </si>
  <si>
    <t>8818 S CENTRAL AVE 308, PHOENIX</t>
  </si>
  <si>
    <t>CC2021155797000</t>
  </si>
  <si>
    <t>8818 S CENTRAL AVE 309, PHOENIX</t>
  </si>
  <si>
    <t>CC2021155801000</t>
  </si>
  <si>
    <t>2918 E INDIAN SCHOOL RD A124, PHOENIX</t>
  </si>
  <si>
    <t>CC2021155803000</t>
  </si>
  <si>
    <t>2918 E INDIAN SCHOOL RD B349, PHOENIX</t>
  </si>
  <si>
    <t>CC2021155812000</t>
  </si>
  <si>
    <t>1602 W PIERSON ST 262, PHOENIX</t>
  </si>
  <si>
    <t>CC2021155816000</t>
  </si>
  <si>
    <t>1601 W CAMELBACK RD 105, PHOENIX</t>
  </si>
  <si>
    <t>CC2021155817000</t>
  </si>
  <si>
    <t>CC2021155822000</t>
  </si>
  <si>
    <t>1601 W PIERSON ST 137, PHOENIX</t>
  </si>
  <si>
    <t>CC2021155844000</t>
  </si>
  <si>
    <t>147 W INGLEWOOD ST UNIT #4, MESA</t>
  </si>
  <si>
    <t>CC2021155940000</t>
  </si>
  <si>
    <t>4206 N. 124TH AVENUE, AVONDALE</t>
  </si>
  <si>
    <t>CC2021156515000</t>
  </si>
  <si>
    <t>8818 S CENTRAL AVENUE 125, PHOENIX</t>
  </si>
  <si>
    <t>CC2021156517000</t>
  </si>
  <si>
    <t>8818 S CENTRAL AVENUE 316, PHOENIX</t>
  </si>
  <si>
    <t>CC2021156543000</t>
  </si>
  <si>
    <t>1601 W Camelback Rd 259, Phoenix</t>
  </si>
  <si>
    <t>CC2021156545000</t>
  </si>
  <si>
    <t>1605 W GLENDALE AVE 262, PHOENIX</t>
  </si>
  <si>
    <t>2398 E CAMELBACK, PHOENIX  AZ</t>
  </si>
  <si>
    <t>CC2021156584000</t>
  </si>
  <si>
    <t>6917 NORTH 71ST AVE 1067, GLENDALE</t>
  </si>
  <si>
    <t>CC2021156592000</t>
  </si>
  <si>
    <t>6917 NORTH 71ST AVE #1066, GLENDALE</t>
  </si>
  <si>
    <t>CC2021156599000</t>
  </si>
  <si>
    <t>6917 NORTH 71ST AVE #1058, GLENDALE</t>
  </si>
  <si>
    <t>CC2021156612000</t>
  </si>
  <si>
    <t>6917 NORTH 71ST AVE #1038, GLENDALE</t>
  </si>
  <si>
    <t>CC2021156623000</t>
  </si>
  <si>
    <t>6917 NORTH 71ST AVE 1031, GLENDALE</t>
  </si>
  <si>
    <t>CC2021156624000</t>
  </si>
  <si>
    <t>10246 W PASADENA AVE, GLENDALE</t>
  </si>
  <si>
    <t>CC2021156648000</t>
  </si>
  <si>
    <t>6917 NORTH 71ST AVE 1080, GLENDALE</t>
  </si>
  <si>
    <t>CC2021156652000</t>
  </si>
  <si>
    <t>6917 NORTH 71ST AVE 1097, GLENDALE</t>
  </si>
  <si>
    <t>CC2021156656000</t>
  </si>
  <si>
    <t>6917 N 71ST AVE 1116, GLENDALE</t>
  </si>
  <si>
    <t>CC2021156660000</t>
  </si>
  <si>
    <t>6917 NORTH 71ST AVE 1114, GLENDALE</t>
  </si>
  <si>
    <t>CC2021157208000</t>
  </si>
  <si>
    <t>1609 W Glendale Ave 208, Phoenix</t>
  </si>
  <si>
    <t>Urban Communities Ave 15 LLC</t>
  </si>
  <si>
    <t>CC2021159151000</t>
  </si>
  <si>
    <t>CC2021159824000</t>
  </si>
  <si>
    <t>1602 W Pierson St 241, Phoenix</t>
  </si>
  <si>
    <t>CC2021159872000</t>
  </si>
  <si>
    <t>16627 N 25TH STREET UNIT 22, PHOENIX</t>
  </si>
  <si>
    <t>CC2021161268000</t>
  </si>
  <si>
    <t>1515 E ORANGE STREET, BUCKEYE</t>
  </si>
  <si>
    <t>CC2021162132000</t>
  </si>
  <si>
    <t>urban 1601 property llc</t>
  </si>
  <si>
    <t>CC2021164068000</t>
  </si>
  <si>
    <t>14338 N 129TH AVE, EL MIRAGE</t>
  </si>
  <si>
    <t>YAMASA CO LTD IN CARE OF PROGRESS RESIDENTIAL</t>
  </si>
  <si>
    <t>CC2021167159000</t>
  </si>
  <si>
    <t>1602 W PIERSON ST 134, PHOENIX</t>
  </si>
  <si>
    <t>CC2021167175000</t>
  </si>
  <si>
    <t>1602 W PIERSON ST 163, PHOENIX</t>
  </si>
  <si>
    <t>CC2021167219000</t>
  </si>
  <si>
    <t>CC2021168029000</t>
  </si>
  <si>
    <t>1350 W VAN BUREN 3020, PHOENIX</t>
  </si>
  <si>
    <t>1350 W VAN BUREN, PHOENIX  AZ</t>
  </si>
  <si>
    <t>CC2021168274000</t>
  </si>
  <si>
    <t>CC2021168375000</t>
  </si>
  <si>
    <t>3940 W SIERRA VISTA DRIVE, PHOENIX</t>
  </si>
  <si>
    <t>CC2021168414000</t>
  </si>
  <si>
    <t>625 S Westwood Unit 148, Mesa</t>
  </si>
  <si>
    <t>Stardom Loans LLC</t>
  </si>
  <si>
    <t>CC2021168416000</t>
  </si>
  <si>
    <t>9031 W MAGNOLIA ST, TOLLESON</t>
  </si>
  <si>
    <t>CC2021168421000</t>
  </si>
  <si>
    <t>CC2021168425000</t>
  </si>
  <si>
    <t>STARDOM REALTY LLC C/O AMERICAN ASSOCIATES PPTY MGTMT</t>
  </si>
  <si>
    <t>CC2021168860000</t>
  </si>
  <si>
    <t>1609 W GLENDALE 148, PHOENIX</t>
  </si>
  <si>
    <t>URBAN COMMUNITIES ABE 15 LLC</t>
  </si>
  <si>
    <t>CC2021168866000</t>
  </si>
  <si>
    <t>1609 W GLENDALE AVE 246, PHOENIX</t>
  </si>
  <si>
    <t>CC2021168872000</t>
  </si>
  <si>
    <t>1609 W GLENDALE AVE 263, PHOENIX</t>
  </si>
  <si>
    <t>CC2021169558000</t>
  </si>
  <si>
    <t>16804 N 42nd Ave 103, Phoenix</t>
  </si>
  <si>
    <t>Avenue5 Residential Inc</t>
  </si>
  <si>
    <t>CC2021170297000</t>
  </si>
  <si>
    <t>6917 N 71ST AVE 1096, GLENDALE</t>
  </si>
  <si>
    <t>CC2021170377000</t>
  </si>
  <si>
    <t>6917 NORTH 71ST AVE 2050, GLENDALE</t>
  </si>
  <si>
    <t>CC2021170380000</t>
  </si>
  <si>
    <t>6917 N 71ST AVE 2018, GLENDALE</t>
  </si>
  <si>
    <t>CC2021170383000</t>
  </si>
  <si>
    <t>6917 N 71ST AVE 2043, GLENDALE</t>
  </si>
  <si>
    <t>CC2021170394000</t>
  </si>
  <si>
    <t>6917 NORTH 71ST AVE 1069, GLENDALE</t>
  </si>
  <si>
    <t>CC2021170399000</t>
  </si>
  <si>
    <t>6917 NORTH 71ST AVE 2007, GLENDALE</t>
  </si>
  <si>
    <t>CC2021171328000</t>
  </si>
  <si>
    <t>2942 E. Indian School Road # D264, Phoenix</t>
  </si>
  <si>
    <t>CC2021171334000</t>
  </si>
  <si>
    <t>2912 E. Indian School Rd B151, Phoenix</t>
  </si>
  <si>
    <t>CC2021171677000</t>
  </si>
  <si>
    <t>8504 W FLORENCE AVE, TOLLESON</t>
  </si>
  <si>
    <t>CC2021172372000</t>
  </si>
  <si>
    <t>2942 E INDIAN SCHOOL ROAD D260, PHOENIX</t>
  </si>
  <si>
    <t>URAN COMMUNITIES S29</t>
  </si>
  <si>
    <t>CC2021172598000</t>
  </si>
  <si>
    <t>12440 N 20TH ST, APT 210, PHOENIX</t>
  </si>
  <si>
    <t>CC2021173029000</t>
  </si>
  <si>
    <t>1601 W CAMLEBACK RD 102, PHOENIX</t>
  </si>
  <si>
    <t>1601 W CAMLEBACK RD, PHOENIX  AZ</t>
  </si>
  <si>
    <t>CC2021173854000</t>
  </si>
  <si>
    <t>10625 W. POMO ST, TOLLESON</t>
  </si>
  <si>
    <t>CC2021173963000</t>
  </si>
  <si>
    <t>PROGRESS RESIDENTIAL BORROWER 15 LLC C/O PROGRESS RESIDENTIAL</t>
  </si>
  <si>
    <t>CC2021173964000</t>
  </si>
  <si>
    <t>6522 W ELWOOD ST, PHOENIX</t>
  </si>
  <si>
    <t>CC2021173968000</t>
  </si>
  <si>
    <t>5211 BURTON DR, PHOENIX</t>
  </si>
  <si>
    <t>PROGRESS RESIDENTIAL BORROWER 17 LLC C/O PROGRESS RESIDENTIAL</t>
  </si>
  <si>
    <t>CC2021173972000</t>
  </si>
  <si>
    <t>3229 W ALTA VISTA RD , PHOENIX</t>
  </si>
  <si>
    <t>CC2021174002000</t>
  </si>
  <si>
    <t>4758 E LAUREL AVE, GILBERT</t>
  </si>
  <si>
    <t>CC2021174110000</t>
  </si>
  <si>
    <t>5480 S SCOTT PL, CHANDLER</t>
  </si>
  <si>
    <t>CC2021174137000</t>
  </si>
  <si>
    <t>8421 W WINDROSE DR, PEORIA</t>
  </si>
  <si>
    <t>CC2021174138000</t>
  </si>
  <si>
    <t>3636 W. BRYCE CT, PHOENIX</t>
  </si>
  <si>
    <t>CC2021175325000</t>
  </si>
  <si>
    <t>726 W HATCHER RD #B306, PHOENIX</t>
  </si>
  <si>
    <t>CC2021181416000</t>
  </si>
  <si>
    <t>1609 W GLENDALE AVE #217, PHOENIX</t>
  </si>
  <si>
    <t>CC2021184815000</t>
  </si>
  <si>
    <t>10225 W CAMELBACK RD UNIT#44, PHOENIX</t>
  </si>
  <si>
    <t>CC2021185169000</t>
  </si>
  <si>
    <t>8818 S CENTRAL AVE 314, PHOENIX</t>
  </si>
  <si>
    <t>CC2021185175000</t>
  </si>
  <si>
    <t>8818 S CENTRAL AVE 125, PHOENIX</t>
  </si>
  <si>
    <t>CC2021185184000</t>
  </si>
  <si>
    <t>8818 S CENTRAL AVE 319, PHOENIX</t>
  </si>
  <si>
    <t>CC2021185197000</t>
  </si>
  <si>
    <t>8818 S CENTRAL AVE 311, PHOENIX</t>
  </si>
  <si>
    <t>CC2021185302000</t>
  </si>
  <si>
    <t>1137 E. ORANGE STREET UNIT W202-2, TEMPE</t>
  </si>
  <si>
    <t>CC2021185307000</t>
  </si>
  <si>
    <t>CC2021185312000</t>
  </si>
  <si>
    <t>1137 E. ORANGE STREET UNIT E041-1, TEMPE</t>
  </si>
  <si>
    <t>CC2021185345000</t>
  </si>
  <si>
    <t>CC2021187074000</t>
  </si>
  <si>
    <t>1602 W PIERSON STREET 328, PHX</t>
  </si>
  <si>
    <t>CC2021187079000</t>
  </si>
  <si>
    <t>2918 E INDIAN SCHOOL ROAD B337, PHOENIX</t>
  </si>
  <si>
    <t>CC2021187088000</t>
  </si>
  <si>
    <t>1602 W Camelback Rd, Phoenix  AZ</t>
  </si>
  <si>
    <t>CC2021187093000</t>
  </si>
  <si>
    <t>5418 W Cambridge Ave, Phoenix</t>
  </si>
  <si>
    <t>Stardom Realty LLC</t>
  </si>
  <si>
    <t>CC2021187100000</t>
  </si>
  <si>
    <t>1601 W Camelback Rd 209, Phoenix</t>
  </si>
  <si>
    <t>CC2021187942000</t>
  </si>
  <si>
    <t>3313 N 68TH ST UNIT 113E, SCOTTSDALE</t>
  </si>
  <si>
    <t>CC2021189302000</t>
  </si>
  <si>
    <t>6917 NORTH 71ST AVE 1071, GLENDALE</t>
  </si>
  <si>
    <t>CC2021191699000</t>
  </si>
  <si>
    <t>8220 W FOREST GROVE AVE, PHOENIX</t>
  </si>
  <si>
    <t>CC2021191761000</t>
  </si>
  <si>
    <t>11784 W LOCUST LANE, AVONDALE</t>
  </si>
  <si>
    <t>CC2021191834000</t>
  </si>
  <si>
    <t>CC2021191836000</t>
  </si>
  <si>
    <t>CC2021193026000</t>
  </si>
  <si>
    <t>1137 E Orange St E030, Tempe</t>
  </si>
  <si>
    <t>CC2021193856000</t>
  </si>
  <si>
    <t>5145 W Hubbell St, Phoenix</t>
  </si>
  <si>
    <t>CC2021194747000</t>
  </si>
  <si>
    <t>5917 W VERDE LN, PHOENIX</t>
  </si>
  <si>
    <t>CC2021200120000</t>
  </si>
  <si>
    <t>2918 E INDIAN SCHOOL ROAD B150, PHOENIX</t>
  </si>
  <si>
    <t>CC2021200123000</t>
  </si>
  <si>
    <t>2918 E INDIAN SCHOOL RD D348, PHOENIX</t>
  </si>
  <si>
    <t>CC2021200128000</t>
  </si>
  <si>
    <t>2942 E INDIAN SCHOOL ROAD D154, PHOENIX</t>
  </si>
  <si>
    <t>CC2021200133000</t>
  </si>
  <si>
    <t>2918 E INDIAN SCHOOL RD B338, PHOENIX</t>
  </si>
  <si>
    <t>CC2021200135000</t>
  </si>
  <si>
    <t>2918 E INDIAN SCHOOL ROAD B249, PHOENIX</t>
  </si>
  <si>
    <t>CC2021200136000</t>
  </si>
  <si>
    <t>2942 E INDIAN SCHOOL RD D249, PHOENIX</t>
  </si>
  <si>
    <t>CC2021200144000</t>
  </si>
  <si>
    <t>CC2021200154000</t>
  </si>
  <si>
    <t>2942 E INDIAN SCHOOL RD D347, PHOENIX</t>
  </si>
  <si>
    <t>CC2021200561000</t>
  </si>
  <si>
    <t>6805 N 27th Ave Unit 302, Phoenix</t>
  </si>
  <si>
    <t>CC2021201762000</t>
  </si>
  <si>
    <t>1609 W GLENDALE AVE 212, PHOENIX</t>
  </si>
  <si>
    <t>CC2021203076000</t>
  </si>
  <si>
    <t>CC2021203125000</t>
  </si>
  <si>
    <t>12609 W COLUMBINE DR, EL MIRAGE</t>
  </si>
  <si>
    <t>CC2021203214000</t>
  </si>
  <si>
    <t>5643 W GOLDEN LANE, GLENDALE</t>
  </si>
  <si>
    <t>CC2021203221000</t>
  </si>
  <si>
    <t>8133 N 31ST DRIVE, PHOENIX</t>
  </si>
  <si>
    <t>CC2021203715000</t>
  </si>
  <si>
    <t>1350 W van buren st 1050, phoenix</t>
  </si>
  <si>
    <t>Renue Downtown LLC</t>
  </si>
  <si>
    <t>1350 W Van Buren St, phoenix  AZ</t>
  </si>
  <si>
    <t>CC2021205033000</t>
  </si>
  <si>
    <t>2903 E WIER AVE UNIT#2, PHOENIX</t>
  </si>
  <si>
    <t>CC2021205085000</t>
  </si>
  <si>
    <t>2912 E INDIAN SCHOOL RD A110, PHOENIX</t>
  </si>
  <si>
    <t>CC2021206039000</t>
  </si>
  <si>
    <t>6917 NORTH 71ST AVE 2008, GLENDALE</t>
  </si>
  <si>
    <t>CC2021206281000</t>
  </si>
  <si>
    <t>2942 E INDIAN SCHOOL RD D258, PHOENIX</t>
  </si>
  <si>
    <t>CC2021207029000</t>
  </si>
  <si>
    <t>6917 N 71ST AVE 1008, GLENDALE</t>
  </si>
  <si>
    <t>CC2021207034000</t>
  </si>
  <si>
    <t>CC2021207090000</t>
  </si>
  <si>
    <t>CC2021207164000</t>
  </si>
  <si>
    <t>6608 W JOHNSON ST, PHOENIX</t>
  </si>
  <si>
    <t>CC2021207184000</t>
  </si>
  <si>
    <t>216 S DORAN, MESA</t>
  </si>
  <si>
    <t>CC2021207222000</t>
  </si>
  <si>
    <t>1609 W GLENDALE AVE 235, PHOENIX</t>
  </si>
  <si>
    <t>CC2021207331000</t>
  </si>
  <si>
    <t>6805 N 27 AVENUE UNIT 115, PHOENIX</t>
  </si>
  <si>
    <t>CC2022000520000</t>
  </si>
  <si>
    <t>7726 W MULBERRY DR, PHOENIX</t>
  </si>
  <si>
    <t>CC2022001042000</t>
  </si>
  <si>
    <t>6917 N 71ST AVE 2019, GLENDALE</t>
  </si>
  <si>
    <t>CC2022003606000</t>
  </si>
  <si>
    <t>1609 W Glendale Ave 133, Phoenix</t>
  </si>
  <si>
    <t>Urban Communities Avenue 115 LLC</t>
  </si>
  <si>
    <t>2398 E Camelback # 110, Phoenix  AZ</t>
  </si>
  <si>
    <t>CC2022004899000</t>
  </si>
  <si>
    <t>1609 W Glendale Ave 220, Phoenix</t>
  </si>
  <si>
    <t>2398 E Cambelback #110, Phoenix  AZ</t>
  </si>
  <si>
    <t>CC2022006294000</t>
  </si>
  <si>
    <t>1609 W GENDALE 225, PHOENIX</t>
  </si>
  <si>
    <t>2398 W CAMELBACK, PHOENIX  AZ</t>
  </si>
  <si>
    <t>CC2022006684000</t>
  </si>
  <si>
    <t>6817 NORTH 71ST AVE 3014, GLENDALE</t>
  </si>
  <si>
    <t>CC2022006695000</t>
  </si>
  <si>
    <t>1050 W. 8th Ave #237P, Mesa</t>
  </si>
  <si>
    <t>CC2022006979000</t>
  </si>
  <si>
    <t>3902 W LEWIS AVE, PHOENIX</t>
  </si>
  <si>
    <t>CC2022010509000</t>
  </si>
  <si>
    <t>23727 W CHAMBERS ST, BUCKEYE</t>
  </si>
  <si>
    <t>STARDOM REAL ESTATE LLC IN CARE OF AMERICAN ASSOCIATES PROPERTY MANAGEMENT</t>
  </si>
  <si>
    <t>CC2022010516000</t>
  </si>
  <si>
    <t>3821 N 28TH STREET, PHOENIX</t>
  </si>
  <si>
    <t>CC2022010542000</t>
  </si>
  <si>
    <t>1350 W VAN BUREN ST 2076, PHX</t>
  </si>
  <si>
    <t>CC2022010578000</t>
  </si>
  <si>
    <t>2903 E WIER AVENUE UNIT #3, PHOENIX</t>
  </si>
  <si>
    <t>STARDOM REAL ESTATE LLC c/o AMERICAN ASSOCIATES PROPERTY MANAGEMENT</t>
  </si>
  <si>
    <t>CC2022010671000</t>
  </si>
  <si>
    <t>4027 E GELDING DRIVE, PHOENIX</t>
  </si>
  <si>
    <t>CC2022010835000</t>
  </si>
  <si>
    <t>5526 W ALICE AVE, GLENDALE</t>
  </si>
  <si>
    <t>CC2022011403000</t>
  </si>
  <si>
    <t>1137 EAST ORANGE STREET W101-1, TEMPE</t>
  </si>
  <si>
    <t>4222 EAST THOMAS ROAD #230, PHOENIX  AZ</t>
  </si>
  <si>
    <t>CC2022011412000</t>
  </si>
  <si>
    <t>1137 EAST ORANGE SRREET W006-1, TEMPE</t>
  </si>
  <si>
    <t>CC2022011420000</t>
  </si>
  <si>
    <t>1137 EAST ORANGE STREET W001-1, TEMPE</t>
  </si>
  <si>
    <t>CC2022011429000</t>
  </si>
  <si>
    <t>1137 EAST ORANGE STREET E017-1, TEMPE</t>
  </si>
  <si>
    <t>CC2022011438000</t>
  </si>
  <si>
    <t>1137 EAST ORANGE STREET E054-1, TEMPE</t>
  </si>
  <si>
    <t>CC2022011446000</t>
  </si>
  <si>
    <t>1137 EAST ORANGE STREET E036-1, TEMPE</t>
  </si>
  <si>
    <t>CC2022011452000</t>
  </si>
  <si>
    <t>1137 EAST ORANGE STREET #W202-1, TEMPE</t>
  </si>
  <si>
    <t>CC2022011505000</t>
  </si>
  <si>
    <t>9621 E KEATS AVE, MESA</t>
  </si>
  <si>
    <t>CC2022011586000</t>
  </si>
  <si>
    <t>47 W 11TH DR, MESA</t>
  </si>
  <si>
    <t>CC2022011623000</t>
  </si>
  <si>
    <t>10758 W HARMONY LN, SUN CITY</t>
  </si>
  <si>
    <t>CC2022012356000</t>
  </si>
  <si>
    <t>1350 W VAN BUREN ST 2053, PHOENIX</t>
  </si>
  <si>
    <t>CC2022012990000</t>
  </si>
  <si>
    <t>2942 E INDIAN SCHOOL RD D363, PHOENIX</t>
  </si>
  <si>
    <t>CC2022013303000</t>
  </si>
  <si>
    <t>CC2022013305000</t>
  </si>
  <si>
    <t>6917 NORTH 71ST AVE 1053, GLENDALE</t>
  </si>
  <si>
    <t>CC2022013310000</t>
  </si>
  <si>
    <t>6917 N 71ST AVE 1034, GLENDALE</t>
  </si>
  <si>
    <t>CC2022013637000</t>
  </si>
  <si>
    <t>5171 N 85TH AVE, GLENDALE</t>
  </si>
  <si>
    <t>CC2022014173000</t>
  </si>
  <si>
    <t>CC2022014180000</t>
  </si>
  <si>
    <t>6917 NORTH 71ST AVE 1104, GLENDALE</t>
  </si>
  <si>
    <t>CC2022014214000</t>
  </si>
  <si>
    <t>6917 NORTH 71ST AVE 2041, GLENDALE</t>
  </si>
  <si>
    <t>CC2022014327000</t>
  </si>
  <si>
    <t>11026 W WILSHIRE DR, AVONDALE</t>
  </si>
  <si>
    <t>CC2022014350000</t>
  </si>
  <si>
    <t>2417 S 83RD DR, TOLLESON</t>
  </si>
  <si>
    <t>CC2022015101000</t>
  </si>
  <si>
    <t>1137 E ORANGE STREET W206, TEMPE</t>
  </si>
  <si>
    <t>CC2022015136000</t>
  </si>
  <si>
    <t>2912 E INDIAN SCHOOL RD A113, PHOENIX</t>
  </si>
  <si>
    <t>CC2022015341000</t>
  </si>
  <si>
    <t>372 S KINGSTON CT, CHANDLER</t>
  </si>
  <si>
    <t>CC2022016778000</t>
  </si>
  <si>
    <t>4744 N 29th Ave, Phoenix</t>
  </si>
  <si>
    <t>CC2022016966000</t>
  </si>
  <si>
    <t>CC2022017501000</t>
  </si>
  <si>
    <t>1350 W VAN BUREN ST 1067, PHOENIX</t>
  </si>
  <si>
    <t>CC2022018030000</t>
  </si>
  <si>
    <t>6917 NORTH 71ST AVE 1025, GLENDALE</t>
  </si>
  <si>
    <t>CC2022018860000</t>
  </si>
  <si>
    <t>8220 W. FOREST GROVE AVE, PHOENIX</t>
  </si>
  <si>
    <t>AMERICAN HOMES 4 RENT PROPERTIES FIVE, LLC.</t>
  </si>
  <si>
    <t>CC2022018895000</t>
  </si>
  <si>
    <t>4038 E MCDOWELL RD 145, PHOENIX</t>
  </si>
  <si>
    <t>URBAN EDGE APARTMENTS</t>
  </si>
  <si>
    <t>CC2022019548000</t>
  </si>
  <si>
    <t>4813 S 5TH AVE, PHOENIX</t>
  </si>
  <si>
    <t>CC2022019630000</t>
  </si>
  <si>
    <t>749 W. 1st Ave Unit #101, Mesa</t>
  </si>
  <si>
    <t>Atlas AZ LLC</t>
  </si>
  <si>
    <t>CC2022019658000</t>
  </si>
  <si>
    <t>CC2022020291000</t>
  </si>
  <si>
    <t>1137 E ORANGE ST W111, TEMPE</t>
  </si>
  <si>
    <t>CC2022020294000</t>
  </si>
  <si>
    <t>1137E ORANGE ST W110, TEMPE</t>
  </si>
  <si>
    <t>CC2022020948000</t>
  </si>
  <si>
    <t>CC2022021750000</t>
  </si>
  <si>
    <t>4038 E MCDOWELL RD #147, PHOENIX</t>
  </si>
  <si>
    <t>CC2022021997000</t>
  </si>
  <si>
    <t>CC2022021998000</t>
  </si>
  <si>
    <t>2501 W BELMONT AVE #1, PHOENIX</t>
  </si>
  <si>
    <t>CC2022024311000</t>
  </si>
  <si>
    <t>PROGRESS REESIDENTIAL BORROWERS 5 LLC</t>
  </si>
  <si>
    <t>CC2022024312000</t>
  </si>
  <si>
    <t>3488 S 162ND LN, GOODYEAR</t>
  </si>
  <si>
    <t>CC2022024313000</t>
  </si>
  <si>
    <t>25422 W. LA MONT AVENUE, BUCKEYE</t>
  </si>
  <si>
    <t>PROGRESS RESIDENTIAL BORROWER 15 LLC: PROGRESS RESIDENTIAL</t>
  </si>
  <si>
    <t>CC2022024360000</t>
  </si>
  <si>
    <t>3134 E. MCKELLIPS RD UNIT 44, MESA</t>
  </si>
  <si>
    <t>YAMASA CO. LTD</t>
  </si>
  <si>
    <t>CC2022024371000</t>
  </si>
  <si>
    <t>493 E HARRISON ST, CHANDLER</t>
  </si>
  <si>
    <t>CC2022024403000</t>
  </si>
  <si>
    <t>11728 W MAUNA LOA LN, EL MIRAGE</t>
  </si>
  <si>
    <t>CC2022024411000</t>
  </si>
  <si>
    <t>12417 W LARKSPUR RD, EL MIRAGE</t>
  </si>
  <si>
    <t>PROGRESS RESIDENTAIL BORROWER 4 LLC</t>
  </si>
  <si>
    <t>CC2022024420000</t>
  </si>
  <si>
    <t>3938 WEST WHISPERING WIND DRIVE, GLENDALE</t>
  </si>
  <si>
    <t>CC2022024432000</t>
  </si>
  <si>
    <t>26135 N 68TH AVE, PEORIA</t>
  </si>
  <si>
    <t>CC2022024443000</t>
  </si>
  <si>
    <t>9525 W SUNNYSLOPE LN, PEORIA</t>
  </si>
  <si>
    <t>PROGRESS RESIDENIAL BORROWER 9 LLC</t>
  </si>
  <si>
    <t>CC2022024450000</t>
  </si>
  <si>
    <t>CC2022024451000</t>
  </si>
  <si>
    <t>20588 N 90TH LN, PEORIA</t>
  </si>
  <si>
    <t>CC2022024463000</t>
  </si>
  <si>
    <t>8623 N 68TH DRIVE, PEORIA</t>
  </si>
  <si>
    <t>PROGRESS RESIDENTIAL BORROW 5 LLC</t>
  </si>
  <si>
    <t>CC2022024476000</t>
  </si>
  <si>
    <t>730 N EXETER ST, CHANDLER</t>
  </si>
  <si>
    <t>CC2022024961000</t>
  </si>
  <si>
    <t>7637 S 27TH WAY, PHOENIX</t>
  </si>
  <si>
    <t>YAMASA CO LTD % PROGRESS RESIDENTIAL</t>
  </si>
  <si>
    <t>CC2022024986000</t>
  </si>
  <si>
    <t>23851 W WILSON ST, BUCKEYE</t>
  </si>
  <si>
    <t>CC2022024988000</t>
  </si>
  <si>
    <t>25014 W DOVE MESA DR, BUCKEYE</t>
  </si>
  <si>
    <t>CC2022024989000</t>
  </si>
  <si>
    <t>YAMASA CO LTD; PROGRESS RESIDENTIAL</t>
  </si>
  <si>
    <t>CC2022024992000</t>
  </si>
  <si>
    <t>CC2022024996000</t>
  </si>
  <si>
    <t>CC2022025286000</t>
  </si>
  <si>
    <t>CC2022025296000</t>
  </si>
  <si>
    <t>6940 W MARYLAND AVE, GLENDALE</t>
  </si>
  <si>
    <t>CC2022025843000</t>
  </si>
  <si>
    <t>4507 E LA COSTA DR, CHANDLER</t>
  </si>
  <si>
    <t>CC2022025845000</t>
  </si>
  <si>
    <t>9251 E CARMEL AVE, MESA</t>
  </si>
  <si>
    <t>CC2022025990000</t>
  </si>
  <si>
    <t>3755 E BROADWAY RD  #19, MESA</t>
  </si>
  <si>
    <t>CC2022026058000</t>
  </si>
  <si>
    <t>2675 W OCOTILLO RD, PHOENIX</t>
  </si>
  <si>
    <t>CC2022026647000</t>
  </si>
  <si>
    <t>7117 W SOPHIE LN, LAVEEN</t>
  </si>
  <si>
    <t>PROGRESS RESIDENTIAL BORROWER 5, LCC % PROGRESS RESIDENTIAL</t>
  </si>
  <si>
    <t>CC2022026687000</t>
  </si>
  <si>
    <t>PROGRESS RESIDENTIAL BORROWER 1, LLC</t>
  </si>
  <si>
    <t>CC2022027065000</t>
  </si>
  <si>
    <t>2918 E INDIAN SCHOOL RD #B151, PHOENIX</t>
  </si>
  <si>
    <t>CC2022027071000</t>
  </si>
  <si>
    <t>2912 E INDIAN SCHOOL RD #B337, PHOENIX</t>
  </si>
  <si>
    <t>CC2022027081000</t>
  </si>
  <si>
    <t>2912 E INDIAN SCHOOL RD #A304, PHOENIX</t>
  </si>
  <si>
    <t>CC2022027091000</t>
  </si>
  <si>
    <t>2936 E INDIAN SCHOOL RD #C230, PHOENIX</t>
  </si>
  <si>
    <t>CC2022027123000</t>
  </si>
  <si>
    <t>6917 N ST AVE 2004, GLENDALE</t>
  </si>
  <si>
    <t>CC2022027151000</t>
  </si>
  <si>
    <t>6917 NORTH 71ST AVE 3010, GLENDALE</t>
  </si>
  <si>
    <t>CC2022027153000</t>
  </si>
  <si>
    <t>6917 NORTH 71ST AVE 2024, GLENDALE</t>
  </si>
  <si>
    <t>CC2022027258000</t>
  </si>
  <si>
    <t>6917 NORTH 71ST AVE 1057, GLENDALE</t>
  </si>
  <si>
    <t>CC2022027272000</t>
  </si>
  <si>
    <t>6917 NORTH 71ST AVE 3021, GLENDALE</t>
  </si>
  <si>
    <t>CC2022027463000</t>
  </si>
  <si>
    <t>PROGRESS RESIDENTIAL BORROWER 16LCC % PROGRESS RESIDENTIAL</t>
  </si>
  <si>
    <t>CC2022027495000</t>
  </si>
  <si>
    <t>4038 E MCDOWELL ROAD 129, PHOENIX</t>
  </si>
  <si>
    <t>CC2022028699000</t>
  </si>
  <si>
    <t>2912 E INDIAN SCHOOL RD A124, PHOENIX</t>
  </si>
  <si>
    <t>CC2022028970000</t>
  </si>
  <si>
    <t>6917 N 71ST AVE 1091, GLENDALE</t>
  </si>
  <si>
    <t>CC2022029043000</t>
  </si>
  <si>
    <t>2410 W TURNEY AVE UNIT A, PHOENIX</t>
  </si>
  <si>
    <t>STARDOM PORTFOLIO</t>
  </si>
  <si>
    <t>CC2022029049000</t>
  </si>
  <si>
    <t>CC2022029056000</t>
  </si>
  <si>
    <t>CC2022029060000</t>
  </si>
  <si>
    <t>5546 W WILSHIRE DR, PHOENIX</t>
  </si>
  <si>
    <t>STARDOM RENTALS 2 LLC C/O AMERICAN ASSOC PROP MNGMNT</t>
  </si>
  <si>
    <t>CC2022029069000</t>
  </si>
  <si>
    <t>2906 E ROESER RD UNIT#2, PHOENIX</t>
  </si>
  <si>
    <t>STARDOM LOANS LLC</t>
  </si>
  <si>
    <t>CC2022030028000</t>
  </si>
  <si>
    <t>2903 E WIER AVE UNIT#3, PHOENIX</t>
  </si>
  <si>
    <t>CC2022030047000</t>
  </si>
  <si>
    <t>2912 E INDIAN SCHOOL ROAD A227, PHOENIX</t>
  </si>
  <si>
    <t>CC2022030707000</t>
  </si>
  <si>
    <t>CC2022031728000</t>
  </si>
  <si>
    <t>4038 E MCDOWELL ROAD 149, PHOENIX</t>
  </si>
  <si>
    <t>CC2022032644000</t>
  </si>
  <si>
    <t>1350 W VAN BUREN ST 3020, PHOENIX</t>
  </si>
  <si>
    <t>CC2022032653000</t>
  </si>
  <si>
    <t>1350 W VAN BUREN ST 2037, PHOENIX</t>
  </si>
  <si>
    <t>CC2022033523000</t>
  </si>
  <si>
    <t>2633 W Polk St unit 3, Phoenix</t>
  </si>
  <si>
    <t>Stardom Real Estate INC in care of American Associates Property Mangement</t>
  </si>
  <si>
    <t>CC2022033994000</t>
  </si>
  <si>
    <t>8818 S CENTRAL AVE 205, PHOENIX</t>
  </si>
  <si>
    <t>CC2022033997000</t>
  </si>
  <si>
    <t>8818 S CENTRAL AVE 220, PHOENIX</t>
  </si>
  <si>
    <t>CC2022034061000</t>
  </si>
  <si>
    <t>8409 W PRESTON LN, TOLLESON</t>
  </si>
  <si>
    <t>CC2022034064000</t>
  </si>
  <si>
    <t>10 N. 88TH AVE, TOLLESON</t>
  </si>
  <si>
    <t>CC2022034128000</t>
  </si>
  <si>
    <t>3821 N. 28TH ST, PHOENIX</t>
  </si>
  <si>
    <t>CC2022034155000</t>
  </si>
  <si>
    <t>10214 E JAVELINA AVE., MESA</t>
  </si>
  <si>
    <t>7000 N. 16TH ST. STE. 120-#484, PHOENIX  AZ</t>
  </si>
  <si>
    <t>CC2022035582000</t>
  </si>
  <si>
    <t>3645 W FIREHAWK DR, GLENDALE</t>
  </si>
  <si>
    <t>AMERICAN HOMES 4 RENT PROPERTIES ONE, LLC</t>
  </si>
  <si>
    <t>CC2022036368000</t>
  </si>
  <si>
    <t>CC2022036981000</t>
  </si>
  <si>
    <t>1541 W WIER AVE, PHOENIX</t>
  </si>
  <si>
    <t>CC2022037497000</t>
  </si>
  <si>
    <t>4038 E. MCDOWELL RD #110, PHOENIX</t>
  </si>
  <si>
    <t>URBAN EDGE APARTMENTS 112AV</t>
  </si>
  <si>
    <t>1708 E. THOMAS RD, PHOENIX  AZ</t>
  </si>
  <si>
    <t>CC2022039128000</t>
  </si>
  <si>
    <t>3626 N 131ST DR, LITCHFIELD PARK</t>
  </si>
  <si>
    <t>CC2022039802000</t>
  </si>
  <si>
    <t>24423 NORTH 39TH LANE, GLENDALE</t>
  </si>
  <si>
    <t>CC2022040718000</t>
  </si>
  <si>
    <t>4327 E CONTESSA ST, MESA</t>
  </si>
  <si>
    <t>CC2022041195000</t>
  </si>
  <si>
    <t>1350 W VAN BUREN 1067, PHOENIX</t>
  </si>
  <si>
    <t>CC2022042488000</t>
  </si>
  <si>
    <t>726 W HATCHER RD #B110, PHOENIX</t>
  </si>
  <si>
    <t>CC2022042491000</t>
  </si>
  <si>
    <t>725 W VOGEL AVE #F10, PHOENIX</t>
  </si>
  <si>
    <t>CC2022042954000</t>
  </si>
  <si>
    <t>8818 SOUTH CENTRAL AVE  #128, PHOENIX</t>
  </si>
  <si>
    <t>8818 SOUTH CENTRAL AVE, PHOENIX  AZ</t>
  </si>
  <si>
    <t>CC2022042955000</t>
  </si>
  <si>
    <t>8818 SOUTH CENTRAL AVE  #144, PHOENIX</t>
  </si>
  <si>
    <t>CC2022042956000</t>
  </si>
  <si>
    <t>8818 SOUTH CENTRAL AVE  #119, PHOENIX</t>
  </si>
  <si>
    <t>CC2022042957000</t>
  </si>
  <si>
    <t>8818 SOUTH CENTRAL AVE  #239, PHOENIX</t>
  </si>
  <si>
    <t>CC2022042959000</t>
  </si>
  <si>
    <t>8818 SOUTH CENTRAL AVE #211, PHOENIX</t>
  </si>
  <si>
    <t>URBAN COMMUNITIES PDC LLC</t>
  </si>
  <si>
    <t>CC2022042962000</t>
  </si>
  <si>
    <t>8818 SOUTH CENTRAL AVE #310, PHOENIX</t>
  </si>
  <si>
    <t>CC2022043270000</t>
  </si>
  <si>
    <t>5738 W MARIPOSA STREET, PHOENIX</t>
  </si>
  <si>
    <t>STARDOM RENTALS 2 LLC In Care of AMERICAN ASSOCIATES PROPERTY MANAGEMENT</t>
  </si>
  <si>
    <t>CC2022043276000</t>
  </si>
  <si>
    <t>23727 W. CHAMBERS STREET, BUCKEYE</t>
  </si>
  <si>
    <t>CC2022043280000</t>
  </si>
  <si>
    <t>2839 N 72ND AVENUE, PHOENIX</t>
  </si>
  <si>
    <t>STARDOM REALTY LLD In care of AMERICAN ASSOCIATES PROPERTY MANAGEMENT</t>
  </si>
  <si>
    <t>CC2022043441000</t>
  </si>
  <si>
    <t>5417 S 7TH DRIVE, PHOENIX</t>
  </si>
  <si>
    <t>CC2022044358000</t>
  </si>
  <si>
    <t>6917 NORTH 71ST AVE 1056, GLENDALE</t>
  </si>
  <si>
    <t>CC2022044405000</t>
  </si>
  <si>
    <t>6917 N 71ST AVE 1063, GLENDALE</t>
  </si>
  <si>
    <t>CC2022044425000</t>
  </si>
  <si>
    <t>2912 E INDIAN SCHOOL RD A334, PHOENIX</t>
  </si>
  <si>
    <t>CC2022046100000</t>
  </si>
  <si>
    <t>1318 S. 1ST AVE, PHOENIX</t>
  </si>
  <si>
    <t>STREETLANE PM, LLC/START 2021-SFR1 BORROWER LP</t>
  </si>
  <si>
    <t>P.O. BOX 451027, ATLANTA  GA</t>
  </si>
  <si>
    <t>CC2022047008000</t>
  </si>
  <si>
    <t>CC2022047470000</t>
  </si>
  <si>
    <t>6917 North 71st Ave 1096, Glendale</t>
  </si>
  <si>
    <t>CC2022047697000</t>
  </si>
  <si>
    <t>4342 W DARROW ST, LAVEEN</t>
  </si>
  <si>
    <t>AMERICAN HOMES4 RENT PROPERTIES ONE LLC</t>
  </si>
  <si>
    <t>CC2022048582000</t>
  </si>
  <si>
    <t>6917 N 71ST AVE 2050, GLENDALE</t>
  </si>
  <si>
    <t>CC2022048584000</t>
  </si>
  <si>
    <t>6917 N 71ST AVE 1097, GLENDALE</t>
  </si>
  <si>
    <t>CC2022049231000</t>
  </si>
  <si>
    <t>8818 SOUTH CENTRAL AVE  #321, PHOENIX</t>
  </si>
  <si>
    <t>CC2022050009000</t>
  </si>
  <si>
    <t>3010 E Topeka, Phoenix</t>
  </si>
  <si>
    <t>CC2022050120000</t>
  </si>
  <si>
    <t>417 N. 23RD ST APT 2, PHOENIX</t>
  </si>
  <si>
    <t>ATLAS RESIENTIAL LLC</t>
  </si>
  <si>
    <t>CC2022050580000</t>
  </si>
  <si>
    <t>10427 W. SOUTHGATE AVE, TOLLESON</t>
  </si>
  <si>
    <t>CC2022050687000</t>
  </si>
  <si>
    <t>1448 E 2ND ST, MESA</t>
  </si>
  <si>
    <t>CC2022050708000</t>
  </si>
  <si>
    <t>13011 W MANDALAY LAN, EL MIRAGE</t>
  </si>
  <si>
    <t>CC2022050857000</t>
  </si>
  <si>
    <t>2150 E BELLERIVE PL, CHANDLER</t>
  </si>
  <si>
    <t>CC2022051316000</t>
  </si>
  <si>
    <t>12169 W DEL RIO LN, AVONDALE</t>
  </si>
  <si>
    <t>PROGRESS RESIDENTIAL BORROWER 13, LLC</t>
  </si>
  <si>
    <t>CC2022051318000</t>
  </si>
  <si>
    <t>1745 N 125TH DR, AVONDALE</t>
  </si>
  <si>
    <t>CC2022051319000</t>
  </si>
  <si>
    <t>2194 S 156TH AVE, GOODYEAR</t>
  </si>
  <si>
    <t>PROGRESS RESIDENTIAL BORROWER 3, LLC</t>
  </si>
  <si>
    <t>CC2022051325000</t>
  </si>
  <si>
    <t>12188 W GLANAGAN ST, AVONDALE</t>
  </si>
  <si>
    <t>PROGRESS RESIDENTIAL BORROWER 15, LLC</t>
  </si>
  <si>
    <t>CC2022051332000</t>
  </si>
  <si>
    <t>12387 W SHERMAN ST, AVONDALE</t>
  </si>
  <si>
    <t>PROGRESS RESIDENTIAL BORROWER 14</t>
  </si>
  <si>
    <t>CC2022051334000</t>
  </si>
  <si>
    <t>6057 W ODEUM LN, PHOENIX</t>
  </si>
  <si>
    <t>CC2022051336000</t>
  </si>
  <si>
    <t>10126 W MEDLOCK AVE, GLENDALE</t>
  </si>
  <si>
    <t>YAMASA CO.LTD</t>
  </si>
  <si>
    <t>CC2022051339000</t>
  </si>
  <si>
    <t>11621 W TONTO ST, AVONDALE</t>
  </si>
  <si>
    <t>CC2022051345000</t>
  </si>
  <si>
    <t>2030 S 85TH AVE, TOLLESON</t>
  </si>
  <si>
    <t>PROGRESS RESIDENTIAL BORROWER 12, LLC</t>
  </si>
  <si>
    <t>CC2022051347000</t>
  </si>
  <si>
    <t>9090 S. 258TH LANE, BUCKEYE</t>
  </si>
  <si>
    <t>CC2022051352000</t>
  </si>
  <si>
    <t>8334 W WATKINS STREET, TOLLESON</t>
  </si>
  <si>
    <t>PROGRESS RESIDENTIAL BOROWER 11, LLC</t>
  </si>
  <si>
    <t>CC2022051355000</t>
  </si>
  <si>
    <t>10911 W MARIPOSA DR, PHOENIX</t>
  </si>
  <si>
    <t>PROGRESS RESIDENTIAL BORROWER 5 LLC (2021-8) In care of PROGRESS RESIDENTIAL</t>
  </si>
  <si>
    <t>CC2022051356000</t>
  </si>
  <si>
    <t>4503 N 88TH AVE, PHOENIX</t>
  </si>
  <si>
    <t>CC2022051357000</t>
  </si>
  <si>
    <t>21004 EAST CHERRYWOOD DR, QUEEN CREEK</t>
  </si>
  <si>
    <t>CC2022051362000</t>
  </si>
  <si>
    <t>1330 E. JULIAN DRIVE, GILBERT</t>
  </si>
  <si>
    <t>PROGRESS RESIDENTIAL BORROWER 18, LLC</t>
  </si>
  <si>
    <t>CC2022051366000</t>
  </si>
  <si>
    <t>CC2022051368000</t>
  </si>
  <si>
    <t>912 Escuda Dr, Phoenix</t>
  </si>
  <si>
    <t>CC2022051380000</t>
  </si>
  <si>
    <t>841 E MANOR DRIVE, CHANDLER</t>
  </si>
  <si>
    <t>CC2022051383000</t>
  </si>
  <si>
    <t>3580 S RANGER TRL, GILBERT</t>
  </si>
  <si>
    <t>CC2022051427000</t>
  </si>
  <si>
    <t>3935 W WHISPERING WIND DRIVE, GLENDALE</t>
  </si>
  <si>
    <t>YAMASA CO LTD SMBC-1</t>
  </si>
  <si>
    <t>CC2022051434000</t>
  </si>
  <si>
    <t>6425 W MERCER LN, GLENDALE</t>
  </si>
  <si>
    <t>YAMASA CO., LTD</t>
  </si>
  <si>
    <t>CC2022051452000</t>
  </si>
  <si>
    <t>2641 E ISABELLA AVE, MESA</t>
  </si>
  <si>
    <t>CC2022051462000</t>
  </si>
  <si>
    <t>532 N NASSAU, MESA</t>
  </si>
  <si>
    <t>CC2022051465000</t>
  </si>
  <si>
    <t>CC2022051504000</t>
  </si>
  <si>
    <t>11621 W BLOOMFIELD RD, EL MIRAGE</t>
  </si>
  <si>
    <t>PROGRESS RESIDENTIAL BORROWER 15 LLC in care of PROGRESS RESIDENTIAL</t>
  </si>
  <si>
    <t>CC2022051509000</t>
  </si>
  <si>
    <t>12638 W LAUREL LN, EL MIRAGE</t>
  </si>
  <si>
    <t>PROGRESS RESIDENTIAL BORROWER 14, LLC</t>
  </si>
  <si>
    <t>CC2022051514000</t>
  </si>
  <si>
    <t>15403 W MAUNA LOA LANE, SURPRISE</t>
  </si>
  <si>
    <t>CC2022051515000</t>
  </si>
  <si>
    <t>11954 N 74TH LANE, PEORIA</t>
  </si>
  <si>
    <t>CC2022051518000</t>
  </si>
  <si>
    <t>2638 E VALENCIA DR, PHOENIX</t>
  </si>
  <si>
    <t>PROGRESS PHOENIX LLX</t>
  </si>
  <si>
    <t>CC2022051532000</t>
  </si>
  <si>
    <t>5182 W VISTA AVE, GLENDALE</t>
  </si>
  <si>
    <t>CC2022051536000</t>
  </si>
  <si>
    <t>6736 W DESERT LN, LAVEEN</t>
  </si>
  <si>
    <t>CC2022051544000</t>
  </si>
  <si>
    <t>1627 W NANCY LN, PHOENIX</t>
  </si>
  <si>
    <t>PROGRESS RESIDENTIAL BORROWER 8, LLC</t>
  </si>
  <si>
    <t>CC2022051556000</t>
  </si>
  <si>
    <t>6865 W STATE AVE, GLENDALE</t>
  </si>
  <si>
    <t>CC2022052206000</t>
  </si>
  <si>
    <t>6638 S 25TH AVE, PHOENIX</t>
  </si>
  <si>
    <t>CC2022052246000</t>
  </si>
  <si>
    <t>2912 E INDIAN SCHOOL RD A230, PHOENIX</t>
  </si>
  <si>
    <t>CC2022053388000</t>
  </si>
  <si>
    <t>1721 E WOOD ST UNIT#A, PHOENIX</t>
  </si>
  <si>
    <t>STREETLANE PM, LLC</t>
  </si>
  <si>
    <t>CC2022053568000</t>
  </si>
  <si>
    <t>416 E CRESENT AVE, MESA</t>
  </si>
  <si>
    <t>ATLAS RESDIENTIAL LLC</t>
  </si>
  <si>
    <t>CC2022056282000</t>
  </si>
  <si>
    <t>2020 N WINTERHAVEN ST UNIT 11, MESA</t>
  </si>
  <si>
    <t>MARKEY EDGE REALTY LLC</t>
  </si>
  <si>
    <t>22849 N 19TH AVE SUITE 105, PHOENIX  AZ</t>
  </si>
  <si>
    <t>CC2022060045000</t>
  </si>
  <si>
    <t>9515 W. MIAMI ST, TOLLESON</t>
  </si>
  <si>
    <t>CC2022060052000</t>
  </si>
  <si>
    <t>2656 S. 89TH AVE, TOLLESON</t>
  </si>
  <si>
    <t>CC2022060236000</t>
  </si>
  <si>
    <t>14002 N 127TH AVE, EL MIRAGE</t>
  </si>
  <si>
    <t>PROGRESS RESIDENTIAL BORROWER PLLC</t>
  </si>
  <si>
    <t>CC2022060953000</t>
  </si>
  <si>
    <t>CC2022060975000</t>
  </si>
  <si>
    <t>16541 W MORELAND ST, GOODYEAR</t>
  </si>
  <si>
    <t>PROGRESS RESIDENTIAL BORROWER 14 LLC IN CARE OF PROGRESS RESIDENTIAL</t>
  </si>
  <si>
    <t>CC2022060988000</t>
  </si>
  <si>
    <t>CC2022060990000</t>
  </si>
  <si>
    <t>21851 E CREOSOTE DR, QUEEN CREEK</t>
  </si>
  <si>
    <t>CC2022060994000</t>
  </si>
  <si>
    <t>2003 N 89TH DR, PHOENIX</t>
  </si>
  <si>
    <t>CC2022061007000</t>
  </si>
  <si>
    <t>CC2022061088000</t>
  </si>
  <si>
    <t>11328 E CABELLERO ST, MESA</t>
  </si>
  <si>
    <t>7701 E INIDAN SCHOOL RD STE J, SCOTTSDALE  AZ</t>
  </si>
  <si>
    <t>CC2022061137000</t>
  </si>
  <si>
    <t>11509 W BLOOMFIELD RD, EL MIRAGE</t>
  </si>
  <si>
    <t>CC2022061140000</t>
  </si>
  <si>
    <t>17103 N 185TH DR, SURPRISE</t>
  </si>
  <si>
    <t>CC2022061143000</t>
  </si>
  <si>
    <t>11793 W DAHLIA DRIVE, EL MIRAGE</t>
  </si>
  <si>
    <t>CC2022061222000</t>
  </si>
  <si>
    <t>11204 N 59TH DR, GLENDALE</t>
  </si>
  <si>
    <t>CC2022061225000</t>
  </si>
  <si>
    <t>40279 N LA CANTERA DR, ANTHEM</t>
  </si>
  <si>
    <t>CC2022061251000</t>
  </si>
  <si>
    <t>CC2022061857000</t>
  </si>
  <si>
    <t>CC2022061858000</t>
  </si>
  <si>
    <t>22768 W PAPAGO ST, BUCKEYE</t>
  </si>
  <si>
    <t>PROGRESS RESIDENTIAL BORROWER 14, LLC IN CARE OF PROGRESS RESIDENTIAL</t>
  </si>
  <si>
    <t>CC2022061862000</t>
  </si>
  <si>
    <t>CC2022061885000</t>
  </si>
  <si>
    <t>3821 N 28th St, Phoenix</t>
  </si>
  <si>
    <t>Stardom Real Esatte LLC.</t>
  </si>
  <si>
    <t>CC2022061889000</t>
  </si>
  <si>
    <t>4522 E LOS ALAMOS ST, GILBERT</t>
  </si>
  <si>
    <t>CC2022061958000</t>
  </si>
  <si>
    <t>10530 W EDGEMONT DRIVE, AVONDALE</t>
  </si>
  <si>
    <t>CC2022061992000</t>
  </si>
  <si>
    <t>11224 W GLENROSA AVE, PHOENIX</t>
  </si>
  <si>
    <t>YAMASA CO., LTD In care of PROGRESS RESIDENTIAL</t>
  </si>
  <si>
    <t>CC2022062034000</t>
  </si>
  <si>
    <t>3520 W Dunlap Ave Apt 188, Phoenix</t>
  </si>
  <si>
    <t>CC2022062630000</t>
  </si>
  <si>
    <t>8818 S CENTRAL AVE #205, PHOENIX</t>
  </si>
  <si>
    <t>CC2022062640000</t>
  </si>
  <si>
    <t>8818 S CENTRAL AVE #309, PHOENIX</t>
  </si>
  <si>
    <t>CC2022062701000</t>
  </si>
  <si>
    <t>911 W SAINT KATERI AVE, PHOENIX</t>
  </si>
  <si>
    <t>CC2022062704000</t>
  </si>
  <si>
    <t>3310 W CHAMBERS ST, PHOENIX</t>
  </si>
  <si>
    <t>METRO WEST VALLEY</t>
  </si>
  <si>
    <t>CC2022062855000</t>
  </si>
  <si>
    <t>17423 W WATSON LN, SURPRISE</t>
  </si>
  <si>
    <t>CC2022062868000</t>
  </si>
  <si>
    <t>14908 W WATSON CIR, SURRPRISE</t>
  </si>
  <si>
    <t>CC2022062949000</t>
  </si>
  <si>
    <t>11001 N. 55TH AVE., GLENDALE</t>
  </si>
  <si>
    <t>CC2022063354000</t>
  </si>
  <si>
    <t>2918 E INDIAN SCHOOL RD B337, PHOENIX</t>
  </si>
  <si>
    <t>CC2022063390000</t>
  </si>
  <si>
    <t>6243 E INGELWOOD ST, MESA</t>
  </si>
  <si>
    <t>CC2022063684000</t>
  </si>
  <si>
    <t>4511 W WHITTON AVE, PHOENIX</t>
  </si>
  <si>
    <t>CC2022066347000</t>
  </si>
  <si>
    <t>URBAN COMMMUNITIES PDS LLC</t>
  </si>
  <si>
    <t>CC2022066400000</t>
  </si>
  <si>
    <t>6308 W IVANHOE STREET, CHANDLER</t>
  </si>
  <si>
    <t>PROGRESS RESIDENTIAL HVH BORROWER LLC</t>
  </si>
  <si>
    <t>CC2022066595000</t>
  </si>
  <si>
    <t>CC2022066602000</t>
  </si>
  <si>
    <t>5138 W MERCURY WAY, CHANDLER</t>
  </si>
  <si>
    <t>INVITATION HOMES PHX 1</t>
  </si>
  <si>
    <t>CC2022067132000</t>
  </si>
  <si>
    <t>CC2022067155000</t>
  </si>
  <si>
    <t>16733 W. WASHINGTON  ST., GOODYEAR</t>
  </si>
  <si>
    <t>AMERICAN HOME 4 RENT PROPERTIES c/o AMERICAN HOMES 4 RENT</t>
  </si>
  <si>
    <t>7000 N. 16th ST., PHOENIX  AZ</t>
  </si>
  <si>
    <t>CC2022067166000</t>
  </si>
  <si>
    <t>2324 S. 238TH LANE, BUCKEYE</t>
  </si>
  <si>
    <t>AMERICAN HOMES 4 RENT PROPERTIES  c/o AMERICAN HOMES 4 RENT</t>
  </si>
  <si>
    <t>CC2022067198000</t>
  </si>
  <si>
    <t>4038 E MCDOWELL ROAD 118, PHOENIX</t>
  </si>
  <si>
    <t>CC2022067210000</t>
  </si>
  <si>
    <t>4038 E MCDOWELL ROAD 206, PHOENIX</t>
  </si>
  <si>
    <t>CC2022067220000</t>
  </si>
  <si>
    <t>4038 E MCDOWELL ROAD 227, PHOENIX</t>
  </si>
  <si>
    <t>CC2022067223000</t>
  </si>
  <si>
    <t>4038 E MCDOWELL ROAD 157, PHOENIX</t>
  </si>
  <si>
    <t>CC2022067225000</t>
  </si>
  <si>
    <t>4038 E MCDOWELL ROAD 160, PHOENIX</t>
  </si>
  <si>
    <t>CC2022067239000</t>
  </si>
  <si>
    <t>14528 W JENAN DR, SURPRISE</t>
  </si>
  <si>
    <t>AMERICAN HOME 4 RENT PROPERTIES FILVE LLC IN CARE OF MANERICAN HOMES 4 RENT</t>
  </si>
  <si>
    <t>CC2022068016000</t>
  </si>
  <si>
    <t>3421 W Dunlap Ave Apt 115, Phoenix</t>
  </si>
  <si>
    <t>CC2022068043000</t>
  </si>
  <si>
    <t>2129 W CARSON ROAD, PHOENIX</t>
  </si>
  <si>
    <t>PROGRESS RESIDENTIAL BORROWER 6 LLC c/o  PROGRESS RESIDETIAL</t>
  </si>
  <si>
    <t>1125 W PINNACLE PEAK ROAD STE 138, PHOENIX  AZ</t>
  </si>
  <si>
    <t>CC2022068049000</t>
  </si>
  <si>
    <t>4038 E MCDOWELL RD #113, PHOENIX</t>
  </si>
  <si>
    <t>CC2022068057000</t>
  </si>
  <si>
    <t>6403 W. WATKINS ST, PHOENIX</t>
  </si>
  <si>
    <t>PROGRESS RESIDENTIAL BORROWER 11, LLC.</t>
  </si>
  <si>
    <t>CC2022068124000</t>
  </si>
  <si>
    <t>16148 W HEARN RD, SURPRISE</t>
  </si>
  <si>
    <t>PROGRESS RESIDENTIAL BORROWER 13 LLC IN CARE OF PROGRESS RESIDENTIAL</t>
  </si>
  <si>
    <t>CC2022068135000</t>
  </si>
  <si>
    <t>5619 N 72ND AVE, GLENDALE</t>
  </si>
  <si>
    <t>CC2022071174000</t>
  </si>
  <si>
    <t>3730 W SHERIDAN ST, PHOENIX</t>
  </si>
  <si>
    <t>CC2022071631000</t>
  </si>
  <si>
    <t>16824 W JACKSON ST, GOODYEAR</t>
  </si>
  <si>
    <t>PROGRESS RESIDENTIAL BORROWERS LLC</t>
  </si>
  <si>
    <t>CC2022071670000</t>
  </si>
  <si>
    <t>2225 E KELTON LN, PHOENIX</t>
  </si>
  <si>
    <t>CC2022071762000</t>
  </si>
  <si>
    <t>34816 N. 30TH DR, PHOENIX</t>
  </si>
  <si>
    <t>PROGRESS RESIDENTIAL BORROWERS 8, LLC</t>
  </si>
  <si>
    <t>CC2022071782000</t>
  </si>
  <si>
    <t>7251 W Cactus Wren Dr., Glendale</t>
  </si>
  <si>
    <t>Progress Residential Borrower 15 LLC</t>
  </si>
  <si>
    <t>CC2022073894000</t>
  </si>
  <si>
    <t>25644 W MAGNOLIA ST, BUCKEYE</t>
  </si>
  <si>
    <t>CC2022073897000</t>
  </si>
  <si>
    <t>11014 W RIO VISTA LN, AVONDALE</t>
  </si>
  <si>
    <t>CC2022073898000</t>
  </si>
  <si>
    <t>8711 N. 112TH AVE, PEORIA</t>
  </si>
  <si>
    <t>YAMASA CO. LTD MIZUHO-1</t>
  </si>
  <si>
    <t>CC2022073901000</t>
  </si>
  <si>
    <t>6513 W. MAGNOLIA STREET, PHOENIX</t>
  </si>
  <si>
    <t>PROGRESS RESIDENTIAL BORROWER 9, LLC</t>
  </si>
  <si>
    <t>CC2022073928000</t>
  </si>
  <si>
    <t>1727 E ALICIA DR., PHOENIX</t>
  </si>
  <si>
    <t>1125 W PINNACLE PEAK RD. SUITE 138, PHOENIX  AZ</t>
  </si>
  <si>
    <t>CC2022073934000</t>
  </si>
  <si>
    <t>3552 E LE MARCHE AVE, PHOENIX</t>
  </si>
  <si>
    <t>PROGRESS RESIDENTIAL BORROWER 16, LLC</t>
  </si>
  <si>
    <t>CC2022074099000</t>
  </si>
  <si>
    <t>15369 W EVANS DR, SURPRISE</t>
  </si>
  <si>
    <t>CC2022074114000</t>
  </si>
  <si>
    <t>CC2022074685000</t>
  </si>
  <si>
    <t>23346 W. COCOPAH ST, BUCKEYE</t>
  </si>
  <si>
    <t>7701 E. INDIAN SHOOL RD, SCOTTSDALE  AZ</t>
  </si>
  <si>
    <t>CC2022074686000</t>
  </si>
  <si>
    <t>10637 W NEZ PERCE STREET, TOLLESON</t>
  </si>
  <si>
    <t>PROGRESS RESIDENTIAL BORROWER 11, LLC</t>
  </si>
  <si>
    <t>CC2022074687000</t>
  </si>
  <si>
    <t>3320 S 88TH DR, TOLLESON</t>
  </si>
  <si>
    <t>CC2022074688000</t>
  </si>
  <si>
    <t>4654 N 84TH LN, PHOENIX</t>
  </si>
  <si>
    <t>CC2022074692000</t>
  </si>
  <si>
    <t>4010 S 81ST DR, PHOENIX</t>
  </si>
  <si>
    <t>CC2022074784000</t>
  </si>
  <si>
    <t>726 W HATCHER RD #A100, PHOENIX</t>
  </si>
  <si>
    <t>CC2022074866000</t>
  </si>
  <si>
    <t>CC2022074869000</t>
  </si>
  <si>
    <t>2330 W Oberlin Way, Phoenix</t>
  </si>
  <si>
    <t>Progress Residential Borrower 8, LLC</t>
  </si>
  <si>
    <t>CC2022074876000</t>
  </si>
  <si>
    <t>CC2022074895000</t>
  </si>
  <si>
    <t>17158 N 184TH DRIVE, SURPRISE</t>
  </si>
  <si>
    <t>CC2022074896000</t>
  </si>
  <si>
    <t>18458 N 114TH LN, SURPRISE</t>
  </si>
  <si>
    <t>PROGRESS RESIDENTIAL BORROWER 14 LLC  IN CARE OF PROGRESS RESIDENTIAL</t>
  </si>
  <si>
    <t>CC2022074903000</t>
  </si>
  <si>
    <t>13438 W EVANS DR, SURPRISE</t>
  </si>
  <si>
    <t>PROGRESS RESIDENTIAL BORROWER 4 LLC  IN CARE OF PROGRESS RESIDENTIAL</t>
  </si>
  <si>
    <t>CC2022075252000</t>
  </si>
  <si>
    <t>6612 W ADAMS STREET, PHOENIX</t>
  </si>
  <si>
    <t>CC2022075301000</t>
  </si>
  <si>
    <t>7211 W KRALL ST, GLENDALE</t>
  </si>
  <si>
    <t>PROGRESS RESIDENTIAL 1124 W PINNACLE PEAK RD SUITE, PHOENIX  AZ</t>
  </si>
  <si>
    <t>CC2022075463000</t>
  </si>
  <si>
    <t>8505 E MESETO AVE, MESA</t>
  </si>
  <si>
    <t>CC2022075535000</t>
  </si>
  <si>
    <t>11418 W YUMA STREET, AVONDALE</t>
  </si>
  <si>
    <t>CC2022075671000</t>
  </si>
  <si>
    <t>17217 W SAGUARO LANE, SURPRISE</t>
  </si>
  <si>
    <t>PROGRESS RESIDENTIAL BORROWER 11, LLC IN CARE OF PROGRESS RESIDENTIAL</t>
  </si>
  <si>
    <t>CC2022075677000</t>
  </si>
  <si>
    <t>16926 W MARSHALL LN, SURPRISE</t>
  </si>
  <si>
    <t>PROGRESS RESIDENTAIL BORROWER 13, LLC</t>
  </si>
  <si>
    <t>CC2022076666000</t>
  </si>
  <si>
    <t>610 W. RIO VISTA LN, AVONDALE</t>
  </si>
  <si>
    <t>PROGRESS RESIDENTIAL BORROWER 16 LLC</t>
  </si>
  <si>
    <t>CC2022077321000</t>
  </si>
  <si>
    <t>523 N BAILEY CIR, MESA</t>
  </si>
  <si>
    <t>CC2022077428000</t>
  </si>
  <si>
    <t>3134 E MCKELLIPS RD UNIT #54, MESA</t>
  </si>
  <si>
    <t>CC2022077456000</t>
  </si>
  <si>
    <t>CC2022077550000</t>
  </si>
  <si>
    <t>15469 W MAUNA LOA LANE, SURPRISE</t>
  </si>
  <si>
    <t>YAMASA CO LTC IN CARE OF PROGRESS  RESIDENTIAL</t>
  </si>
  <si>
    <t>CC2022078336000</t>
  </si>
  <si>
    <t>2239 S. 173RD DR, GOODYEAR</t>
  </si>
  <si>
    <t>PROGRESS RESIDENTIAL BORROWER &amp; LLC</t>
  </si>
  <si>
    <t>CC2022078371000</t>
  </si>
  <si>
    <t>1446 W. SAINT PAUL DR, GILBERT</t>
  </si>
  <si>
    <t>PROGRESS RESIDENTIAL BORROWER, LLC</t>
  </si>
  <si>
    <t>CC2022078390000</t>
  </si>
  <si>
    <t>3881 E WYATT WAY, GILBERT</t>
  </si>
  <si>
    <t>CC2022078507000</t>
  </si>
  <si>
    <t>5531 W CARSON RD, LAVEEN</t>
  </si>
  <si>
    <t>PO BOX 451027, ATLANTA  GA</t>
  </si>
  <si>
    <t>CC2022078550000</t>
  </si>
  <si>
    <t>4038 E MCDOWELL RD #253, PHOENIX</t>
  </si>
  <si>
    <t>CC2022078559000</t>
  </si>
  <si>
    <t>4038 E MCDOWELL RD #216, PHOENIX</t>
  </si>
  <si>
    <t>CC2022078652000</t>
  </si>
  <si>
    <t>7213 W, MOHAWK LN, GLENDALE</t>
  </si>
  <si>
    <t>CC2022078682000</t>
  </si>
  <si>
    <t>16037 N 168TH AVE, SURPRISE</t>
  </si>
  <si>
    <t>PROGRESS RESIDENTIAL BORROWER N LLC</t>
  </si>
  <si>
    <t>CC2022078685000</t>
  </si>
  <si>
    <t>11690 N 79TH DR, PEORIA</t>
  </si>
  <si>
    <t>CC2022078689000</t>
  </si>
  <si>
    <t>7467 W BROWN ST, PEORIA</t>
  </si>
  <si>
    <t>CC2022078793000</t>
  </si>
  <si>
    <t>7109 W Cholla St., Peoria</t>
  </si>
  <si>
    <t>Yamasa Co. Ltd</t>
  </si>
  <si>
    <t>CC2022079335000</t>
  </si>
  <si>
    <t>1920 E ALTA VISTA ROAD, PHOENIX</t>
  </si>
  <si>
    <t>10115 E BELL ROAD STR 107-232, SCOTTSDALE  AZ</t>
  </si>
  <si>
    <t>CC2022079600000</t>
  </si>
  <si>
    <t>METRO WEST VALLEY c/o METROPOLITAN REAL ESTATE</t>
  </si>
  <si>
    <t>CC2022080348000</t>
  </si>
  <si>
    <t>13209 N JOAN D ARC AVE, PHOENIX</t>
  </si>
  <si>
    <t>CC2022080697000</t>
  </si>
  <si>
    <t>4223 N 10TH ST, PHOENIX</t>
  </si>
  <si>
    <t>CC2022081685000</t>
  </si>
  <si>
    <t>3432 W HIDALGO AVE, PHOENIX</t>
  </si>
  <si>
    <t>CC2022082352000</t>
  </si>
  <si>
    <t>2912 E INDIAN SCHOOL RD A313, PHOENIX</t>
  </si>
  <si>
    <t>CC2022082353000</t>
  </si>
  <si>
    <t>2912 E INDIAN SCHOOL ROAD A124, PHOENIX</t>
  </si>
  <si>
    <t>CC2022082405000</t>
  </si>
  <si>
    <t>2912 E INDIAN SCHOOL RD A223, PHOENIX</t>
  </si>
  <si>
    <t>CC2022082430000</t>
  </si>
  <si>
    <t>8818 S CENTRAL AVENUE 243, PHOENIX</t>
  </si>
  <si>
    <t>CC2022082434000</t>
  </si>
  <si>
    <t>8818 S CENTRAL AVENUE 127, PHOENIX</t>
  </si>
  <si>
    <t>CC2022082437000</t>
  </si>
  <si>
    <t>CC2022082459000</t>
  </si>
  <si>
    <t>8818 S CENTRAL AVENUE 115, PHOENIX</t>
  </si>
  <si>
    <t>CC2022083595000</t>
  </si>
  <si>
    <t>306 W MONTE CRISTO AVE, PHOENIX</t>
  </si>
  <si>
    <t>CC2022084380000</t>
  </si>
  <si>
    <t>CC2022084542000</t>
  </si>
  <si>
    <t>1610 W POLLACK ST, PHOENIX</t>
  </si>
  <si>
    <t>AMERICAN HOMES 4 RENT PROPERTIES FIVE LLC c/o AMERICAN HOMES 4 RENT</t>
  </si>
  <si>
    <t>5555 EAST VAN BUREN STREET STE 240, PHOENIX  AZ</t>
  </si>
  <si>
    <t>CC2022084673000</t>
  </si>
  <si>
    <t>12632 N 150TH COURT, SURPRISE</t>
  </si>
  <si>
    <t>AMERICAN HOMES 4 RENT PROPERTIES FIVE LLC IN CARE OF AMERICAN HOMES 4RENT*****</t>
  </si>
  <si>
    <t>CC2022087157000</t>
  </si>
  <si>
    <t>2246 E BURGESS LN, PHOENIX</t>
  </si>
  <si>
    <t>CC2022087677000</t>
  </si>
  <si>
    <t>8541 W Butler Dr, Peoria</t>
  </si>
  <si>
    <t>CC2022087771000</t>
  </si>
  <si>
    <t>1444 N 80TH DR, PHOENIX</t>
  </si>
  <si>
    <t>PROGRESS RESIDENTIAL BORROWER 19 LLC</t>
  </si>
  <si>
    <t>CC2022087802000</t>
  </si>
  <si>
    <t>7036 W ST CHARLES AVE, LAVEEN</t>
  </si>
  <si>
    <t>1125 W PINNACLE PEAK RD STE 138, PHOENIX  AZ</t>
  </si>
  <si>
    <t>CC2022087807000</t>
  </si>
  <si>
    <t>5414 W HUNTINGTON DR, LAVEEN</t>
  </si>
  <si>
    <t>PROGRESS RESIDENTIAL BORROWER 16 LLC c/o PROGRESS RESIDENTIAL</t>
  </si>
  <si>
    <t>CC2022087809000</t>
  </si>
  <si>
    <t>4014 W PARK ST, PHOENIX</t>
  </si>
  <si>
    <t>PROGRESS RESIDENTIAL BORROWER 11 LLC c/o PROGRESS RESIDENTIAL</t>
  </si>
  <si>
    <t>CC2022087898000</t>
  </si>
  <si>
    <t>13006 W ASTER DR, EL MIRAGE</t>
  </si>
  <si>
    <t>CC2022088790000</t>
  </si>
  <si>
    <t>7603 W Krall St., Glendale</t>
  </si>
  <si>
    <t>Progress Residential Borrow 4 LLC c/o Progress Residential</t>
  </si>
  <si>
    <t>CC2022088863000</t>
  </si>
  <si>
    <t>726 W HATCHER RD #A304, PHOENIX</t>
  </si>
  <si>
    <t>CC2022090355000</t>
  </si>
  <si>
    <t>6323 S 45TH LANE, LAVEEN</t>
  </si>
  <si>
    <t>PROGRESS RESIDENTIAL BORROWER 4 LLC c/o PROGRESS RESIDENTIAL</t>
  </si>
  <si>
    <t>CC2022090440000</t>
  </si>
  <si>
    <t>2352 E PEACHTREE DR, CHANDLER</t>
  </si>
  <si>
    <t>CC2022091087000</t>
  </si>
  <si>
    <t>6215 S 37TH DR, PHOENIX</t>
  </si>
  <si>
    <t>1125 W PINNACLE PEAK RD SUITE 138, PHOENIX  AZ</t>
  </si>
  <si>
    <t>CC2022091091000</t>
  </si>
  <si>
    <t>16238 W. JACKSON STREET, GOODYEAR</t>
  </si>
  <si>
    <t>CC2022091093000</t>
  </si>
  <si>
    <t>6838 S 70TH DR, LAVEEN</t>
  </si>
  <si>
    <t>CC2022091096000</t>
  </si>
  <si>
    <t>11022 W ROYAL PALM RD, PEORIA</t>
  </si>
  <si>
    <t>CC2022091097000</t>
  </si>
  <si>
    <t>CC2022091098000</t>
  </si>
  <si>
    <t>11171 W. HADLEY ST, AVONDALE</t>
  </si>
  <si>
    <t>PROGRESS RESIDENTIAL BORROWER 5, LLC.</t>
  </si>
  <si>
    <t>CC2022091104000</t>
  </si>
  <si>
    <t>921 S VAL VISTA DR UNIT #88, MESA</t>
  </si>
  <si>
    <t>CC2022091201000</t>
  </si>
  <si>
    <t>2408 E Rosemonte Dr, Phoenix</t>
  </si>
  <si>
    <t>Progress Phoenix, LLC</t>
  </si>
  <si>
    <t>CC2022091204000</t>
  </si>
  <si>
    <t>CC2022091246000</t>
  </si>
  <si>
    <t>339 S TRAVIS, MESA</t>
  </si>
  <si>
    <t>CC2022091254000</t>
  </si>
  <si>
    <t>11818 W CORRINE DR, EL MIRAGE</t>
  </si>
  <si>
    <t>PROGRESS RESIDENTIAL BORROWER 14, LL in care of  PROGRESS RESIDENTIAL</t>
  </si>
  <si>
    <t>CC2022091310000</t>
  </si>
  <si>
    <t>4453 W ORAIBI DR, GLENDALE</t>
  </si>
  <si>
    <t>CC2022091707000</t>
  </si>
  <si>
    <t>8769 W Tuckey Lane, Glendale</t>
  </si>
  <si>
    <t>YAMASCA CO LTD</t>
  </si>
  <si>
    <t>CC2022092138000</t>
  </si>
  <si>
    <t>8329 W Dreyus Dr, Peoria</t>
  </si>
  <si>
    <t>Progress Residential Borrower LLC</t>
  </si>
  <si>
    <t>CC2022092634000</t>
  </si>
  <si>
    <t>11402 W MOHAVE ST, AVONDALE</t>
  </si>
  <si>
    <t>CC2022092637000</t>
  </si>
  <si>
    <t>4538 W FAWN DR, LAVEEN</t>
  </si>
  <si>
    <t>CC2022093298000</t>
  </si>
  <si>
    <t>CC2022093418000</t>
  </si>
  <si>
    <t>11145 N 82ND LANE, PEORIA</t>
  </si>
  <si>
    <t>YAMAZA CO. LTD</t>
  </si>
  <si>
    <t>1125 W PINNACLE PEAK ROAD SUITE 138, PHOENIX  AZ</t>
  </si>
  <si>
    <t>CC2022094294000</t>
  </si>
  <si>
    <t>38328 N PAGODA LN, PHOENIX</t>
  </si>
  <si>
    <t>PROGRESS RESIDENTIAL BORROWER 18 LLC</t>
  </si>
  <si>
    <t>CC2022094296000</t>
  </si>
  <si>
    <t>3630 W ESCUDA DR, GLENDALE</t>
  </si>
  <si>
    <t>CC2022094300000</t>
  </si>
  <si>
    <t>5614 W SHANGRI LA RD, GLENDALE</t>
  </si>
  <si>
    <t>CC2022095187000</t>
  </si>
  <si>
    <t>21759 W. COCOPAH STREET, BUCKEYE</t>
  </si>
  <si>
    <t>CC2022095188000</t>
  </si>
  <si>
    <t>25063 W. DOVE GAP, BUCKEYE</t>
  </si>
  <si>
    <t>7701 E. INIDIAN SCHOOL RD. STE. J, SCOTTSDALE  AZ</t>
  </si>
  <si>
    <t>CC2022095191000</t>
  </si>
  <si>
    <t>9708 W CORDES RD, TOLLESON</t>
  </si>
  <si>
    <t>CC2022095192000</t>
  </si>
  <si>
    <t>12630 W MEDLOCK DR, LITCHFIELD PARK</t>
  </si>
  <si>
    <t>PROGRESS RESIDENTIAL BORROWER 14, LLC In care of PROGRESS RESIDENTIAL</t>
  </si>
  <si>
    <t>CC2022095196000</t>
  </si>
  <si>
    <t>3718 S 62ND AVE, PHOENIX</t>
  </si>
  <si>
    <t>CC2022095203000</t>
  </si>
  <si>
    <t>3228 W LONE CACTUS DR, PHOENIX</t>
  </si>
  <si>
    <t>CC2022095293000</t>
  </si>
  <si>
    <t>1750 W Union Hills Drive Unit #35, Phoenix</t>
  </si>
  <si>
    <t>Progress Residential Borrower 19 LLC</t>
  </si>
  <si>
    <t>1125 W Pinnacle Peak Road Suite 138, Phoenix  AZ</t>
  </si>
  <si>
    <t>CC2022095354000</t>
  </si>
  <si>
    <t>CC2022095425000</t>
  </si>
  <si>
    <t>CC2022095461000</t>
  </si>
  <si>
    <t>1611 N COMANCHE DR, CHANDLER</t>
  </si>
  <si>
    <t>CC2022095755000</t>
  </si>
  <si>
    <t>6601 W LAWRENCE LN, GLENDALE</t>
  </si>
  <si>
    <t>CC2022095770000</t>
  </si>
  <si>
    <t>2912 E. INDIAN SCHOOL RD. #A-234, PHOENIX</t>
  </si>
  <si>
    <t>CC2022095794000</t>
  </si>
  <si>
    <t>7430 W PARADISE DR, PEORIA</t>
  </si>
  <si>
    <t>CC2022096059000</t>
  </si>
  <si>
    <t>8901 N 35TH AVENUE APT 150, PHOENIX</t>
  </si>
  <si>
    <t>CC2022097136000</t>
  </si>
  <si>
    <t>4038 E MCDOWELL RD @207, PHOENIX</t>
  </si>
  <si>
    <t>CC2022097821000</t>
  </si>
  <si>
    <t>2918 E INDIAN SCHOOL RD B262, PHOENIX</t>
  </si>
  <si>
    <t>URBAN COMMUNITIES S29 LLC</t>
  </si>
  <si>
    <t>CC2022097828000</t>
  </si>
  <si>
    <t>2942 E INDIAN SCHOOL RD D158, PHOENIX</t>
  </si>
  <si>
    <t>CC2022097856000</t>
  </si>
  <si>
    <t>2918 E INDIAN SCHOOL RD, PHOENIX</t>
  </si>
  <si>
    <t>CC2022098007000</t>
  </si>
  <si>
    <t>4038 E MCDOWELL RD #226, PHOENIX</t>
  </si>
  <si>
    <t>URBAN EDGE APARTMENTS; 112AV, LLC</t>
  </si>
  <si>
    <t>CC2022099287000</t>
  </si>
  <si>
    <t>URBAN EDGE APARTMENTS 112 AVE, LLC</t>
  </si>
  <si>
    <t>CC2022099290000</t>
  </si>
  <si>
    <t>4038 E MCDOWELL RD #138, PHOENIX</t>
  </si>
  <si>
    <t>URBAN EDGE APARTMENTS  112AVE LLC</t>
  </si>
  <si>
    <t>CC2022099292000</t>
  </si>
  <si>
    <t>4038 E MCDOWELL RD #236, PHOENIX</t>
  </si>
  <si>
    <t>URBAN EDGE APARTMENTS 112AV LLC</t>
  </si>
  <si>
    <t>CC2022099297000</t>
  </si>
  <si>
    <t>11010 W. 2ND ST, AVONDALE</t>
  </si>
  <si>
    <t>CC2022099411000</t>
  </si>
  <si>
    <t>725 W VOGEL AVENUE UNIT #D31, PHOENIX</t>
  </si>
  <si>
    <t>CC2022100324000</t>
  </si>
  <si>
    <t>3424 S 84TH LN, TOLLESON</t>
  </si>
  <si>
    <t>METRO REAL ESTATE AND INVESTMENT LLC</t>
  </si>
  <si>
    <t>CC2022101594000</t>
  </si>
  <si>
    <t>CC2022101654000</t>
  </si>
  <si>
    <t>1553 W MERCER LN UNIT 4, PHOENIX</t>
  </si>
  <si>
    <t>CC2022102369000</t>
  </si>
  <si>
    <t>1350 W VAN BUREN ST 3042, PHOENIX</t>
  </si>
  <si>
    <t>CC2022102382000</t>
  </si>
  <si>
    <t>1350 W VAN BUREN ST 3027, PHOENIX</t>
  </si>
  <si>
    <t>CC2022102404000</t>
  </si>
  <si>
    <t>1350 W VAN BUREN ST 2019, PHOENIX</t>
  </si>
  <si>
    <t>CC2022102408000</t>
  </si>
  <si>
    <t>1350 W VAN BUREN ST 1026, PHOENIX</t>
  </si>
  <si>
    <t>CC2022102412000</t>
  </si>
  <si>
    <t>1350 W Van Buren St 3072, Phoenix</t>
  </si>
  <si>
    <t>1350 E Van Buren ST, Phx  AZ</t>
  </si>
  <si>
    <t>CC2022102422000</t>
  </si>
  <si>
    <t>1350 W Van buren st 2082, Phoenix</t>
  </si>
  <si>
    <t>1350 W Van buren st, phx  AZ</t>
  </si>
  <si>
    <t>CC2022102528000</t>
  </si>
  <si>
    <t>12505 W HIGHLAND AVE, LITCHFIELD PARK</t>
  </si>
  <si>
    <t>STREETLANE PM LLC</t>
  </si>
  <si>
    <t>CC2022102575000</t>
  </si>
  <si>
    <t>3230 W KEIM DR, PHOENIX</t>
  </si>
  <si>
    <t>CC2022102647000</t>
  </si>
  <si>
    <t>18034 N 20TH LN, PHOENIX</t>
  </si>
  <si>
    <t>CC2022102768000</t>
  </si>
  <si>
    <t>1750 W. UNION HILLS DRIVE UNIT #13, PHOENIX</t>
  </si>
  <si>
    <t>CC2022102809000</t>
  </si>
  <si>
    <t>1029 E MILLETT AVE, MESA</t>
  </si>
  <si>
    <t>CC2022102902000</t>
  </si>
  <si>
    <t>11767 W BANFF LN, EL MIRAGE</t>
  </si>
  <si>
    <t>CC2022102920000</t>
  </si>
  <si>
    <t>8010 W SIERRA VISTA DR, GLENDALE</t>
  </si>
  <si>
    <t>CC2022103427000</t>
  </si>
  <si>
    <t>4038 E MCDOWELL RD #243, PHOENIX</t>
  </si>
  <si>
    <t>CC2022103557000</t>
  </si>
  <si>
    <t>7412 E LOBO AVE, MESA</t>
  </si>
  <si>
    <t>CC2022103633000</t>
  </si>
  <si>
    <t>7587 W WIKIEUP LANE, GLENDALE</t>
  </si>
  <si>
    <t>STREET LANE PM LLC</t>
  </si>
  <si>
    <t>P O BOX 451027, ATLANTA  GA</t>
  </si>
  <si>
    <t>CC2022104229000</t>
  </si>
  <si>
    <t>8818 SOUTH CENTRAL AVE  #315, PHOENIX</t>
  </si>
  <si>
    <t>CC2022105106000</t>
  </si>
  <si>
    <t>8818 SOUTH CENTRAL AVE  #227, PHOENIX</t>
  </si>
  <si>
    <t>CC2022105858000</t>
  </si>
  <si>
    <t>1609 W GLENDALE AVE 103, PHOENIX</t>
  </si>
  <si>
    <t>URBAN COMMNUTIES AVE 15 LLC</t>
  </si>
  <si>
    <t>CC2022105907000</t>
  </si>
  <si>
    <t>1609 W GLENDALE AVENUE 248, PHOENIX</t>
  </si>
  <si>
    <t>CC2022105911000</t>
  </si>
  <si>
    <t>6826 N 15TH AVENUE 167, PHOENIX</t>
  </si>
  <si>
    <t>CC2022105990000</t>
  </si>
  <si>
    <t>15066 W GRANT ST, GOODYEAR</t>
  </si>
  <si>
    <t>CC2022105995000</t>
  </si>
  <si>
    <t>12525 W MEDLOCK DR, LITCHFIELD PARK</t>
  </si>
  <si>
    <t>CC2022105998000</t>
  </si>
  <si>
    <t>CC2022106146000</t>
  </si>
  <si>
    <t>610 E AGUA FRIA LN, AVONDALE</t>
  </si>
  <si>
    <t>CC2022106287000</t>
  </si>
  <si>
    <t>17743 W WATSON LN, SURPRISE</t>
  </si>
  <si>
    <t>CC2022107422000</t>
  </si>
  <si>
    <t xml:space="preserve"> </t>
  </si>
  <si>
    <t>7000 N 16TH ST SUITE 120, PHOENIX  AZ</t>
  </si>
  <si>
    <t>CC2022107490000</t>
  </si>
  <si>
    <t>5610 S 32ND DR, PHOENIX</t>
  </si>
  <si>
    <t>CC2022107492000</t>
  </si>
  <si>
    <t>501 S 112TH DR, AVONDALE</t>
  </si>
  <si>
    <t>CC2022107493000</t>
  </si>
  <si>
    <t>18535 W OREGAN AVE, LITCHFIELD PARK</t>
  </si>
  <si>
    <t>CC2022107494000</t>
  </si>
  <si>
    <t>1613 W ST CATHERINE AVE, PHOENIX</t>
  </si>
  <si>
    <t>CC2022107496000</t>
  </si>
  <si>
    <t>6433 W COCPAH ST, PHOENIX</t>
  </si>
  <si>
    <t>CC2022107497000</t>
  </si>
  <si>
    <t>4017 S 99TH DRIVE, TOLLESON</t>
  </si>
  <si>
    <t>CC2022107501000</t>
  </si>
  <si>
    <t>4654 N 84TH LANE, PHOENIX</t>
  </si>
  <si>
    <t>CC2022107502000</t>
  </si>
  <si>
    <t>16107 W. ADAMS STREET, GOODYEAR</t>
  </si>
  <si>
    <t>CC2022107504000</t>
  </si>
  <si>
    <t>10771 W 2ND ST, AVONDALE</t>
  </si>
  <si>
    <t>CC2022107506000</t>
  </si>
  <si>
    <t>11416 W OLIVE DR, AVONDALE</t>
  </si>
  <si>
    <t>PROGRESS RESIDENTIAL BORROWER 5, LLC In care of PROGRESS RESIDENTIAL</t>
  </si>
  <si>
    <t>CC2022107509000</t>
  </si>
  <si>
    <t>9216 W GLOBE AVE, TOLLESON</t>
  </si>
  <si>
    <t>CC2022107510000</t>
  </si>
  <si>
    <t>6546 S 43RD DR, LAVEEN</t>
  </si>
  <si>
    <t>CC2022107515000</t>
  </si>
  <si>
    <t>9656 W CORDES RD, TOLLESON</t>
  </si>
  <si>
    <t>CC2022107516000</t>
  </si>
  <si>
    <t>9316 W MIAMI ST, TOLLESON</t>
  </si>
  <si>
    <t>CC2022107517000</t>
  </si>
  <si>
    <t>2710 S 108TH AVE, AVONDALE</t>
  </si>
  <si>
    <t>CC2022107518000</t>
  </si>
  <si>
    <t>16274 W. JEFFERSON STREET, GOODYEAR</t>
  </si>
  <si>
    <t>CC2022107520000</t>
  </si>
  <si>
    <t>25394 W LONG AVE, BUCKEYE</t>
  </si>
  <si>
    <t>PROGRESS RESIDENTIAL BORROWER 13, LLC (P3 TERM)</t>
  </si>
  <si>
    <t>CC2022107523000</t>
  </si>
  <si>
    <t>8125 W PRESTON LN, PHOENIX</t>
  </si>
  <si>
    <t>CC2022107524000</t>
  </si>
  <si>
    <t>7154 W GLOBE AVE, PHOENIX</t>
  </si>
  <si>
    <t>CC2022107525000</t>
  </si>
  <si>
    <t>5130 W APOLLO RD, LAVEEN</t>
  </si>
  <si>
    <t>CC2022107526000</t>
  </si>
  <si>
    <t>1524 S 86TH LN, TOLLESON</t>
  </si>
  <si>
    <t>CC2022107529000</t>
  </si>
  <si>
    <t>CC2022107530000</t>
  </si>
  <si>
    <t>3677 N 141ST DR, GOODYEAR</t>
  </si>
  <si>
    <t>CC2022107537000</t>
  </si>
  <si>
    <t>5824 S 27TH DRIVE, PHOENIX</t>
  </si>
  <si>
    <t>CC2022107538000</t>
  </si>
  <si>
    <t>11368 W LOCUST LN, AVONDALE</t>
  </si>
  <si>
    <t>PROGRESS RESIDENTAIL BORROWER 4, LLC</t>
  </si>
  <si>
    <t>CC2022107541000</t>
  </si>
  <si>
    <t>CC2022107555000</t>
  </si>
  <si>
    <t>1420 E. Topeka Drive, Phoenix</t>
  </si>
  <si>
    <t>Yamasa Co. LTD</t>
  </si>
  <si>
    <t>7701 E. Indian School Rd., Scottsdale  AZ</t>
  </si>
  <si>
    <t>CC2022107556000</t>
  </si>
  <si>
    <t>PROGRESS PHOENIX LLC IN CARE OF PROGRESS RESIDENTIAL</t>
  </si>
  <si>
    <t>CC2022107557000</t>
  </si>
  <si>
    <t>12036 W DAHLIA DR, EL MIRAGE</t>
  </si>
  <si>
    <t>CC2022107558000</t>
  </si>
  <si>
    <t>PROGRESS RESIDENTIAL BORROWER 14, ico PROGRESS RESIDENTIAL</t>
  </si>
  <si>
    <t>CC2022107564000</t>
  </si>
  <si>
    <t>14213 W VENTURA ST, SURPRISE</t>
  </si>
  <si>
    <t>CC2022107565000</t>
  </si>
  <si>
    <t>PROGRESS RESIDIENTIAL BORROWER 13 LLC IN CARE OF PROGRESS RESIDENTIAL</t>
  </si>
  <si>
    <t>CC2022107568000</t>
  </si>
  <si>
    <t>5325 W WARNER ST, PHOENIX</t>
  </si>
  <si>
    <t>PROGRESS PHONEIX, LLC</t>
  </si>
  <si>
    <t>CC2022107569000</t>
  </si>
  <si>
    <t>11797 W BLOOMFIELD RD, EL MIRAGE</t>
  </si>
  <si>
    <t>CC2022107575000</t>
  </si>
  <si>
    <t>17423 W WATSON LANE, SURPRISE</t>
  </si>
  <si>
    <t>CC2022107577000</t>
  </si>
  <si>
    <t>9561 N 85TH DR, PEORIA</t>
  </si>
  <si>
    <t>CC2022107578000</t>
  </si>
  <si>
    <t>PROGRESS RESIDENTIAL BORROWER 16, ico PROGRESS RESIDENTIAL</t>
  </si>
  <si>
    <t>CC2022107585000</t>
  </si>
  <si>
    <t>7540 W MESCAL ST, PEORIA</t>
  </si>
  <si>
    <t>CC2022107587000</t>
  </si>
  <si>
    <t>18407 N 111TH DR, SURPRISE</t>
  </si>
  <si>
    <t>YAMASA CO LTC IN CARE OF PROGRESS RESIDENTIAL</t>
  </si>
  <si>
    <t>CC2022107595000</t>
  </si>
  <si>
    <t>12205 W HIDE TRL, PEORIA</t>
  </si>
  <si>
    <t>CC2022107596000</t>
  </si>
  <si>
    <t>7121 N 28TH AVE, PHOENIX</t>
  </si>
  <si>
    <t>PROGRESS PHOENIX LP</t>
  </si>
  <si>
    <t>CC2022107602000</t>
  </si>
  <si>
    <t>CC2022107604000</t>
  </si>
  <si>
    <t>16908 N 160TH AVE, SURPRISE</t>
  </si>
  <si>
    <t>PROGRESS RESIDENTAIL BORROWER 16, LLC IN CARE OF PROGRESS RESIDENTIAL</t>
  </si>
  <si>
    <t>CC2022107605000</t>
  </si>
  <si>
    <t>3301 S 63RD LN, PHOENIX</t>
  </si>
  <si>
    <t>CC2022107614000</t>
  </si>
  <si>
    <t>12824 W ASH ST, EL MIRAGE</t>
  </si>
  <si>
    <t>CC2022107616000</t>
  </si>
  <si>
    <t>17650 W MANDALAY LN, SURPRISE</t>
  </si>
  <si>
    <t>PROGRESS PHONEIX, LLC ico PROGRESS RESIDENTIAL</t>
  </si>
  <si>
    <t>CC2022107624000</t>
  </si>
  <si>
    <t>12005 W CORRINE DR, EL MIRAGE</t>
  </si>
  <si>
    <t>PROGRESS RESIDENTIAL BORROWER 15, ico PROGRESS RESIDENTIAL</t>
  </si>
  <si>
    <t>CC2022107659000</t>
  </si>
  <si>
    <t>11020 N 59TH DR, GLENDALE</t>
  </si>
  <si>
    <t>PROGESS RESIDENTIAL BORROWER 6, LLC</t>
  </si>
  <si>
    <t>CC2022107660000</t>
  </si>
  <si>
    <t>38328 N. PAGODA LN, PHOENIX</t>
  </si>
  <si>
    <t>CC2022107665000</t>
  </si>
  <si>
    <t>YAMASA CO. LTD SMBC-2</t>
  </si>
  <si>
    <t>CC2022107681000</t>
  </si>
  <si>
    <t>8782 W PARADISE DR, PEORIA</t>
  </si>
  <si>
    <t>CC2022108648000</t>
  </si>
  <si>
    <t>4139 E SANTA FE LANE, GILBERT</t>
  </si>
  <si>
    <t>CC2022108651000</t>
  </si>
  <si>
    <t>CC2022108661000</t>
  </si>
  <si>
    <t>8755 E KILAREA AVE, MESA</t>
  </si>
  <si>
    <t>CC2022108664000</t>
  </si>
  <si>
    <t>1060 S CHESHIRE LANE, GILBERT</t>
  </si>
  <si>
    <t>CC2022108665000</t>
  </si>
  <si>
    <t>1764 E GERONIMO ST, CHANDLER</t>
  </si>
  <si>
    <t>YAMASA CO. LTD SMBC-5 IN CARE OF PROGRESS RESIDENTIAL</t>
  </si>
  <si>
    <t>CC2022108667000</t>
  </si>
  <si>
    <t>1060 S CLANCY, MESA</t>
  </si>
  <si>
    <t>CC2022108670000</t>
  </si>
  <si>
    <t>6143 W HARRISON ST, CHANDLER</t>
  </si>
  <si>
    <t>CC2022108671000</t>
  </si>
  <si>
    <t>2002 E SARATOGA ST, GILBERT</t>
  </si>
  <si>
    <t>PROGRESS RESIDENTIAL BORROWER16, LLC</t>
  </si>
  <si>
    <t>CC2022108677000</t>
  </si>
  <si>
    <t>2718 W BROOKS ST, CHANDLER</t>
  </si>
  <si>
    <t>CC2022108691000</t>
  </si>
  <si>
    <t>21123 E TIERRA GRANDE DR, QUEEN CREEK</t>
  </si>
  <si>
    <t>CC2022108745000</t>
  </si>
  <si>
    <t>25451 W LONG AVE, BUCKEYE</t>
  </si>
  <si>
    <t>C/O PROGRESS RESIDENTIAL, PHOENIX  AZ</t>
  </si>
  <si>
    <t>CC2022111238000</t>
  </si>
  <si>
    <t>11728 W MAUNA LOA LANE, EL MIRAGE</t>
  </si>
  <si>
    <t>CC2022112167000</t>
  </si>
  <si>
    <t>CC2022113020000</t>
  </si>
  <si>
    <t>1231 N 158TH DR, GOODYEAR</t>
  </si>
  <si>
    <t>CC2022113089000</t>
  </si>
  <si>
    <t>3649 E CONSTITUTION DRIVE, GILBERT</t>
  </si>
  <si>
    <t>CC2022113133000</t>
  </si>
  <si>
    <t>15803 N JERRY ST, SURPRISE</t>
  </si>
  <si>
    <t>PROGRESS RESIDENTIAL BORROWER 4 LLC (2021-6) IN CARE OF PROGRESS RESIDENTIAL</t>
  </si>
  <si>
    <t>CC2022113811000</t>
  </si>
  <si>
    <t>10401 W MIAMI ST, TOLLESON</t>
  </si>
  <si>
    <t>CC2022113875000</t>
  </si>
  <si>
    <t>223 W DARROW ST, PHOENIX</t>
  </si>
  <si>
    <t>PROGRESS PHOENIX LLC c/o PROGRESS RESIDENTIAL</t>
  </si>
  <si>
    <t>CC2022114897000</t>
  </si>
  <si>
    <t>6319 N 34th Ln, Phoenix</t>
  </si>
  <si>
    <t>Stardom Real Estate, LLC C/O Mynd Management</t>
  </si>
  <si>
    <t>CC2022114905000</t>
  </si>
  <si>
    <t>3120 W Roosevelt St Apt 3, phoenix</t>
  </si>
  <si>
    <t>Stardom Portfolio 1, LLC C/O Mynd Management</t>
  </si>
  <si>
    <t>CC2022114921000</t>
  </si>
  <si>
    <t>4630 E SOUTHERN AVE, PHOENIX</t>
  </si>
  <si>
    <t>58 S RIVER DR STE 150, TEMPE  AZ</t>
  </si>
  <si>
    <t>CC2022114931000</t>
  </si>
  <si>
    <t>1701 E COLTER ST UNIT 390, PHOENIX</t>
  </si>
  <si>
    <t>STARDOM REAL ESTATE, LLC</t>
  </si>
  <si>
    <t>CC2022115162000</t>
  </si>
  <si>
    <t>11621 W WETHERSFIELD RD, EL MIRAGE</t>
  </si>
  <si>
    <t>CC2022115267000</t>
  </si>
  <si>
    <t>4502 W GARDENIA AVE, GLENDALE</t>
  </si>
  <si>
    <t>MYND MANAGEMENT, TEMPE  AZ</t>
  </si>
  <si>
    <t>CC2022116100000</t>
  </si>
  <si>
    <t>CC2022116155000</t>
  </si>
  <si>
    <t>725 W VOGEL AVE UNIT F10, PHOENIX</t>
  </si>
  <si>
    <t>CC2022117297000</t>
  </si>
  <si>
    <t>8818 S CENTRAL AVE 127, PHOENIX</t>
  </si>
  <si>
    <t>CC2022117319000</t>
  </si>
  <si>
    <t>8818 S CENTRAL AVE 213, PHOENIX</t>
  </si>
  <si>
    <t>CC2022117332000</t>
  </si>
  <si>
    <t>8818 S CENTRAL AVE 239, PHOENIX</t>
  </si>
  <si>
    <t>CC2022117960000</t>
  </si>
  <si>
    <t>16622 N. 48TH DR., GLENDALE</t>
  </si>
  <si>
    <t>ZAKS VENTURES, LLC</t>
  </si>
  <si>
    <t>CC2022118924000</t>
  </si>
  <si>
    <t>5907 W COLUMBUS AVE, PHOENIX</t>
  </si>
  <si>
    <t>STARDOM REAL ESTATE LLC C/O MYND MANAGEMENT</t>
  </si>
  <si>
    <t>CC2022119942000</t>
  </si>
  <si>
    <t>2918 E. INDIAN SCHOOL RD #B-262, PHOENIX</t>
  </si>
  <si>
    <t>CC2022119949000</t>
  </si>
  <si>
    <t>2912 E. INDIAN SCHOOL RD #A-234, PHOENIX</t>
  </si>
  <si>
    <t>URBAN COMMUNITIES S29,  LP</t>
  </si>
  <si>
    <t>CC2022119957000</t>
  </si>
  <si>
    <t>2942 E. INDIAN SCHOOL RD #D-249, PHOENIX</t>
  </si>
  <si>
    <t>CC2022121588000</t>
  </si>
  <si>
    <t>4836 W TOPEKA DR, GLENDALE</t>
  </si>
  <si>
    <t>INVITATION HOMES PHOENIX LP</t>
  </si>
  <si>
    <t>CC2022121649000</t>
  </si>
  <si>
    <t>4549 N 17TH AVE, PHOENIX</t>
  </si>
  <si>
    <t>CC2022122925000</t>
  </si>
  <si>
    <t>4127 W DESERT HILLS DR, PHOENIX</t>
  </si>
  <si>
    <t>CC2022123555000</t>
  </si>
  <si>
    <t>CC2022123572000</t>
  </si>
  <si>
    <t>1605 W GLENDALE AVE 162, PHOENIX</t>
  </si>
  <si>
    <t>CC2022123856000</t>
  </si>
  <si>
    <t>629 W ROMLEY AVE, PHOENIX</t>
  </si>
  <si>
    <t>CC2022123878000</t>
  </si>
  <si>
    <t>5209 N 61ST AVE, GLENDALE</t>
  </si>
  <si>
    <t>CC2022123883000</t>
  </si>
  <si>
    <t>6030 W PUEBLO, PHOENIX</t>
  </si>
  <si>
    <t>CC2022123918000</t>
  </si>
  <si>
    <t>1702 E CAMBRIDE AVE APT 2, PHOENIX</t>
  </si>
  <si>
    <t>STARDOM PORTFOOLIO 1, LLC</t>
  </si>
  <si>
    <t>CC2022125991000</t>
  </si>
  <si>
    <t>4038 E MCDOWELL ROAD 222, PHOENIX</t>
  </si>
  <si>
    <t>CC2022126016000</t>
  </si>
  <si>
    <t>2903 E WIER AVENUE APT 3, PHOENIX</t>
  </si>
  <si>
    <t>STARDOM REAL ESTATE LLC c/o MYND MANAGEMENT</t>
  </si>
  <si>
    <t>58 S RIVER DRIVE STE 150, TEMPE  AZ</t>
  </si>
  <si>
    <t>CC2022126992000</t>
  </si>
  <si>
    <t>9320 W COREDES RD, TOLLESON</t>
  </si>
  <si>
    <t>CC2022127070000</t>
  </si>
  <si>
    <t>3821 N 28 STR, PHOENIX</t>
  </si>
  <si>
    <t>CC2022127094000</t>
  </si>
  <si>
    <t>5330 W JESSICA LN, LAVEEN</t>
  </si>
  <si>
    <t>CC2022127206000</t>
  </si>
  <si>
    <t>670 N DELAWARE ST, CHANDLER</t>
  </si>
  <si>
    <t>CC2022127207000</t>
  </si>
  <si>
    <t>12240 W TARA LANE, EL MIRAGE</t>
  </si>
  <si>
    <t>AMERICAN HOMES 4 RENT PROPERTIES FIVE LLC  in care of AMERICAN HOMES 4 RENT</t>
  </si>
  <si>
    <t>CC2022127894000</t>
  </si>
  <si>
    <t>1750 E MATEO CIRCLE UNIT 109, MESA</t>
  </si>
  <si>
    <t>CC2022127923000</t>
  </si>
  <si>
    <t>STARDOWM REAL ESTATE LLC</t>
  </si>
  <si>
    <t>CC2022127931000</t>
  </si>
  <si>
    <t>5620 S 5TH AVE, PHOENIX</t>
  </si>
  <si>
    <t>STARDOM RENTAL 2 LLC</t>
  </si>
  <si>
    <t>58 S RIVER DR ST 150, TEMPE  AZ</t>
  </si>
  <si>
    <t>CC2022127934000</t>
  </si>
  <si>
    <t>CC2022127941000</t>
  </si>
  <si>
    <t>CC2022127942000</t>
  </si>
  <si>
    <t>2906 E ROESER ROAD APT 2, PHOENIX</t>
  </si>
  <si>
    <t>CC2022127949000</t>
  </si>
  <si>
    <t>1422 E FREMONT ROAD, PHOENIX</t>
  </si>
  <si>
    <t>CC2022127950000</t>
  </si>
  <si>
    <t>5308 W BELLEVIEW ST, PHOENIX</t>
  </si>
  <si>
    <t>CC2022127955000</t>
  </si>
  <si>
    <t>4038 E MCDOWELL RD #250, PHOENIX</t>
  </si>
  <si>
    <t>CC2022127957000</t>
  </si>
  <si>
    <t>4038 E MCDOWELL RD #225, PHOENIX</t>
  </si>
  <si>
    <t>CC2022127978000</t>
  </si>
  <si>
    <t>372 N. CHIPPEWA PL. APT. D, CHANDLER</t>
  </si>
  <si>
    <t>CC2022128077000</t>
  </si>
  <si>
    <t>5643 W Golden Ln, Glendale</t>
  </si>
  <si>
    <t>Stardom Rentals 2 LLCc/o Mynd Mgt</t>
  </si>
  <si>
    <t>CC2022128080000</t>
  </si>
  <si>
    <t>CC2022128771000</t>
  </si>
  <si>
    <t>23369 W PIMA ST, BUCKEYE</t>
  </si>
  <si>
    <t>CC2022128772000</t>
  </si>
  <si>
    <t>6510 W MARIPOSA ST, PHOENIX</t>
  </si>
  <si>
    <t>CC2022128774000</t>
  </si>
  <si>
    <t>14349 W. MITCHELL DR., GOODYEAR</t>
  </si>
  <si>
    <t>CC2022128775000</t>
  </si>
  <si>
    <t>2609 N 107TH LANE, AVONDALE</t>
  </si>
  <si>
    <t>CC2022128776000</t>
  </si>
  <si>
    <t>11542 W MOUNTIAN VIEW RD, YOUNGOWN</t>
  </si>
  <si>
    <t>PROGRESS RESIDENTIAL BORROWER 5,LLC</t>
  </si>
  <si>
    <t>CC2022128777000</t>
  </si>
  <si>
    <t>24912 W VISTA NORTH COURT, BUCKEYE</t>
  </si>
  <si>
    <t>CC2022128782000</t>
  </si>
  <si>
    <t>YAMASA CO LTD SMBC-3</t>
  </si>
  <si>
    <t>CC2022128786000</t>
  </si>
  <si>
    <t>CC2022128788000</t>
  </si>
  <si>
    <t>16073 W GRANT ST, GOODYEAR</t>
  </si>
  <si>
    <t>CC2022128789000</t>
  </si>
  <si>
    <t>2030 N 87TH DR, PHOENIX</t>
  </si>
  <si>
    <t>CC2022128791000</t>
  </si>
  <si>
    <t>2522 S 90TH GLN, TOLLESON</t>
  </si>
  <si>
    <t>CC2022128794000</t>
  </si>
  <si>
    <t>10154 W HIGHLAND AVE, PHOENIX</t>
  </si>
  <si>
    <t>CC2022128806000</t>
  </si>
  <si>
    <t>12205 W FLORES DR, EL MIRAGE</t>
  </si>
  <si>
    <t>CC2022128807000</t>
  </si>
  <si>
    <t>16836 W COTTONWOOD STREET, SURPRISE</t>
  </si>
  <si>
    <t>PROGRESS RESIDENTIAL BORROWER 4 LLC in care of PROGRESS RESIDENTIAL</t>
  </si>
  <si>
    <t>CC2022128808000</t>
  </si>
  <si>
    <t>12645 W ASH ST, EL MIRAGE</t>
  </si>
  <si>
    <t>CC2022128809000</t>
  </si>
  <si>
    <t>CC2022128823000</t>
  </si>
  <si>
    <t>10532 W PRESTON LN, TOLLESON</t>
  </si>
  <si>
    <t>CC2022128830000</t>
  </si>
  <si>
    <t>11784 W LOCUST LN, AVONDALE</t>
  </si>
  <si>
    <t>CC2022128839000</t>
  </si>
  <si>
    <t>4723 S 99TH DR, TOLLESON</t>
  </si>
  <si>
    <t>CC2022128851000</t>
  </si>
  <si>
    <t>CC2022128852000</t>
  </si>
  <si>
    <t>8307 W MINNEZONA AVE, PHOENIX</t>
  </si>
  <si>
    <t>CC2022128866000</t>
  </si>
  <si>
    <t>CC2022128871000</t>
  </si>
  <si>
    <t>CC2022128887000</t>
  </si>
  <si>
    <t>7219 S 13TH WAY, PHOENIX</t>
  </si>
  <si>
    <t>PROGRESS RESIDNETIAL BORROWER 13 LLC</t>
  </si>
  <si>
    <t>CC2022128888000</t>
  </si>
  <si>
    <t>4056 E CABALLERO ST, MESA</t>
  </si>
  <si>
    <t>CC2022128895000</t>
  </si>
  <si>
    <t>PROGRESS RESIDNETIAL BORROWER 6 LLC</t>
  </si>
  <si>
    <t>CC2022128903000</t>
  </si>
  <si>
    <t>5037 W NANCY LN, LAVEEN</t>
  </si>
  <si>
    <t>PROGRESS RESIDNETIAL BORROWER 16 LLC</t>
  </si>
  <si>
    <t>CC2022128917000</t>
  </si>
  <si>
    <t>3827 ADAMANDA CT, PHOENIX</t>
  </si>
  <si>
    <t>CC2022128920000</t>
  </si>
  <si>
    <t>CC2022128921000</t>
  </si>
  <si>
    <t>8724 W JOHN CABOT RD, PEORIA</t>
  </si>
  <si>
    <t>CC2022128928000</t>
  </si>
  <si>
    <t>CC2022128935000</t>
  </si>
  <si>
    <t>6877 W. BRILES RD, PEORIA</t>
  </si>
  <si>
    <t>CC2022128951000</t>
  </si>
  <si>
    <t>11146 N 82ND DR, PEORIA</t>
  </si>
  <si>
    <t>CC2022128952000</t>
  </si>
  <si>
    <t>3917 W MINTON ST, PHOENIX</t>
  </si>
  <si>
    <t>CC2022128956000</t>
  </si>
  <si>
    <t>7739 W MESCAL ST, PEORIA</t>
  </si>
  <si>
    <t>CC2022128963000</t>
  </si>
  <si>
    <t>2444 W TAMARISK ST, PHOENIX</t>
  </si>
  <si>
    <t>PROGRESS PESIDENTIAL BORROWERS 16 LLC</t>
  </si>
  <si>
    <t>CC2022128967000</t>
  </si>
  <si>
    <t>CC2022128970000</t>
  </si>
  <si>
    <t>3134 E. MCKELLIPS RD UNIT #81, MESA</t>
  </si>
  <si>
    <t>PROGRESS RESIDENTIAL BORROWER A7 LLC</t>
  </si>
  <si>
    <t>1125 W. PINNACLE PEAK RD SUITE 138, PHOENIX  AZ</t>
  </si>
  <si>
    <t>CC2022128977000</t>
  </si>
  <si>
    <t>3119 W ALTA VISTA RD, PHOENIX</t>
  </si>
  <si>
    <t>CC2022128988000</t>
  </si>
  <si>
    <t>8622 S 50TH LN, LAVEEN</t>
  </si>
  <si>
    <t>CC2022129070000</t>
  </si>
  <si>
    <t>5115 E KERESAN ST, PHOENIX</t>
  </si>
  <si>
    <t>CC2022129428000</t>
  </si>
  <si>
    <t>9042 E GARNET AVE, MESA</t>
  </si>
  <si>
    <t>PROGRESS RESIDENTIAL BORROWER 7, LLC</t>
  </si>
  <si>
    <t>CC2022129431000</t>
  </si>
  <si>
    <t>CC2022129442000</t>
  </si>
  <si>
    <t>CC2022129573000</t>
  </si>
  <si>
    <t>5646 W WOOD ST, PHOENIX</t>
  </si>
  <si>
    <t>CC2022129872000</t>
  </si>
  <si>
    <t>2657 E CLIFTON AVE, GILBERT</t>
  </si>
  <si>
    <t>PROGRESS PHOENIX,LLC</t>
  </si>
  <si>
    <t>CC2022129874000</t>
  </si>
  <si>
    <t>4514 E SCOTT AVE, GILBERT</t>
  </si>
  <si>
    <t>PROGRESS RESIDENTIAL BORROWER 5</t>
  </si>
  <si>
    <t>CC2022129875000</t>
  </si>
  <si>
    <t>2880 E NUNNELEY RD, GILBERT</t>
  </si>
  <si>
    <t>PROGRESS RESIDENTIAL BORROWERS 5, LLC</t>
  </si>
  <si>
    <t>CC2022129876000</t>
  </si>
  <si>
    <t>10305 N 15th AVE APT 13, PHOENIX</t>
  </si>
  <si>
    <t>CC2022132533000</t>
  </si>
  <si>
    <t>4038 E MCDOWELL RD 159, PHOENIX</t>
  </si>
  <si>
    <t>CC2022134929000</t>
  </si>
  <si>
    <t>4038 E McDowell Road #253, Phoenix</t>
  </si>
  <si>
    <t>Urban Edge Apartments 12AV LLC</t>
  </si>
  <si>
    <t>CC2022135246000</t>
  </si>
  <si>
    <t>CC2022137002000</t>
  </si>
  <si>
    <t>2912 E. INDIAN SCHOOL RD #A 105, PHOENIX</t>
  </si>
  <si>
    <t>URBAN COMMUNITIES S29-LP</t>
  </si>
  <si>
    <t>CC2022137011000</t>
  </si>
  <si>
    <t>2912 E. INDIAN SCHOOL RD #A223, PHOENIX</t>
  </si>
  <si>
    <t>URBAN COMMUNITIES S 29 LP</t>
  </si>
  <si>
    <t>CC2022138179000</t>
  </si>
  <si>
    <t>CC2022138199000</t>
  </si>
  <si>
    <t>2918 E. INDIAN SCHOOL RD. #B252, PHOENIX</t>
  </si>
  <si>
    <t>CC2022138200000</t>
  </si>
  <si>
    <t>2942 E INDIAN SCHOOL ROAD D242, PHOENIX</t>
  </si>
  <si>
    <t>CC2022139574000</t>
  </si>
  <si>
    <t>2912 E. INDIAN SCHOOL RD. #A104, PHOENIX</t>
  </si>
  <si>
    <t>CC2022139585000</t>
  </si>
  <si>
    <t>2912 E. INDIAN SCHOOL RD # A234, PHOENIX</t>
  </si>
  <si>
    <t>CC2022139594000</t>
  </si>
  <si>
    <t>2918 E INDIAN SCHOOL RD B244, PHOENIX</t>
  </si>
  <si>
    <t>CC2022139604000</t>
  </si>
  <si>
    <t>2912 E INDIAN SCHOOL ROAD A230, PHOENIX</t>
  </si>
  <si>
    <t>CC2022141027000</t>
  </si>
  <si>
    <t>3310 W CHAMBER ST, PHOENIX</t>
  </si>
  <si>
    <t>CC2022141028000</t>
  </si>
  <si>
    <t>4038 E MCDOWELL RD 151, PHOENIX</t>
  </si>
  <si>
    <t>CC2022141086000</t>
  </si>
  <si>
    <t>10305 N 15TH AVE #14, PHOENIX</t>
  </si>
  <si>
    <t>CC2022141094000</t>
  </si>
  <si>
    <t>10305 N 15TH AVE #10, PHOENIX</t>
  </si>
  <si>
    <t>CC2022141196000</t>
  </si>
  <si>
    <t>3520 W Dunlap Ave apt 188, Phoenix</t>
  </si>
  <si>
    <t>CC2022141737000</t>
  </si>
  <si>
    <t>1605 W GLENDALE AVE 265, PHOENIX</t>
  </si>
  <si>
    <t>CC2022142424000</t>
  </si>
  <si>
    <t>3421 W Dunlap Ave Apt 128, Phoenix</t>
  </si>
  <si>
    <t>CC2022142623000</t>
  </si>
  <si>
    <t>508 N SCOTT AVE, APT 1, GILA BEND</t>
  </si>
  <si>
    <t>CC2022142667000</t>
  </si>
  <si>
    <t>508 N SCOTT AVE APT 2, GILA BEND</t>
  </si>
  <si>
    <t>CC2022144466000</t>
  </si>
  <si>
    <t>2953 E ATLANTA AVE APT 1, PHOENIX</t>
  </si>
  <si>
    <t>CC2022144686000</t>
  </si>
  <si>
    <t>CC2022144829000</t>
  </si>
  <si>
    <t>2730 W RUTH AVE, PHOENIX</t>
  </si>
  <si>
    <t>CC2022146735000</t>
  </si>
  <si>
    <t>8220 W FLORES GROVE AVE, PHOENIX</t>
  </si>
  <si>
    <t>CC2022146815000</t>
  </si>
  <si>
    <t>3128 E CHIPMAN RD UNIT 1, PHOENIX</t>
  </si>
  <si>
    <t>CC2022146927000</t>
  </si>
  <si>
    <t>4730 E REDFIELD RD, GILBERT</t>
  </si>
  <si>
    <t>CC2022146964000</t>
  </si>
  <si>
    <t>13011 W MANDALAY LN, EL MIRAGE</t>
  </si>
  <si>
    <t>CC2022147673000</t>
  </si>
  <si>
    <t>1728 N HIBBERT, MESA</t>
  </si>
  <si>
    <t>280 PILOT RD SUITE 200, LAS VEGAS  NV</t>
  </si>
  <si>
    <t>CC2022147753000</t>
  </si>
  <si>
    <t>10136 E CABALLERO ST, MESA</t>
  </si>
  <si>
    <t>CC2022147765000</t>
  </si>
  <si>
    <t>CC2022149104000</t>
  </si>
  <si>
    <t>12817 W MANDALAY LN, EL MIRAGE</t>
  </si>
  <si>
    <t>CC2022149661000</t>
  </si>
  <si>
    <t>7317 W CROWN KING RD, PHOENIX</t>
  </si>
  <si>
    <t>CC2022149667000</t>
  </si>
  <si>
    <t>3325 S 95TH DR, TOLLESON</t>
  </si>
  <si>
    <t>isPhoenix</t>
  </si>
  <si>
    <t>isPhoenixAddr</t>
  </si>
  <si>
    <t>isPhoenixZip</t>
  </si>
  <si>
    <t>muni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</si>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</sst>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0" xfId="0" applyFont="1"/>
    <xf numFmtId="44" fontId="2" fillId="0" borderId="0" xfId="1" applyFont="1" applyAlignment="1">
      <alignment horizontal="left"/>
    </xf>
    <xf numFmtId="44" fontId="2" fillId="0" borderId="0" xfId="1" applyFont="1"/>
    <xf numFmtId="1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47" fontId="0" fillId="0" borderId="0" xfId="0" applyNumberFormat="1" applyAlignment="1">
      <alignment horizontal="center"/>
    </xf>
    <xf numFmtId="44" fontId="0" fillId="0" borderId="0" xfId="1" applyFont="1" applyAlignment="1">
      <alignment horizontal="right"/>
    </xf>
    <xf numFmtId="14" fontId="0" fillId="0" borderId="0" xfId="0" applyNumberFormat="1" applyAlignment="1">
      <alignment horizontal="left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31.5" customWidth="1"/>
  </cols>
  <sheetData>
    <row r="1" spans="1:1" x14ac:dyDescent="0.2">
      <c r="A1" t="s">
        <v>4323</v>
      </c>
    </row>
    <row r="2" spans="1:1" ht="17" thickBot="1" x14ac:dyDescent="0.25">
      <c r="A2" s="1" t="s">
        <v>23</v>
      </c>
    </row>
    <row r="3" spans="1:1" ht="17" thickBot="1" x14ac:dyDescent="0.25">
      <c r="A3" s="1" t="s">
        <v>5</v>
      </c>
    </row>
    <row r="4" spans="1:1" ht="17" thickBot="1" x14ac:dyDescent="0.25">
      <c r="A4" s="1" t="s">
        <v>22</v>
      </c>
    </row>
    <row r="5" spans="1:1" ht="17" thickBot="1" x14ac:dyDescent="0.25">
      <c r="A5" s="1" t="s">
        <v>21</v>
      </c>
    </row>
    <row r="6" spans="1:1" ht="17" thickBot="1" x14ac:dyDescent="0.25">
      <c r="A6" s="1" t="s">
        <v>20</v>
      </c>
    </row>
    <row r="7" spans="1:1" ht="17" thickBot="1" x14ac:dyDescent="0.25">
      <c r="A7" s="1" t="s">
        <v>19</v>
      </c>
    </row>
    <row r="8" spans="1:1" ht="17" thickBot="1" x14ac:dyDescent="0.25">
      <c r="A8" s="1" t="s">
        <v>18</v>
      </c>
    </row>
    <row r="9" spans="1:1" ht="17" thickBot="1" x14ac:dyDescent="0.25">
      <c r="A9" s="1" t="s">
        <v>17</v>
      </c>
    </row>
    <row r="10" spans="1:1" ht="17" thickBot="1" x14ac:dyDescent="0.25">
      <c r="A10" s="2" t="s">
        <v>24</v>
      </c>
    </row>
    <row r="11" spans="1:1" ht="17" thickBot="1" x14ac:dyDescent="0.25">
      <c r="A11" s="1" t="s">
        <v>16</v>
      </c>
    </row>
    <row r="12" spans="1:1" ht="17" thickBot="1" x14ac:dyDescent="0.25">
      <c r="A12" s="1" t="s">
        <v>15</v>
      </c>
    </row>
    <row r="13" spans="1:1" ht="17" thickBot="1" x14ac:dyDescent="0.25">
      <c r="A13" s="1" t="s">
        <v>14</v>
      </c>
    </row>
    <row r="14" spans="1:1" ht="33" thickBot="1" x14ac:dyDescent="0.25">
      <c r="A14" s="1" t="s">
        <v>13</v>
      </c>
    </row>
    <row r="15" spans="1:1" ht="17" thickBot="1" x14ac:dyDescent="0.25">
      <c r="A15" s="1" t="s">
        <v>12</v>
      </c>
    </row>
    <row r="16" spans="1:1" ht="17" thickBot="1" x14ac:dyDescent="0.25">
      <c r="A16" s="1" t="s">
        <v>11</v>
      </c>
    </row>
    <row r="17" spans="1:1" ht="17" thickBot="1" x14ac:dyDescent="0.25">
      <c r="A17" s="1" t="s">
        <v>10</v>
      </c>
    </row>
    <row r="18" spans="1:1" ht="17" thickBot="1" x14ac:dyDescent="0.25">
      <c r="A18" s="1" t="s">
        <v>9</v>
      </c>
    </row>
    <row r="19" spans="1:1" ht="17" thickBot="1" x14ac:dyDescent="0.25">
      <c r="A19" s="1" t="s">
        <v>8</v>
      </c>
    </row>
    <row r="20" spans="1:1" ht="17" thickBot="1" x14ac:dyDescent="0.25">
      <c r="A20" s="1" t="s">
        <v>7</v>
      </c>
    </row>
    <row r="21" spans="1:1" ht="17" thickBot="1" x14ac:dyDescent="0.25">
      <c r="A21" s="1" t="s">
        <v>6</v>
      </c>
    </row>
    <row r="22" spans="1:1" ht="17" thickBot="1" x14ac:dyDescent="0.25">
      <c r="A22" s="1" t="s">
        <v>5</v>
      </c>
    </row>
    <row r="23" spans="1:1" ht="17" thickBot="1" x14ac:dyDescent="0.25">
      <c r="A23" s="1" t="s">
        <v>4</v>
      </c>
    </row>
    <row r="24" spans="1:1" ht="17" thickBot="1" x14ac:dyDescent="0.25">
      <c r="A24" s="1" t="s">
        <v>3</v>
      </c>
    </row>
    <row r="25" spans="1:1" ht="17" thickBot="1" x14ac:dyDescent="0.25">
      <c r="A25" s="1" t="s">
        <v>2</v>
      </c>
    </row>
    <row r="26" spans="1:1" ht="17" thickBot="1" x14ac:dyDescent="0.25">
      <c r="A26" s="1" t="s">
        <v>1</v>
      </c>
    </row>
    <row r="27" spans="1:1" ht="17" thickBot="1" x14ac:dyDescent="0.25">
      <c r="A27" s="1" t="s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4"/>
  <sheetViews>
    <sheetView tabSelected="1" workbookViewId="0">
      <selection activeCell="L10" sqref="L10"/>
    </sheetView>
  </sheetViews>
  <sheetFormatPr baseColWidth="10" defaultColWidth="8.83203125" defaultRowHeight="15" x14ac:dyDescent="0.2"/>
  <cols>
    <col min="1" max="1" width="10.6640625" bestFit="1" customWidth="1"/>
    <col min="2" max="2" width="16.5" bestFit="1" customWidth="1"/>
    <col min="3" max="3" width="15.5" bestFit="1" customWidth="1"/>
    <col min="4" max="4" width="19.1640625" bestFit="1" customWidth="1"/>
    <col min="5" max="5" width="16.5" customWidth="1"/>
    <col min="6" max="6" width="12.5" bestFit="1" customWidth="1"/>
    <col min="7" max="7" width="54.33203125" customWidth="1"/>
    <col min="8" max="8" width="14" bestFit="1" customWidth="1"/>
    <col min="9" max="9" width="8.5" bestFit="1" customWidth="1"/>
    <col min="10" max="10" width="12.5" bestFit="1" customWidth="1"/>
    <col min="11" max="13" width="12.5" customWidth="1"/>
    <col min="14" max="14" width="21.5" bestFit="1" customWidth="1"/>
    <col min="15" max="15" width="24.5" bestFit="1" customWidth="1"/>
    <col min="16" max="16" width="27" bestFit="1" customWidth="1"/>
    <col min="17" max="17" width="13.33203125" bestFit="1" customWidth="1"/>
    <col min="18" max="18" width="14.33203125" bestFit="1" customWidth="1"/>
    <col min="19" max="19" width="32.5" customWidth="1"/>
    <col min="20" max="20" width="59.6640625" customWidth="1"/>
    <col min="21" max="21" width="42.33203125" customWidth="1"/>
    <col min="22" max="22" width="14.5" bestFit="1" customWidth="1"/>
  </cols>
  <sheetData>
    <row r="1" spans="1:22" x14ac:dyDescent="0.2">
      <c r="A1" s="3" t="s">
        <v>25</v>
      </c>
      <c r="B1" s="3" t="s">
        <v>26</v>
      </c>
      <c r="C1" s="3" t="s">
        <v>27</v>
      </c>
      <c r="D1" s="3" t="s">
        <v>28</v>
      </c>
      <c r="E1" s="4" t="s">
        <v>29</v>
      </c>
      <c r="F1" s="3" t="s">
        <v>30</v>
      </c>
      <c r="G1" s="3" t="s">
        <v>31</v>
      </c>
      <c r="H1" s="3" t="s">
        <v>6768</v>
      </c>
      <c r="I1" s="3" t="s">
        <v>32</v>
      </c>
      <c r="J1" s="3" t="s">
        <v>6767</v>
      </c>
      <c r="K1" s="3" t="s">
        <v>6766</v>
      </c>
      <c r="L1" s="3" t="s">
        <v>6769</v>
      </c>
      <c r="M1" s="18" t="s">
        <v>6765</v>
      </c>
      <c r="N1" s="3" t="s">
        <v>33</v>
      </c>
      <c r="O1" s="3" t="s">
        <v>34</v>
      </c>
      <c r="P1" s="3" t="s">
        <v>35</v>
      </c>
      <c r="Q1" s="5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</row>
    <row r="2" spans="1:22" x14ac:dyDescent="0.2">
      <c r="A2" s="6">
        <v>42010</v>
      </c>
      <c r="B2" t="s">
        <v>42</v>
      </c>
      <c r="C2" t="s">
        <v>43</v>
      </c>
      <c r="D2" t="s">
        <v>44</v>
      </c>
      <c r="E2" s="7"/>
      <c r="G2" t="s">
        <v>45</v>
      </c>
      <c r="H2" t="str">
        <f>IF(NOT(ISERROR(FIND(",",G2))), RIGHT(G2,LEN(G2)-FIND("@",SUBSTITUTE(G2,",","@",LEN(G2)-LEN(SUBSTITUTE(G2,",",""))),1)-1), "")</f>
        <v>PHOENIX</v>
      </c>
      <c r="I2">
        <v>85031</v>
      </c>
      <c r="J2">
        <f>IF(OR(LEFT(I2,3)="850", I2=85339, I2="85339"), 1,0)</f>
        <v>1</v>
      </c>
      <c r="K2">
        <f>IF(OR(LEFT(H2,2)="ph", H2="Laveen"), 1,0)</f>
        <v>1</v>
      </c>
      <c r="L2">
        <f>IF(NOT(J2=K2), 1,0)</f>
        <v>0</v>
      </c>
      <c r="M2">
        <f>IF(J2=K2, J2, "EVAL")</f>
        <v>1</v>
      </c>
      <c r="O2" t="s">
        <v>46</v>
      </c>
      <c r="P2" t="s">
        <v>46</v>
      </c>
      <c r="Q2" s="7">
        <v>2025</v>
      </c>
      <c r="R2">
        <v>85031</v>
      </c>
      <c r="T2" t="s">
        <v>47</v>
      </c>
      <c r="U2" t="s">
        <v>48</v>
      </c>
      <c r="V2">
        <v>85253</v>
      </c>
    </row>
    <row r="3" spans="1:22" x14ac:dyDescent="0.2">
      <c r="A3" s="6">
        <v>42010</v>
      </c>
      <c r="B3" t="s">
        <v>49</v>
      </c>
      <c r="C3" t="s">
        <v>43</v>
      </c>
      <c r="D3" t="s">
        <v>44</v>
      </c>
      <c r="E3" s="7">
        <v>1525.3</v>
      </c>
      <c r="F3" t="s">
        <v>50</v>
      </c>
      <c r="G3" t="s">
        <v>51</v>
      </c>
      <c r="H3" t="str">
        <f t="shared" ref="H3:H66" si="0">IF(NOT(ISERROR(FIND(",",G3))), RIGHT(G3,LEN(G3)-FIND("@",SUBSTITUTE(G3,",","@",LEN(G3)-LEN(SUBSTITUTE(G3,",",""))),1)-1), "")</f>
        <v>PHOENIX</v>
      </c>
      <c r="I3">
        <v>85033</v>
      </c>
      <c r="J3">
        <f t="shared" ref="J3:J66" si="1">IF(OR(LEFT(I3,3)="850", I3=85339, I3="85339"), 1,0)</f>
        <v>1</v>
      </c>
      <c r="K3">
        <f t="shared" ref="K3:K66" si="2">IF(OR(LEFT(H3,2)="ph", H3="Laveen"), 1,0)</f>
        <v>1</v>
      </c>
      <c r="L3">
        <f t="shared" ref="L3:L66" si="3">IF(NOT(J3=K3), 1,0)</f>
        <v>0</v>
      </c>
      <c r="M3">
        <f t="shared" ref="M3:M66" si="4">IF(J3=K3, J3, "EVAL")</f>
        <v>1</v>
      </c>
      <c r="O3" t="s">
        <v>46</v>
      </c>
      <c r="P3" t="s">
        <v>46</v>
      </c>
      <c r="Q3" s="7">
        <v>2868.8</v>
      </c>
      <c r="R3">
        <v>85033</v>
      </c>
      <c r="T3" t="s">
        <v>52</v>
      </c>
      <c r="U3" t="s">
        <v>53</v>
      </c>
      <c r="V3">
        <v>85253</v>
      </c>
    </row>
    <row r="4" spans="1:22" x14ac:dyDescent="0.2">
      <c r="A4" s="6">
        <v>42010</v>
      </c>
      <c r="B4" t="s">
        <v>54</v>
      </c>
      <c r="C4" t="s">
        <v>43</v>
      </c>
      <c r="D4" t="s">
        <v>55</v>
      </c>
      <c r="E4" s="7">
        <v>2324.25</v>
      </c>
      <c r="F4" t="s">
        <v>50</v>
      </c>
      <c r="G4" t="s">
        <v>56</v>
      </c>
      <c r="H4" t="str">
        <f t="shared" si="0"/>
        <v>PHOENXI</v>
      </c>
      <c r="I4">
        <v>85032</v>
      </c>
      <c r="J4">
        <f t="shared" si="1"/>
        <v>1</v>
      </c>
      <c r="K4">
        <f t="shared" si="2"/>
        <v>1</v>
      </c>
      <c r="L4">
        <f t="shared" si="3"/>
        <v>0</v>
      </c>
      <c r="M4">
        <f t="shared" si="4"/>
        <v>1</v>
      </c>
      <c r="N4" s="6">
        <v>42027</v>
      </c>
      <c r="O4" t="s">
        <v>57</v>
      </c>
      <c r="P4" t="s">
        <v>46</v>
      </c>
      <c r="Q4" s="7">
        <v>2284.25</v>
      </c>
      <c r="R4">
        <v>85032</v>
      </c>
      <c r="T4" t="s">
        <v>58</v>
      </c>
    </row>
    <row r="5" spans="1:22" x14ac:dyDescent="0.2">
      <c r="A5" s="6">
        <v>42010</v>
      </c>
      <c r="B5" t="s">
        <v>59</v>
      </c>
      <c r="C5" t="s">
        <v>43</v>
      </c>
      <c r="D5" t="s">
        <v>60</v>
      </c>
      <c r="E5" s="7"/>
      <c r="G5" t="s">
        <v>61</v>
      </c>
      <c r="H5" t="str">
        <f t="shared" si="0"/>
        <v>PHOENIX</v>
      </c>
      <c r="I5">
        <v>85022</v>
      </c>
      <c r="J5">
        <f t="shared" si="1"/>
        <v>1</v>
      </c>
      <c r="K5">
        <f t="shared" si="2"/>
        <v>1</v>
      </c>
      <c r="L5">
        <f t="shared" si="3"/>
        <v>0</v>
      </c>
      <c r="M5">
        <f t="shared" si="4"/>
        <v>1</v>
      </c>
      <c r="O5" t="s">
        <v>46</v>
      </c>
      <c r="P5" t="s">
        <v>46</v>
      </c>
      <c r="Q5" s="7">
        <v>2345</v>
      </c>
      <c r="R5">
        <v>85022</v>
      </c>
      <c r="T5" t="s">
        <v>62</v>
      </c>
      <c r="U5" t="s">
        <v>63</v>
      </c>
      <c r="V5">
        <v>85253</v>
      </c>
    </row>
    <row r="6" spans="1:22" x14ac:dyDescent="0.2">
      <c r="A6" s="6">
        <v>42010</v>
      </c>
      <c r="B6" t="s">
        <v>64</v>
      </c>
      <c r="C6" t="s">
        <v>43</v>
      </c>
      <c r="D6" t="s">
        <v>65</v>
      </c>
      <c r="E6" s="7"/>
      <c r="G6" t="s">
        <v>66</v>
      </c>
      <c r="H6" t="str">
        <f t="shared" si="0"/>
        <v>MESA</v>
      </c>
      <c r="I6">
        <v>85201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O6" t="s">
        <v>46</v>
      </c>
      <c r="P6" t="s">
        <v>46</v>
      </c>
      <c r="Q6" s="7">
        <v>852.83</v>
      </c>
      <c r="R6">
        <v>85201</v>
      </c>
      <c r="T6" t="s">
        <v>62</v>
      </c>
      <c r="U6" t="s">
        <v>63</v>
      </c>
      <c r="V6">
        <v>85253</v>
      </c>
    </row>
    <row r="7" spans="1:22" x14ac:dyDescent="0.2">
      <c r="A7" s="6">
        <v>42010</v>
      </c>
      <c r="B7" t="s">
        <v>67</v>
      </c>
      <c r="C7" t="s">
        <v>43</v>
      </c>
      <c r="D7" t="s">
        <v>65</v>
      </c>
      <c r="E7" s="7"/>
      <c r="G7" t="s">
        <v>68</v>
      </c>
      <c r="H7" t="str">
        <f t="shared" si="0"/>
        <v>MESA</v>
      </c>
      <c r="I7">
        <v>85201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O7" t="s">
        <v>46</v>
      </c>
      <c r="P7" t="s">
        <v>46</v>
      </c>
      <c r="Q7" s="7">
        <v>2557.9299999999998</v>
      </c>
      <c r="R7">
        <v>85201</v>
      </c>
      <c r="T7" t="s">
        <v>62</v>
      </c>
      <c r="U7" t="s">
        <v>63</v>
      </c>
      <c r="V7">
        <v>85253</v>
      </c>
    </row>
    <row r="8" spans="1:22" x14ac:dyDescent="0.2">
      <c r="A8" s="6">
        <v>42012</v>
      </c>
      <c r="B8" t="s">
        <v>69</v>
      </c>
      <c r="C8" t="s">
        <v>43</v>
      </c>
      <c r="D8" t="s">
        <v>70</v>
      </c>
      <c r="E8" s="7">
        <v>3893.53</v>
      </c>
      <c r="F8" t="s">
        <v>50</v>
      </c>
      <c r="G8" t="s">
        <v>71</v>
      </c>
      <c r="H8" t="str">
        <f t="shared" si="0"/>
        <v>PHOENIX</v>
      </c>
      <c r="I8">
        <v>85037</v>
      </c>
      <c r="J8">
        <f t="shared" si="1"/>
        <v>1</v>
      </c>
      <c r="K8">
        <f t="shared" si="2"/>
        <v>1</v>
      </c>
      <c r="L8">
        <f t="shared" si="3"/>
        <v>0</v>
      </c>
      <c r="M8">
        <f t="shared" si="4"/>
        <v>1</v>
      </c>
      <c r="N8" s="6">
        <v>42025</v>
      </c>
      <c r="O8" t="s">
        <v>57</v>
      </c>
      <c r="P8" t="s">
        <v>46</v>
      </c>
      <c r="Q8" s="7">
        <v>3993.53</v>
      </c>
      <c r="R8">
        <v>85037</v>
      </c>
      <c r="T8" t="s">
        <v>72</v>
      </c>
    </row>
    <row r="9" spans="1:22" x14ac:dyDescent="0.2">
      <c r="A9" s="6">
        <v>42017</v>
      </c>
      <c r="B9" t="s">
        <v>73</v>
      </c>
      <c r="C9" t="s">
        <v>43</v>
      </c>
      <c r="D9" t="s">
        <v>74</v>
      </c>
      <c r="E9" s="7">
        <v>2882.85</v>
      </c>
      <c r="F9" t="s">
        <v>50</v>
      </c>
      <c r="G9" t="s">
        <v>75</v>
      </c>
      <c r="H9" t="str">
        <f t="shared" si="0"/>
        <v>PHOENIX</v>
      </c>
      <c r="I9">
        <v>85041</v>
      </c>
      <c r="J9">
        <f t="shared" si="1"/>
        <v>1</v>
      </c>
      <c r="K9">
        <f t="shared" si="2"/>
        <v>1</v>
      </c>
      <c r="L9">
        <f t="shared" si="3"/>
        <v>0</v>
      </c>
      <c r="M9">
        <f t="shared" si="4"/>
        <v>1</v>
      </c>
      <c r="O9" t="s">
        <v>57</v>
      </c>
      <c r="P9" t="s">
        <v>46</v>
      </c>
      <c r="Q9" s="7">
        <v>2827.85</v>
      </c>
      <c r="R9">
        <v>85041</v>
      </c>
      <c r="T9" t="s">
        <v>76</v>
      </c>
      <c r="U9" t="s">
        <v>77</v>
      </c>
      <c r="V9">
        <v>85251</v>
      </c>
    </row>
    <row r="10" spans="1:22" x14ac:dyDescent="0.2">
      <c r="A10" s="6">
        <v>42018</v>
      </c>
      <c r="B10" t="s">
        <v>78</v>
      </c>
      <c r="C10" t="s">
        <v>79</v>
      </c>
      <c r="D10" t="s">
        <v>74</v>
      </c>
      <c r="E10" s="7">
        <v>825</v>
      </c>
      <c r="F10" t="s">
        <v>50</v>
      </c>
      <c r="G10" t="s">
        <v>80</v>
      </c>
      <c r="H10" t="str">
        <f t="shared" si="0"/>
        <v>PHOENIX</v>
      </c>
      <c r="I10">
        <v>85040</v>
      </c>
      <c r="J10">
        <f t="shared" si="1"/>
        <v>1</v>
      </c>
      <c r="K10">
        <f t="shared" si="2"/>
        <v>1</v>
      </c>
      <c r="L10">
        <f t="shared" si="3"/>
        <v>0</v>
      </c>
      <c r="M10">
        <f t="shared" si="4"/>
        <v>1</v>
      </c>
      <c r="O10" t="s">
        <v>46</v>
      </c>
      <c r="P10" t="s">
        <v>46</v>
      </c>
      <c r="Q10" s="7">
        <v>825</v>
      </c>
      <c r="R10">
        <v>85040</v>
      </c>
      <c r="T10" t="s">
        <v>81</v>
      </c>
      <c r="U10" t="s">
        <v>82</v>
      </c>
      <c r="V10">
        <v>85014</v>
      </c>
    </row>
    <row r="11" spans="1:22" x14ac:dyDescent="0.2">
      <c r="A11" s="6">
        <v>42024</v>
      </c>
      <c r="B11" t="s">
        <v>83</v>
      </c>
      <c r="C11" t="s">
        <v>43</v>
      </c>
      <c r="D11" t="s">
        <v>60</v>
      </c>
      <c r="E11" s="7"/>
      <c r="G11" t="s">
        <v>84</v>
      </c>
      <c r="H11" t="str">
        <f t="shared" si="0"/>
        <v>PHOENIX</v>
      </c>
      <c r="I11">
        <v>85023</v>
      </c>
      <c r="J11">
        <f t="shared" si="1"/>
        <v>1</v>
      </c>
      <c r="K11">
        <f t="shared" si="2"/>
        <v>1</v>
      </c>
      <c r="L11">
        <f t="shared" si="3"/>
        <v>0</v>
      </c>
      <c r="M11">
        <f t="shared" si="4"/>
        <v>1</v>
      </c>
      <c r="O11" t="s">
        <v>57</v>
      </c>
      <c r="P11" t="s">
        <v>46</v>
      </c>
      <c r="Q11" s="7">
        <v>2540.16</v>
      </c>
      <c r="R11">
        <v>85023</v>
      </c>
      <c r="T11" t="s">
        <v>85</v>
      </c>
    </row>
    <row r="12" spans="1:22" x14ac:dyDescent="0.2">
      <c r="A12" s="6">
        <v>42024</v>
      </c>
      <c r="B12" t="s">
        <v>86</v>
      </c>
      <c r="C12" t="s">
        <v>43</v>
      </c>
      <c r="D12" t="s">
        <v>87</v>
      </c>
      <c r="E12" s="7"/>
      <c r="G12" t="s">
        <v>88</v>
      </c>
      <c r="H12" t="str">
        <f t="shared" si="0"/>
        <v>PHX</v>
      </c>
      <c r="I12">
        <v>85009</v>
      </c>
      <c r="J12">
        <f t="shared" si="1"/>
        <v>1</v>
      </c>
      <c r="K12">
        <f t="shared" si="2"/>
        <v>1</v>
      </c>
      <c r="L12">
        <f t="shared" si="3"/>
        <v>0</v>
      </c>
      <c r="M12">
        <f t="shared" si="4"/>
        <v>1</v>
      </c>
      <c r="O12" t="s">
        <v>46</v>
      </c>
      <c r="P12" t="s">
        <v>46</v>
      </c>
      <c r="Q12" s="7">
        <v>2492</v>
      </c>
      <c r="R12">
        <v>85009</v>
      </c>
      <c r="T12" t="s">
        <v>89</v>
      </c>
      <c r="U12" t="s">
        <v>90</v>
      </c>
      <c r="V12">
        <v>85253</v>
      </c>
    </row>
    <row r="13" spans="1:22" x14ac:dyDescent="0.2">
      <c r="A13" s="6">
        <v>42025</v>
      </c>
      <c r="B13" t="s">
        <v>91</v>
      </c>
      <c r="C13" t="s">
        <v>43</v>
      </c>
      <c r="D13" t="s">
        <v>74</v>
      </c>
      <c r="E13" s="7">
        <v>795</v>
      </c>
      <c r="F13" t="s">
        <v>50</v>
      </c>
      <c r="G13" t="s">
        <v>92</v>
      </c>
      <c r="H13" t="str">
        <f t="shared" si="0"/>
        <v>Phoenix</v>
      </c>
      <c r="I13">
        <v>85040</v>
      </c>
      <c r="J13">
        <f t="shared" si="1"/>
        <v>1</v>
      </c>
      <c r="K13">
        <f t="shared" si="2"/>
        <v>1</v>
      </c>
      <c r="L13">
        <f t="shared" si="3"/>
        <v>0</v>
      </c>
      <c r="M13">
        <f t="shared" si="4"/>
        <v>1</v>
      </c>
      <c r="O13" t="s">
        <v>46</v>
      </c>
      <c r="P13" t="s">
        <v>46</v>
      </c>
      <c r="Q13" s="7">
        <v>845</v>
      </c>
      <c r="R13">
        <v>85040</v>
      </c>
      <c r="T13" t="s">
        <v>93</v>
      </c>
      <c r="U13" t="s">
        <v>94</v>
      </c>
      <c r="V13">
        <v>85040</v>
      </c>
    </row>
    <row r="14" spans="1:22" x14ac:dyDescent="0.2">
      <c r="A14" s="6">
        <v>42025</v>
      </c>
      <c r="B14" t="s">
        <v>95</v>
      </c>
      <c r="C14" t="s">
        <v>43</v>
      </c>
      <c r="D14" t="s">
        <v>60</v>
      </c>
      <c r="E14" s="7">
        <v>841.25</v>
      </c>
      <c r="F14" t="s">
        <v>50</v>
      </c>
      <c r="G14" t="s">
        <v>96</v>
      </c>
      <c r="H14" t="str">
        <f t="shared" si="0"/>
        <v>PHOENIX</v>
      </c>
      <c r="I14">
        <v>85021</v>
      </c>
      <c r="J14">
        <f t="shared" si="1"/>
        <v>1</v>
      </c>
      <c r="K14">
        <f t="shared" si="2"/>
        <v>1</v>
      </c>
      <c r="L14">
        <f t="shared" si="3"/>
        <v>0</v>
      </c>
      <c r="M14">
        <f t="shared" si="4"/>
        <v>1</v>
      </c>
      <c r="N14" s="6">
        <v>42044</v>
      </c>
      <c r="O14" t="s">
        <v>57</v>
      </c>
      <c r="P14" t="s">
        <v>46</v>
      </c>
      <c r="Q14" s="7">
        <v>833.25</v>
      </c>
      <c r="R14">
        <v>85021</v>
      </c>
      <c r="T14" t="s">
        <v>97</v>
      </c>
    </row>
    <row r="15" spans="1:22" x14ac:dyDescent="0.2">
      <c r="A15" s="6">
        <v>42025</v>
      </c>
      <c r="B15" t="s">
        <v>98</v>
      </c>
      <c r="C15" t="s">
        <v>43</v>
      </c>
      <c r="D15" t="s">
        <v>44</v>
      </c>
      <c r="E15" s="7">
        <v>1347.32</v>
      </c>
      <c r="F15" t="s">
        <v>50</v>
      </c>
      <c r="G15" t="s">
        <v>99</v>
      </c>
      <c r="H15" t="str">
        <f t="shared" si="0"/>
        <v>PHOENIX</v>
      </c>
      <c r="I15">
        <v>85019</v>
      </c>
      <c r="J15">
        <f t="shared" si="1"/>
        <v>1</v>
      </c>
      <c r="K15">
        <f t="shared" si="2"/>
        <v>1</v>
      </c>
      <c r="L15">
        <f t="shared" si="3"/>
        <v>0</v>
      </c>
      <c r="M15">
        <f t="shared" si="4"/>
        <v>1</v>
      </c>
      <c r="N15" s="6">
        <v>42040</v>
      </c>
      <c r="O15" t="s">
        <v>57</v>
      </c>
      <c r="P15" t="s">
        <v>46</v>
      </c>
      <c r="Q15" s="7">
        <v>1267.32</v>
      </c>
      <c r="R15">
        <v>85019</v>
      </c>
      <c r="T15" t="s">
        <v>100</v>
      </c>
    </row>
    <row r="16" spans="1:22" x14ac:dyDescent="0.2">
      <c r="A16" s="6">
        <v>42026</v>
      </c>
      <c r="B16" t="s">
        <v>101</v>
      </c>
      <c r="C16" t="s">
        <v>43</v>
      </c>
      <c r="D16" t="s">
        <v>102</v>
      </c>
      <c r="E16" s="7">
        <v>1353.32</v>
      </c>
      <c r="F16" t="s">
        <v>50</v>
      </c>
      <c r="G16" t="s">
        <v>103</v>
      </c>
      <c r="H16" t="str">
        <f t="shared" si="0"/>
        <v>PHOENIX</v>
      </c>
      <c r="I16">
        <v>85016</v>
      </c>
      <c r="J16">
        <f t="shared" si="1"/>
        <v>1</v>
      </c>
      <c r="K16">
        <f t="shared" si="2"/>
        <v>1</v>
      </c>
      <c r="L16">
        <f t="shared" si="3"/>
        <v>0</v>
      </c>
      <c r="M16">
        <f t="shared" si="4"/>
        <v>1</v>
      </c>
      <c r="O16" t="s">
        <v>57</v>
      </c>
      <c r="P16" t="s">
        <v>46</v>
      </c>
      <c r="Q16" s="7">
        <v>1458.32</v>
      </c>
      <c r="R16">
        <v>85016</v>
      </c>
      <c r="T16" t="s">
        <v>104</v>
      </c>
      <c r="U16" t="s">
        <v>105</v>
      </c>
      <c r="V16">
        <v>85016</v>
      </c>
    </row>
    <row r="17" spans="1:22" x14ac:dyDescent="0.2">
      <c r="A17" s="6">
        <v>42026</v>
      </c>
      <c r="B17" t="s">
        <v>106</v>
      </c>
      <c r="C17" t="s">
        <v>43</v>
      </c>
      <c r="D17" t="s">
        <v>102</v>
      </c>
      <c r="E17" s="7">
        <v>1280.08</v>
      </c>
      <c r="F17" t="s">
        <v>50</v>
      </c>
      <c r="G17" t="s">
        <v>107</v>
      </c>
      <c r="H17" t="str">
        <f t="shared" si="0"/>
        <v>Phoenix</v>
      </c>
      <c r="I17">
        <v>85018</v>
      </c>
      <c r="J17">
        <f t="shared" si="1"/>
        <v>1</v>
      </c>
      <c r="K17">
        <f t="shared" si="2"/>
        <v>1</v>
      </c>
      <c r="L17">
        <f t="shared" si="3"/>
        <v>0</v>
      </c>
      <c r="M17">
        <f t="shared" si="4"/>
        <v>1</v>
      </c>
      <c r="O17" t="s">
        <v>57</v>
      </c>
      <c r="P17" t="s">
        <v>46</v>
      </c>
      <c r="Q17" s="7">
        <v>1385</v>
      </c>
      <c r="R17">
        <v>85018</v>
      </c>
      <c r="T17" t="s">
        <v>109</v>
      </c>
      <c r="U17" t="s">
        <v>108</v>
      </c>
      <c r="V17">
        <v>85016</v>
      </c>
    </row>
    <row r="18" spans="1:22" x14ac:dyDescent="0.2">
      <c r="A18" s="6">
        <v>42026</v>
      </c>
      <c r="B18" t="s">
        <v>110</v>
      </c>
      <c r="C18" t="s">
        <v>43</v>
      </c>
      <c r="D18" t="s">
        <v>70</v>
      </c>
      <c r="E18" s="7">
        <v>1599.33</v>
      </c>
      <c r="F18" t="s">
        <v>50</v>
      </c>
      <c r="G18" t="s">
        <v>111</v>
      </c>
      <c r="H18" t="str">
        <f t="shared" si="0"/>
        <v>PHOENIX</v>
      </c>
      <c r="I18">
        <v>85037</v>
      </c>
      <c r="J18">
        <f t="shared" si="1"/>
        <v>1</v>
      </c>
      <c r="K18">
        <f t="shared" si="2"/>
        <v>1</v>
      </c>
      <c r="L18">
        <f t="shared" si="3"/>
        <v>0</v>
      </c>
      <c r="M18">
        <f t="shared" si="4"/>
        <v>1</v>
      </c>
      <c r="O18" t="s">
        <v>57</v>
      </c>
      <c r="P18" t="s">
        <v>46</v>
      </c>
      <c r="Q18" s="7">
        <v>1529.33</v>
      </c>
      <c r="R18">
        <v>85037</v>
      </c>
      <c r="T18" t="s">
        <v>112</v>
      </c>
    </row>
    <row r="19" spans="1:22" x14ac:dyDescent="0.2">
      <c r="A19" s="6">
        <v>42026</v>
      </c>
      <c r="B19" t="s">
        <v>113</v>
      </c>
      <c r="C19" t="s">
        <v>43</v>
      </c>
      <c r="D19" t="s">
        <v>70</v>
      </c>
      <c r="E19" s="7">
        <v>1434.38</v>
      </c>
      <c r="F19" t="s">
        <v>50</v>
      </c>
      <c r="G19" t="s">
        <v>114</v>
      </c>
      <c r="H19" t="str">
        <f t="shared" si="0"/>
        <v>PHOENIX</v>
      </c>
      <c r="I19">
        <v>85035</v>
      </c>
      <c r="J19">
        <f t="shared" si="1"/>
        <v>1</v>
      </c>
      <c r="K19">
        <f t="shared" si="2"/>
        <v>1</v>
      </c>
      <c r="L19">
        <f t="shared" si="3"/>
        <v>0</v>
      </c>
      <c r="M19">
        <f t="shared" si="4"/>
        <v>1</v>
      </c>
      <c r="O19" t="s">
        <v>57</v>
      </c>
      <c r="P19" t="s">
        <v>46</v>
      </c>
      <c r="Q19" s="7">
        <v>1364.38</v>
      </c>
      <c r="R19">
        <v>85035</v>
      </c>
      <c r="T19" t="s">
        <v>112</v>
      </c>
    </row>
    <row r="20" spans="1:22" x14ac:dyDescent="0.2">
      <c r="A20" s="6">
        <v>42026</v>
      </c>
      <c r="B20" t="s">
        <v>115</v>
      </c>
      <c r="C20" t="s">
        <v>43</v>
      </c>
      <c r="D20" t="s">
        <v>87</v>
      </c>
      <c r="E20" s="7">
        <v>892.25</v>
      </c>
      <c r="F20" t="s">
        <v>50</v>
      </c>
      <c r="G20" t="s">
        <v>116</v>
      </c>
      <c r="H20" t="str">
        <f t="shared" si="0"/>
        <v>PHOENIX</v>
      </c>
      <c r="I20">
        <v>85017</v>
      </c>
      <c r="J20">
        <f t="shared" si="1"/>
        <v>1</v>
      </c>
      <c r="K20">
        <f t="shared" si="2"/>
        <v>1</v>
      </c>
      <c r="L20">
        <f t="shared" si="3"/>
        <v>0</v>
      </c>
      <c r="M20">
        <f t="shared" si="4"/>
        <v>1</v>
      </c>
      <c r="O20" t="s">
        <v>57</v>
      </c>
      <c r="P20" t="s">
        <v>46</v>
      </c>
      <c r="Q20" s="7">
        <v>1142.25</v>
      </c>
      <c r="R20">
        <v>85017</v>
      </c>
      <c r="T20" t="s">
        <v>117</v>
      </c>
      <c r="U20" t="s">
        <v>118</v>
      </c>
      <c r="V20">
        <v>85251</v>
      </c>
    </row>
    <row r="21" spans="1:22" x14ac:dyDescent="0.2">
      <c r="A21" s="6">
        <v>42026</v>
      </c>
      <c r="B21" t="s">
        <v>119</v>
      </c>
      <c r="C21" t="s">
        <v>43</v>
      </c>
      <c r="D21" t="s">
        <v>74</v>
      </c>
      <c r="E21" s="7">
        <v>2011.65</v>
      </c>
      <c r="F21" t="s">
        <v>50</v>
      </c>
      <c r="G21" t="s">
        <v>120</v>
      </c>
      <c r="H21" t="str">
        <f t="shared" si="0"/>
        <v>LAVEEN</v>
      </c>
      <c r="I21">
        <v>85339</v>
      </c>
      <c r="J21">
        <f t="shared" si="1"/>
        <v>1</v>
      </c>
      <c r="K21">
        <f t="shared" si="2"/>
        <v>1</v>
      </c>
      <c r="L21">
        <f t="shared" si="3"/>
        <v>0</v>
      </c>
      <c r="M21">
        <f t="shared" si="4"/>
        <v>1</v>
      </c>
      <c r="O21" t="s">
        <v>57</v>
      </c>
      <c r="P21" t="s">
        <v>46</v>
      </c>
      <c r="Q21" s="7">
        <v>1931.65</v>
      </c>
      <c r="R21">
        <v>85339</v>
      </c>
      <c r="T21" t="s">
        <v>121</v>
      </c>
      <c r="U21" t="s">
        <v>122</v>
      </c>
      <c r="V21">
        <v>85251</v>
      </c>
    </row>
    <row r="22" spans="1:22" x14ac:dyDescent="0.2">
      <c r="A22" s="6">
        <v>42026</v>
      </c>
      <c r="B22" t="s">
        <v>123</v>
      </c>
      <c r="C22" t="s">
        <v>43</v>
      </c>
      <c r="D22" t="s">
        <v>44</v>
      </c>
      <c r="E22" s="7">
        <v>1530.83</v>
      </c>
      <c r="F22" t="s">
        <v>50</v>
      </c>
      <c r="G22" t="s">
        <v>124</v>
      </c>
      <c r="H22" t="str">
        <f t="shared" si="0"/>
        <v>GLENDALE</v>
      </c>
      <c r="I22">
        <v>85301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O22" t="s">
        <v>57</v>
      </c>
      <c r="P22" t="s">
        <v>46</v>
      </c>
      <c r="Q22" s="7">
        <v>1460.83</v>
      </c>
      <c r="R22">
        <v>85301</v>
      </c>
      <c r="T22" t="s">
        <v>100</v>
      </c>
      <c r="U22" t="s">
        <v>122</v>
      </c>
      <c r="V22">
        <v>85251</v>
      </c>
    </row>
    <row r="23" spans="1:22" x14ac:dyDescent="0.2">
      <c r="A23" s="6">
        <v>42026</v>
      </c>
      <c r="B23" t="s">
        <v>125</v>
      </c>
      <c r="C23" t="s">
        <v>43</v>
      </c>
      <c r="D23" t="s">
        <v>87</v>
      </c>
      <c r="E23" s="7">
        <v>1354.54</v>
      </c>
      <c r="F23" t="s">
        <v>50</v>
      </c>
      <c r="G23" t="s">
        <v>126</v>
      </c>
      <c r="H23" t="str">
        <f t="shared" si="0"/>
        <v>PHOENIX</v>
      </c>
      <c r="I23">
        <v>85009</v>
      </c>
      <c r="J23">
        <f t="shared" si="1"/>
        <v>1</v>
      </c>
      <c r="K23">
        <f t="shared" si="2"/>
        <v>1</v>
      </c>
      <c r="L23">
        <f t="shared" si="3"/>
        <v>0</v>
      </c>
      <c r="M23">
        <f t="shared" si="4"/>
        <v>1</v>
      </c>
      <c r="O23" t="s">
        <v>57</v>
      </c>
      <c r="P23" t="s">
        <v>46</v>
      </c>
      <c r="Q23" s="7">
        <v>1274.6400000000001</v>
      </c>
      <c r="R23">
        <v>85009</v>
      </c>
      <c r="T23" t="s">
        <v>127</v>
      </c>
      <c r="U23" t="s">
        <v>128</v>
      </c>
      <c r="V23">
        <v>85251</v>
      </c>
    </row>
    <row r="24" spans="1:22" x14ac:dyDescent="0.2">
      <c r="A24" s="6">
        <v>42026</v>
      </c>
      <c r="B24" t="s">
        <v>129</v>
      </c>
      <c r="C24" t="s">
        <v>43</v>
      </c>
      <c r="D24" t="s">
        <v>130</v>
      </c>
      <c r="E24" s="7">
        <v>1758.51</v>
      </c>
      <c r="F24" t="s">
        <v>50</v>
      </c>
      <c r="G24" t="s">
        <v>131</v>
      </c>
      <c r="H24" t="str">
        <f t="shared" si="0"/>
        <v>GOODYEAR</v>
      </c>
      <c r="I24">
        <v>85338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 s="6">
        <v>42041</v>
      </c>
      <c r="O24" t="s">
        <v>57</v>
      </c>
      <c r="P24" t="s">
        <v>46</v>
      </c>
      <c r="Q24" s="7">
        <v>1688.51</v>
      </c>
      <c r="R24">
        <v>85338</v>
      </c>
      <c r="T24" t="s">
        <v>132</v>
      </c>
    </row>
    <row r="25" spans="1:22" x14ac:dyDescent="0.2">
      <c r="A25" s="6">
        <v>42030</v>
      </c>
      <c r="B25" t="s">
        <v>133</v>
      </c>
      <c r="C25" t="s">
        <v>43</v>
      </c>
      <c r="D25" t="s">
        <v>134</v>
      </c>
      <c r="E25" s="7"/>
      <c r="G25" t="s">
        <v>135</v>
      </c>
      <c r="H25" t="str">
        <f t="shared" si="0"/>
        <v>Glendale</v>
      </c>
      <c r="I25">
        <v>85306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O25" t="s">
        <v>57</v>
      </c>
      <c r="P25" t="s">
        <v>46</v>
      </c>
      <c r="Q25" s="7">
        <v>1863.9</v>
      </c>
      <c r="R25">
        <v>85306</v>
      </c>
      <c r="T25" t="s">
        <v>136</v>
      </c>
    </row>
    <row r="26" spans="1:22" x14ac:dyDescent="0.2">
      <c r="A26" s="6">
        <v>42030</v>
      </c>
      <c r="B26" t="s">
        <v>137</v>
      </c>
      <c r="C26" t="s">
        <v>43</v>
      </c>
      <c r="D26" t="s">
        <v>134</v>
      </c>
      <c r="E26" s="7">
        <v>4035</v>
      </c>
      <c r="F26" t="s">
        <v>50</v>
      </c>
      <c r="G26" t="s">
        <v>138</v>
      </c>
      <c r="H26" t="str">
        <f t="shared" si="0"/>
        <v>Phoenix</v>
      </c>
      <c r="I26">
        <v>85086</v>
      </c>
      <c r="J26">
        <f t="shared" si="1"/>
        <v>1</v>
      </c>
      <c r="K26">
        <f t="shared" si="2"/>
        <v>1</v>
      </c>
      <c r="L26">
        <f t="shared" si="3"/>
        <v>0</v>
      </c>
      <c r="M26">
        <f t="shared" si="4"/>
        <v>1</v>
      </c>
      <c r="N26" s="6">
        <v>42045</v>
      </c>
      <c r="O26" t="s">
        <v>57</v>
      </c>
      <c r="P26" t="s">
        <v>46</v>
      </c>
      <c r="Q26" s="7">
        <v>2515</v>
      </c>
      <c r="R26">
        <v>85086</v>
      </c>
      <c r="T26" t="s">
        <v>139</v>
      </c>
    </row>
    <row r="27" spans="1:22" x14ac:dyDescent="0.2">
      <c r="A27" s="6">
        <v>42030</v>
      </c>
      <c r="B27" t="s">
        <v>140</v>
      </c>
      <c r="C27" t="s">
        <v>43</v>
      </c>
      <c r="D27" t="s">
        <v>134</v>
      </c>
      <c r="E27" s="7">
        <v>5371</v>
      </c>
      <c r="F27" t="s">
        <v>50</v>
      </c>
      <c r="G27" t="s">
        <v>141</v>
      </c>
      <c r="H27" t="str">
        <f t="shared" si="0"/>
        <v>Phoenix</v>
      </c>
      <c r="I27">
        <v>85085</v>
      </c>
      <c r="J27">
        <f t="shared" si="1"/>
        <v>1</v>
      </c>
      <c r="K27">
        <f t="shared" si="2"/>
        <v>1</v>
      </c>
      <c r="L27">
        <f t="shared" si="3"/>
        <v>0</v>
      </c>
      <c r="M27">
        <f t="shared" si="4"/>
        <v>1</v>
      </c>
      <c r="N27" s="6">
        <v>42045</v>
      </c>
      <c r="O27" t="s">
        <v>57</v>
      </c>
      <c r="P27" t="s">
        <v>46</v>
      </c>
      <c r="Q27" s="7">
        <v>3233</v>
      </c>
      <c r="R27">
        <v>85085</v>
      </c>
      <c r="T27" t="s">
        <v>139</v>
      </c>
    </row>
    <row r="28" spans="1:22" x14ac:dyDescent="0.2">
      <c r="A28" s="6">
        <v>42031</v>
      </c>
      <c r="B28" t="s">
        <v>142</v>
      </c>
      <c r="C28" t="s">
        <v>43</v>
      </c>
      <c r="D28" t="s">
        <v>70</v>
      </c>
      <c r="E28" s="7">
        <v>3270.42</v>
      </c>
      <c r="F28" t="s">
        <v>50</v>
      </c>
      <c r="G28" t="s">
        <v>143</v>
      </c>
      <c r="H28" t="str">
        <f t="shared" si="0"/>
        <v>PHOENIX</v>
      </c>
      <c r="I28">
        <v>85033</v>
      </c>
      <c r="J28">
        <f t="shared" si="1"/>
        <v>1</v>
      </c>
      <c r="K28">
        <f t="shared" si="2"/>
        <v>1</v>
      </c>
      <c r="L28">
        <f t="shared" si="3"/>
        <v>0</v>
      </c>
      <c r="M28">
        <f t="shared" si="4"/>
        <v>1</v>
      </c>
      <c r="O28" t="s">
        <v>57</v>
      </c>
      <c r="P28" t="s">
        <v>46</v>
      </c>
      <c r="Q28" s="7">
        <v>2396.2800000000002</v>
      </c>
      <c r="R28">
        <v>85033</v>
      </c>
      <c r="T28" t="s">
        <v>112</v>
      </c>
    </row>
    <row r="29" spans="1:22" x14ac:dyDescent="0.2">
      <c r="A29" s="6">
        <v>42032</v>
      </c>
      <c r="B29" t="s">
        <v>144</v>
      </c>
      <c r="C29" t="s">
        <v>79</v>
      </c>
      <c r="D29" t="s">
        <v>145</v>
      </c>
      <c r="E29" s="7"/>
      <c r="G29" t="s">
        <v>146</v>
      </c>
      <c r="H29" t="str">
        <f t="shared" si="0"/>
        <v>PHOENIX</v>
      </c>
      <c r="I29">
        <v>85006</v>
      </c>
      <c r="J29">
        <f t="shared" si="1"/>
        <v>1</v>
      </c>
      <c r="K29">
        <f t="shared" si="2"/>
        <v>1</v>
      </c>
      <c r="L29">
        <f t="shared" si="3"/>
        <v>0</v>
      </c>
      <c r="M29">
        <f t="shared" si="4"/>
        <v>1</v>
      </c>
      <c r="O29" t="s">
        <v>46</v>
      </c>
      <c r="P29" t="s">
        <v>46</v>
      </c>
      <c r="Q29" s="7">
        <v>614.9</v>
      </c>
      <c r="R29">
        <v>85006</v>
      </c>
      <c r="T29" t="s">
        <v>147</v>
      </c>
      <c r="U29" t="s">
        <v>148</v>
      </c>
      <c r="V29">
        <v>85001</v>
      </c>
    </row>
    <row r="30" spans="1:22" x14ac:dyDescent="0.2">
      <c r="A30" s="6">
        <v>42032</v>
      </c>
      <c r="B30" t="s">
        <v>149</v>
      </c>
      <c r="C30" t="s">
        <v>79</v>
      </c>
      <c r="D30" t="s">
        <v>74</v>
      </c>
      <c r="E30" s="7">
        <v>2860</v>
      </c>
      <c r="F30" t="s">
        <v>50</v>
      </c>
      <c r="G30" t="s">
        <v>150</v>
      </c>
      <c r="H30" t="str">
        <f t="shared" si="0"/>
        <v>LAVEEN</v>
      </c>
      <c r="I30">
        <v>85339</v>
      </c>
      <c r="J30">
        <f t="shared" si="1"/>
        <v>1</v>
      </c>
      <c r="K30">
        <f t="shared" si="2"/>
        <v>1</v>
      </c>
      <c r="L30">
        <f t="shared" si="3"/>
        <v>0</v>
      </c>
      <c r="M30">
        <f t="shared" si="4"/>
        <v>1</v>
      </c>
      <c r="O30" t="s">
        <v>57</v>
      </c>
      <c r="P30" t="s">
        <v>46</v>
      </c>
      <c r="Q30" s="7">
        <v>1876</v>
      </c>
      <c r="R30">
        <v>85339</v>
      </c>
      <c r="T30" t="s">
        <v>127</v>
      </c>
      <c r="U30" t="s">
        <v>151</v>
      </c>
      <c r="V30">
        <v>85251</v>
      </c>
    </row>
    <row r="31" spans="1:22" x14ac:dyDescent="0.2">
      <c r="A31" s="6">
        <v>42033</v>
      </c>
      <c r="B31" t="s">
        <v>152</v>
      </c>
      <c r="C31" t="s">
        <v>43</v>
      </c>
      <c r="D31" t="s">
        <v>70</v>
      </c>
      <c r="E31" s="7">
        <v>2379.54</v>
      </c>
      <c r="F31" t="s">
        <v>50</v>
      </c>
      <c r="G31" t="s">
        <v>153</v>
      </c>
      <c r="H31" t="str">
        <f t="shared" si="0"/>
        <v>PHOENIX</v>
      </c>
      <c r="I31">
        <v>85037</v>
      </c>
      <c r="J31">
        <f t="shared" si="1"/>
        <v>1</v>
      </c>
      <c r="K31">
        <f t="shared" si="2"/>
        <v>1</v>
      </c>
      <c r="L31">
        <f t="shared" si="3"/>
        <v>0</v>
      </c>
      <c r="M31">
        <f t="shared" si="4"/>
        <v>1</v>
      </c>
      <c r="O31" t="s">
        <v>57</v>
      </c>
      <c r="P31" t="s">
        <v>46</v>
      </c>
      <c r="Q31" s="7">
        <v>1472.27</v>
      </c>
      <c r="R31">
        <v>85037</v>
      </c>
      <c r="T31" t="s">
        <v>154</v>
      </c>
    </row>
    <row r="32" spans="1:22" x14ac:dyDescent="0.2">
      <c r="A32" s="6">
        <v>42039</v>
      </c>
      <c r="B32" t="s">
        <v>155</v>
      </c>
      <c r="C32" t="s">
        <v>43</v>
      </c>
      <c r="D32" t="s">
        <v>130</v>
      </c>
      <c r="E32" s="7">
        <v>4704.9799999999996</v>
      </c>
      <c r="F32" t="s">
        <v>50</v>
      </c>
      <c r="G32" t="s">
        <v>156</v>
      </c>
      <c r="H32" t="str">
        <f t="shared" si="0"/>
        <v>BUCKEYE</v>
      </c>
      <c r="I32">
        <v>85326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O32" t="s">
        <v>57</v>
      </c>
      <c r="P32" t="s">
        <v>46</v>
      </c>
      <c r="Q32" s="7">
        <v>4629.9799999999996</v>
      </c>
      <c r="R32">
        <v>85326</v>
      </c>
      <c r="T32" t="s">
        <v>157</v>
      </c>
      <c r="U32" t="s">
        <v>158</v>
      </c>
      <c r="V32">
        <v>8508</v>
      </c>
    </row>
    <row r="33" spans="1:22" x14ac:dyDescent="0.2">
      <c r="A33" s="6">
        <v>42039</v>
      </c>
      <c r="B33" t="s">
        <v>159</v>
      </c>
      <c r="C33" t="s">
        <v>43</v>
      </c>
      <c r="D33" t="s">
        <v>130</v>
      </c>
      <c r="E33" s="7">
        <v>2972.24</v>
      </c>
      <c r="F33" t="s">
        <v>50</v>
      </c>
      <c r="G33" t="s">
        <v>160</v>
      </c>
      <c r="H33" t="str">
        <f t="shared" si="0"/>
        <v>BUCKEYE</v>
      </c>
      <c r="I33">
        <v>85326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O33" t="s">
        <v>57</v>
      </c>
      <c r="P33" t="s">
        <v>46</v>
      </c>
      <c r="Q33" s="7">
        <v>2797.24</v>
      </c>
      <c r="R33">
        <v>85326</v>
      </c>
      <c r="T33" t="s">
        <v>157</v>
      </c>
    </row>
    <row r="34" spans="1:22" x14ac:dyDescent="0.2">
      <c r="A34" s="6">
        <v>42039</v>
      </c>
      <c r="B34" t="s">
        <v>161</v>
      </c>
      <c r="C34" t="s">
        <v>43</v>
      </c>
      <c r="D34" t="s">
        <v>60</v>
      </c>
      <c r="E34" s="7">
        <v>1448.25</v>
      </c>
      <c r="F34" t="s">
        <v>50</v>
      </c>
      <c r="G34" t="s">
        <v>162</v>
      </c>
      <c r="H34" t="str">
        <f t="shared" si="0"/>
        <v>PHOENIX</v>
      </c>
      <c r="I34">
        <v>85021</v>
      </c>
      <c r="J34">
        <f t="shared" si="1"/>
        <v>1</v>
      </c>
      <c r="K34">
        <f t="shared" si="2"/>
        <v>1</v>
      </c>
      <c r="L34">
        <f t="shared" si="3"/>
        <v>0</v>
      </c>
      <c r="M34">
        <f t="shared" si="4"/>
        <v>1</v>
      </c>
      <c r="O34" t="s">
        <v>57</v>
      </c>
      <c r="P34" t="s">
        <v>46</v>
      </c>
      <c r="Q34" s="7">
        <v>1446.25</v>
      </c>
      <c r="R34">
        <v>85021</v>
      </c>
      <c r="T34" t="s">
        <v>97</v>
      </c>
    </row>
    <row r="35" spans="1:22" x14ac:dyDescent="0.2">
      <c r="A35" s="6">
        <v>42039</v>
      </c>
      <c r="B35" t="s">
        <v>163</v>
      </c>
      <c r="C35" t="s">
        <v>43</v>
      </c>
      <c r="D35" t="s">
        <v>60</v>
      </c>
      <c r="E35" s="7">
        <v>1780.33</v>
      </c>
      <c r="F35" t="s">
        <v>50</v>
      </c>
      <c r="G35" t="s">
        <v>164</v>
      </c>
      <c r="H35" t="str">
        <f t="shared" si="0"/>
        <v>PHOENIX</v>
      </c>
      <c r="I35">
        <v>85021</v>
      </c>
      <c r="J35">
        <f t="shared" si="1"/>
        <v>1</v>
      </c>
      <c r="K35">
        <f t="shared" si="2"/>
        <v>1</v>
      </c>
      <c r="L35">
        <f t="shared" si="3"/>
        <v>0</v>
      </c>
      <c r="M35">
        <f t="shared" si="4"/>
        <v>1</v>
      </c>
      <c r="O35" t="s">
        <v>57</v>
      </c>
      <c r="P35" t="s">
        <v>46</v>
      </c>
      <c r="Q35" s="7">
        <v>1778.33</v>
      </c>
      <c r="R35">
        <v>85021</v>
      </c>
      <c r="T35" t="s">
        <v>117</v>
      </c>
    </row>
    <row r="36" spans="1:22" x14ac:dyDescent="0.2">
      <c r="A36" s="6">
        <v>42039</v>
      </c>
      <c r="B36" t="s">
        <v>165</v>
      </c>
      <c r="C36" t="s">
        <v>43</v>
      </c>
      <c r="D36" t="s">
        <v>60</v>
      </c>
      <c r="E36" s="7">
        <v>961.05</v>
      </c>
      <c r="F36" t="s">
        <v>50</v>
      </c>
      <c r="G36" t="s">
        <v>166</v>
      </c>
      <c r="H36" t="str">
        <f t="shared" si="0"/>
        <v>PHOENIX</v>
      </c>
      <c r="I36">
        <v>85021</v>
      </c>
      <c r="J36">
        <f t="shared" si="1"/>
        <v>1</v>
      </c>
      <c r="K36">
        <f t="shared" si="2"/>
        <v>1</v>
      </c>
      <c r="L36">
        <f t="shared" si="3"/>
        <v>0</v>
      </c>
      <c r="M36">
        <f t="shared" si="4"/>
        <v>1</v>
      </c>
      <c r="O36" t="s">
        <v>57</v>
      </c>
      <c r="P36" t="s">
        <v>46</v>
      </c>
      <c r="Q36" s="7">
        <v>962.05</v>
      </c>
      <c r="R36">
        <v>85021</v>
      </c>
      <c r="T36" t="s">
        <v>117</v>
      </c>
    </row>
    <row r="37" spans="1:22" x14ac:dyDescent="0.2">
      <c r="A37" s="6">
        <v>42040</v>
      </c>
      <c r="B37" t="s">
        <v>167</v>
      </c>
      <c r="C37" t="s">
        <v>43</v>
      </c>
      <c r="D37" t="s">
        <v>134</v>
      </c>
      <c r="E37" s="7">
        <v>2322.9</v>
      </c>
      <c r="F37" t="s">
        <v>50</v>
      </c>
      <c r="G37" t="s">
        <v>168</v>
      </c>
      <c r="H37" t="str">
        <f t="shared" si="0"/>
        <v>Glendale</v>
      </c>
      <c r="I37">
        <v>85306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 s="6">
        <v>42052</v>
      </c>
      <c r="O37" t="s">
        <v>46</v>
      </c>
      <c r="P37" t="s">
        <v>46</v>
      </c>
      <c r="Q37" s="7">
        <v>3549.94</v>
      </c>
      <c r="R37">
        <v>85306</v>
      </c>
      <c r="T37" t="s">
        <v>169</v>
      </c>
    </row>
    <row r="38" spans="1:22" x14ac:dyDescent="0.2">
      <c r="A38" s="6">
        <v>42041</v>
      </c>
      <c r="B38" t="s">
        <v>170</v>
      </c>
      <c r="C38" t="s">
        <v>43</v>
      </c>
      <c r="D38" t="s">
        <v>171</v>
      </c>
      <c r="E38" s="7">
        <v>1581</v>
      </c>
      <c r="F38" t="s">
        <v>50</v>
      </c>
      <c r="G38" t="s">
        <v>172</v>
      </c>
      <c r="H38" t="str">
        <f t="shared" si="0"/>
        <v>PHOENIX</v>
      </c>
      <c r="I38">
        <v>85023</v>
      </c>
      <c r="J38">
        <f t="shared" si="1"/>
        <v>1</v>
      </c>
      <c r="K38">
        <f t="shared" si="2"/>
        <v>1</v>
      </c>
      <c r="L38">
        <f t="shared" si="3"/>
        <v>0</v>
      </c>
      <c r="M38">
        <f t="shared" si="4"/>
        <v>1</v>
      </c>
      <c r="N38" s="6">
        <v>42052</v>
      </c>
      <c r="O38" t="s">
        <v>46</v>
      </c>
      <c r="P38" t="s">
        <v>46</v>
      </c>
      <c r="Q38" s="7">
        <v>1581</v>
      </c>
      <c r="R38">
        <v>85023</v>
      </c>
      <c r="T38" t="s">
        <v>62</v>
      </c>
      <c r="U38" t="s">
        <v>63</v>
      </c>
      <c r="V38">
        <v>85253</v>
      </c>
    </row>
    <row r="39" spans="1:22" x14ac:dyDescent="0.2">
      <c r="A39" s="6">
        <v>42041</v>
      </c>
      <c r="B39" t="s">
        <v>173</v>
      </c>
      <c r="C39" t="s">
        <v>43</v>
      </c>
      <c r="D39" t="s">
        <v>171</v>
      </c>
      <c r="E39" s="7"/>
      <c r="G39" t="s">
        <v>174</v>
      </c>
      <c r="H39" t="str">
        <f t="shared" si="0"/>
        <v>PHOENIX</v>
      </c>
      <c r="I39">
        <v>85027</v>
      </c>
      <c r="J39">
        <f t="shared" si="1"/>
        <v>1</v>
      </c>
      <c r="K39">
        <f t="shared" si="2"/>
        <v>1</v>
      </c>
      <c r="L39">
        <f t="shared" si="3"/>
        <v>0</v>
      </c>
      <c r="M39">
        <f t="shared" si="4"/>
        <v>1</v>
      </c>
      <c r="O39" t="s">
        <v>46</v>
      </c>
      <c r="P39" t="s">
        <v>46</v>
      </c>
      <c r="Q39" s="7">
        <v>7040.65</v>
      </c>
      <c r="R39">
        <v>85027</v>
      </c>
      <c r="T39" t="s">
        <v>62</v>
      </c>
      <c r="U39" t="s">
        <v>63</v>
      </c>
      <c r="V39">
        <v>85253</v>
      </c>
    </row>
    <row r="40" spans="1:22" x14ac:dyDescent="0.2">
      <c r="A40" s="6">
        <v>42045</v>
      </c>
      <c r="B40" t="s">
        <v>175</v>
      </c>
      <c r="C40" t="s">
        <v>43</v>
      </c>
      <c r="D40" t="s">
        <v>145</v>
      </c>
      <c r="E40" s="7"/>
      <c r="G40" t="s">
        <v>176</v>
      </c>
      <c r="H40" t="str">
        <f t="shared" si="0"/>
        <v>PHOENIX</v>
      </c>
      <c r="I40">
        <v>85008</v>
      </c>
      <c r="J40">
        <f t="shared" si="1"/>
        <v>1</v>
      </c>
      <c r="K40">
        <f t="shared" si="2"/>
        <v>1</v>
      </c>
      <c r="L40">
        <f t="shared" si="3"/>
        <v>0</v>
      </c>
      <c r="M40">
        <f t="shared" si="4"/>
        <v>1</v>
      </c>
      <c r="O40" t="s">
        <v>46</v>
      </c>
      <c r="P40" t="s">
        <v>46</v>
      </c>
      <c r="Q40" s="7">
        <v>1668.23</v>
      </c>
      <c r="R40">
        <v>85008</v>
      </c>
      <c r="T40" t="s">
        <v>47</v>
      </c>
      <c r="U40" t="s">
        <v>177</v>
      </c>
      <c r="V40">
        <v>85253</v>
      </c>
    </row>
    <row r="41" spans="1:22" x14ac:dyDescent="0.2">
      <c r="A41" s="6">
        <v>42052</v>
      </c>
      <c r="B41" t="s">
        <v>178</v>
      </c>
      <c r="C41" t="s">
        <v>43</v>
      </c>
      <c r="D41" t="s">
        <v>60</v>
      </c>
      <c r="E41" s="7">
        <v>2391.23</v>
      </c>
      <c r="F41" t="s">
        <v>50</v>
      </c>
      <c r="G41" t="s">
        <v>179</v>
      </c>
      <c r="H41" t="str">
        <f t="shared" si="0"/>
        <v>PHOENIX</v>
      </c>
      <c r="I41">
        <v>85023</v>
      </c>
      <c r="J41">
        <f t="shared" si="1"/>
        <v>1</v>
      </c>
      <c r="K41">
        <f t="shared" si="2"/>
        <v>1</v>
      </c>
      <c r="L41">
        <f t="shared" si="3"/>
        <v>0</v>
      </c>
      <c r="M41">
        <f t="shared" si="4"/>
        <v>1</v>
      </c>
      <c r="N41" s="6">
        <v>42065</v>
      </c>
      <c r="O41" t="s">
        <v>57</v>
      </c>
      <c r="P41" t="s">
        <v>46</v>
      </c>
      <c r="Q41" s="7">
        <v>2334.13</v>
      </c>
      <c r="R41">
        <v>85023</v>
      </c>
      <c r="T41" t="s">
        <v>85</v>
      </c>
    </row>
    <row r="42" spans="1:22" x14ac:dyDescent="0.2">
      <c r="A42" s="6">
        <v>42052</v>
      </c>
      <c r="B42" t="s">
        <v>180</v>
      </c>
      <c r="C42" t="s">
        <v>79</v>
      </c>
      <c r="D42" t="s">
        <v>145</v>
      </c>
      <c r="E42" s="7">
        <v>1668.23</v>
      </c>
      <c r="F42" t="s">
        <v>50</v>
      </c>
      <c r="G42" t="s">
        <v>181</v>
      </c>
      <c r="H42" t="str">
        <f t="shared" si="0"/>
        <v>PHOENIX</v>
      </c>
      <c r="I42">
        <v>85006</v>
      </c>
      <c r="J42">
        <f t="shared" si="1"/>
        <v>1</v>
      </c>
      <c r="K42">
        <f t="shared" si="2"/>
        <v>1</v>
      </c>
      <c r="L42">
        <f t="shared" si="3"/>
        <v>0</v>
      </c>
      <c r="M42">
        <f t="shared" si="4"/>
        <v>1</v>
      </c>
      <c r="O42" t="s">
        <v>46</v>
      </c>
      <c r="P42" t="s">
        <v>46</v>
      </c>
      <c r="Q42" s="7">
        <v>1668.23</v>
      </c>
      <c r="R42">
        <v>85006</v>
      </c>
      <c r="T42" t="s">
        <v>47</v>
      </c>
      <c r="U42" t="s">
        <v>48</v>
      </c>
      <c r="V42">
        <v>85253</v>
      </c>
    </row>
    <row r="43" spans="1:22" x14ac:dyDescent="0.2">
      <c r="A43" s="6">
        <v>42052</v>
      </c>
      <c r="B43" t="s">
        <v>182</v>
      </c>
      <c r="C43" t="s">
        <v>183</v>
      </c>
      <c r="D43" t="s">
        <v>74</v>
      </c>
      <c r="E43" s="7"/>
      <c r="G43" t="s">
        <v>184</v>
      </c>
      <c r="H43" t="str">
        <f t="shared" si="0"/>
        <v>PHOENIX</v>
      </c>
      <c r="I43">
        <v>85041</v>
      </c>
      <c r="J43">
        <f t="shared" si="1"/>
        <v>1</v>
      </c>
      <c r="K43">
        <f t="shared" si="2"/>
        <v>1</v>
      </c>
      <c r="L43">
        <f t="shared" si="3"/>
        <v>0</v>
      </c>
      <c r="M43">
        <f t="shared" si="4"/>
        <v>1</v>
      </c>
      <c r="O43" t="s">
        <v>46</v>
      </c>
      <c r="P43" t="s">
        <v>46</v>
      </c>
      <c r="Q43" s="7">
        <v>2350</v>
      </c>
      <c r="R43">
        <v>85041</v>
      </c>
      <c r="T43" t="s">
        <v>62</v>
      </c>
      <c r="U43" t="s">
        <v>177</v>
      </c>
      <c r="V43">
        <v>85253</v>
      </c>
    </row>
    <row r="44" spans="1:22" x14ac:dyDescent="0.2">
      <c r="A44" s="6">
        <v>42053</v>
      </c>
      <c r="B44" t="s">
        <v>185</v>
      </c>
      <c r="C44" t="s">
        <v>43</v>
      </c>
      <c r="D44" t="s">
        <v>74</v>
      </c>
      <c r="E44" s="7">
        <v>2036.78</v>
      </c>
      <c r="F44" t="s">
        <v>50</v>
      </c>
      <c r="G44" t="s">
        <v>186</v>
      </c>
      <c r="H44" t="str">
        <f t="shared" si="0"/>
        <v>PHOENIX</v>
      </c>
      <c r="I44">
        <v>85041</v>
      </c>
      <c r="J44">
        <f t="shared" si="1"/>
        <v>1</v>
      </c>
      <c r="K44">
        <f t="shared" si="2"/>
        <v>1</v>
      </c>
      <c r="L44">
        <f t="shared" si="3"/>
        <v>0</v>
      </c>
      <c r="M44">
        <f t="shared" si="4"/>
        <v>1</v>
      </c>
      <c r="O44" t="s">
        <v>57</v>
      </c>
      <c r="P44" t="s">
        <v>46</v>
      </c>
      <c r="Q44" s="7">
        <v>2186.7800000000002</v>
      </c>
      <c r="R44">
        <v>85041</v>
      </c>
      <c r="T44" t="s">
        <v>187</v>
      </c>
      <c r="U44" t="s">
        <v>188</v>
      </c>
      <c r="V44">
        <v>85012</v>
      </c>
    </row>
    <row r="45" spans="1:22" x14ac:dyDescent="0.2">
      <c r="A45" s="6">
        <v>42053</v>
      </c>
      <c r="B45" t="s">
        <v>189</v>
      </c>
      <c r="C45" t="s">
        <v>43</v>
      </c>
      <c r="D45" t="s">
        <v>74</v>
      </c>
      <c r="E45" s="7">
        <v>1587.85</v>
      </c>
      <c r="F45" t="s">
        <v>50</v>
      </c>
      <c r="G45" t="s">
        <v>190</v>
      </c>
      <c r="H45" t="str">
        <f t="shared" si="0"/>
        <v>LAVEEN</v>
      </c>
      <c r="I45">
        <v>85339</v>
      </c>
      <c r="J45">
        <f t="shared" si="1"/>
        <v>1</v>
      </c>
      <c r="K45">
        <f t="shared" si="2"/>
        <v>1</v>
      </c>
      <c r="L45">
        <f t="shared" si="3"/>
        <v>0</v>
      </c>
      <c r="M45">
        <f t="shared" si="4"/>
        <v>1</v>
      </c>
      <c r="O45" t="s">
        <v>57</v>
      </c>
      <c r="P45" t="s">
        <v>46</v>
      </c>
      <c r="Q45" s="7">
        <v>1767.85</v>
      </c>
      <c r="R45">
        <v>85339</v>
      </c>
      <c r="T45" t="s">
        <v>187</v>
      </c>
      <c r="U45" t="s">
        <v>188</v>
      </c>
      <c r="V45">
        <v>85012</v>
      </c>
    </row>
    <row r="46" spans="1:22" x14ac:dyDescent="0.2">
      <c r="A46" s="6">
        <v>42053</v>
      </c>
      <c r="B46" t="s">
        <v>191</v>
      </c>
      <c r="C46" t="s">
        <v>43</v>
      </c>
      <c r="D46" t="s">
        <v>70</v>
      </c>
      <c r="E46" s="7">
        <v>2111.73</v>
      </c>
      <c r="F46" t="s">
        <v>50</v>
      </c>
      <c r="G46" t="s">
        <v>192</v>
      </c>
      <c r="H46" t="str">
        <f t="shared" si="0"/>
        <v>PHOENIX</v>
      </c>
      <c r="I46">
        <v>85037</v>
      </c>
      <c r="J46">
        <f t="shared" si="1"/>
        <v>1</v>
      </c>
      <c r="K46">
        <f t="shared" si="2"/>
        <v>1</v>
      </c>
      <c r="L46">
        <f t="shared" si="3"/>
        <v>0</v>
      </c>
      <c r="M46">
        <f t="shared" si="4"/>
        <v>1</v>
      </c>
      <c r="O46" t="s">
        <v>57</v>
      </c>
      <c r="P46" t="s">
        <v>46</v>
      </c>
      <c r="Q46" s="7">
        <v>2221.73</v>
      </c>
      <c r="R46">
        <v>85037</v>
      </c>
      <c r="T46" t="s">
        <v>193</v>
      </c>
    </row>
    <row r="47" spans="1:22" x14ac:dyDescent="0.2">
      <c r="A47" s="6">
        <v>42053</v>
      </c>
      <c r="B47" t="s">
        <v>194</v>
      </c>
      <c r="C47" t="s">
        <v>43</v>
      </c>
      <c r="D47" t="s">
        <v>55</v>
      </c>
      <c r="E47" s="7">
        <v>1835.25</v>
      </c>
      <c r="F47" t="s">
        <v>50</v>
      </c>
      <c r="G47" t="s">
        <v>195</v>
      </c>
      <c r="H47" t="str">
        <f t="shared" si="0"/>
        <v>Phoenix</v>
      </c>
      <c r="I47">
        <v>85032</v>
      </c>
      <c r="J47">
        <f t="shared" si="1"/>
        <v>1</v>
      </c>
      <c r="K47">
        <f t="shared" si="2"/>
        <v>1</v>
      </c>
      <c r="L47">
        <f t="shared" si="3"/>
        <v>0</v>
      </c>
      <c r="M47">
        <f t="shared" si="4"/>
        <v>1</v>
      </c>
      <c r="N47" s="6">
        <v>42067</v>
      </c>
      <c r="O47" t="s">
        <v>57</v>
      </c>
      <c r="P47" t="s">
        <v>46</v>
      </c>
      <c r="Q47" s="7">
        <v>1765.25</v>
      </c>
      <c r="R47">
        <v>85032</v>
      </c>
      <c r="T47" t="s">
        <v>196</v>
      </c>
      <c r="U47" t="s">
        <v>197</v>
      </c>
      <c r="V47">
        <v>85251</v>
      </c>
    </row>
    <row r="48" spans="1:22" x14ac:dyDescent="0.2">
      <c r="A48" s="6">
        <v>42053</v>
      </c>
      <c r="B48" t="s">
        <v>198</v>
      </c>
      <c r="C48" t="s">
        <v>43</v>
      </c>
      <c r="D48" t="s">
        <v>70</v>
      </c>
      <c r="E48" s="7">
        <v>1529.45</v>
      </c>
      <c r="F48" t="s">
        <v>50</v>
      </c>
      <c r="G48" t="s">
        <v>199</v>
      </c>
      <c r="H48" t="str">
        <f t="shared" si="0"/>
        <v>PHOENIX</v>
      </c>
      <c r="I48">
        <v>85037</v>
      </c>
      <c r="J48">
        <f t="shared" si="1"/>
        <v>1</v>
      </c>
      <c r="K48">
        <f t="shared" si="2"/>
        <v>1</v>
      </c>
      <c r="L48">
        <f t="shared" si="3"/>
        <v>0</v>
      </c>
      <c r="M48">
        <f t="shared" si="4"/>
        <v>1</v>
      </c>
      <c r="O48" t="s">
        <v>57</v>
      </c>
      <c r="P48" t="s">
        <v>46</v>
      </c>
      <c r="Q48" s="7">
        <v>1459.45</v>
      </c>
      <c r="R48">
        <v>85037</v>
      </c>
      <c r="T48" t="s">
        <v>200</v>
      </c>
    </row>
    <row r="49" spans="1:22" x14ac:dyDescent="0.2">
      <c r="A49" s="6">
        <v>42053</v>
      </c>
      <c r="B49" t="s">
        <v>201</v>
      </c>
      <c r="C49" t="s">
        <v>43</v>
      </c>
      <c r="D49" t="s">
        <v>130</v>
      </c>
      <c r="E49" s="7"/>
      <c r="G49" t="s">
        <v>202</v>
      </c>
      <c r="H49" t="str">
        <f t="shared" si="0"/>
        <v>GOODYEAR</v>
      </c>
      <c r="I49">
        <v>85338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O49" t="s">
        <v>57</v>
      </c>
      <c r="P49" t="s">
        <v>46</v>
      </c>
      <c r="Q49" s="7">
        <v>3099.78</v>
      </c>
      <c r="R49">
        <v>85338</v>
      </c>
      <c r="T49" t="s">
        <v>132</v>
      </c>
    </row>
    <row r="50" spans="1:22" x14ac:dyDescent="0.2">
      <c r="A50" s="6">
        <v>42053</v>
      </c>
      <c r="B50" t="s">
        <v>203</v>
      </c>
      <c r="C50" t="s">
        <v>43</v>
      </c>
      <c r="D50" t="s">
        <v>130</v>
      </c>
      <c r="E50" s="7">
        <v>1520</v>
      </c>
      <c r="F50" t="s">
        <v>50</v>
      </c>
      <c r="G50" t="s">
        <v>204</v>
      </c>
      <c r="H50" t="str">
        <f t="shared" si="0"/>
        <v>GOODYEAR</v>
      </c>
      <c r="I50">
        <v>85338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O50" t="s">
        <v>57</v>
      </c>
      <c r="P50" t="s">
        <v>46</v>
      </c>
      <c r="Q50" s="7">
        <v>1460</v>
      </c>
      <c r="R50">
        <v>85338</v>
      </c>
      <c r="T50" t="s">
        <v>200</v>
      </c>
      <c r="U50" t="s">
        <v>122</v>
      </c>
      <c r="V50">
        <v>852351</v>
      </c>
    </row>
    <row r="51" spans="1:22" x14ac:dyDescent="0.2">
      <c r="A51" s="6">
        <v>42053</v>
      </c>
      <c r="B51" t="s">
        <v>205</v>
      </c>
      <c r="C51" t="s">
        <v>43</v>
      </c>
      <c r="D51" t="s">
        <v>130</v>
      </c>
      <c r="E51" s="7">
        <v>1514.76</v>
      </c>
      <c r="F51" t="s">
        <v>50</v>
      </c>
      <c r="G51" t="s">
        <v>206</v>
      </c>
      <c r="H51" t="str">
        <f t="shared" si="0"/>
        <v>GOODYEAR</v>
      </c>
      <c r="I51">
        <v>85338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O51" t="s">
        <v>57</v>
      </c>
      <c r="P51" t="s">
        <v>46</v>
      </c>
      <c r="Q51" s="7">
        <v>1454.76</v>
      </c>
      <c r="R51">
        <v>85338</v>
      </c>
      <c r="T51" t="s">
        <v>200</v>
      </c>
      <c r="U51" t="s">
        <v>122</v>
      </c>
      <c r="V51">
        <v>852351</v>
      </c>
    </row>
    <row r="52" spans="1:22" x14ac:dyDescent="0.2">
      <c r="A52" s="6">
        <v>42055</v>
      </c>
      <c r="B52" t="s">
        <v>207</v>
      </c>
      <c r="C52" t="s">
        <v>43</v>
      </c>
      <c r="D52" t="s">
        <v>60</v>
      </c>
      <c r="E52" s="7"/>
      <c r="G52" t="s">
        <v>208</v>
      </c>
      <c r="H52" t="str">
        <f t="shared" si="0"/>
        <v>PHOENIX</v>
      </c>
      <c r="I52">
        <v>85029</v>
      </c>
      <c r="J52">
        <f t="shared" si="1"/>
        <v>1</v>
      </c>
      <c r="K52">
        <f t="shared" si="2"/>
        <v>1</v>
      </c>
      <c r="L52">
        <f t="shared" si="3"/>
        <v>0</v>
      </c>
      <c r="M52">
        <f t="shared" si="4"/>
        <v>1</v>
      </c>
      <c r="O52" t="s">
        <v>57</v>
      </c>
      <c r="P52" t="s">
        <v>46</v>
      </c>
      <c r="Q52" s="7">
        <v>1614.28</v>
      </c>
      <c r="R52">
        <v>85029</v>
      </c>
      <c r="T52" t="s">
        <v>209</v>
      </c>
    </row>
    <row r="53" spans="1:22" x14ac:dyDescent="0.2">
      <c r="A53" s="6">
        <v>42055</v>
      </c>
      <c r="B53" t="s">
        <v>210</v>
      </c>
      <c r="C53" t="s">
        <v>43</v>
      </c>
      <c r="D53" t="s">
        <v>70</v>
      </c>
      <c r="E53" s="7">
        <v>1546.63</v>
      </c>
      <c r="F53" t="s">
        <v>50</v>
      </c>
      <c r="G53" t="s">
        <v>211</v>
      </c>
      <c r="H53" t="str">
        <f t="shared" si="0"/>
        <v>PHOENIX</v>
      </c>
      <c r="I53">
        <v>85043</v>
      </c>
      <c r="J53">
        <f t="shared" si="1"/>
        <v>1</v>
      </c>
      <c r="K53">
        <f t="shared" si="2"/>
        <v>1</v>
      </c>
      <c r="L53">
        <f t="shared" si="3"/>
        <v>0</v>
      </c>
      <c r="M53">
        <f t="shared" si="4"/>
        <v>1</v>
      </c>
      <c r="O53" t="s">
        <v>57</v>
      </c>
      <c r="P53" t="s">
        <v>46</v>
      </c>
      <c r="Q53" s="7">
        <v>1466.63</v>
      </c>
      <c r="R53">
        <v>85043</v>
      </c>
      <c r="T53" t="s">
        <v>212</v>
      </c>
    </row>
    <row r="54" spans="1:22" x14ac:dyDescent="0.2">
      <c r="A54" s="6">
        <v>42059</v>
      </c>
      <c r="B54" t="s">
        <v>213</v>
      </c>
      <c r="C54" t="s">
        <v>43</v>
      </c>
      <c r="D54" t="s">
        <v>60</v>
      </c>
      <c r="E54" s="7">
        <v>1301.5</v>
      </c>
      <c r="F54" t="s">
        <v>50</v>
      </c>
      <c r="G54" t="s">
        <v>214</v>
      </c>
      <c r="H54" t="str">
        <f t="shared" si="0"/>
        <v>PHOENIX</v>
      </c>
      <c r="I54">
        <v>85023</v>
      </c>
      <c r="J54">
        <f t="shared" si="1"/>
        <v>1</v>
      </c>
      <c r="K54">
        <f t="shared" si="2"/>
        <v>1</v>
      </c>
      <c r="L54">
        <f t="shared" si="3"/>
        <v>0</v>
      </c>
      <c r="M54">
        <f t="shared" si="4"/>
        <v>1</v>
      </c>
      <c r="O54" t="s">
        <v>57</v>
      </c>
      <c r="P54" t="s">
        <v>46</v>
      </c>
      <c r="Q54" s="7">
        <v>225</v>
      </c>
      <c r="R54">
        <v>85023</v>
      </c>
      <c r="T54" t="s">
        <v>85</v>
      </c>
    </row>
    <row r="55" spans="1:22" x14ac:dyDescent="0.2">
      <c r="A55" s="6">
        <v>42059</v>
      </c>
      <c r="B55" t="s">
        <v>215</v>
      </c>
      <c r="C55" t="s">
        <v>79</v>
      </c>
      <c r="D55" t="s">
        <v>216</v>
      </c>
      <c r="E55" s="7">
        <v>3060.72</v>
      </c>
      <c r="F55" t="s">
        <v>50</v>
      </c>
      <c r="G55" t="s">
        <v>217</v>
      </c>
      <c r="H55" t="str">
        <f t="shared" si="0"/>
        <v>MESA</v>
      </c>
      <c r="I55">
        <v>85213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N55" s="6">
        <v>42074</v>
      </c>
      <c r="O55" t="s">
        <v>57</v>
      </c>
      <c r="P55" t="s">
        <v>46</v>
      </c>
      <c r="Q55" s="7">
        <v>738.34</v>
      </c>
      <c r="R55">
        <v>85213</v>
      </c>
      <c r="T55" t="s">
        <v>218</v>
      </c>
      <c r="U55" t="s">
        <v>219</v>
      </c>
      <c r="V55">
        <v>85070</v>
      </c>
    </row>
    <row r="56" spans="1:22" x14ac:dyDescent="0.2">
      <c r="A56" s="6">
        <v>42061</v>
      </c>
      <c r="B56" t="s">
        <v>220</v>
      </c>
      <c r="C56" t="s">
        <v>43</v>
      </c>
      <c r="D56" t="s">
        <v>102</v>
      </c>
      <c r="E56" s="7">
        <v>2041.77</v>
      </c>
      <c r="F56" t="s">
        <v>50</v>
      </c>
      <c r="H56" t="str">
        <f t="shared" si="0"/>
        <v/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 s="6">
        <v>42073</v>
      </c>
      <c r="O56" t="s">
        <v>57</v>
      </c>
      <c r="P56" t="s">
        <v>46</v>
      </c>
      <c r="Q56" s="7">
        <v>1370</v>
      </c>
      <c r="T56" t="s">
        <v>221</v>
      </c>
    </row>
    <row r="57" spans="1:22" x14ac:dyDescent="0.2">
      <c r="A57" s="6">
        <v>42066</v>
      </c>
      <c r="B57" t="s">
        <v>222</v>
      </c>
      <c r="C57" t="s">
        <v>43</v>
      </c>
      <c r="D57" t="s">
        <v>87</v>
      </c>
      <c r="E57" s="7"/>
      <c r="G57" t="s">
        <v>223</v>
      </c>
      <c r="H57" t="str">
        <f t="shared" si="0"/>
        <v>PHOENIX</v>
      </c>
      <c r="I57">
        <v>85019</v>
      </c>
      <c r="J57">
        <f t="shared" si="1"/>
        <v>1</v>
      </c>
      <c r="K57">
        <f t="shared" si="2"/>
        <v>1</v>
      </c>
      <c r="L57">
        <f t="shared" si="3"/>
        <v>0</v>
      </c>
      <c r="M57">
        <f t="shared" si="4"/>
        <v>1</v>
      </c>
      <c r="O57" t="s">
        <v>46</v>
      </c>
      <c r="P57" t="s">
        <v>46</v>
      </c>
      <c r="Q57" s="7">
        <v>3127.5</v>
      </c>
      <c r="R57">
        <v>85019</v>
      </c>
      <c r="T57" t="s">
        <v>47</v>
      </c>
      <c r="U57" t="s">
        <v>53</v>
      </c>
      <c r="V57">
        <v>85253</v>
      </c>
    </row>
    <row r="58" spans="1:22" x14ac:dyDescent="0.2">
      <c r="A58" s="6">
        <v>42069</v>
      </c>
      <c r="B58" t="s">
        <v>224</v>
      </c>
      <c r="C58" t="s">
        <v>43</v>
      </c>
      <c r="D58" t="s">
        <v>225</v>
      </c>
      <c r="E58" s="7">
        <v>2786</v>
      </c>
      <c r="F58" t="s">
        <v>50</v>
      </c>
      <c r="G58" t="s">
        <v>226</v>
      </c>
      <c r="H58" t="str">
        <f t="shared" si="0"/>
        <v>TOLLESON</v>
      </c>
      <c r="I58">
        <v>85353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 s="6">
        <v>42087</v>
      </c>
      <c r="O58" t="s">
        <v>57</v>
      </c>
      <c r="P58" t="s">
        <v>46</v>
      </c>
      <c r="Q58" s="7">
        <v>2761</v>
      </c>
      <c r="R58">
        <v>85353</v>
      </c>
      <c r="T58" t="s">
        <v>227</v>
      </c>
    </row>
    <row r="59" spans="1:22" x14ac:dyDescent="0.2">
      <c r="A59" s="6">
        <v>42069</v>
      </c>
      <c r="B59" t="s">
        <v>228</v>
      </c>
      <c r="C59" t="s">
        <v>43</v>
      </c>
      <c r="D59" t="s">
        <v>229</v>
      </c>
      <c r="E59" s="7">
        <v>2961.96</v>
      </c>
      <c r="F59" t="s">
        <v>50</v>
      </c>
      <c r="G59" t="s">
        <v>230</v>
      </c>
      <c r="H59" t="str">
        <f t="shared" si="0"/>
        <v>MESA</v>
      </c>
      <c r="I59">
        <v>85207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 s="6">
        <v>42090</v>
      </c>
      <c r="O59" t="s">
        <v>57</v>
      </c>
      <c r="P59" t="s">
        <v>46</v>
      </c>
      <c r="Q59" s="7">
        <v>2961.96</v>
      </c>
      <c r="R59">
        <v>85207</v>
      </c>
      <c r="T59" t="s">
        <v>231</v>
      </c>
      <c r="U59" t="s">
        <v>232</v>
      </c>
      <c r="V59">
        <v>85012</v>
      </c>
    </row>
    <row r="60" spans="1:22" x14ac:dyDescent="0.2">
      <c r="A60" s="6">
        <v>42069</v>
      </c>
      <c r="B60" t="s">
        <v>233</v>
      </c>
      <c r="C60" t="s">
        <v>43</v>
      </c>
      <c r="D60" t="s">
        <v>60</v>
      </c>
      <c r="E60" s="7">
        <v>867.25</v>
      </c>
      <c r="F60" t="s">
        <v>50</v>
      </c>
      <c r="G60" t="s">
        <v>234</v>
      </c>
      <c r="H60" t="str">
        <f t="shared" si="0"/>
        <v>PHOENIX</v>
      </c>
      <c r="I60">
        <v>85021</v>
      </c>
      <c r="J60">
        <f t="shared" si="1"/>
        <v>1</v>
      </c>
      <c r="K60">
        <f t="shared" si="2"/>
        <v>1</v>
      </c>
      <c r="L60">
        <f t="shared" si="3"/>
        <v>0</v>
      </c>
      <c r="M60">
        <f t="shared" si="4"/>
        <v>1</v>
      </c>
      <c r="N60" s="6">
        <v>42080</v>
      </c>
      <c r="O60" t="s">
        <v>57</v>
      </c>
      <c r="P60" t="s">
        <v>46</v>
      </c>
      <c r="Q60" s="7">
        <v>860.25</v>
      </c>
      <c r="R60">
        <v>85021</v>
      </c>
      <c r="T60" t="s">
        <v>235</v>
      </c>
    </row>
    <row r="61" spans="1:22" x14ac:dyDescent="0.2">
      <c r="A61" s="6">
        <v>42073</v>
      </c>
      <c r="B61" t="s">
        <v>236</v>
      </c>
      <c r="C61" t="s">
        <v>79</v>
      </c>
      <c r="D61" t="s">
        <v>145</v>
      </c>
      <c r="E61" s="7">
        <v>1459</v>
      </c>
      <c r="F61" t="s">
        <v>50</v>
      </c>
      <c r="G61" t="s">
        <v>237</v>
      </c>
      <c r="H61" t="str">
        <f t="shared" si="0"/>
        <v>PHOENIX</v>
      </c>
      <c r="I61">
        <v>85003</v>
      </c>
      <c r="J61">
        <f t="shared" si="1"/>
        <v>1</v>
      </c>
      <c r="K61">
        <f t="shared" si="2"/>
        <v>1</v>
      </c>
      <c r="L61">
        <f t="shared" si="3"/>
        <v>0</v>
      </c>
      <c r="M61">
        <f t="shared" si="4"/>
        <v>1</v>
      </c>
      <c r="N61" s="6">
        <v>42086</v>
      </c>
      <c r="O61" t="s">
        <v>46</v>
      </c>
      <c r="P61" t="s">
        <v>46</v>
      </c>
      <c r="Q61" s="7">
        <v>1349</v>
      </c>
      <c r="R61">
        <v>85003</v>
      </c>
      <c r="T61" t="s">
        <v>147</v>
      </c>
      <c r="U61" t="s">
        <v>238</v>
      </c>
      <c r="V61">
        <v>85001</v>
      </c>
    </row>
    <row r="62" spans="1:22" x14ac:dyDescent="0.2">
      <c r="A62" s="6">
        <v>42080</v>
      </c>
      <c r="B62" t="s">
        <v>239</v>
      </c>
      <c r="C62" t="s">
        <v>43</v>
      </c>
      <c r="D62" t="s">
        <v>60</v>
      </c>
      <c r="E62" s="7"/>
      <c r="G62" t="s">
        <v>240</v>
      </c>
      <c r="H62" t="str">
        <f t="shared" si="0"/>
        <v>PHOENIX</v>
      </c>
      <c r="I62">
        <v>85022</v>
      </c>
      <c r="J62">
        <f t="shared" si="1"/>
        <v>1</v>
      </c>
      <c r="K62">
        <f t="shared" si="2"/>
        <v>1</v>
      </c>
      <c r="L62">
        <f t="shared" si="3"/>
        <v>0</v>
      </c>
      <c r="M62">
        <f t="shared" si="4"/>
        <v>1</v>
      </c>
      <c r="O62" t="s">
        <v>46</v>
      </c>
      <c r="P62" t="s">
        <v>46</v>
      </c>
      <c r="Q62" s="7">
        <v>2872</v>
      </c>
      <c r="R62">
        <v>85022</v>
      </c>
      <c r="T62" t="s">
        <v>241</v>
      </c>
      <c r="U62" t="s">
        <v>53</v>
      </c>
      <c r="V62">
        <v>85253</v>
      </c>
    </row>
    <row r="63" spans="1:22" x14ac:dyDescent="0.2">
      <c r="A63" s="6">
        <v>42080</v>
      </c>
      <c r="B63" t="s">
        <v>242</v>
      </c>
      <c r="C63" t="s">
        <v>43</v>
      </c>
      <c r="D63" t="s">
        <v>229</v>
      </c>
      <c r="E63" s="7">
        <v>1536.44</v>
      </c>
      <c r="F63" t="s">
        <v>50</v>
      </c>
      <c r="G63" t="s">
        <v>243</v>
      </c>
      <c r="H63" t="str">
        <f t="shared" si="0"/>
        <v>Mesa</v>
      </c>
      <c r="I63">
        <v>85207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O63" t="s">
        <v>57</v>
      </c>
      <c r="P63" t="s">
        <v>46</v>
      </c>
      <c r="Q63" s="7">
        <v>1466.44</v>
      </c>
      <c r="R63">
        <v>85207</v>
      </c>
      <c r="T63" t="s">
        <v>244</v>
      </c>
      <c r="U63" t="s">
        <v>245</v>
      </c>
      <c r="V63">
        <v>85251</v>
      </c>
    </row>
    <row r="64" spans="1:22" x14ac:dyDescent="0.2">
      <c r="A64" s="6">
        <v>42080</v>
      </c>
      <c r="B64" t="s">
        <v>246</v>
      </c>
      <c r="C64" t="s">
        <v>43</v>
      </c>
      <c r="D64" t="s">
        <v>247</v>
      </c>
      <c r="E64" s="7"/>
      <c r="G64" t="s">
        <v>248</v>
      </c>
      <c r="H64" t="str">
        <f t="shared" si="0"/>
        <v>CHANDLER</v>
      </c>
      <c r="I64">
        <v>85224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O64" t="s">
        <v>57</v>
      </c>
      <c r="P64" t="s">
        <v>46</v>
      </c>
      <c r="Q64" s="7">
        <v>1300</v>
      </c>
      <c r="R64">
        <v>85224</v>
      </c>
      <c r="T64" t="s">
        <v>100</v>
      </c>
    </row>
    <row r="65" spans="1:22" x14ac:dyDescent="0.2">
      <c r="A65" s="6">
        <v>42080</v>
      </c>
      <c r="B65" t="s">
        <v>249</v>
      </c>
      <c r="C65" t="s">
        <v>79</v>
      </c>
      <c r="D65" t="s">
        <v>44</v>
      </c>
      <c r="E65" s="7"/>
      <c r="G65" t="s">
        <v>250</v>
      </c>
      <c r="H65" t="str">
        <f t="shared" si="0"/>
        <v>PHOENIX</v>
      </c>
      <c r="I65">
        <v>85031</v>
      </c>
      <c r="J65">
        <f t="shared" si="1"/>
        <v>1</v>
      </c>
      <c r="K65">
        <f t="shared" si="2"/>
        <v>1</v>
      </c>
      <c r="L65">
        <f t="shared" si="3"/>
        <v>0</v>
      </c>
      <c r="M65">
        <f t="shared" si="4"/>
        <v>1</v>
      </c>
      <c r="O65" t="s">
        <v>46</v>
      </c>
      <c r="P65" t="s">
        <v>46</v>
      </c>
      <c r="Q65" s="7">
        <v>2625</v>
      </c>
      <c r="R65">
        <v>85031</v>
      </c>
      <c r="T65" t="s">
        <v>62</v>
      </c>
      <c r="U65" t="s">
        <v>63</v>
      </c>
      <c r="V65">
        <v>85253</v>
      </c>
    </row>
    <row r="66" spans="1:22" x14ac:dyDescent="0.2">
      <c r="A66" s="6">
        <v>42080</v>
      </c>
      <c r="B66" t="s">
        <v>251</v>
      </c>
      <c r="C66" t="s">
        <v>43</v>
      </c>
      <c r="D66" t="s">
        <v>130</v>
      </c>
      <c r="E66" s="7">
        <v>1914.5</v>
      </c>
      <c r="F66" t="s">
        <v>50</v>
      </c>
      <c r="G66" t="s">
        <v>252</v>
      </c>
      <c r="H66" t="str">
        <f t="shared" si="0"/>
        <v>GOODYEAR</v>
      </c>
      <c r="I66">
        <v>85338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O66" t="s">
        <v>57</v>
      </c>
      <c r="P66" t="s">
        <v>46</v>
      </c>
      <c r="Q66" s="7">
        <v>1774.5</v>
      </c>
      <c r="R66">
        <v>85338</v>
      </c>
      <c r="T66" t="s">
        <v>193</v>
      </c>
      <c r="U66" t="s">
        <v>253</v>
      </c>
      <c r="V66">
        <v>85018</v>
      </c>
    </row>
    <row r="67" spans="1:22" x14ac:dyDescent="0.2">
      <c r="A67" s="6">
        <v>42080</v>
      </c>
      <c r="B67" t="s">
        <v>254</v>
      </c>
      <c r="C67" t="s">
        <v>43</v>
      </c>
      <c r="D67" t="s">
        <v>87</v>
      </c>
      <c r="E67" s="7">
        <v>1785.48</v>
      </c>
      <c r="F67" t="s">
        <v>50</v>
      </c>
      <c r="H67" t="str">
        <f t="shared" ref="H67:H130" si="5">IF(NOT(ISERROR(FIND(",",G67))), RIGHT(G67,LEN(G67)-FIND("@",SUBSTITUTE(G67,",","@",LEN(G67)-LEN(SUBSTITUTE(G67,",",""))),1)-1), "")</f>
        <v/>
      </c>
      <c r="J67">
        <f t="shared" ref="J67:J130" si="6">IF(OR(LEFT(I67,3)="850", I67=85339, I67="85339"), 1,0)</f>
        <v>0</v>
      </c>
      <c r="K67">
        <f t="shared" ref="K67:K130" si="7">IF(OR(LEFT(H67,2)="ph", H67="Laveen"), 1,0)</f>
        <v>0</v>
      </c>
      <c r="L67">
        <f t="shared" ref="L67:L130" si="8">IF(NOT(J67=K67), 1,0)</f>
        <v>0</v>
      </c>
      <c r="M67">
        <f t="shared" ref="M67:M130" si="9">IF(J67=K67, J67, "EVAL")</f>
        <v>0</v>
      </c>
      <c r="N67" s="6">
        <v>42094</v>
      </c>
      <c r="O67" t="s">
        <v>57</v>
      </c>
      <c r="P67" t="s">
        <v>46</v>
      </c>
      <c r="Q67" s="7">
        <v>1705.48</v>
      </c>
      <c r="T67" t="s">
        <v>100</v>
      </c>
      <c r="U67" t="s">
        <v>255</v>
      </c>
      <c r="V67">
        <v>85251</v>
      </c>
    </row>
    <row r="68" spans="1:22" x14ac:dyDescent="0.2">
      <c r="A68" s="6">
        <v>42080</v>
      </c>
      <c r="B68" t="s">
        <v>256</v>
      </c>
      <c r="C68" t="s">
        <v>43</v>
      </c>
      <c r="D68" t="s">
        <v>87</v>
      </c>
      <c r="E68" s="7">
        <v>1525</v>
      </c>
      <c r="F68" t="s">
        <v>50</v>
      </c>
      <c r="G68" t="s">
        <v>257</v>
      </c>
      <c r="H68" t="str">
        <f t="shared" si="5"/>
        <v>PHOENIX</v>
      </c>
      <c r="I68">
        <v>85017</v>
      </c>
      <c r="J68">
        <f t="shared" si="6"/>
        <v>1</v>
      </c>
      <c r="K68">
        <f t="shared" si="7"/>
        <v>1</v>
      </c>
      <c r="L68">
        <f t="shared" si="8"/>
        <v>0</v>
      </c>
      <c r="M68">
        <f t="shared" si="9"/>
        <v>1</v>
      </c>
      <c r="O68" t="s">
        <v>57</v>
      </c>
      <c r="P68" t="s">
        <v>46</v>
      </c>
      <c r="Q68" s="7">
        <v>1445</v>
      </c>
      <c r="R68">
        <v>85017</v>
      </c>
      <c r="T68" t="s">
        <v>100</v>
      </c>
      <c r="U68" t="s">
        <v>255</v>
      </c>
      <c r="V68">
        <v>85251</v>
      </c>
    </row>
    <row r="69" spans="1:22" x14ac:dyDescent="0.2">
      <c r="A69" s="6">
        <v>42087</v>
      </c>
      <c r="B69" t="s">
        <v>258</v>
      </c>
      <c r="C69" t="s">
        <v>43</v>
      </c>
      <c r="D69" t="s">
        <v>216</v>
      </c>
      <c r="E69" s="7">
        <v>2819.81</v>
      </c>
      <c r="F69" t="s">
        <v>50</v>
      </c>
      <c r="G69" t="s">
        <v>259</v>
      </c>
      <c r="H69" t="str">
        <f t="shared" si="5"/>
        <v>MESA</v>
      </c>
      <c r="I69">
        <v>85207</v>
      </c>
      <c r="J69">
        <f t="shared" si="6"/>
        <v>0</v>
      </c>
      <c r="K69">
        <f t="shared" si="7"/>
        <v>0</v>
      </c>
      <c r="L69">
        <f t="shared" si="8"/>
        <v>0</v>
      </c>
      <c r="M69">
        <f t="shared" si="9"/>
        <v>0</v>
      </c>
      <c r="O69" t="s">
        <v>57</v>
      </c>
      <c r="P69" t="s">
        <v>46</v>
      </c>
      <c r="Q69" s="7">
        <v>2439.81</v>
      </c>
      <c r="R69">
        <v>85207</v>
      </c>
      <c r="T69" t="s">
        <v>260</v>
      </c>
      <c r="U69" t="s">
        <v>261</v>
      </c>
      <c r="V69">
        <v>85070</v>
      </c>
    </row>
    <row r="70" spans="1:22" x14ac:dyDescent="0.2">
      <c r="A70" s="6">
        <v>42087</v>
      </c>
      <c r="B70" t="s">
        <v>262</v>
      </c>
      <c r="C70" t="s">
        <v>43</v>
      </c>
      <c r="D70" t="s">
        <v>247</v>
      </c>
      <c r="E70" s="7"/>
      <c r="G70" t="s">
        <v>263</v>
      </c>
      <c r="H70" t="str">
        <f t="shared" si="5"/>
        <v>CHANDLER</v>
      </c>
      <c r="I70">
        <v>85286</v>
      </c>
      <c r="J70">
        <f t="shared" si="6"/>
        <v>0</v>
      </c>
      <c r="K70">
        <f t="shared" si="7"/>
        <v>0</v>
      </c>
      <c r="L70">
        <f t="shared" si="8"/>
        <v>0</v>
      </c>
      <c r="M70">
        <f t="shared" si="9"/>
        <v>0</v>
      </c>
      <c r="O70" t="s">
        <v>57</v>
      </c>
      <c r="P70" t="s">
        <v>57</v>
      </c>
      <c r="Q70" s="7">
        <v>2304.0500000000002</v>
      </c>
      <c r="R70">
        <v>85286</v>
      </c>
      <c r="T70" t="s">
        <v>139</v>
      </c>
    </row>
    <row r="71" spans="1:22" x14ac:dyDescent="0.2">
      <c r="A71" s="6">
        <v>42087</v>
      </c>
      <c r="B71" t="s">
        <v>264</v>
      </c>
      <c r="C71" t="s">
        <v>43</v>
      </c>
      <c r="D71" t="s">
        <v>60</v>
      </c>
      <c r="E71" s="7">
        <v>247.25</v>
      </c>
      <c r="F71" t="s">
        <v>50</v>
      </c>
      <c r="G71" t="s">
        <v>265</v>
      </c>
      <c r="H71" t="str">
        <f t="shared" si="5"/>
        <v>PHOENIX</v>
      </c>
      <c r="I71">
        <v>85021</v>
      </c>
      <c r="J71">
        <f t="shared" si="6"/>
        <v>1</v>
      </c>
      <c r="K71">
        <f t="shared" si="7"/>
        <v>1</v>
      </c>
      <c r="L71">
        <f t="shared" si="8"/>
        <v>0</v>
      </c>
      <c r="M71">
        <f t="shared" si="9"/>
        <v>1</v>
      </c>
      <c r="N71" s="6">
        <v>42102</v>
      </c>
      <c r="O71" t="s">
        <v>57</v>
      </c>
      <c r="P71" t="s">
        <v>46</v>
      </c>
      <c r="Q71" s="7">
        <v>247.25</v>
      </c>
      <c r="R71">
        <v>85021</v>
      </c>
      <c r="T71" t="s">
        <v>266</v>
      </c>
    </row>
    <row r="72" spans="1:22" x14ac:dyDescent="0.2">
      <c r="A72" s="6">
        <v>42087</v>
      </c>
      <c r="B72" t="s">
        <v>267</v>
      </c>
      <c r="C72" t="s">
        <v>43</v>
      </c>
      <c r="D72" t="s">
        <v>44</v>
      </c>
      <c r="E72" s="7">
        <v>1733.06</v>
      </c>
      <c r="F72" t="s">
        <v>50</v>
      </c>
      <c r="G72" t="s">
        <v>268</v>
      </c>
      <c r="H72" t="str">
        <f t="shared" si="5"/>
        <v>PHOENIX</v>
      </c>
      <c r="I72">
        <v>85031</v>
      </c>
      <c r="J72">
        <f t="shared" si="6"/>
        <v>1</v>
      </c>
      <c r="K72">
        <f t="shared" si="7"/>
        <v>1</v>
      </c>
      <c r="L72">
        <f t="shared" si="8"/>
        <v>0</v>
      </c>
      <c r="M72">
        <f t="shared" si="9"/>
        <v>1</v>
      </c>
      <c r="N72" s="6">
        <v>42101</v>
      </c>
      <c r="O72" t="s">
        <v>57</v>
      </c>
      <c r="P72" t="s">
        <v>46</v>
      </c>
      <c r="Q72" s="7">
        <v>942.48</v>
      </c>
      <c r="R72">
        <v>85031</v>
      </c>
      <c r="T72" t="s">
        <v>269</v>
      </c>
    </row>
    <row r="73" spans="1:22" x14ac:dyDescent="0.2">
      <c r="A73" s="6">
        <v>42089</v>
      </c>
      <c r="B73" t="s">
        <v>270</v>
      </c>
      <c r="C73" t="s">
        <v>43</v>
      </c>
      <c r="D73" t="s">
        <v>44</v>
      </c>
      <c r="E73" s="7">
        <v>1278.93</v>
      </c>
      <c r="F73" t="s">
        <v>50</v>
      </c>
      <c r="G73" t="s">
        <v>271</v>
      </c>
      <c r="H73" t="str">
        <f t="shared" si="5"/>
        <v>PHOENIX</v>
      </c>
      <c r="I73">
        <v>85031</v>
      </c>
      <c r="J73">
        <f t="shared" si="6"/>
        <v>1</v>
      </c>
      <c r="K73">
        <f t="shared" si="7"/>
        <v>1</v>
      </c>
      <c r="L73">
        <f t="shared" si="8"/>
        <v>0</v>
      </c>
      <c r="M73">
        <f t="shared" si="9"/>
        <v>1</v>
      </c>
      <c r="O73" t="s">
        <v>57</v>
      </c>
      <c r="P73" t="s">
        <v>46</v>
      </c>
      <c r="Q73" s="7">
        <v>0</v>
      </c>
      <c r="R73">
        <v>85031</v>
      </c>
      <c r="T73" t="s">
        <v>272</v>
      </c>
      <c r="U73" t="s">
        <v>273</v>
      </c>
      <c r="V73">
        <v>85251</v>
      </c>
    </row>
    <row r="74" spans="1:22" x14ac:dyDescent="0.2">
      <c r="A74" s="6">
        <v>42094</v>
      </c>
      <c r="B74" t="s">
        <v>274</v>
      </c>
      <c r="C74" t="s">
        <v>43</v>
      </c>
      <c r="D74" t="s">
        <v>275</v>
      </c>
      <c r="E74" s="7">
        <v>185</v>
      </c>
      <c r="F74" t="s">
        <v>50</v>
      </c>
      <c r="G74" t="s">
        <v>276</v>
      </c>
      <c r="H74" t="str">
        <f t="shared" si="5"/>
        <v>Tempe</v>
      </c>
      <c r="I74">
        <v>85281</v>
      </c>
      <c r="J74">
        <f t="shared" si="6"/>
        <v>0</v>
      </c>
      <c r="K74">
        <f t="shared" si="7"/>
        <v>0</v>
      </c>
      <c r="L74">
        <f t="shared" si="8"/>
        <v>0</v>
      </c>
      <c r="M74">
        <f t="shared" si="9"/>
        <v>0</v>
      </c>
      <c r="O74" t="s">
        <v>57</v>
      </c>
      <c r="P74" t="s">
        <v>46</v>
      </c>
      <c r="Q74" s="7">
        <v>185</v>
      </c>
      <c r="R74">
        <v>85281</v>
      </c>
      <c r="T74" t="s">
        <v>277</v>
      </c>
      <c r="U74" t="s">
        <v>278</v>
      </c>
      <c r="V74">
        <v>85018</v>
      </c>
    </row>
    <row r="75" spans="1:22" x14ac:dyDescent="0.2">
      <c r="A75" s="6">
        <v>42094</v>
      </c>
      <c r="B75" t="s">
        <v>279</v>
      </c>
      <c r="C75" t="s">
        <v>43</v>
      </c>
      <c r="D75" t="s">
        <v>280</v>
      </c>
      <c r="E75" s="7">
        <v>4220.25</v>
      </c>
      <c r="F75" t="s">
        <v>50</v>
      </c>
      <c r="G75" t="s">
        <v>281</v>
      </c>
      <c r="H75" t="str">
        <f t="shared" si="5"/>
        <v>GILBERT</v>
      </c>
      <c r="I75">
        <v>85234</v>
      </c>
      <c r="J75">
        <f t="shared" si="6"/>
        <v>0</v>
      </c>
      <c r="K75">
        <f t="shared" si="7"/>
        <v>0</v>
      </c>
      <c r="L75">
        <f t="shared" si="8"/>
        <v>0</v>
      </c>
      <c r="M75">
        <f t="shared" si="9"/>
        <v>0</v>
      </c>
      <c r="O75" t="s">
        <v>57</v>
      </c>
      <c r="P75" t="s">
        <v>46</v>
      </c>
      <c r="Q75" s="7">
        <v>2246.25</v>
      </c>
      <c r="R75">
        <v>85234</v>
      </c>
      <c r="T75" t="s">
        <v>282</v>
      </c>
    </row>
    <row r="76" spans="1:22" x14ac:dyDescent="0.2">
      <c r="A76" s="6">
        <v>42095</v>
      </c>
      <c r="B76" t="s">
        <v>283</v>
      </c>
      <c r="C76" t="s">
        <v>79</v>
      </c>
      <c r="D76" t="s">
        <v>130</v>
      </c>
      <c r="E76" s="7">
        <v>2534.35</v>
      </c>
      <c r="F76" t="s">
        <v>50</v>
      </c>
      <c r="G76" t="s">
        <v>284</v>
      </c>
      <c r="H76" t="str">
        <f t="shared" si="5"/>
        <v>BUCKEYE</v>
      </c>
      <c r="I76">
        <v>85326</v>
      </c>
      <c r="J76">
        <f t="shared" si="6"/>
        <v>0</v>
      </c>
      <c r="K76">
        <f t="shared" si="7"/>
        <v>0</v>
      </c>
      <c r="L76">
        <f t="shared" si="8"/>
        <v>0</v>
      </c>
      <c r="M76">
        <f t="shared" si="9"/>
        <v>0</v>
      </c>
      <c r="O76" t="s">
        <v>57</v>
      </c>
      <c r="P76" t="s">
        <v>46</v>
      </c>
      <c r="Q76" s="7">
        <v>2459.35</v>
      </c>
      <c r="R76">
        <v>85326</v>
      </c>
      <c r="T76" t="s">
        <v>285</v>
      </c>
      <c r="U76" t="s">
        <v>286</v>
      </c>
      <c r="V76">
        <v>85012</v>
      </c>
    </row>
    <row r="77" spans="1:22" x14ac:dyDescent="0.2">
      <c r="A77" s="6">
        <v>42100</v>
      </c>
      <c r="B77" t="s">
        <v>287</v>
      </c>
      <c r="C77" t="s">
        <v>79</v>
      </c>
      <c r="D77" t="s">
        <v>216</v>
      </c>
      <c r="E77" s="7"/>
      <c r="G77" t="s">
        <v>288</v>
      </c>
      <c r="H77" t="str">
        <f t="shared" si="5"/>
        <v>MESA</v>
      </c>
      <c r="I77">
        <v>85208</v>
      </c>
      <c r="J77">
        <f t="shared" si="6"/>
        <v>0</v>
      </c>
      <c r="K77">
        <f t="shared" si="7"/>
        <v>0</v>
      </c>
      <c r="L77">
        <f t="shared" si="8"/>
        <v>0</v>
      </c>
      <c r="M77">
        <f t="shared" si="9"/>
        <v>0</v>
      </c>
      <c r="O77" t="s">
        <v>46</v>
      </c>
      <c r="P77" t="s">
        <v>46</v>
      </c>
      <c r="Q77" s="7">
        <v>883.13</v>
      </c>
      <c r="R77">
        <v>85208</v>
      </c>
      <c r="T77" t="s">
        <v>62</v>
      </c>
      <c r="U77" t="s">
        <v>48</v>
      </c>
      <c r="V77">
        <v>85253</v>
      </c>
    </row>
    <row r="78" spans="1:22" x14ac:dyDescent="0.2">
      <c r="A78" s="6">
        <v>42100</v>
      </c>
      <c r="B78" t="s">
        <v>289</v>
      </c>
      <c r="C78" t="s">
        <v>43</v>
      </c>
      <c r="D78" t="s">
        <v>74</v>
      </c>
      <c r="E78" s="7"/>
      <c r="G78" t="s">
        <v>290</v>
      </c>
      <c r="H78" t="str">
        <f t="shared" si="5"/>
        <v>Phoenix</v>
      </c>
      <c r="I78">
        <v>85041</v>
      </c>
      <c r="J78">
        <f t="shared" si="6"/>
        <v>1</v>
      </c>
      <c r="K78">
        <f t="shared" si="7"/>
        <v>1</v>
      </c>
      <c r="L78">
        <f t="shared" si="8"/>
        <v>0</v>
      </c>
      <c r="M78">
        <f t="shared" si="9"/>
        <v>1</v>
      </c>
      <c r="O78" t="s">
        <v>46</v>
      </c>
      <c r="P78" t="s">
        <v>46</v>
      </c>
      <c r="Q78" s="7">
        <v>3385</v>
      </c>
      <c r="R78">
        <v>85041</v>
      </c>
      <c r="T78" t="s">
        <v>291</v>
      </c>
      <c r="U78" t="s">
        <v>292</v>
      </c>
      <c r="V78">
        <v>85253</v>
      </c>
    </row>
    <row r="79" spans="1:22" x14ac:dyDescent="0.2">
      <c r="A79" s="6">
        <v>42102</v>
      </c>
      <c r="B79" t="s">
        <v>293</v>
      </c>
      <c r="C79" t="s">
        <v>43</v>
      </c>
      <c r="D79" t="s">
        <v>60</v>
      </c>
      <c r="E79" s="7"/>
      <c r="G79" t="s">
        <v>294</v>
      </c>
      <c r="H79" t="str">
        <f t="shared" si="5"/>
        <v>Phoenix</v>
      </c>
      <c r="I79">
        <v>85022</v>
      </c>
      <c r="J79">
        <f t="shared" si="6"/>
        <v>1</v>
      </c>
      <c r="K79">
        <f t="shared" si="7"/>
        <v>1</v>
      </c>
      <c r="L79">
        <f t="shared" si="8"/>
        <v>0</v>
      </c>
      <c r="M79">
        <f t="shared" si="9"/>
        <v>1</v>
      </c>
      <c r="O79" t="s">
        <v>46</v>
      </c>
      <c r="P79" t="s">
        <v>46</v>
      </c>
      <c r="Q79" s="7">
        <v>2518</v>
      </c>
      <c r="R79">
        <v>85022</v>
      </c>
      <c r="T79" t="s">
        <v>291</v>
      </c>
      <c r="U79" t="s">
        <v>295</v>
      </c>
      <c r="V79">
        <v>85253</v>
      </c>
    </row>
    <row r="80" spans="1:22" x14ac:dyDescent="0.2">
      <c r="A80" s="6">
        <v>42108</v>
      </c>
      <c r="B80" t="s">
        <v>296</v>
      </c>
      <c r="C80" t="s">
        <v>43</v>
      </c>
      <c r="D80" t="s">
        <v>297</v>
      </c>
      <c r="E80" s="7"/>
      <c r="G80" t="s">
        <v>298</v>
      </c>
      <c r="H80" t="str">
        <f t="shared" si="5"/>
        <v>PHOENIX</v>
      </c>
      <c r="I80">
        <v>85051</v>
      </c>
      <c r="J80">
        <f t="shared" si="6"/>
        <v>1</v>
      </c>
      <c r="K80">
        <f t="shared" si="7"/>
        <v>1</v>
      </c>
      <c r="L80">
        <f t="shared" si="8"/>
        <v>0</v>
      </c>
      <c r="M80">
        <f t="shared" si="9"/>
        <v>1</v>
      </c>
      <c r="O80" t="s">
        <v>46</v>
      </c>
      <c r="P80" t="s">
        <v>46</v>
      </c>
      <c r="Q80" s="7">
        <v>1789.03</v>
      </c>
      <c r="R80">
        <v>85051</v>
      </c>
      <c r="T80" t="s">
        <v>62</v>
      </c>
      <c r="U80" t="s">
        <v>177</v>
      </c>
      <c r="V80">
        <v>85253</v>
      </c>
    </row>
    <row r="81" spans="1:22" x14ac:dyDescent="0.2">
      <c r="A81" s="6">
        <v>42111</v>
      </c>
      <c r="B81" t="s">
        <v>299</v>
      </c>
      <c r="C81" t="s">
        <v>79</v>
      </c>
      <c r="D81" t="s">
        <v>145</v>
      </c>
      <c r="E81" s="7">
        <v>862</v>
      </c>
      <c r="F81" t="s">
        <v>50</v>
      </c>
      <c r="G81" t="s">
        <v>300</v>
      </c>
      <c r="H81" t="str">
        <f t="shared" si="5"/>
        <v>PHOENIX</v>
      </c>
      <c r="I81">
        <v>85003</v>
      </c>
      <c r="J81">
        <f t="shared" si="6"/>
        <v>1</v>
      </c>
      <c r="K81">
        <f t="shared" si="7"/>
        <v>1</v>
      </c>
      <c r="L81">
        <f t="shared" si="8"/>
        <v>0</v>
      </c>
      <c r="M81">
        <f t="shared" si="9"/>
        <v>1</v>
      </c>
      <c r="N81" s="6">
        <v>42130</v>
      </c>
      <c r="O81" t="s">
        <v>46</v>
      </c>
      <c r="P81" t="s">
        <v>46</v>
      </c>
      <c r="Q81" s="7">
        <v>692</v>
      </c>
      <c r="R81">
        <v>85003</v>
      </c>
      <c r="T81" t="s">
        <v>147</v>
      </c>
      <c r="U81" t="s">
        <v>148</v>
      </c>
      <c r="V81">
        <v>85001</v>
      </c>
    </row>
    <row r="82" spans="1:22" x14ac:dyDescent="0.2">
      <c r="A82" s="6">
        <v>42115</v>
      </c>
      <c r="B82" t="s">
        <v>301</v>
      </c>
      <c r="C82" t="s">
        <v>43</v>
      </c>
      <c r="D82" t="s">
        <v>70</v>
      </c>
      <c r="E82" s="7">
        <v>1562.55</v>
      </c>
      <c r="F82" t="s">
        <v>50</v>
      </c>
      <c r="G82" t="s">
        <v>302</v>
      </c>
      <c r="H82" t="str">
        <f t="shared" si="5"/>
        <v>PHOENIX</v>
      </c>
      <c r="I82">
        <v>85037</v>
      </c>
      <c r="J82">
        <f t="shared" si="6"/>
        <v>1</v>
      </c>
      <c r="K82">
        <f t="shared" si="7"/>
        <v>1</v>
      </c>
      <c r="L82">
        <f t="shared" si="8"/>
        <v>0</v>
      </c>
      <c r="M82">
        <f t="shared" si="9"/>
        <v>1</v>
      </c>
      <c r="N82" s="6">
        <v>42132</v>
      </c>
      <c r="O82" t="s">
        <v>57</v>
      </c>
      <c r="P82" t="s">
        <v>46</v>
      </c>
      <c r="Q82" s="7">
        <v>1195.1300000000001</v>
      </c>
      <c r="R82">
        <v>85037</v>
      </c>
      <c r="T82" t="s">
        <v>132</v>
      </c>
    </row>
    <row r="83" spans="1:22" x14ac:dyDescent="0.2">
      <c r="A83" s="6">
        <v>42115</v>
      </c>
      <c r="B83" t="s">
        <v>303</v>
      </c>
      <c r="C83" t="s">
        <v>43</v>
      </c>
      <c r="D83" t="s">
        <v>70</v>
      </c>
      <c r="E83" s="7">
        <v>1685</v>
      </c>
      <c r="F83" t="s">
        <v>50</v>
      </c>
      <c r="G83" t="s">
        <v>304</v>
      </c>
      <c r="H83" t="str">
        <f t="shared" si="5"/>
        <v>AVONDALE</v>
      </c>
      <c r="I83">
        <v>85392</v>
      </c>
      <c r="J83">
        <f t="shared" si="6"/>
        <v>0</v>
      </c>
      <c r="K83">
        <f t="shared" si="7"/>
        <v>0</v>
      </c>
      <c r="L83">
        <f t="shared" si="8"/>
        <v>0</v>
      </c>
      <c r="M83">
        <f t="shared" si="9"/>
        <v>0</v>
      </c>
      <c r="N83" s="6">
        <v>42132</v>
      </c>
      <c r="O83" t="s">
        <v>57</v>
      </c>
      <c r="P83" t="s">
        <v>46</v>
      </c>
      <c r="Q83" s="7">
        <v>1565</v>
      </c>
      <c r="R83">
        <v>85392</v>
      </c>
      <c r="T83" t="s">
        <v>100</v>
      </c>
      <c r="U83" t="s">
        <v>305</v>
      </c>
      <c r="V83">
        <v>85233</v>
      </c>
    </row>
    <row r="84" spans="1:22" x14ac:dyDescent="0.2">
      <c r="A84" s="6">
        <v>42115</v>
      </c>
      <c r="B84" t="s">
        <v>306</v>
      </c>
      <c r="C84" t="s">
        <v>43</v>
      </c>
      <c r="D84" t="s">
        <v>87</v>
      </c>
      <c r="E84" s="7">
        <v>1267.6300000000001</v>
      </c>
      <c r="F84" t="s">
        <v>50</v>
      </c>
      <c r="G84" t="s">
        <v>307</v>
      </c>
      <c r="H84" t="str">
        <f t="shared" si="5"/>
        <v>PHOENIX</v>
      </c>
      <c r="I84">
        <v>85017</v>
      </c>
      <c r="J84">
        <f t="shared" si="6"/>
        <v>1</v>
      </c>
      <c r="K84">
        <f t="shared" si="7"/>
        <v>1</v>
      </c>
      <c r="L84">
        <f t="shared" si="8"/>
        <v>0</v>
      </c>
      <c r="M84">
        <f t="shared" si="9"/>
        <v>1</v>
      </c>
      <c r="O84" t="s">
        <v>57</v>
      </c>
      <c r="P84" t="s">
        <v>46</v>
      </c>
      <c r="Q84" s="7">
        <v>1157.6300000000001</v>
      </c>
      <c r="R84">
        <v>85017</v>
      </c>
      <c r="T84" t="s">
        <v>308</v>
      </c>
      <c r="U84" t="s">
        <v>309</v>
      </c>
      <c r="V84">
        <v>85251</v>
      </c>
    </row>
    <row r="85" spans="1:22" x14ac:dyDescent="0.2">
      <c r="A85" s="6">
        <v>42115</v>
      </c>
      <c r="B85" t="s">
        <v>310</v>
      </c>
      <c r="C85" t="s">
        <v>43</v>
      </c>
      <c r="D85" t="s">
        <v>70</v>
      </c>
      <c r="E85" s="7">
        <v>1565</v>
      </c>
      <c r="F85" t="s">
        <v>50</v>
      </c>
      <c r="G85" t="s">
        <v>311</v>
      </c>
      <c r="H85" t="str">
        <f t="shared" si="5"/>
        <v>PHOENIX</v>
      </c>
      <c r="I85">
        <v>85037</v>
      </c>
      <c r="J85">
        <f t="shared" si="6"/>
        <v>1</v>
      </c>
      <c r="K85">
        <f t="shared" si="7"/>
        <v>1</v>
      </c>
      <c r="L85">
        <f t="shared" si="8"/>
        <v>0</v>
      </c>
      <c r="M85">
        <f t="shared" si="9"/>
        <v>1</v>
      </c>
      <c r="O85" t="s">
        <v>57</v>
      </c>
      <c r="P85" t="s">
        <v>46</v>
      </c>
      <c r="Q85" s="7">
        <v>1445</v>
      </c>
      <c r="R85">
        <v>85037</v>
      </c>
      <c r="T85" t="s">
        <v>100</v>
      </c>
      <c r="U85" t="s">
        <v>312</v>
      </c>
      <c r="V85">
        <v>85233</v>
      </c>
    </row>
    <row r="86" spans="1:22" x14ac:dyDescent="0.2">
      <c r="A86" s="6">
        <v>42115</v>
      </c>
      <c r="B86" t="s">
        <v>313</v>
      </c>
      <c r="C86" t="s">
        <v>43</v>
      </c>
      <c r="D86" t="s">
        <v>87</v>
      </c>
      <c r="E86" s="7">
        <v>1366.53</v>
      </c>
      <c r="F86" t="s">
        <v>50</v>
      </c>
      <c r="G86" t="s">
        <v>314</v>
      </c>
      <c r="H86" t="str">
        <f t="shared" si="5"/>
        <v>PHOENIX</v>
      </c>
      <c r="I86">
        <v>85009</v>
      </c>
      <c r="J86">
        <f t="shared" si="6"/>
        <v>1</v>
      </c>
      <c r="K86">
        <f t="shared" si="7"/>
        <v>1</v>
      </c>
      <c r="L86">
        <f t="shared" si="8"/>
        <v>0</v>
      </c>
      <c r="M86">
        <f t="shared" si="9"/>
        <v>1</v>
      </c>
      <c r="O86" t="s">
        <v>57</v>
      </c>
      <c r="P86" t="s">
        <v>46</v>
      </c>
      <c r="Q86" s="7">
        <v>1289.28</v>
      </c>
      <c r="R86">
        <v>85009</v>
      </c>
      <c r="T86" t="s">
        <v>315</v>
      </c>
      <c r="U86" t="s">
        <v>77</v>
      </c>
      <c r="V86">
        <v>85251</v>
      </c>
    </row>
    <row r="87" spans="1:22" x14ac:dyDescent="0.2">
      <c r="A87" s="6">
        <v>42117</v>
      </c>
      <c r="B87" t="s">
        <v>316</v>
      </c>
      <c r="C87" t="s">
        <v>43</v>
      </c>
      <c r="D87" t="s">
        <v>70</v>
      </c>
      <c r="E87" s="7">
        <v>1263.5</v>
      </c>
      <c r="F87" t="s">
        <v>50</v>
      </c>
      <c r="G87" t="s">
        <v>317</v>
      </c>
      <c r="H87" t="str">
        <f t="shared" si="5"/>
        <v>PHOENIX</v>
      </c>
      <c r="I87">
        <v>85037</v>
      </c>
      <c r="J87">
        <f t="shared" si="6"/>
        <v>1</v>
      </c>
      <c r="K87">
        <f t="shared" si="7"/>
        <v>1</v>
      </c>
      <c r="L87">
        <f t="shared" si="8"/>
        <v>0</v>
      </c>
      <c r="M87">
        <f t="shared" si="9"/>
        <v>1</v>
      </c>
      <c r="N87" s="6">
        <v>42132</v>
      </c>
      <c r="O87" t="s">
        <v>57</v>
      </c>
      <c r="P87" t="s">
        <v>46</v>
      </c>
      <c r="Q87" s="7">
        <v>1233.5</v>
      </c>
      <c r="R87">
        <v>85037</v>
      </c>
      <c r="T87" t="s">
        <v>318</v>
      </c>
      <c r="U87" t="s">
        <v>319</v>
      </c>
      <c r="V87">
        <v>85020</v>
      </c>
    </row>
    <row r="88" spans="1:22" x14ac:dyDescent="0.2">
      <c r="A88" s="6">
        <v>42117</v>
      </c>
      <c r="B88" t="s">
        <v>320</v>
      </c>
      <c r="C88" t="s">
        <v>43</v>
      </c>
      <c r="D88" t="s">
        <v>225</v>
      </c>
      <c r="E88" s="7">
        <v>3008.33</v>
      </c>
      <c r="F88" t="s">
        <v>50</v>
      </c>
      <c r="G88" t="s">
        <v>321</v>
      </c>
      <c r="H88" t="str">
        <f t="shared" si="5"/>
        <v>AVONDALE</v>
      </c>
      <c r="I88">
        <v>85323</v>
      </c>
      <c r="J88">
        <f t="shared" si="6"/>
        <v>0</v>
      </c>
      <c r="K88">
        <f t="shared" si="7"/>
        <v>0</v>
      </c>
      <c r="L88">
        <f t="shared" si="8"/>
        <v>0</v>
      </c>
      <c r="M88">
        <f t="shared" si="9"/>
        <v>0</v>
      </c>
      <c r="O88" t="s">
        <v>46</v>
      </c>
      <c r="P88" t="s">
        <v>46</v>
      </c>
      <c r="Q88" s="7">
        <v>924.66</v>
      </c>
      <c r="R88">
        <v>85323</v>
      </c>
      <c r="T88" t="s">
        <v>62</v>
      </c>
    </row>
    <row r="89" spans="1:22" x14ac:dyDescent="0.2">
      <c r="A89" s="6">
        <v>42122</v>
      </c>
      <c r="B89" t="s">
        <v>322</v>
      </c>
      <c r="C89" t="s">
        <v>43</v>
      </c>
      <c r="D89" t="s">
        <v>171</v>
      </c>
      <c r="E89" s="7"/>
      <c r="G89" t="s">
        <v>174</v>
      </c>
      <c r="H89" t="str">
        <f t="shared" si="5"/>
        <v>PHOENIX</v>
      </c>
      <c r="I89">
        <v>85027</v>
      </c>
      <c r="J89">
        <f t="shared" si="6"/>
        <v>1</v>
      </c>
      <c r="K89">
        <f t="shared" si="7"/>
        <v>1</v>
      </c>
      <c r="L89">
        <f t="shared" si="8"/>
        <v>0</v>
      </c>
      <c r="M89">
        <f t="shared" si="9"/>
        <v>1</v>
      </c>
      <c r="O89" t="s">
        <v>46</v>
      </c>
      <c r="P89" t="s">
        <v>46</v>
      </c>
      <c r="Q89" s="7">
        <v>1320.9</v>
      </c>
      <c r="R89">
        <v>85027</v>
      </c>
      <c r="T89" t="s">
        <v>62</v>
      </c>
      <c r="U89" t="s">
        <v>63</v>
      </c>
      <c r="V89">
        <v>85253</v>
      </c>
    </row>
    <row r="90" spans="1:22" x14ac:dyDescent="0.2">
      <c r="A90" s="6">
        <v>42122</v>
      </c>
      <c r="B90" t="s">
        <v>323</v>
      </c>
      <c r="C90" t="s">
        <v>43</v>
      </c>
      <c r="D90" t="s">
        <v>44</v>
      </c>
      <c r="E90" s="7">
        <v>1394.13</v>
      </c>
      <c r="F90" t="s">
        <v>50</v>
      </c>
      <c r="G90" t="s">
        <v>324</v>
      </c>
      <c r="H90" t="str">
        <f t="shared" si="5"/>
        <v>PHOENIX</v>
      </c>
      <c r="I90">
        <v>85031</v>
      </c>
      <c r="J90">
        <f t="shared" si="6"/>
        <v>1</v>
      </c>
      <c r="K90">
        <f t="shared" si="7"/>
        <v>1</v>
      </c>
      <c r="L90">
        <f t="shared" si="8"/>
        <v>0</v>
      </c>
      <c r="M90">
        <f t="shared" si="9"/>
        <v>1</v>
      </c>
      <c r="N90" s="6">
        <v>42136</v>
      </c>
      <c r="O90" t="s">
        <v>57</v>
      </c>
      <c r="P90" t="s">
        <v>46</v>
      </c>
      <c r="Q90" s="7">
        <v>0</v>
      </c>
      <c r="R90">
        <v>85031</v>
      </c>
      <c r="T90" t="s">
        <v>272</v>
      </c>
      <c r="U90" t="s">
        <v>273</v>
      </c>
      <c r="V90">
        <v>85251</v>
      </c>
    </row>
    <row r="91" spans="1:22" x14ac:dyDescent="0.2">
      <c r="A91" s="6">
        <v>42124</v>
      </c>
      <c r="B91" t="s">
        <v>325</v>
      </c>
      <c r="C91" t="s">
        <v>43</v>
      </c>
      <c r="D91" t="s">
        <v>65</v>
      </c>
      <c r="E91" s="7">
        <v>2274.98</v>
      </c>
      <c r="F91" t="s">
        <v>50</v>
      </c>
      <c r="G91" t="s">
        <v>326</v>
      </c>
      <c r="H91" t="str">
        <f t="shared" si="5"/>
        <v>MESA</v>
      </c>
      <c r="I91">
        <v>85203</v>
      </c>
      <c r="J91">
        <f t="shared" si="6"/>
        <v>0</v>
      </c>
      <c r="K91">
        <f t="shared" si="7"/>
        <v>0</v>
      </c>
      <c r="L91">
        <f t="shared" si="8"/>
        <v>0</v>
      </c>
      <c r="M91">
        <f t="shared" si="9"/>
        <v>0</v>
      </c>
      <c r="O91" t="s">
        <v>57</v>
      </c>
      <c r="P91" t="s">
        <v>46</v>
      </c>
      <c r="Q91" s="7">
        <v>1284.99</v>
      </c>
      <c r="R91">
        <v>85203</v>
      </c>
      <c r="T91" t="s">
        <v>318</v>
      </c>
    </row>
    <row r="92" spans="1:22" x14ac:dyDescent="0.2">
      <c r="A92" s="6">
        <v>42125</v>
      </c>
      <c r="B92" t="s">
        <v>327</v>
      </c>
      <c r="C92" t="s">
        <v>43</v>
      </c>
      <c r="D92" t="s">
        <v>70</v>
      </c>
      <c r="E92" s="7">
        <v>3453.38</v>
      </c>
      <c r="F92" t="s">
        <v>50</v>
      </c>
      <c r="G92" t="s">
        <v>328</v>
      </c>
      <c r="H92" t="str">
        <f t="shared" si="5"/>
        <v>AVONDALE</v>
      </c>
      <c r="I92">
        <v>85392</v>
      </c>
      <c r="J92">
        <f t="shared" si="6"/>
        <v>0</v>
      </c>
      <c r="K92">
        <f t="shared" si="7"/>
        <v>0</v>
      </c>
      <c r="L92">
        <f t="shared" si="8"/>
        <v>0</v>
      </c>
      <c r="M92">
        <f t="shared" si="9"/>
        <v>0</v>
      </c>
      <c r="O92" t="s">
        <v>57</v>
      </c>
      <c r="P92" t="s">
        <v>46</v>
      </c>
      <c r="Q92" s="7">
        <v>3413.38</v>
      </c>
      <c r="R92">
        <v>85392</v>
      </c>
      <c r="T92" t="s">
        <v>157</v>
      </c>
    </row>
    <row r="93" spans="1:22" x14ac:dyDescent="0.2">
      <c r="A93" s="6">
        <v>42125</v>
      </c>
      <c r="B93" t="s">
        <v>329</v>
      </c>
      <c r="C93" t="s">
        <v>43</v>
      </c>
      <c r="D93" t="s">
        <v>87</v>
      </c>
      <c r="E93" s="7">
        <v>793.75</v>
      </c>
      <c r="F93" t="s">
        <v>50</v>
      </c>
      <c r="G93" t="s">
        <v>330</v>
      </c>
      <c r="H93" t="str">
        <f t="shared" si="5"/>
        <v>PHOENIX</v>
      </c>
      <c r="I93">
        <v>85017</v>
      </c>
      <c r="J93">
        <f t="shared" si="6"/>
        <v>1</v>
      </c>
      <c r="K93">
        <f t="shared" si="7"/>
        <v>1</v>
      </c>
      <c r="L93">
        <f t="shared" si="8"/>
        <v>0</v>
      </c>
      <c r="M93">
        <f t="shared" si="9"/>
        <v>1</v>
      </c>
      <c r="N93" s="6">
        <v>42150</v>
      </c>
      <c r="O93" t="s">
        <v>57</v>
      </c>
      <c r="P93" t="s">
        <v>46</v>
      </c>
      <c r="Q93" s="7">
        <v>296</v>
      </c>
      <c r="R93">
        <v>85017</v>
      </c>
      <c r="T93" t="s">
        <v>332</v>
      </c>
      <c r="U93" t="s">
        <v>77</v>
      </c>
      <c r="V93">
        <v>85251</v>
      </c>
    </row>
    <row r="94" spans="1:22" x14ac:dyDescent="0.2">
      <c r="A94" s="6">
        <v>42129</v>
      </c>
      <c r="B94" t="s">
        <v>333</v>
      </c>
      <c r="C94" t="s">
        <v>43</v>
      </c>
      <c r="D94" t="s">
        <v>87</v>
      </c>
      <c r="E94" s="7"/>
      <c r="G94" t="s">
        <v>334</v>
      </c>
      <c r="H94" t="str">
        <f t="shared" si="5"/>
        <v>PHOENIX</v>
      </c>
      <c r="I94">
        <v>85019</v>
      </c>
      <c r="J94">
        <f t="shared" si="6"/>
        <v>1</v>
      </c>
      <c r="K94">
        <f t="shared" si="7"/>
        <v>1</v>
      </c>
      <c r="L94">
        <f t="shared" si="8"/>
        <v>0</v>
      </c>
      <c r="M94">
        <f t="shared" si="9"/>
        <v>1</v>
      </c>
      <c r="O94" t="s">
        <v>46</v>
      </c>
      <c r="P94" t="s">
        <v>46</v>
      </c>
      <c r="Q94" s="7">
        <v>850</v>
      </c>
      <c r="R94">
        <v>85019</v>
      </c>
      <c r="T94" t="s">
        <v>62</v>
      </c>
      <c r="U94" t="s">
        <v>177</v>
      </c>
      <c r="V94">
        <v>85253</v>
      </c>
    </row>
    <row r="95" spans="1:22" x14ac:dyDescent="0.2">
      <c r="A95" s="6">
        <v>42129</v>
      </c>
      <c r="B95" t="s">
        <v>335</v>
      </c>
      <c r="C95" t="s">
        <v>43</v>
      </c>
      <c r="D95" t="s">
        <v>297</v>
      </c>
      <c r="E95" s="7"/>
      <c r="G95" t="s">
        <v>336</v>
      </c>
      <c r="H95" t="str">
        <f t="shared" si="5"/>
        <v>PHOENIX</v>
      </c>
      <c r="I95">
        <v>85051</v>
      </c>
      <c r="J95">
        <f t="shared" si="6"/>
        <v>1</v>
      </c>
      <c r="K95">
        <f t="shared" si="7"/>
        <v>1</v>
      </c>
      <c r="L95">
        <f t="shared" si="8"/>
        <v>0</v>
      </c>
      <c r="M95">
        <f t="shared" si="9"/>
        <v>1</v>
      </c>
      <c r="O95" t="s">
        <v>46</v>
      </c>
      <c r="P95" t="s">
        <v>46</v>
      </c>
      <c r="Q95" s="7">
        <v>105</v>
      </c>
      <c r="R95">
        <v>85051</v>
      </c>
      <c r="T95" t="s">
        <v>62</v>
      </c>
      <c r="U95" t="s">
        <v>63</v>
      </c>
      <c r="V95">
        <v>85253</v>
      </c>
    </row>
    <row r="96" spans="1:22" x14ac:dyDescent="0.2">
      <c r="A96" s="6">
        <v>42138</v>
      </c>
      <c r="B96" t="s">
        <v>337</v>
      </c>
      <c r="C96" t="s">
        <v>43</v>
      </c>
      <c r="D96" t="s">
        <v>60</v>
      </c>
      <c r="E96" s="7"/>
      <c r="G96" t="s">
        <v>338</v>
      </c>
      <c r="H96" t="str">
        <f t="shared" si="5"/>
        <v>PHOENIX</v>
      </c>
      <c r="I96">
        <v>85023</v>
      </c>
      <c r="J96">
        <f t="shared" si="6"/>
        <v>1</v>
      </c>
      <c r="K96">
        <f t="shared" si="7"/>
        <v>1</v>
      </c>
      <c r="L96">
        <f t="shared" si="8"/>
        <v>0</v>
      </c>
      <c r="M96">
        <f t="shared" si="9"/>
        <v>1</v>
      </c>
      <c r="O96" t="s">
        <v>57</v>
      </c>
      <c r="P96" t="s">
        <v>46</v>
      </c>
      <c r="Q96" s="7">
        <v>2631.03</v>
      </c>
      <c r="R96">
        <v>85023</v>
      </c>
      <c r="T96" t="s">
        <v>339</v>
      </c>
    </row>
    <row r="97" spans="1:22" x14ac:dyDescent="0.2">
      <c r="A97" s="6">
        <v>42143</v>
      </c>
      <c r="B97" t="s">
        <v>340</v>
      </c>
      <c r="C97" t="s">
        <v>43</v>
      </c>
      <c r="D97" t="s">
        <v>70</v>
      </c>
      <c r="E97" s="7">
        <v>1475.88</v>
      </c>
      <c r="F97" t="s">
        <v>50</v>
      </c>
      <c r="G97" t="s">
        <v>341</v>
      </c>
      <c r="H97" t="str">
        <f t="shared" si="5"/>
        <v>EL MIRAGE</v>
      </c>
      <c r="I97">
        <v>85335</v>
      </c>
      <c r="J97">
        <f t="shared" si="6"/>
        <v>0</v>
      </c>
      <c r="K97">
        <f t="shared" si="7"/>
        <v>0</v>
      </c>
      <c r="L97">
        <f t="shared" si="8"/>
        <v>0</v>
      </c>
      <c r="M97">
        <f t="shared" si="9"/>
        <v>0</v>
      </c>
      <c r="O97" t="s">
        <v>57</v>
      </c>
      <c r="P97" t="s">
        <v>46</v>
      </c>
      <c r="Q97" s="7">
        <v>1385.88</v>
      </c>
      <c r="R97">
        <v>85335</v>
      </c>
      <c r="T97" t="s">
        <v>100</v>
      </c>
      <c r="U97" t="s">
        <v>342</v>
      </c>
      <c r="V97">
        <v>85233</v>
      </c>
    </row>
    <row r="98" spans="1:22" x14ac:dyDescent="0.2">
      <c r="A98" s="6">
        <v>42143</v>
      </c>
      <c r="B98" t="s">
        <v>343</v>
      </c>
      <c r="C98" t="s">
        <v>43</v>
      </c>
      <c r="D98" t="s">
        <v>87</v>
      </c>
      <c r="E98" s="7">
        <v>1246.8</v>
      </c>
      <c r="F98" t="s">
        <v>50</v>
      </c>
      <c r="G98" t="s">
        <v>344</v>
      </c>
      <c r="H98" t="str">
        <f t="shared" si="5"/>
        <v>PHOENIX</v>
      </c>
      <c r="I98">
        <v>85017</v>
      </c>
      <c r="J98">
        <f t="shared" si="6"/>
        <v>1</v>
      </c>
      <c r="K98">
        <f t="shared" si="7"/>
        <v>1</v>
      </c>
      <c r="L98">
        <f t="shared" si="8"/>
        <v>0</v>
      </c>
      <c r="M98">
        <f t="shared" si="9"/>
        <v>1</v>
      </c>
      <c r="O98" t="s">
        <v>57</v>
      </c>
      <c r="P98" t="s">
        <v>46</v>
      </c>
      <c r="Q98" s="7">
        <v>1206.8</v>
      </c>
      <c r="R98">
        <v>85017</v>
      </c>
      <c r="T98" t="s">
        <v>332</v>
      </c>
      <c r="U98" t="s">
        <v>309</v>
      </c>
      <c r="V98">
        <v>85251</v>
      </c>
    </row>
    <row r="99" spans="1:22" x14ac:dyDescent="0.2">
      <c r="A99" s="6">
        <v>42144</v>
      </c>
      <c r="B99" t="s">
        <v>345</v>
      </c>
      <c r="C99" t="s">
        <v>43</v>
      </c>
      <c r="D99" t="s">
        <v>70</v>
      </c>
      <c r="E99" s="7">
        <v>1872.5</v>
      </c>
      <c r="F99" t="s">
        <v>50</v>
      </c>
      <c r="G99" t="s">
        <v>346</v>
      </c>
      <c r="H99" t="str">
        <f t="shared" si="5"/>
        <v>AVONDALE</v>
      </c>
      <c r="I99">
        <v>85392</v>
      </c>
      <c r="J99">
        <f t="shared" si="6"/>
        <v>0</v>
      </c>
      <c r="K99">
        <f t="shared" si="7"/>
        <v>0</v>
      </c>
      <c r="L99">
        <f t="shared" si="8"/>
        <v>0</v>
      </c>
      <c r="M99">
        <f t="shared" si="9"/>
        <v>0</v>
      </c>
      <c r="O99" t="s">
        <v>57</v>
      </c>
      <c r="P99" t="s">
        <v>46</v>
      </c>
      <c r="Q99" s="7">
        <v>1792.5</v>
      </c>
      <c r="R99">
        <v>85392</v>
      </c>
      <c r="T99" t="s">
        <v>200</v>
      </c>
      <c r="U99" t="s">
        <v>312</v>
      </c>
      <c r="V99">
        <v>85233</v>
      </c>
    </row>
    <row r="100" spans="1:22" x14ac:dyDescent="0.2">
      <c r="A100" s="6">
        <v>42144</v>
      </c>
      <c r="B100" t="s">
        <v>347</v>
      </c>
      <c r="C100" t="s">
        <v>43</v>
      </c>
      <c r="D100" t="s">
        <v>70</v>
      </c>
      <c r="E100" s="7">
        <v>2568.87</v>
      </c>
      <c r="F100" t="s">
        <v>50</v>
      </c>
      <c r="G100" t="s">
        <v>348</v>
      </c>
      <c r="H100" t="str">
        <f t="shared" si="5"/>
        <v>GLENDALE</v>
      </c>
      <c r="I100">
        <v>85307</v>
      </c>
      <c r="J100">
        <f t="shared" si="6"/>
        <v>0</v>
      </c>
      <c r="K100">
        <f t="shared" si="7"/>
        <v>0</v>
      </c>
      <c r="L100">
        <f t="shared" si="8"/>
        <v>0</v>
      </c>
      <c r="M100">
        <f t="shared" si="9"/>
        <v>0</v>
      </c>
      <c r="O100" t="s">
        <v>57</v>
      </c>
      <c r="P100" t="s">
        <v>46</v>
      </c>
      <c r="Q100" s="7">
        <v>2488.87</v>
      </c>
      <c r="R100">
        <v>85307</v>
      </c>
      <c r="T100" t="s">
        <v>100</v>
      </c>
      <c r="U100" t="s">
        <v>312</v>
      </c>
      <c r="V100">
        <v>85233</v>
      </c>
    </row>
    <row r="101" spans="1:22" x14ac:dyDescent="0.2">
      <c r="A101" s="6">
        <v>42144</v>
      </c>
      <c r="B101" t="s">
        <v>349</v>
      </c>
      <c r="C101" t="s">
        <v>43</v>
      </c>
      <c r="D101" t="s">
        <v>70</v>
      </c>
      <c r="E101" s="7">
        <v>1273.8399999999999</v>
      </c>
      <c r="F101" t="s">
        <v>50</v>
      </c>
      <c r="G101" t="s">
        <v>350</v>
      </c>
      <c r="H101" t="str">
        <f t="shared" si="5"/>
        <v/>
      </c>
      <c r="I101">
        <v>85033</v>
      </c>
      <c r="J101">
        <f t="shared" si="6"/>
        <v>1</v>
      </c>
      <c r="K101">
        <f t="shared" si="7"/>
        <v>0</v>
      </c>
      <c r="L101">
        <f t="shared" si="8"/>
        <v>1</v>
      </c>
      <c r="M101">
        <v>1</v>
      </c>
      <c r="O101" t="s">
        <v>57</v>
      </c>
      <c r="P101" t="s">
        <v>46</v>
      </c>
      <c r="Q101" s="7">
        <v>1193.8399999999999</v>
      </c>
      <c r="R101">
        <v>85033</v>
      </c>
      <c r="T101" t="s">
        <v>100</v>
      </c>
    </row>
    <row r="102" spans="1:22" x14ac:dyDescent="0.2">
      <c r="A102" s="6">
        <v>42144</v>
      </c>
      <c r="B102" t="s">
        <v>351</v>
      </c>
      <c r="C102" t="s">
        <v>43</v>
      </c>
      <c r="D102" t="s">
        <v>70</v>
      </c>
      <c r="E102" s="7">
        <v>1596.35</v>
      </c>
      <c r="F102" t="s">
        <v>50</v>
      </c>
      <c r="G102" t="s">
        <v>352</v>
      </c>
      <c r="H102" t="str">
        <f t="shared" si="5"/>
        <v>PHOENIX</v>
      </c>
      <c r="I102">
        <v>85037</v>
      </c>
      <c r="J102">
        <f t="shared" si="6"/>
        <v>1</v>
      </c>
      <c r="K102">
        <f t="shared" si="7"/>
        <v>1</v>
      </c>
      <c r="L102">
        <f t="shared" si="8"/>
        <v>0</v>
      </c>
      <c r="M102">
        <f t="shared" si="9"/>
        <v>1</v>
      </c>
      <c r="O102" t="s">
        <v>57</v>
      </c>
      <c r="P102" t="s">
        <v>46</v>
      </c>
      <c r="Q102" s="7">
        <v>1496.35</v>
      </c>
      <c r="R102">
        <v>85037</v>
      </c>
      <c r="T102" t="s">
        <v>112</v>
      </c>
    </row>
    <row r="103" spans="1:22" x14ac:dyDescent="0.2">
      <c r="A103" s="6">
        <v>42144</v>
      </c>
      <c r="B103" t="s">
        <v>353</v>
      </c>
      <c r="C103" t="s">
        <v>43</v>
      </c>
      <c r="D103" t="s">
        <v>70</v>
      </c>
      <c r="E103" s="7">
        <v>1320.02</v>
      </c>
      <c r="F103" t="s">
        <v>50</v>
      </c>
      <c r="G103" t="s">
        <v>354</v>
      </c>
      <c r="H103" t="str">
        <f t="shared" si="5"/>
        <v>PHOENIX</v>
      </c>
      <c r="I103">
        <v>85033</v>
      </c>
      <c r="J103">
        <f t="shared" si="6"/>
        <v>1</v>
      </c>
      <c r="K103">
        <f t="shared" si="7"/>
        <v>1</v>
      </c>
      <c r="L103">
        <f t="shared" si="8"/>
        <v>0</v>
      </c>
      <c r="M103">
        <f t="shared" si="9"/>
        <v>1</v>
      </c>
      <c r="O103" t="s">
        <v>57</v>
      </c>
      <c r="P103" t="s">
        <v>46</v>
      </c>
      <c r="Q103" s="7">
        <v>1220.02</v>
      </c>
      <c r="R103">
        <v>85033</v>
      </c>
      <c r="T103" t="s">
        <v>112</v>
      </c>
    </row>
    <row r="104" spans="1:22" x14ac:dyDescent="0.2">
      <c r="A104" s="6">
        <v>42144</v>
      </c>
      <c r="B104" t="s">
        <v>355</v>
      </c>
      <c r="C104" t="s">
        <v>43</v>
      </c>
      <c r="D104" t="s">
        <v>130</v>
      </c>
      <c r="E104" s="7">
        <v>1540</v>
      </c>
      <c r="F104" t="s">
        <v>50</v>
      </c>
      <c r="G104" t="s">
        <v>204</v>
      </c>
      <c r="H104" t="str">
        <f t="shared" si="5"/>
        <v>GOODYEAR</v>
      </c>
      <c r="I104">
        <v>85338</v>
      </c>
      <c r="J104">
        <f t="shared" si="6"/>
        <v>0</v>
      </c>
      <c r="K104">
        <f t="shared" si="7"/>
        <v>0</v>
      </c>
      <c r="L104">
        <f t="shared" si="8"/>
        <v>0</v>
      </c>
      <c r="M104">
        <f t="shared" si="9"/>
        <v>0</v>
      </c>
      <c r="O104" t="s">
        <v>57</v>
      </c>
      <c r="P104" t="s">
        <v>46</v>
      </c>
      <c r="Q104" s="7">
        <v>1470</v>
      </c>
      <c r="R104">
        <v>85338</v>
      </c>
      <c r="T104" t="s">
        <v>356</v>
      </c>
      <c r="U104" t="s">
        <v>357</v>
      </c>
      <c r="V104">
        <v>85233</v>
      </c>
    </row>
    <row r="105" spans="1:22" x14ac:dyDescent="0.2">
      <c r="A105" s="6">
        <v>42144</v>
      </c>
      <c r="B105" t="s">
        <v>358</v>
      </c>
      <c r="C105" t="s">
        <v>43</v>
      </c>
      <c r="D105" t="s">
        <v>130</v>
      </c>
      <c r="E105" s="7">
        <v>1475.5</v>
      </c>
      <c r="F105" t="s">
        <v>50</v>
      </c>
      <c r="G105" t="s">
        <v>359</v>
      </c>
      <c r="H105" t="str">
        <f t="shared" si="5"/>
        <v>BUCKEYE</v>
      </c>
      <c r="I105">
        <v>85326</v>
      </c>
      <c r="J105">
        <f t="shared" si="6"/>
        <v>0</v>
      </c>
      <c r="K105">
        <f t="shared" si="7"/>
        <v>0</v>
      </c>
      <c r="L105">
        <f t="shared" si="8"/>
        <v>0</v>
      </c>
      <c r="M105">
        <f t="shared" si="9"/>
        <v>0</v>
      </c>
      <c r="O105" t="s">
        <v>57</v>
      </c>
      <c r="P105" t="s">
        <v>46</v>
      </c>
      <c r="Q105" s="7">
        <v>1410.5</v>
      </c>
      <c r="R105">
        <v>85326</v>
      </c>
      <c r="T105" t="s">
        <v>356</v>
      </c>
      <c r="U105" t="s">
        <v>357</v>
      </c>
      <c r="V105">
        <v>85233</v>
      </c>
    </row>
    <row r="106" spans="1:22" x14ac:dyDescent="0.2">
      <c r="A106" s="6">
        <v>42144</v>
      </c>
      <c r="B106" t="s">
        <v>360</v>
      </c>
      <c r="C106" t="s">
        <v>43</v>
      </c>
      <c r="D106" t="s">
        <v>130</v>
      </c>
      <c r="E106" s="7">
        <v>1534.76</v>
      </c>
      <c r="F106" t="s">
        <v>50</v>
      </c>
      <c r="G106" t="s">
        <v>206</v>
      </c>
      <c r="H106" t="str">
        <f t="shared" si="5"/>
        <v>GOODYEAR</v>
      </c>
      <c r="I106">
        <v>85338</v>
      </c>
      <c r="J106">
        <f t="shared" si="6"/>
        <v>0</v>
      </c>
      <c r="K106">
        <f t="shared" si="7"/>
        <v>0</v>
      </c>
      <c r="L106">
        <f t="shared" si="8"/>
        <v>0</v>
      </c>
      <c r="M106">
        <f t="shared" si="9"/>
        <v>0</v>
      </c>
      <c r="O106" t="s">
        <v>57</v>
      </c>
      <c r="P106" t="s">
        <v>46</v>
      </c>
      <c r="Q106" s="7">
        <v>1464.76</v>
      </c>
      <c r="R106">
        <v>85338</v>
      </c>
      <c r="T106" t="s">
        <v>100</v>
      </c>
      <c r="U106" t="s">
        <v>361</v>
      </c>
      <c r="V106">
        <v>85233</v>
      </c>
    </row>
    <row r="107" spans="1:22" x14ac:dyDescent="0.2">
      <c r="A107" s="6">
        <v>42152</v>
      </c>
      <c r="B107" t="s">
        <v>362</v>
      </c>
      <c r="C107" t="s">
        <v>43</v>
      </c>
      <c r="D107" t="s">
        <v>74</v>
      </c>
      <c r="E107" s="7">
        <v>4305</v>
      </c>
      <c r="F107" t="s">
        <v>50</v>
      </c>
      <c r="G107" t="s">
        <v>363</v>
      </c>
      <c r="H107" t="str">
        <f t="shared" si="5"/>
        <v>Phoenix</v>
      </c>
      <c r="I107">
        <v>85041</v>
      </c>
      <c r="J107">
        <f t="shared" si="6"/>
        <v>1</v>
      </c>
      <c r="K107">
        <f t="shared" si="7"/>
        <v>1</v>
      </c>
      <c r="L107">
        <f t="shared" si="8"/>
        <v>0</v>
      </c>
      <c r="M107">
        <f t="shared" si="9"/>
        <v>1</v>
      </c>
      <c r="N107" s="6">
        <v>42166</v>
      </c>
      <c r="O107" t="s">
        <v>46</v>
      </c>
      <c r="P107" t="s">
        <v>46</v>
      </c>
      <c r="Q107" s="7">
        <v>3495</v>
      </c>
      <c r="R107">
        <v>85041</v>
      </c>
      <c r="T107" t="s">
        <v>364</v>
      </c>
      <c r="U107" t="s">
        <v>365</v>
      </c>
      <c r="V107">
        <v>85253</v>
      </c>
    </row>
    <row r="108" spans="1:22" x14ac:dyDescent="0.2">
      <c r="A108" s="6">
        <v>42152</v>
      </c>
      <c r="B108" t="s">
        <v>366</v>
      </c>
      <c r="C108" t="s">
        <v>43</v>
      </c>
      <c r="D108" t="s">
        <v>297</v>
      </c>
      <c r="E108" s="7">
        <v>105</v>
      </c>
      <c r="F108" t="s">
        <v>50</v>
      </c>
      <c r="G108" t="s">
        <v>367</v>
      </c>
      <c r="H108" t="str">
        <f t="shared" si="5"/>
        <v>PHOENIX</v>
      </c>
      <c r="I108">
        <v>85051</v>
      </c>
      <c r="J108">
        <f t="shared" si="6"/>
        <v>1</v>
      </c>
      <c r="K108">
        <f t="shared" si="7"/>
        <v>1</v>
      </c>
      <c r="L108">
        <f t="shared" si="8"/>
        <v>0</v>
      </c>
      <c r="M108">
        <f t="shared" si="9"/>
        <v>1</v>
      </c>
      <c r="O108" t="s">
        <v>46</v>
      </c>
      <c r="P108" t="s">
        <v>46</v>
      </c>
      <c r="Q108" s="7">
        <v>700.93</v>
      </c>
      <c r="R108">
        <v>85051</v>
      </c>
      <c r="T108" t="s">
        <v>62</v>
      </c>
      <c r="U108" t="s">
        <v>368</v>
      </c>
      <c r="V108">
        <v>85253</v>
      </c>
    </row>
    <row r="109" spans="1:22" x14ac:dyDescent="0.2">
      <c r="A109" s="6">
        <v>42153</v>
      </c>
      <c r="B109" t="s">
        <v>369</v>
      </c>
      <c r="C109" t="s">
        <v>43</v>
      </c>
      <c r="D109" t="s">
        <v>70</v>
      </c>
      <c r="E109" s="7">
        <v>2737.89</v>
      </c>
      <c r="F109" t="s">
        <v>50</v>
      </c>
      <c r="G109" t="s">
        <v>370</v>
      </c>
      <c r="H109" t="str">
        <f t="shared" si="5"/>
        <v>PHOENIX</v>
      </c>
      <c r="I109">
        <v>85037</v>
      </c>
      <c r="J109">
        <f t="shared" si="6"/>
        <v>1</v>
      </c>
      <c r="K109">
        <f t="shared" si="7"/>
        <v>1</v>
      </c>
      <c r="L109">
        <f t="shared" si="8"/>
        <v>0</v>
      </c>
      <c r="M109">
        <f t="shared" si="9"/>
        <v>1</v>
      </c>
      <c r="N109" s="6">
        <v>42167</v>
      </c>
      <c r="O109" t="s">
        <v>57</v>
      </c>
      <c r="P109" t="s">
        <v>46</v>
      </c>
      <c r="Q109" s="7">
        <v>1640.69</v>
      </c>
      <c r="R109">
        <v>85037</v>
      </c>
      <c r="T109" t="s">
        <v>157</v>
      </c>
    </row>
    <row r="110" spans="1:22" x14ac:dyDescent="0.2">
      <c r="A110" s="6">
        <v>42153</v>
      </c>
      <c r="B110" t="s">
        <v>371</v>
      </c>
      <c r="C110" t="s">
        <v>43</v>
      </c>
      <c r="D110" t="s">
        <v>247</v>
      </c>
      <c r="E110" s="7">
        <v>3619.86</v>
      </c>
      <c r="F110" t="s">
        <v>50</v>
      </c>
      <c r="G110" t="s">
        <v>372</v>
      </c>
      <c r="H110" t="str">
        <f t="shared" si="5"/>
        <v>CHANDLER</v>
      </c>
      <c r="I110">
        <v>85249</v>
      </c>
      <c r="J110">
        <f t="shared" si="6"/>
        <v>0</v>
      </c>
      <c r="K110">
        <f t="shared" si="7"/>
        <v>0</v>
      </c>
      <c r="L110">
        <f t="shared" si="8"/>
        <v>0</v>
      </c>
      <c r="M110">
        <f t="shared" si="9"/>
        <v>0</v>
      </c>
      <c r="N110" s="6">
        <v>42171</v>
      </c>
      <c r="O110" t="s">
        <v>57</v>
      </c>
      <c r="P110" t="s">
        <v>46</v>
      </c>
      <c r="Q110" s="7">
        <v>1112.8</v>
      </c>
      <c r="R110">
        <v>85249</v>
      </c>
      <c r="T110" t="s">
        <v>157</v>
      </c>
    </row>
    <row r="111" spans="1:22" x14ac:dyDescent="0.2">
      <c r="A111" s="6">
        <v>42153</v>
      </c>
      <c r="B111" t="s">
        <v>373</v>
      </c>
      <c r="C111" t="s">
        <v>43</v>
      </c>
      <c r="D111" t="s">
        <v>247</v>
      </c>
      <c r="E111" s="7">
        <v>3075</v>
      </c>
      <c r="F111" t="s">
        <v>50</v>
      </c>
      <c r="G111" t="s">
        <v>374</v>
      </c>
      <c r="H111" t="str">
        <f t="shared" si="5"/>
        <v>CHANDLER</v>
      </c>
      <c r="I111">
        <v>85225</v>
      </c>
      <c r="J111">
        <f t="shared" si="6"/>
        <v>0</v>
      </c>
      <c r="K111">
        <f t="shared" si="7"/>
        <v>0</v>
      </c>
      <c r="L111">
        <f t="shared" si="8"/>
        <v>0</v>
      </c>
      <c r="M111">
        <f t="shared" si="9"/>
        <v>0</v>
      </c>
      <c r="O111" t="s">
        <v>57</v>
      </c>
      <c r="P111" t="s">
        <v>46</v>
      </c>
      <c r="Q111" s="7">
        <v>1300</v>
      </c>
      <c r="R111">
        <v>85225</v>
      </c>
      <c r="T111" t="s">
        <v>157</v>
      </c>
    </row>
    <row r="112" spans="1:22" x14ac:dyDescent="0.2">
      <c r="A112" s="6">
        <v>42153</v>
      </c>
      <c r="B112" t="s">
        <v>375</v>
      </c>
      <c r="C112" t="s">
        <v>43</v>
      </c>
      <c r="D112" t="s">
        <v>171</v>
      </c>
      <c r="E112" s="7">
        <v>2143.25</v>
      </c>
      <c r="F112" t="s">
        <v>50</v>
      </c>
      <c r="G112" t="s">
        <v>376</v>
      </c>
      <c r="H112" t="str">
        <f t="shared" si="5"/>
        <v>PHOENIX</v>
      </c>
      <c r="I112">
        <v>85023</v>
      </c>
      <c r="J112">
        <f t="shared" si="6"/>
        <v>1</v>
      </c>
      <c r="K112">
        <f t="shared" si="7"/>
        <v>1</v>
      </c>
      <c r="L112">
        <f t="shared" si="8"/>
        <v>0</v>
      </c>
      <c r="M112">
        <f t="shared" si="9"/>
        <v>1</v>
      </c>
      <c r="O112" t="s">
        <v>57</v>
      </c>
      <c r="P112" t="s">
        <v>46</v>
      </c>
      <c r="Q112" s="7">
        <v>1352.75</v>
      </c>
      <c r="R112">
        <v>85023</v>
      </c>
      <c r="T112" t="s">
        <v>282</v>
      </c>
      <c r="U112" t="s">
        <v>377</v>
      </c>
      <c r="V112">
        <v>85251</v>
      </c>
    </row>
    <row r="113" spans="1:22" x14ac:dyDescent="0.2">
      <c r="A113" s="6">
        <v>42153</v>
      </c>
      <c r="B113" t="s">
        <v>378</v>
      </c>
      <c r="C113" t="s">
        <v>43</v>
      </c>
      <c r="D113" t="s">
        <v>60</v>
      </c>
      <c r="E113" s="7">
        <v>2147.25</v>
      </c>
      <c r="F113" t="s">
        <v>50</v>
      </c>
      <c r="G113" t="s">
        <v>379</v>
      </c>
      <c r="H113" t="str">
        <f t="shared" si="5"/>
        <v>PHOENIX</v>
      </c>
      <c r="I113">
        <v>85021</v>
      </c>
      <c r="J113">
        <f t="shared" si="6"/>
        <v>1</v>
      </c>
      <c r="K113">
        <f t="shared" si="7"/>
        <v>1</v>
      </c>
      <c r="L113">
        <f t="shared" si="8"/>
        <v>0</v>
      </c>
      <c r="M113">
        <f t="shared" si="9"/>
        <v>1</v>
      </c>
      <c r="O113" t="s">
        <v>57</v>
      </c>
      <c r="P113" t="s">
        <v>46</v>
      </c>
      <c r="Q113" s="7">
        <v>1287.25</v>
      </c>
      <c r="R113">
        <v>85021</v>
      </c>
      <c r="T113" t="s">
        <v>117</v>
      </c>
    </row>
    <row r="114" spans="1:22" x14ac:dyDescent="0.2">
      <c r="A114" s="6">
        <v>42153</v>
      </c>
      <c r="B114" t="s">
        <v>380</v>
      </c>
      <c r="C114" t="s">
        <v>43</v>
      </c>
      <c r="D114" t="s">
        <v>297</v>
      </c>
      <c r="E114" s="7">
        <v>1853.25</v>
      </c>
      <c r="F114" t="s">
        <v>50</v>
      </c>
      <c r="G114" t="s">
        <v>381</v>
      </c>
      <c r="H114" t="str">
        <f t="shared" si="5"/>
        <v>PHOENIX</v>
      </c>
      <c r="I114">
        <v>85303</v>
      </c>
      <c r="J114">
        <f t="shared" si="6"/>
        <v>0</v>
      </c>
      <c r="K114">
        <f t="shared" si="7"/>
        <v>1</v>
      </c>
      <c r="L114">
        <f t="shared" si="8"/>
        <v>1</v>
      </c>
      <c r="M114">
        <v>0</v>
      </c>
      <c r="N114" s="6">
        <v>42180</v>
      </c>
      <c r="O114" t="s">
        <v>57</v>
      </c>
      <c r="P114" t="s">
        <v>46</v>
      </c>
      <c r="Q114" s="7">
        <v>1137.25</v>
      </c>
      <c r="R114">
        <v>85303</v>
      </c>
      <c r="T114" t="s">
        <v>382</v>
      </c>
    </row>
    <row r="115" spans="1:22" x14ac:dyDescent="0.2">
      <c r="A115" s="6">
        <v>42156</v>
      </c>
      <c r="B115" t="s">
        <v>383</v>
      </c>
      <c r="C115" t="s">
        <v>43</v>
      </c>
      <c r="D115" t="s">
        <v>70</v>
      </c>
      <c r="E115" s="7">
        <v>4520.8599999999997</v>
      </c>
      <c r="F115" t="s">
        <v>50</v>
      </c>
      <c r="G115" t="s">
        <v>384</v>
      </c>
      <c r="H115" t="str">
        <f t="shared" si="5"/>
        <v>GLENDALE</v>
      </c>
      <c r="I115">
        <v>85303</v>
      </c>
      <c r="J115">
        <f t="shared" si="6"/>
        <v>0</v>
      </c>
      <c r="K115">
        <f t="shared" si="7"/>
        <v>0</v>
      </c>
      <c r="L115">
        <f t="shared" si="8"/>
        <v>0</v>
      </c>
      <c r="M115">
        <f t="shared" si="9"/>
        <v>0</v>
      </c>
      <c r="N115" s="6">
        <v>42170</v>
      </c>
      <c r="O115" t="s">
        <v>57</v>
      </c>
      <c r="P115" t="s">
        <v>46</v>
      </c>
      <c r="Q115" s="7">
        <v>4520.8599999999997</v>
      </c>
      <c r="R115">
        <v>85303</v>
      </c>
      <c r="T115" t="s">
        <v>139</v>
      </c>
      <c r="U115" t="s">
        <v>385</v>
      </c>
      <c r="V115">
        <v>85203</v>
      </c>
    </row>
    <row r="116" spans="1:22" x14ac:dyDescent="0.2">
      <c r="A116" s="6">
        <v>42157</v>
      </c>
      <c r="B116" t="s">
        <v>386</v>
      </c>
      <c r="C116" t="s">
        <v>43</v>
      </c>
      <c r="D116" t="s">
        <v>44</v>
      </c>
      <c r="E116" s="7">
        <v>1288.26</v>
      </c>
      <c r="F116" t="s">
        <v>50</v>
      </c>
      <c r="G116" t="s">
        <v>387</v>
      </c>
      <c r="H116" t="str">
        <f t="shared" si="5"/>
        <v>PHOENIX</v>
      </c>
      <c r="I116">
        <v>85031</v>
      </c>
      <c r="J116">
        <f t="shared" si="6"/>
        <v>1</v>
      </c>
      <c r="K116">
        <f t="shared" si="7"/>
        <v>1</v>
      </c>
      <c r="L116">
        <f t="shared" si="8"/>
        <v>0</v>
      </c>
      <c r="M116">
        <f t="shared" si="9"/>
        <v>1</v>
      </c>
      <c r="N116" s="6">
        <v>42172</v>
      </c>
      <c r="O116" t="s">
        <v>57</v>
      </c>
      <c r="P116" t="s">
        <v>46</v>
      </c>
      <c r="Q116" s="7">
        <v>817.02</v>
      </c>
      <c r="R116">
        <v>85031</v>
      </c>
      <c r="T116" t="s">
        <v>272</v>
      </c>
    </row>
    <row r="117" spans="1:22" x14ac:dyDescent="0.2">
      <c r="A117" s="6">
        <v>42159</v>
      </c>
      <c r="B117" t="s">
        <v>388</v>
      </c>
      <c r="C117" t="s">
        <v>43</v>
      </c>
      <c r="D117" t="s">
        <v>44</v>
      </c>
      <c r="E117" s="7">
        <v>1314.13</v>
      </c>
      <c r="F117" t="s">
        <v>50</v>
      </c>
      <c r="G117" t="s">
        <v>389</v>
      </c>
      <c r="H117" t="str">
        <f t="shared" si="5"/>
        <v>PHOENIX</v>
      </c>
      <c r="I117">
        <v>85031</v>
      </c>
      <c r="J117">
        <f t="shared" si="6"/>
        <v>1</v>
      </c>
      <c r="K117">
        <f t="shared" si="7"/>
        <v>1</v>
      </c>
      <c r="L117">
        <f t="shared" si="8"/>
        <v>0</v>
      </c>
      <c r="M117">
        <f t="shared" si="9"/>
        <v>1</v>
      </c>
      <c r="O117" t="s">
        <v>57</v>
      </c>
      <c r="P117" t="s">
        <v>46</v>
      </c>
      <c r="Q117" s="7">
        <v>0</v>
      </c>
      <c r="R117">
        <v>85031</v>
      </c>
      <c r="T117" t="s">
        <v>390</v>
      </c>
      <c r="U117" t="s">
        <v>273</v>
      </c>
      <c r="V117">
        <v>85251</v>
      </c>
    </row>
    <row r="118" spans="1:22" x14ac:dyDescent="0.2">
      <c r="A118" s="6">
        <v>42164</v>
      </c>
      <c r="B118" t="s">
        <v>391</v>
      </c>
      <c r="C118" t="s">
        <v>43</v>
      </c>
      <c r="D118" t="s">
        <v>60</v>
      </c>
      <c r="E118" s="7">
        <v>1947.5</v>
      </c>
      <c r="F118" t="s">
        <v>50</v>
      </c>
      <c r="G118" t="s">
        <v>392</v>
      </c>
      <c r="H118" t="str">
        <f t="shared" si="5"/>
        <v>PHOENIX</v>
      </c>
      <c r="I118">
        <v>85023</v>
      </c>
      <c r="J118">
        <f t="shared" si="6"/>
        <v>1</v>
      </c>
      <c r="K118">
        <f t="shared" si="7"/>
        <v>1</v>
      </c>
      <c r="L118">
        <f t="shared" si="8"/>
        <v>0</v>
      </c>
      <c r="M118">
        <f t="shared" si="9"/>
        <v>1</v>
      </c>
      <c r="O118" t="s">
        <v>57</v>
      </c>
      <c r="P118" t="s">
        <v>46</v>
      </c>
      <c r="Q118" s="7">
        <v>1147.5</v>
      </c>
      <c r="R118">
        <v>85023</v>
      </c>
      <c r="T118" t="s">
        <v>147</v>
      </c>
      <c r="U118" t="s">
        <v>148</v>
      </c>
      <c r="V118">
        <v>85001</v>
      </c>
    </row>
    <row r="119" spans="1:22" x14ac:dyDescent="0.2">
      <c r="A119" s="6">
        <v>42165</v>
      </c>
      <c r="B119" t="s">
        <v>393</v>
      </c>
      <c r="C119" t="s">
        <v>79</v>
      </c>
      <c r="D119" t="s">
        <v>145</v>
      </c>
      <c r="E119" s="7">
        <v>601.20000000000005</v>
      </c>
      <c r="F119" t="s">
        <v>50</v>
      </c>
      <c r="G119" t="s">
        <v>394</v>
      </c>
      <c r="H119" t="str">
        <f t="shared" si="5"/>
        <v>PHOENIX</v>
      </c>
      <c r="I119">
        <v>85007</v>
      </c>
      <c r="J119">
        <f t="shared" si="6"/>
        <v>1</v>
      </c>
      <c r="K119">
        <f t="shared" si="7"/>
        <v>1</v>
      </c>
      <c r="L119">
        <f t="shared" si="8"/>
        <v>0</v>
      </c>
      <c r="M119">
        <f t="shared" si="9"/>
        <v>1</v>
      </c>
      <c r="O119" t="s">
        <v>46</v>
      </c>
      <c r="P119" t="s">
        <v>46</v>
      </c>
      <c r="Q119" s="7">
        <v>461.2</v>
      </c>
      <c r="R119">
        <v>85007</v>
      </c>
      <c r="T119" t="s">
        <v>395</v>
      </c>
      <c r="U119" t="s">
        <v>396</v>
      </c>
      <c r="V119">
        <v>85001</v>
      </c>
    </row>
    <row r="120" spans="1:22" x14ac:dyDescent="0.2">
      <c r="A120" s="6">
        <v>42167</v>
      </c>
      <c r="B120" t="s">
        <v>397</v>
      </c>
      <c r="C120" t="s">
        <v>43</v>
      </c>
      <c r="D120" t="s">
        <v>74</v>
      </c>
      <c r="E120" s="7">
        <v>1595.99</v>
      </c>
      <c r="F120" t="s">
        <v>50</v>
      </c>
      <c r="G120" t="s">
        <v>398</v>
      </c>
      <c r="H120" t="str">
        <f t="shared" si="5"/>
        <v>PHOENIX</v>
      </c>
      <c r="I120">
        <v>85339</v>
      </c>
      <c r="J120">
        <f t="shared" si="6"/>
        <v>1</v>
      </c>
      <c r="K120">
        <f t="shared" si="7"/>
        <v>1</v>
      </c>
      <c r="L120">
        <f t="shared" si="8"/>
        <v>0</v>
      </c>
      <c r="M120">
        <f t="shared" si="9"/>
        <v>1</v>
      </c>
      <c r="N120" s="6">
        <v>42193</v>
      </c>
      <c r="O120" t="s">
        <v>46</v>
      </c>
      <c r="P120" t="s">
        <v>46</v>
      </c>
      <c r="Q120" s="7">
        <v>1695.99</v>
      </c>
      <c r="R120">
        <v>85339</v>
      </c>
      <c r="T120" t="s">
        <v>399</v>
      </c>
      <c r="U120" t="s">
        <v>400</v>
      </c>
      <c r="V120">
        <v>85260</v>
      </c>
    </row>
    <row r="121" spans="1:22" x14ac:dyDescent="0.2">
      <c r="A121" s="6">
        <v>42167</v>
      </c>
      <c r="B121" t="s">
        <v>401</v>
      </c>
      <c r="C121" t="s">
        <v>43</v>
      </c>
      <c r="D121" t="s">
        <v>70</v>
      </c>
      <c r="E121" s="7">
        <v>4929.25</v>
      </c>
      <c r="F121" t="s">
        <v>50</v>
      </c>
      <c r="G121" t="s">
        <v>402</v>
      </c>
      <c r="H121" t="str">
        <f t="shared" si="5"/>
        <v>LITCHFIELD PARK</v>
      </c>
      <c r="I121">
        <v>85340</v>
      </c>
      <c r="J121">
        <f t="shared" si="6"/>
        <v>0</v>
      </c>
      <c r="K121">
        <f t="shared" si="7"/>
        <v>0</v>
      </c>
      <c r="L121">
        <f t="shared" si="8"/>
        <v>0</v>
      </c>
      <c r="M121">
        <f t="shared" si="9"/>
        <v>0</v>
      </c>
      <c r="O121" t="s">
        <v>57</v>
      </c>
      <c r="P121" t="s">
        <v>46</v>
      </c>
      <c r="Q121" s="7">
        <v>4929.25</v>
      </c>
      <c r="R121">
        <v>85340</v>
      </c>
      <c r="T121" t="s">
        <v>282</v>
      </c>
    </row>
    <row r="122" spans="1:22" x14ac:dyDescent="0.2">
      <c r="A122" s="6">
        <v>42171</v>
      </c>
      <c r="B122" t="s">
        <v>403</v>
      </c>
      <c r="C122" t="s">
        <v>79</v>
      </c>
      <c r="D122" t="s">
        <v>275</v>
      </c>
      <c r="E122" s="7">
        <v>1136.6199999999999</v>
      </c>
      <c r="F122" t="s">
        <v>50</v>
      </c>
      <c r="G122" t="s">
        <v>404</v>
      </c>
      <c r="H122" t="str">
        <f t="shared" si="5"/>
        <v>Tempe</v>
      </c>
      <c r="I122">
        <v>85281</v>
      </c>
      <c r="J122">
        <f t="shared" si="6"/>
        <v>0</v>
      </c>
      <c r="K122">
        <f t="shared" si="7"/>
        <v>0</v>
      </c>
      <c r="L122">
        <f t="shared" si="8"/>
        <v>0</v>
      </c>
      <c r="M122">
        <f t="shared" si="9"/>
        <v>0</v>
      </c>
      <c r="N122" s="6">
        <v>42185</v>
      </c>
      <c r="O122" t="s">
        <v>57</v>
      </c>
      <c r="P122" t="s">
        <v>46</v>
      </c>
      <c r="Q122" s="7">
        <v>1136.6199999999999</v>
      </c>
      <c r="R122">
        <v>85281</v>
      </c>
      <c r="T122" t="s">
        <v>405</v>
      </c>
      <c r="U122" t="s">
        <v>406</v>
      </c>
      <c r="V122">
        <v>85018</v>
      </c>
    </row>
    <row r="123" spans="1:22" x14ac:dyDescent="0.2">
      <c r="A123" s="6">
        <v>42171</v>
      </c>
      <c r="B123" t="s">
        <v>407</v>
      </c>
      <c r="C123" t="s">
        <v>43</v>
      </c>
      <c r="D123" t="s">
        <v>60</v>
      </c>
      <c r="E123" s="7">
        <v>2865.24</v>
      </c>
      <c r="F123" t="s">
        <v>50</v>
      </c>
      <c r="G123" t="s">
        <v>408</v>
      </c>
      <c r="H123" t="str">
        <f t="shared" si="5"/>
        <v>PHOENIX</v>
      </c>
      <c r="I123">
        <v>85023</v>
      </c>
      <c r="J123">
        <f t="shared" si="6"/>
        <v>1</v>
      </c>
      <c r="K123">
        <f t="shared" si="7"/>
        <v>1</v>
      </c>
      <c r="L123">
        <f t="shared" si="8"/>
        <v>0</v>
      </c>
      <c r="M123">
        <f t="shared" si="9"/>
        <v>1</v>
      </c>
      <c r="N123" s="6">
        <v>42184</v>
      </c>
      <c r="O123" t="s">
        <v>57</v>
      </c>
      <c r="P123" t="s">
        <v>46</v>
      </c>
      <c r="Q123" s="7">
        <v>2792.84</v>
      </c>
      <c r="R123">
        <v>85023</v>
      </c>
      <c r="T123" t="s">
        <v>85</v>
      </c>
    </row>
    <row r="124" spans="1:22" x14ac:dyDescent="0.2">
      <c r="A124" s="6">
        <v>42171</v>
      </c>
      <c r="B124" t="s">
        <v>409</v>
      </c>
      <c r="C124" t="s">
        <v>43</v>
      </c>
      <c r="D124" t="s">
        <v>225</v>
      </c>
      <c r="E124" s="7"/>
      <c r="G124" t="s">
        <v>410</v>
      </c>
      <c r="H124" t="str">
        <f t="shared" si="5"/>
        <v>AVONDALE</v>
      </c>
      <c r="I124">
        <v>85323</v>
      </c>
      <c r="J124">
        <f t="shared" si="6"/>
        <v>0</v>
      </c>
      <c r="K124">
        <f t="shared" si="7"/>
        <v>0</v>
      </c>
      <c r="L124">
        <f t="shared" si="8"/>
        <v>0</v>
      </c>
      <c r="M124">
        <f t="shared" si="9"/>
        <v>0</v>
      </c>
      <c r="O124" t="s">
        <v>46</v>
      </c>
      <c r="P124" t="s">
        <v>46</v>
      </c>
      <c r="Q124" s="7">
        <v>729.37</v>
      </c>
      <c r="R124">
        <v>85323</v>
      </c>
      <c r="T124" t="s">
        <v>62</v>
      </c>
      <c r="U124" t="s">
        <v>63</v>
      </c>
      <c r="V124">
        <v>85253</v>
      </c>
    </row>
    <row r="125" spans="1:22" x14ac:dyDescent="0.2">
      <c r="A125" s="6">
        <v>42172</v>
      </c>
      <c r="B125" t="s">
        <v>411</v>
      </c>
      <c r="C125" t="s">
        <v>43</v>
      </c>
      <c r="D125" t="s">
        <v>275</v>
      </c>
      <c r="E125" s="7">
        <v>1188.96</v>
      </c>
      <c r="F125" t="s">
        <v>50</v>
      </c>
      <c r="G125" t="s">
        <v>412</v>
      </c>
      <c r="H125" t="str">
        <f t="shared" si="5"/>
        <v>Tempe</v>
      </c>
      <c r="I125">
        <v>85281</v>
      </c>
      <c r="J125">
        <f t="shared" si="6"/>
        <v>0</v>
      </c>
      <c r="K125">
        <f t="shared" si="7"/>
        <v>0</v>
      </c>
      <c r="L125">
        <f t="shared" si="8"/>
        <v>0</v>
      </c>
      <c r="M125">
        <f t="shared" si="9"/>
        <v>0</v>
      </c>
      <c r="O125" t="s">
        <v>57</v>
      </c>
      <c r="P125" t="s">
        <v>46</v>
      </c>
      <c r="Q125" s="7">
        <v>1188.96</v>
      </c>
      <c r="R125">
        <v>85281</v>
      </c>
      <c r="T125" t="s">
        <v>277</v>
      </c>
      <c r="U125" t="s">
        <v>278</v>
      </c>
      <c r="V125">
        <v>85018</v>
      </c>
    </row>
    <row r="126" spans="1:22" x14ac:dyDescent="0.2">
      <c r="A126" s="6">
        <v>42172</v>
      </c>
      <c r="B126" t="s">
        <v>413</v>
      </c>
      <c r="C126" t="s">
        <v>43</v>
      </c>
      <c r="D126" t="s">
        <v>44</v>
      </c>
      <c r="E126" s="7"/>
      <c r="H126" t="str">
        <f t="shared" si="5"/>
        <v/>
      </c>
      <c r="J126">
        <f t="shared" si="6"/>
        <v>0</v>
      </c>
      <c r="K126">
        <f t="shared" si="7"/>
        <v>0</v>
      </c>
      <c r="L126">
        <f t="shared" si="8"/>
        <v>0</v>
      </c>
      <c r="M126">
        <f t="shared" si="9"/>
        <v>0</v>
      </c>
      <c r="O126" t="s">
        <v>46</v>
      </c>
      <c r="P126" t="s">
        <v>46</v>
      </c>
      <c r="Q126" s="7">
        <v>2415</v>
      </c>
      <c r="T126" t="s">
        <v>47</v>
      </c>
      <c r="U126" t="s">
        <v>53</v>
      </c>
      <c r="V126">
        <v>85253</v>
      </c>
    </row>
    <row r="127" spans="1:22" x14ac:dyDescent="0.2">
      <c r="A127" s="6">
        <v>42172</v>
      </c>
      <c r="B127" t="s">
        <v>414</v>
      </c>
      <c r="C127" t="s">
        <v>43</v>
      </c>
      <c r="D127" t="s">
        <v>60</v>
      </c>
      <c r="E127" s="7">
        <v>1395.28</v>
      </c>
      <c r="F127" t="s">
        <v>50</v>
      </c>
      <c r="G127" t="s">
        <v>415</v>
      </c>
      <c r="H127" t="str">
        <f t="shared" si="5"/>
        <v>PHOENIX</v>
      </c>
      <c r="I127">
        <v>85029</v>
      </c>
      <c r="J127">
        <f t="shared" si="6"/>
        <v>1</v>
      </c>
      <c r="K127">
        <f t="shared" si="7"/>
        <v>1</v>
      </c>
      <c r="L127">
        <f t="shared" si="8"/>
        <v>0</v>
      </c>
      <c r="M127">
        <f t="shared" si="9"/>
        <v>1</v>
      </c>
      <c r="O127" t="s">
        <v>57</v>
      </c>
      <c r="P127" t="s">
        <v>46</v>
      </c>
      <c r="Q127" s="7">
        <v>1325.28</v>
      </c>
      <c r="R127">
        <v>85029</v>
      </c>
      <c r="T127" t="s">
        <v>416</v>
      </c>
    </row>
    <row r="128" spans="1:22" x14ac:dyDescent="0.2">
      <c r="A128" s="6">
        <v>42172</v>
      </c>
      <c r="B128" t="s">
        <v>417</v>
      </c>
      <c r="C128" t="s">
        <v>79</v>
      </c>
      <c r="D128" t="s">
        <v>60</v>
      </c>
      <c r="E128" s="7">
        <v>1633.25</v>
      </c>
      <c r="F128" t="s">
        <v>50</v>
      </c>
      <c r="G128" t="s">
        <v>418</v>
      </c>
      <c r="H128" t="str">
        <f t="shared" si="5"/>
        <v>PHOENIX</v>
      </c>
      <c r="I128">
        <v>85023</v>
      </c>
      <c r="J128">
        <f t="shared" si="6"/>
        <v>1</v>
      </c>
      <c r="K128">
        <f t="shared" si="7"/>
        <v>1</v>
      </c>
      <c r="L128">
        <f t="shared" si="8"/>
        <v>0</v>
      </c>
      <c r="M128">
        <f t="shared" si="9"/>
        <v>1</v>
      </c>
      <c r="N128" s="6">
        <v>42185</v>
      </c>
      <c r="O128" t="s">
        <v>57</v>
      </c>
      <c r="P128" t="s">
        <v>46</v>
      </c>
      <c r="Q128" s="7">
        <v>1563.25</v>
      </c>
      <c r="R128">
        <v>85023</v>
      </c>
      <c r="T128" t="s">
        <v>416</v>
      </c>
    </row>
    <row r="129" spans="1:22" x14ac:dyDescent="0.2">
      <c r="A129" s="6">
        <v>42172</v>
      </c>
      <c r="B129" t="s">
        <v>419</v>
      </c>
      <c r="C129" t="s">
        <v>79</v>
      </c>
      <c r="D129" t="s">
        <v>60</v>
      </c>
      <c r="E129" s="7">
        <v>1895.8</v>
      </c>
      <c r="F129" t="s">
        <v>50</v>
      </c>
      <c r="G129" t="s">
        <v>420</v>
      </c>
      <c r="H129" t="str">
        <f t="shared" si="5"/>
        <v>PHOENIX</v>
      </c>
      <c r="I129">
        <v>85023</v>
      </c>
      <c r="J129">
        <f t="shared" si="6"/>
        <v>1</v>
      </c>
      <c r="K129">
        <f t="shared" si="7"/>
        <v>1</v>
      </c>
      <c r="L129">
        <f t="shared" si="8"/>
        <v>0</v>
      </c>
      <c r="M129">
        <f t="shared" si="9"/>
        <v>1</v>
      </c>
      <c r="O129" t="s">
        <v>57</v>
      </c>
      <c r="P129" t="s">
        <v>46</v>
      </c>
      <c r="Q129" s="7">
        <v>1825.8</v>
      </c>
      <c r="R129">
        <v>85023</v>
      </c>
      <c r="T129" t="s">
        <v>416</v>
      </c>
    </row>
    <row r="130" spans="1:22" x14ac:dyDescent="0.2">
      <c r="A130" s="6">
        <v>42172</v>
      </c>
      <c r="B130" t="s">
        <v>421</v>
      </c>
      <c r="C130" t="s">
        <v>43</v>
      </c>
      <c r="D130" t="s">
        <v>60</v>
      </c>
      <c r="E130" s="7">
        <v>1744.13</v>
      </c>
      <c r="F130" t="s">
        <v>50</v>
      </c>
      <c r="G130" t="s">
        <v>422</v>
      </c>
      <c r="H130" t="str">
        <f t="shared" si="5"/>
        <v>PHOENI8X</v>
      </c>
      <c r="I130">
        <v>85029</v>
      </c>
      <c r="J130">
        <f t="shared" si="6"/>
        <v>1</v>
      </c>
      <c r="K130">
        <f t="shared" si="7"/>
        <v>1</v>
      </c>
      <c r="L130">
        <f t="shared" si="8"/>
        <v>0</v>
      </c>
      <c r="M130">
        <f t="shared" si="9"/>
        <v>1</v>
      </c>
      <c r="N130" s="6">
        <v>42185</v>
      </c>
      <c r="O130" t="s">
        <v>57</v>
      </c>
      <c r="P130" t="s">
        <v>46</v>
      </c>
      <c r="Q130" s="7">
        <v>1674.13</v>
      </c>
      <c r="R130">
        <v>85029</v>
      </c>
      <c r="T130" t="s">
        <v>416</v>
      </c>
    </row>
    <row r="131" spans="1:22" x14ac:dyDescent="0.2">
      <c r="A131" s="6">
        <v>42172</v>
      </c>
      <c r="B131" t="s">
        <v>423</v>
      </c>
      <c r="C131" t="s">
        <v>43</v>
      </c>
      <c r="D131" t="s">
        <v>424</v>
      </c>
      <c r="E131" s="7">
        <v>1501.7</v>
      </c>
      <c r="F131" t="s">
        <v>50</v>
      </c>
      <c r="G131" t="s">
        <v>425</v>
      </c>
      <c r="H131" t="str">
        <f t="shared" ref="H131:H194" si="10">IF(NOT(ISERROR(FIND(",",G131))), RIGHT(G131,LEN(G131)-FIND("@",SUBSTITUTE(G131,",","@",LEN(G131)-LEN(SUBSTITUTE(G131,",",""))),1)-1), "")</f>
        <v>Mesa</v>
      </c>
      <c r="I131">
        <v>85201</v>
      </c>
      <c r="J131">
        <f t="shared" ref="J131:J194" si="11">IF(OR(LEFT(I131,3)="850", I131=85339, I131="85339"), 1,0)</f>
        <v>0</v>
      </c>
      <c r="K131">
        <f t="shared" ref="K131:K194" si="12">IF(OR(LEFT(H131,2)="ph", H131="Laveen"), 1,0)</f>
        <v>0</v>
      </c>
      <c r="L131">
        <f t="shared" ref="L131:L194" si="13">IF(NOT(J131=K131), 1,0)</f>
        <v>0</v>
      </c>
      <c r="M131">
        <f t="shared" ref="M131:M194" si="14">IF(J131=K131, J131, "EVAL")</f>
        <v>0</v>
      </c>
      <c r="O131" t="s">
        <v>57</v>
      </c>
      <c r="P131" t="s">
        <v>46</v>
      </c>
      <c r="Q131" s="7">
        <v>1411.7</v>
      </c>
      <c r="R131">
        <v>85201</v>
      </c>
      <c r="T131" t="s">
        <v>244</v>
      </c>
      <c r="U131" t="s">
        <v>426</v>
      </c>
      <c r="V131">
        <v>85233</v>
      </c>
    </row>
    <row r="132" spans="1:22" x14ac:dyDescent="0.2">
      <c r="A132" s="6">
        <v>42172</v>
      </c>
      <c r="B132" t="s">
        <v>427</v>
      </c>
      <c r="C132" t="s">
        <v>43</v>
      </c>
      <c r="D132" t="s">
        <v>428</v>
      </c>
      <c r="E132" s="7">
        <v>1353.77</v>
      </c>
      <c r="F132" t="s">
        <v>50</v>
      </c>
      <c r="G132" t="s">
        <v>429</v>
      </c>
      <c r="H132" t="str">
        <f t="shared" si="10"/>
        <v>PEORIA</v>
      </c>
      <c r="I132">
        <v>85345</v>
      </c>
      <c r="J132">
        <f t="shared" si="11"/>
        <v>0</v>
      </c>
      <c r="K132">
        <f t="shared" si="12"/>
        <v>0</v>
      </c>
      <c r="L132">
        <f t="shared" si="13"/>
        <v>0</v>
      </c>
      <c r="M132">
        <f t="shared" si="14"/>
        <v>0</v>
      </c>
      <c r="N132" s="6">
        <v>42191</v>
      </c>
      <c r="O132" t="s">
        <v>57</v>
      </c>
      <c r="P132" t="s">
        <v>46</v>
      </c>
      <c r="Q132" s="7">
        <v>1283.77</v>
      </c>
      <c r="R132">
        <v>85345</v>
      </c>
      <c r="T132" t="s">
        <v>430</v>
      </c>
      <c r="U132" t="s">
        <v>77</v>
      </c>
      <c r="V132">
        <v>85251</v>
      </c>
    </row>
    <row r="133" spans="1:22" x14ac:dyDescent="0.2">
      <c r="A133" s="6">
        <v>42172</v>
      </c>
      <c r="B133" t="s">
        <v>431</v>
      </c>
      <c r="C133" t="s">
        <v>43</v>
      </c>
      <c r="D133" t="s">
        <v>428</v>
      </c>
      <c r="E133" s="7">
        <v>1464.3</v>
      </c>
      <c r="F133" t="s">
        <v>50</v>
      </c>
      <c r="G133" t="s">
        <v>432</v>
      </c>
      <c r="H133" t="str">
        <f t="shared" si="10"/>
        <v>SURPRISE</v>
      </c>
      <c r="I133">
        <v>85378</v>
      </c>
      <c r="J133">
        <f t="shared" si="11"/>
        <v>0</v>
      </c>
      <c r="K133">
        <f t="shared" si="12"/>
        <v>0</v>
      </c>
      <c r="L133">
        <f t="shared" si="13"/>
        <v>0</v>
      </c>
      <c r="M133">
        <f t="shared" si="14"/>
        <v>0</v>
      </c>
      <c r="O133" t="s">
        <v>57</v>
      </c>
      <c r="P133" t="s">
        <v>46</v>
      </c>
      <c r="Q133" s="7">
        <v>1394.3</v>
      </c>
      <c r="R133">
        <v>85378</v>
      </c>
      <c r="T133" t="s">
        <v>430</v>
      </c>
      <c r="U133" t="s">
        <v>77</v>
      </c>
      <c r="V133">
        <v>85251</v>
      </c>
    </row>
    <row r="134" spans="1:22" x14ac:dyDescent="0.2">
      <c r="A134" s="6">
        <v>42172</v>
      </c>
      <c r="B134" t="s">
        <v>433</v>
      </c>
      <c r="C134" t="s">
        <v>43</v>
      </c>
      <c r="D134" t="s">
        <v>130</v>
      </c>
      <c r="E134" s="7">
        <v>2425.16</v>
      </c>
      <c r="F134" t="s">
        <v>50</v>
      </c>
      <c r="G134" t="s">
        <v>434</v>
      </c>
      <c r="H134" t="str">
        <f t="shared" si="10"/>
        <v>GOODYEAR</v>
      </c>
      <c r="I134">
        <v>85338</v>
      </c>
      <c r="J134">
        <f t="shared" si="11"/>
        <v>0</v>
      </c>
      <c r="K134">
        <f t="shared" si="12"/>
        <v>0</v>
      </c>
      <c r="L134">
        <f t="shared" si="13"/>
        <v>0</v>
      </c>
      <c r="M134">
        <f t="shared" si="14"/>
        <v>0</v>
      </c>
      <c r="O134" t="s">
        <v>57</v>
      </c>
      <c r="P134" t="s">
        <v>46</v>
      </c>
      <c r="Q134" s="7">
        <v>2425.16</v>
      </c>
      <c r="R134">
        <v>85338</v>
      </c>
      <c r="T134" t="s">
        <v>282</v>
      </c>
      <c r="U134" t="s">
        <v>77</v>
      </c>
      <c r="V134">
        <v>85251</v>
      </c>
    </row>
    <row r="135" spans="1:22" x14ac:dyDescent="0.2">
      <c r="A135" s="6">
        <v>42173</v>
      </c>
      <c r="B135" t="s">
        <v>435</v>
      </c>
      <c r="C135" t="s">
        <v>43</v>
      </c>
      <c r="D135" t="s">
        <v>225</v>
      </c>
      <c r="E135" s="7">
        <v>1558.76</v>
      </c>
      <c r="F135" t="s">
        <v>50</v>
      </c>
      <c r="H135" t="str">
        <f t="shared" si="10"/>
        <v/>
      </c>
      <c r="J135">
        <f t="shared" si="11"/>
        <v>0</v>
      </c>
      <c r="K135">
        <f t="shared" si="12"/>
        <v>0</v>
      </c>
      <c r="L135">
        <f t="shared" si="13"/>
        <v>0</v>
      </c>
      <c r="M135">
        <f t="shared" si="14"/>
        <v>0</v>
      </c>
      <c r="N135" s="6">
        <v>42186</v>
      </c>
      <c r="O135" t="s">
        <v>57</v>
      </c>
      <c r="P135" t="s">
        <v>46</v>
      </c>
      <c r="Q135" s="7">
        <v>1478.76</v>
      </c>
      <c r="T135" t="s">
        <v>100</v>
      </c>
      <c r="U135" t="s">
        <v>436</v>
      </c>
      <c r="V135">
        <v>85233</v>
      </c>
    </row>
    <row r="136" spans="1:22" x14ac:dyDescent="0.2">
      <c r="A136" s="6">
        <v>42174</v>
      </c>
      <c r="B136" t="s">
        <v>437</v>
      </c>
      <c r="C136" t="s">
        <v>43</v>
      </c>
      <c r="D136" t="s">
        <v>247</v>
      </c>
      <c r="E136" s="7">
        <v>1771.68</v>
      </c>
      <c r="F136" t="s">
        <v>50</v>
      </c>
      <c r="G136" t="s">
        <v>438</v>
      </c>
      <c r="H136" t="str">
        <f t="shared" si="10"/>
        <v>CHANDLER</v>
      </c>
      <c r="I136">
        <v>85226</v>
      </c>
      <c r="J136">
        <f t="shared" si="11"/>
        <v>0</v>
      </c>
      <c r="K136">
        <f t="shared" si="12"/>
        <v>0</v>
      </c>
      <c r="L136">
        <f t="shared" si="13"/>
        <v>0</v>
      </c>
      <c r="M136">
        <f t="shared" si="14"/>
        <v>0</v>
      </c>
      <c r="O136" t="s">
        <v>57</v>
      </c>
      <c r="P136" t="s">
        <v>46</v>
      </c>
      <c r="Q136" s="7">
        <v>1291.68</v>
      </c>
      <c r="R136">
        <v>85226</v>
      </c>
      <c r="T136" t="s">
        <v>100</v>
      </c>
    </row>
    <row r="137" spans="1:22" x14ac:dyDescent="0.2">
      <c r="A137" s="6">
        <v>42174</v>
      </c>
      <c r="B137" t="s">
        <v>439</v>
      </c>
      <c r="C137" t="s">
        <v>43</v>
      </c>
      <c r="D137" t="s">
        <v>280</v>
      </c>
      <c r="E137" s="7">
        <v>2309.96</v>
      </c>
      <c r="F137" t="s">
        <v>50</v>
      </c>
      <c r="G137" t="s">
        <v>440</v>
      </c>
      <c r="H137" t="str">
        <f t="shared" si="10"/>
        <v>GILBERT</v>
      </c>
      <c r="I137">
        <v>85233</v>
      </c>
      <c r="J137">
        <f t="shared" si="11"/>
        <v>0</v>
      </c>
      <c r="K137">
        <f t="shared" si="12"/>
        <v>0</v>
      </c>
      <c r="L137">
        <f t="shared" si="13"/>
        <v>0</v>
      </c>
      <c r="M137">
        <f t="shared" si="14"/>
        <v>0</v>
      </c>
      <c r="O137" t="s">
        <v>57</v>
      </c>
      <c r="P137" t="s">
        <v>46</v>
      </c>
      <c r="Q137" s="7">
        <v>2249.96</v>
      </c>
      <c r="R137">
        <v>85233</v>
      </c>
      <c r="T137" t="s">
        <v>441</v>
      </c>
    </row>
    <row r="138" spans="1:22" x14ac:dyDescent="0.2">
      <c r="A138" s="6">
        <v>42179</v>
      </c>
      <c r="B138" t="s">
        <v>442</v>
      </c>
      <c r="C138" t="s">
        <v>43</v>
      </c>
      <c r="D138" t="s">
        <v>247</v>
      </c>
      <c r="E138" s="7">
        <v>1994</v>
      </c>
      <c r="F138" t="s">
        <v>50</v>
      </c>
      <c r="G138" t="s">
        <v>443</v>
      </c>
      <c r="H138" t="str">
        <f t="shared" si="10"/>
        <v>CHANDLER</v>
      </c>
      <c r="I138">
        <v>85249</v>
      </c>
      <c r="J138">
        <f t="shared" si="11"/>
        <v>0</v>
      </c>
      <c r="K138">
        <f t="shared" si="12"/>
        <v>0</v>
      </c>
      <c r="L138">
        <f t="shared" si="13"/>
        <v>0</v>
      </c>
      <c r="M138">
        <f t="shared" si="14"/>
        <v>0</v>
      </c>
      <c r="O138" t="s">
        <v>57</v>
      </c>
      <c r="P138" t="s">
        <v>46</v>
      </c>
      <c r="Q138" s="7">
        <v>1287.5</v>
      </c>
      <c r="R138">
        <v>85249</v>
      </c>
      <c r="T138" t="s">
        <v>193</v>
      </c>
    </row>
    <row r="139" spans="1:22" x14ac:dyDescent="0.2">
      <c r="A139" s="6">
        <v>42180</v>
      </c>
      <c r="B139" t="s">
        <v>444</v>
      </c>
      <c r="C139" t="s">
        <v>43</v>
      </c>
      <c r="D139" t="s">
        <v>55</v>
      </c>
      <c r="E139" s="7">
        <v>3435.57</v>
      </c>
      <c r="F139" t="s">
        <v>50</v>
      </c>
      <c r="G139" t="s">
        <v>445</v>
      </c>
      <c r="H139" t="str">
        <f t="shared" si="10"/>
        <v>PHOENIX</v>
      </c>
      <c r="I139">
        <v>85032</v>
      </c>
      <c r="J139">
        <f t="shared" si="11"/>
        <v>1</v>
      </c>
      <c r="K139">
        <f t="shared" si="12"/>
        <v>1</v>
      </c>
      <c r="L139">
        <f t="shared" si="13"/>
        <v>0</v>
      </c>
      <c r="M139">
        <f t="shared" si="14"/>
        <v>1</v>
      </c>
      <c r="N139" s="6">
        <v>42193</v>
      </c>
      <c r="O139" t="s">
        <v>46</v>
      </c>
      <c r="P139" t="s">
        <v>46</v>
      </c>
      <c r="Q139" s="7">
        <v>2569.5100000000002</v>
      </c>
      <c r="R139">
        <v>85032</v>
      </c>
      <c r="T139" t="s">
        <v>47</v>
      </c>
      <c r="U139" t="s">
        <v>177</v>
      </c>
      <c r="V139">
        <v>85253</v>
      </c>
    </row>
    <row r="140" spans="1:22" x14ac:dyDescent="0.2">
      <c r="A140" s="6">
        <v>42181</v>
      </c>
      <c r="B140" t="s">
        <v>446</v>
      </c>
      <c r="C140" t="s">
        <v>43</v>
      </c>
      <c r="D140" t="s">
        <v>424</v>
      </c>
      <c r="E140" s="7">
        <v>1345.08</v>
      </c>
      <c r="F140" t="s">
        <v>50</v>
      </c>
      <c r="G140" t="s">
        <v>447</v>
      </c>
      <c r="H140" t="str">
        <f t="shared" si="10"/>
        <v>Mesa</v>
      </c>
      <c r="I140">
        <v>85210</v>
      </c>
      <c r="J140">
        <f t="shared" si="11"/>
        <v>0</v>
      </c>
      <c r="K140">
        <f t="shared" si="12"/>
        <v>0</v>
      </c>
      <c r="L140">
        <f t="shared" si="13"/>
        <v>0</v>
      </c>
      <c r="M140">
        <f t="shared" si="14"/>
        <v>0</v>
      </c>
      <c r="N140" s="6">
        <v>42198</v>
      </c>
      <c r="O140" t="s">
        <v>57</v>
      </c>
      <c r="P140" t="s">
        <v>46</v>
      </c>
      <c r="Q140" s="7">
        <v>613.04</v>
      </c>
      <c r="R140">
        <v>85210</v>
      </c>
      <c r="T140" t="s">
        <v>448</v>
      </c>
      <c r="U140" t="s">
        <v>449</v>
      </c>
      <c r="V140">
        <v>85210</v>
      </c>
    </row>
    <row r="141" spans="1:22" x14ac:dyDescent="0.2">
      <c r="A141" s="6">
        <v>42181</v>
      </c>
      <c r="B141" t="s">
        <v>450</v>
      </c>
      <c r="C141" t="s">
        <v>43</v>
      </c>
      <c r="D141" t="s">
        <v>87</v>
      </c>
      <c r="E141" s="7">
        <v>1397.75</v>
      </c>
      <c r="F141" t="s">
        <v>50</v>
      </c>
      <c r="G141" t="s">
        <v>451</v>
      </c>
      <c r="H141" t="str">
        <f t="shared" si="10"/>
        <v>PHOENIX</v>
      </c>
      <c r="I141">
        <v>85017</v>
      </c>
      <c r="J141">
        <f t="shared" si="11"/>
        <v>1</v>
      </c>
      <c r="K141">
        <f t="shared" si="12"/>
        <v>1</v>
      </c>
      <c r="L141">
        <f t="shared" si="13"/>
        <v>0</v>
      </c>
      <c r="M141">
        <f t="shared" si="14"/>
        <v>1</v>
      </c>
      <c r="O141" t="s">
        <v>57</v>
      </c>
      <c r="P141" t="s">
        <v>46</v>
      </c>
      <c r="Q141" s="7">
        <v>910</v>
      </c>
      <c r="R141">
        <v>85017</v>
      </c>
      <c r="T141" t="s">
        <v>332</v>
      </c>
      <c r="U141" t="s">
        <v>77</v>
      </c>
      <c r="V141">
        <v>85251</v>
      </c>
    </row>
    <row r="142" spans="1:22" x14ac:dyDescent="0.2">
      <c r="A142" s="6">
        <v>42186</v>
      </c>
      <c r="B142" t="s">
        <v>452</v>
      </c>
      <c r="C142" t="s">
        <v>43</v>
      </c>
      <c r="D142" t="s">
        <v>275</v>
      </c>
      <c r="E142" s="7">
        <v>1797.83</v>
      </c>
      <c r="F142" t="s">
        <v>50</v>
      </c>
      <c r="G142" t="s">
        <v>453</v>
      </c>
      <c r="H142" t="str">
        <f t="shared" si="10"/>
        <v>Tempe</v>
      </c>
      <c r="I142">
        <v>85281</v>
      </c>
      <c r="J142">
        <f t="shared" si="11"/>
        <v>0</v>
      </c>
      <c r="K142">
        <f t="shared" si="12"/>
        <v>0</v>
      </c>
      <c r="L142">
        <f t="shared" si="13"/>
        <v>0</v>
      </c>
      <c r="M142">
        <f t="shared" si="14"/>
        <v>0</v>
      </c>
      <c r="N142" s="6">
        <v>42200</v>
      </c>
      <c r="O142" t="s">
        <v>57</v>
      </c>
      <c r="P142" t="s">
        <v>46</v>
      </c>
      <c r="Q142" s="7">
        <v>955.94</v>
      </c>
      <c r="R142">
        <v>85281</v>
      </c>
      <c r="T142" t="s">
        <v>277</v>
      </c>
      <c r="U142" t="s">
        <v>454</v>
      </c>
      <c r="V142">
        <v>85018</v>
      </c>
    </row>
    <row r="143" spans="1:22" x14ac:dyDescent="0.2">
      <c r="A143" s="6">
        <v>42186</v>
      </c>
      <c r="B143" t="s">
        <v>455</v>
      </c>
      <c r="C143" t="s">
        <v>43</v>
      </c>
      <c r="D143" t="s">
        <v>74</v>
      </c>
      <c r="E143" s="7">
        <v>3420</v>
      </c>
      <c r="F143" t="s">
        <v>50</v>
      </c>
      <c r="G143" t="s">
        <v>456</v>
      </c>
      <c r="H143" t="str">
        <f t="shared" si="10"/>
        <v>PHOENIX</v>
      </c>
      <c r="I143">
        <v>85041</v>
      </c>
      <c r="J143">
        <f t="shared" si="11"/>
        <v>1</v>
      </c>
      <c r="K143">
        <f t="shared" si="12"/>
        <v>1</v>
      </c>
      <c r="L143">
        <f t="shared" si="13"/>
        <v>0</v>
      </c>
      <c r="M143">
        <f t="shared" si="14"/>
        <v>1</v>
      </c>
      <c r="O143" t="s">
        <v>57</v>
      </c>
      <c r="P143" t="s">
        <v>46</v>
      </c>
      <c r="Q143" s="7">
        <v>3345</v>
      </c>
      <c r="R143">
        <v>85041</v>
      </c>
      <c r="T143" t="s">
        <v>457</v>
      </c>
    </row>
    <row r="144" spans="1:22" x14ac:dyDescent="0.2">
      <c r="A144" s="6">
        <v>42186</v>
      </c>
      <c r="B144" t="s">
        <v>458</v>
      </c>
      <c r="C144" t="s">
        <v>43</v>
      </c>
      <c r="D144" t="s">
        <v>225</v>
      </c>
      <c r="E144" s="7">
        <v>2786</v>
      </c>
      <c r="F144" t="s">
        <v>50</v>
      </c>
      <c r="G144" t="s">
        <v>226</v>
      </c>
      <c r="H144" t="str">
        <f t="shared" si="10"/>
        <v>TOLLESON</v>
      </c>
      <c r="I144">
        <v>85353</v>
      </c>
      <c r="J144">
        <f t="shared" si="11"/>
        <v>0</v>
      </c>
      <c r="K144">
        <f t="shared" si="12"/>
        <v>0</v>
      </c>
      <c r="L144">
        <f t="shared" si="13"/>
        <v>0</v>
      </c>
      <c r="M144">
        <f t="shared" si="14"/>
        <v>0</v>
      </c>
      <c r="N144" s="6">
        <v>42199</v>
      </c>
      <c r="O144" t="s">
        <v>57</v>
      </c>
      <c r="P144" t="s">
        <v>46</v>
      </c>
      <c r="Q144" s="7">
        <v>2236</v>
      </c>
      <c r="R144">
        <v>85353</v>
      </c>
      <c r="T144" t="s">
        <v>227</v>
      </c>
    </row>
    <row r="145" spans="1:22" x14ac:dyDescent="0.2">
      <c r="A145" s="6">
        <v>42186</v>
      </c>
      <c r="B145" t="s">
        <v>459</v>
      </c>
      <c r="C145" t="s">
        <v>43</v>
      </c>
      <c r="D145" t="s">
        <v>70</v>
      </c>
      <c r="E145" s="7">
        <v>1771</v>
      </c>
      <c r="F145" t="s">
        <v>50</v>
      </c>
      <c r="G145" t="s">
        <v>460</v>
      </c>
      <c r="H145" t="str">
        <f t="shared" si="10"/>
        <v>AVONDALE</v>
      </c>
      <c r="I145">
        <v>95392</v>
      </c>
      <c r="J145">
        <f t="shared" si="11"/>
        <v>0</v>
      </c>
      <c r="K145">
        <f t="shared" si="12"/>
        <v>0</v>
      </c>
      <c r="L145">
        <f t="shared" si="13"/>
        <v>0</v>
      </c>
      <c r="M145">
        <f t="shared" si="14"/>
        <v>0</v>
      </c>
      <c r="O145" t="s">
        <v>46</v>
      </c>
      <c r="P145" t="s">
        <v>46</v>
      </c>
      <c r="Q145" s="7">
        <v>1454.52</v>
      </c>
      <c r="R145">
        <v>95392</v>
      </c>
      <c r="T145" t="s">
        <v>461</v>
      </c>
      <c r="U145" t="s">
        <v>462</v>
      </c>
      <c r="V145">
        <v>85260</v>
      </c>
    </row>
    <row r="146" spans="1:22" x14ac:dyDescent="0.2">
      <c r="A146" s="6">
        <v>42186</v>
      </c>
      <c r="B146" t="s">
        <v>463</v>
      </c>
      <c r="C146" t="s">
        <v>43</v>
      </c>
      <c r="D146" t="s">
        <v>70</v>
      </c>
      <c r="E146" s="7">
        <v>2675.12</v>
      </c>
      <c r="F146" t="s">
        <v>50</v>
      </c>
      <c r="G146" t="s">
        <v>464</v>
      </c>
      <c r="H146" t="str">
        <f t="shared" si="10"/>
        <v>PHOENIX</v>
      </c>
      <c r="I146">
        <v>85037</v>
      </c>
      <c r="J146">
        <f t="shared" si="11"/>
        <v>1</v>
      </c>
      <c r="K146">
        <f t="shared" si="12"/>
        <v>1</v>
      </c>
      <c r="L146">
        <f t="shared" si="13"/>
        <v>0</v>
      </c>
      <c r="M146">
        <f t="shared" si="14"/>
        <v>1</v>
      </c>
      <c r="O146" t="s">
        <v>46</v>
      </c>
      <c r="P146" t="s">
        <v>46</v>
      </c>
      <c r="Q146" s="7">
        <v>1738.12</v>
      </c>
      <c r="R146">
        <v>85037</v>
      </c>
      <c r="T146" t="s">
        <v>399</v>
      </c>
      <c r="U146" t="s">
        <v>465</v>
      </c>
      <c r="V146">
        <v>85260</v>
      </c>
    </row>
    <row r="147" spans="1:22" x14ac:dyDescent="0.2">
      <c r="A147" s="6">
        <v>42186</v>
      </c>
      <c r="B147" t="s">
        <v>466</v>
      </c>
      <c r="C147" t="s">
        <v>43</v>
      </c>
      <c r="D147" t="s">
        <v>44</v>
      </c>
      <c r="E147" s="7"/>
      <c r="G147" t="s">
        <v>467</v>
      </c>
      <c r="H147" t="str">
        <f t="shared" si="10"/>
        <v>PHOENIX</v>
      </c>
      <c r="I147">
        <v>85035</v>
      </c>
      <c r="J147">
        <f t="shared" si="11"/>
        <v>1</v>
      </c>
      <c r="K147">
        <f t="shared" si="12"/>
        <v>1</v>
      </c>
      <c r="L147">
        <f t="shared" si="13"/>
        <v>0</v>
      </c>
      <c r="M147">
        <f t="shared" si="14"/>
        <v>1</v>
      </c>
      <c r="O147" t="s">
        <v>46</v>
      </c>
      <c r="P147" t="s">
        <v>46</v>
      </c>
      <c r="Q147" s="7">
        <v>1026.25</v>
      </c>
      <c r="R147">
        <v>85035</v>
      </c>
      <c r="T147" t="s">
        <v>399</v>
      </c>
    </row>
    <row r="148" spans="1:22" x14ac:dyDescent="0.2">
      <c r="A148" s="6">
        <v>42186</v>
      </c>
      <c r="B148" t="s">
        <v>468</v>
      </c>
      <c r="C148" t="s">
        <v>43</v>
      </c>
      <c r="D148" t="s">
        <v>130</v>
      </c>
      <c r="E148" s="7">
        <v>2752.52</v>
      </c>
      <c r="F148" t="s">
        <v>50</v>
      </c>
      <c r="G148" t="s">
        <v>469</v>
      </c>
      <c r="H148" t="str">
        <f t="shared" si="10"/>
        <v>AVONDALE</v>
      </c>
      <c r="I148">
        <v>85392</v>
      </c>
      <c r="J148">
        <f t="shared" si="11"/>
        <v>0</v>
      </c>
      <c r="K148">
        <f t="shared" si="12"/>
        <v>0</v>
      </c>
      <c r="L148">
        <f t="shared" si="13"/>
        <v>0</v>
      </c>
      <c r="M148">
        <f t="shared" si="14"/>
        <v>0</v>
      </c>
      <c r="N148" s="6">
        <v>42201</v>
      </c>
      <c r="O148" t="s">
        <v>57</v>
      </c>
      <c r="P148" t="s">
        <v>46</v>
      </c>
      <c r="Q148" s="7">
        <v>1606.26</v>
      </c>
      <c r="R148">
        <v>85392</v>
      </c>
      <c r="T148" t="s">
        <v>470</v>
      </c>
      <c r="U148" t="s">
        <v>361</v>
      </c>
      <c r="V148">
        <v>85233</v>
      </c>
    </row>
    <row r="149" spans="1:22" x14ac:dyDescent="0.2">
      <c r="A149" s="6">
        <v>42191</v>
      </c>
      <c r="B149" t="s">
        <v>471</v>
      </c>
      <c r="C149" t="s">
        <v>43</v>
      </c>
      <c r="D149" t="s">
        <v>74</v>
      </c>
      <c r="E149" s="7"/>
      <c r="G149" t="s">
        <v>472</v>
      </c>
      <c r="H149" t="str">
        <f t="shared" si="10"/>
        <v>Phoenix</v>
      </c>
      <c r="I149">
        <v>85040</v>
      </c>
      <c r="J149">
        <f t="shared" si="11"/>
        <v>1</v>
      </c>
      <c r="K149">
        <f t="shared" si="12"/>
        <v>1</v>
      </c>
      <c r="L149">
        <f t="shared" si="13"/>
        <v>0</v>
      </c>
      <c r="M149">
        <f t="shared" si="14"/>
        <v>1</v>
      </c>
      <c r="O149" t="s">
        <v>46</v>
      </c>
      <c r="P149" t="s">
        <v>46</v>
      </c>
      <c r="Q149" s="7">
        <v>2328.9</v>
      </c>
      <c r="R149">
        <v>85040</v>
      </c>
      <c r="T149" t="s">
        <v>291</v>
      </c>
      <c r="U149" t="s">
        <v>292</v>
      </c>
      <c r="V149">
        <v>85253</v>
      </c>
    </row>
    <row r="150" spans="1:22" x14ac:dyDescent="0.2">
      <c r="A150" s="6">
        <v>42192</v>
      </c>
      <c r="B150" t="s">
        <v>473</v>
      </c>
      <c r="C150" t="s">
        <v>43</v>
      </c>
      <c r="D150" t="s">
        <v>65</v>
      </c>
      <c r="E150" s="7"/>
      <c r="G150" t="s">
        <v>68</v>
      </c>
      <c r="H150" t="str">
        <f t="shared" si="10"/>
        <v>MESA</v>
      </c>
      <c r="I150">
        <v>85201</v>
      </c>
      <c r="J150">
        <f t="shared" si="11"/>
        <v>0</v>
      </c>
      <c r="K150">
        <f t="shared" si="12"/>
        <v>0</v>
      </c>
      <c r="L150">
        <f t="shared" si="13"/>
        <v>0</v>
      </c>
      <c r="M150">
        <f t="shared" si="14"/>
        <v>0</v>
      </c>
      <c r="O150" t="s">
        <v>46</v>
      </c>
      <c r="P150" t="s">
        <v>46</v>
      </c>
      <c r="Q150" s="7">
        <v>2548.3200000000002</v>
      </c>
      <c r="R150">
        <v>85201</v>
      </c>
      <c r="T150" t="s">
        <v>62</v>
      </c>
      <c r="U150" t="s">
        <v>63</v>
      </c>
      <c r="V150">
        <v>85253</v>
      </c>
    </row>
    <row r="151" spans="1:22" x14ac:dyDescent="0.2">
      <c r="A151" s="6">
        <v>42194</v>
      </c>
      <c r="B151" t="s">
        <v>474</v>
      </c>
      <c r="C151" t="s">
        <v>43</v>
      </c>
      <c r="D151" t="s">
        <v>475</v>
      </c>
      <c r="E151" s="7">
        <v>2958.33</v>
      </c>
      <c r="F151" t="s">
        <v>50</v>
      </c>
      <c r="G151" t="s">
        <v>476</v>
      </c>
      <c r="H151" t="str">
        <f t="shared" si="10"/>
        <v>TONOPAH</v>
      </c>
      <c r="I151">
        <v>85354</v>
      </c>
      <c r="J151">
        <f t="shared" si="11"/>
        <v>0</v>
      </c>
      <c r="K151">
        <f t="shared" si="12"/>
        <v>0</v>
      </c>
      <c r="L151">
        <f t="shared" si="13"/>
        <v>0</v>
      </c>
      <c r="M151">
        <f t="shared" si="14"/>
        <v>0</v>
      </c>
      <c r="O151" t="s">
        <v>46</v>
      </c>
      <c r="P151" t="s">
        <v>46</v>
      </c>
      <c r="Q151" s="7">
        <v>2958.33</v>
      </c>
      <c r="R151">
        <v>85354</v>
      </c>
      <c r="T151" t="s">
        <v>62</v>
      </c>
      <c r="U151" t="s">
        <v>177</v>
      </c>
      <c r="V151">
        <v>85253</v>
      </c>
    </row>
    <row r="152" spans="1:22" x14ac:dyDescent="0.2">
      <c r="A152" s="6">
        <v>42198</v>
      </c>
      <c r="B152" t="s">
        <v>477</v>
      </c>
      <c r="C152" t="s">
        <v>43</v>
      </c>
      <c r="D152" t="s">
        <v>102</v>
      </c>
      <c r="E152" s="7">
        <v>2092.84</v>
      </c>
      <c r="F152" t="s">
        <v>50</v>
      </c>
      <c r="G152" t="s">
        <v>478</v>
      </c>
      <c r="H152" t="str">
        <f t="shared" si="10"/>
        <v>PHOENIX</v>
      </c>
      <c r="I152">
        <v>85016</v>
      </c>
      <c r="J152">
        <f t="shared" si="11"/>
        <v>1</v>
      </c>
      <c r="K152">
        <f t="shared" si="12"/>
        <v>1</v>
      </c>
      <c r="L152">
        <f t="shared" si="13"/>
        <v>0</v>
      </c>
      <c r="M152">
        <f t="shared" si="14"/>
        <v>1</v>
      </c>
      <c r="O152" t="s">
        <v>57</v>
      </c>
      <c r="P152" t="s">
        <v>46</v>
      </c>
      <c r="Q152" s="7">
        <v>2496.64</v>
      </c>
      <c r="R152">
        <v>85016</v>
      </c>
      <c r="T152" t="s">
        <v>104</v>
      </c>
      <c r="U152" t="s">
        <v>479</v>
      </c>
      <c r="V152">
        <v>85018</v>
      </c>
    </row>
    <row r="153" spans="1:22" x14ac:dyDescent="0.2">
      <c r="A153" s="6">
        <v>42198</v>
      </c>
      <c r="B153" t="s">
        <v>480</v>
      </c>
      <c r="C153" t="s">
        <v>43</v>
      </c>
      <c r="D153" t="s">
        <v>102</v>
      </c>
      <c r="E153" s="7">
        <v>1945.56</v>
      </c>
      <c r="F153" t="s">
        <v>50</v>
      </c>
      <c r="G153" t="s">
        <v>481</v>
      </c>
      <c r="H153" t="str">
        <f t="shared" si="10"/>
        <v>PHOENIX</v>
      </c>
      <c r="I153">
        <v>85016</v>
      </c>
      <c r="J153">
        <f t="shared" si="11"/>
        <v>1</v>
      </c>
      <c r="K153">
        <f t="shared" si="12"/>
        <v>1</v>
      </c>
      <c r="L153">
        <f t="shared" si="13"/>
        <v>0</v>
      </c>
      <c r="M153">
        <f t="shared" si="14"/>
        <v>1</v>
      </c>
      <c r="O153" t="s">
        <v>57</v>
      </c>
      <c r="P153" t="s">
        <v>46</v>
      </c>
      <c r="Q153" s="7">
        <v>2349.36</v>
      </c>
      <c r="R153">
        <v>85016</v>
      </c>
      <c r="T153" t="s">
        <v>104</v>
      </c>
      <c r="U153" t="s">
        <v>479</v>
      </c>
      <c r="V153">
        <v>85018</v>
      </c>
    </row>
    <row r="154" spans="1:22" x14ac:dyDescent="0.2">
      <c r="A154" s="6">
        <v>42198</v>
      </c>
      <c r="B154" t="s">
        <v>482</v>
      </c>
      <c r="C154" t="s">
        <v>43</v>
      </c>
      <c r="D154" t="s">
        <v>102</v>
      </c>
      <c r="E154" s="7">
        <v>2174.2199999999998</v>
      </c>
      <c r="F154" t="s">
        <v>50</v>
      </c>
      <c r="G154" t="s">
        <v>483</v>
      </c>
      <c r="H154" t="str">
        <f t="shared" si="10"/>
        <v>PHOENIX</v>
      </c>
      <c r="I154">
        <v>85016</v>
      </c>
      <c r="J154">
        <f t="shared" si="11"/>
        <v>1</v>
      </c>
      <c r="K154">
        <f t="shared" si="12"/>
        <v>1</v>
      </c>
      <c r="L154">
        <f t="shared" si="13"/>
        <v>0</v>
      </c>
      <c r="M154">
        <f t="shared" si="14"/>
        <v>1</v>
      </c>
      <c r="O154" t="s">
        <v>57</v>
      </c>
      <c r="P154" t="s">
        <v>46</v>
      </c>
      <c r="Q154" s="7">
        <v>2578.02</v>
      </c>
      <c r="R154">
        <v>85016</v>
      </c>
      <c r="T154" t="s">
        <v>104</v>
      </c>
      <c r="U154" t="s">
        <v>479</v>
      </c>
      <c r="V154">
        <v>85018</v>
      </c>
    </row>
    <row r="155" spans="1:22" x14ac:dyDescent="0.2">
      <c r="A155" s="6">
        <v>42199</v>
      </c>
      <c r="B155" t="s">
        <v>484</v>
      </c>
      <c r="C155" t="s">
        <v>79</v>
      </c>
      <c r="D155" t="s">
        <v>275</v>
      </c>
      <c r="E155" s="7">
        <v>1337.25</v>
      </c>
      <c r="F155" t="s">
        <v>50</v>
      </c>
      <c r="G155" t="s">
        <v>485</v>
      </c>
      <c r="H155" t="str">
        <f t="shared" si="10"/>
        <v>Tempe</v>
      </c>
      <c r="I155">
        <v>85281</v>
      </c>
      <c r="J155">
        <f t="shared" si="11"/>
        <v>0</v>
      </c>
      <c r="K155">
        <f t="shared" si="12"/>
        <v>0</v>
      </c>
      <c r="L155">
        <f t="shared" si="13"/>
        <v>0</v>
      </c>
      <c r="M155">
        <f t="shared" si="14"/>
        <v>0</v>
      </c>
      <c r="N155" s="6">
        <v>42213</v>
      </c>
      <c r="O155" t="s">
        <v>57</v>
      </c>
      <c r="P155" t="s">
        <v>46</v>
      </c>
      <c r="Q155" s="7">
        <v>1337.25</v>
      </c>
      <c r="R155">
        <v>85281</v>
      </c>
      <c r="T155" t="s">
        <v>277</v>
      </c>
      <c r="U155" t="s">
        <v>278</v>
      </c>
      <c r="V155">
        <v>85018</v>
      </c>
    </row>
    <row r="156" spans="1:22" x14ac:dyDescent="0.2">
      <c r="A156" s="6">
        <v>42199</v>
      </c>
      <c r="B156" t="s">
        <v>486</v>
      </c>
      <c r="C156" t="s">
        <v>43</v>
      </c>
      <c r="D156" t="s">
        <v>171</v>
      </c>
      <c r="E156" s="7">
        <v>16464.3</v>
      </c>
      <c r="F156" t="s">
        <v>50</v>
      </c>
      <c r="G156" t="s">
        <v>174</v>
      </c>
      <c r="H156" t="str">
        <f t="shared" si="10"/>
        <v>PHOENIX</v>
      </c>
      <c r="I156">
        <v>85027</v>
      </c>
      <c r="J156">
        <f t="shared" si="11"/>
        <v>1</v>
      </c>
      <c r="K156">
        <f t="shared" si="12"/>
        <v>1</v>
      </c>
      <c r="L156">
        <f t="shared" si="13"/>
        <v>0</v>
      </c>
      <c r="M156">
        <f t="shared" si="14"/>
        <v>1</v>
      </c>
      <c r="N156" s="6">
        <v>42215</v>
      </c>
      <c r="O156" t="s">
        <v>46</v>
      </c>
      <c r="P156" t="s">
        <v>46</v>
      </c>
      <c r="Q156" s="7">
        <v>1320.65</v>
      </c>
      <c r="R156">
        <v>85027</v>
      </c>
      <c r="T156" t="s">
        <v>62</v>
      </c>
      <c r="U156" t="s">
        <v>487</v>
      </c>
      <c r="V156">
        <v>85253</v>
      </c>
    </row>
    <row r="157" spans="1:22" x14ac:dyDescent="0.2">
      <c r="A157" s="6">
        <v>42201</v>
      </c>
      <c r="B157" t="s">
        <v>488</v>
      </c>
      <c r="C157" t="s">
        <v>43</v>
      </c>
      <c r="D157" t="s">
        <v>424</v>
      </c>
      <c r="E157" s="7">
        <v>715.83</v>
      </c>
      <c r="F157" t="s">
        <v>50</v>
      </c>
      <c r="G157" t="s">
        <v>489</v>
      </c>
      <c r="H157" t="str">
        <f t="shared" si="10"/>
        <v>Mesa</v>
      </c>
      <c r="I157">
        <v>85210</v>
      </c>
      <c r="J157">
        <f t="shared" si="11"/>
        <v>0</v>
      </c>
      <c r="K157">
        <f t="shared" si="12"/>
        <v>0</v>
      </c>
      <c r="L157">
        <f t="shared" si="13"/>
        <v>0</v>
      </c>
      <c r="M157">
        <f t="shared" si="14"/>
        <v>0</v>
      </c>
      <c r="N157" s="6">
        <v>42219</v>
      </c>
      <c r="O157" t="s">
        <v>57</v>
      </c>
      <c r="P157" t="s">
        <v>46</v>
      </c>
      <c r="Q157" s="7">
        <v>737.83</v>
      </c>
      <c r="R157">
        <v>85210</v>
      </c>
      <c r="T157" t="s">
        <v>448</v>
      </c>
      <c r="U157" t="s">
        <v>490</v>
      </c>
      <c r="V157">
        <v>85210</v>
      </c>
    </row>
    <row r="158" spans="1:22" x14ac:dyDescent="0.2">
      <c r="A158" s="6">
        <v>42202</v>
      </c>
      <c r="B158" t="s">
        <v>491</v>
      </c>
      <c r="C158" t="s">
        <v>79</v>
      </c>
      <c r="D158" t="s">
        <v>216</v>
      </c>
      <c r="E158" s="7">
        <v>2784.81</v>
      </c>
      <c r="F158" t="s">
        <v>50</v>
      </c>
      <c r="G158" t="s">
        <v>492</v>
      </c>
      <c r="H158" t="str">
        <f t="shared" si="10"/>
        <v>MESA</v>
      </c>
      <c r="I158">
        <v>85207</v>
      </c>
      <c r="J158">
        <f t="shared" si="11"/>
        <v>0</v>
      </c>
      <c r="K158">
        <f t="shared" si="12"/>
        <v>0</v>
      </c>
      <c r="L158">
        <f t="shared" si="13"/>
        <v>0</v>
      </c>
      <c r="M158">
        <f t="shared" si="14"/>
        <v>0</v>
      </c>
      <c r="N158" s="6">
        <v>42216</v>
      </c>
      <c r="O158" t="s">
        <v>57</v>
      </c>
      <c r="P158" t="s">
        <v>46</v>
      </c>
      <c r="Q158" s="7">
        <v>2439.81</v>
      </c>
      <c r="R158">
        <v>85207</v>
      </c>
      <c r="T158" t="s">
        <v>218</v>
      </c>
      <c r="U158" t="s">
        <v>219</v>
      </c>
      <c r="V158">
        <v>85070</v>
      </c>
    </row>
    <row r="159" spans="1:22" x14ac:dyDescent="0.2">
      <c r="A159" s="6">
        <v>42202</v>
      </c>
      <c r="B159" t="s">
        <v>493</v>
      </c>
      <c r="C159" t="s">
        <v>43</v>
      </c>
      <c r="D159" t="s">
        <v>70</v>
      </c>
      <c r="E159" s="7">
        <v>1862.88</v>
      </c>
      <c r="F159" t="s">
        <v>50</v>
      </c>
      <c r="G159" t="s">
        <v>494</v>
      </c>
      <c r="H159" t="str">
        <f t="shared" si="10"/>
        <v>AVONDALE</v>
      </c>
      <c r="I159">
        <v>85392</v>
      </c>
      <c r="J159">
        <f t="shared" si="11"/>
        <v>0</v>
      </c>
      <c r="K159">
        <f t="shared" si="12"/>
        <v>0</v>
      </c>
      <c r="L159">
        <f t="shared" si="13"/>
        <v>0</v>
      </c>
      <c r="M159">
        <f t="shared" si="14"/>
        <v>0</v>
      </c>
      <c r="N159" s="6">
        <v>42215</v>
      </c>
      <c r="O159" t="s">
        <v>57</v>
      </c>
      <c r="P159" t="s">
        <v>46</v>
      </c>
      <c r="Q159" s="7">
        <v>1972.88</v>
      </c>
      <c r="R159">
        <v>85392</v>
      </c>
      <c r="T159" t="s">
        <v>193</v>
      </c>
    </row>
    <row r="160" spans="1:22" x14ac:dyDescent="0.2">
      <c r="A160" s="6">
        <v>42202</v>
      </c>
      <c r="B160" t="s">
        <v>495</v>
      </c>
      <c r="C160" t="s">
        <v>43</v>
      </c>
      <c r="D160" t="s">
        <v>70</v>
      </c>
      <c r="E160" s="7">
        <v>1725.89</v>
      </c>
      <c r="F160" t="s">
        <v>50</v>
      </c>
      <c r="G160" t="s">
        <v>496</v>
      </c>
      <c r="H160" t="str">
        <f t="shared" si="10"/>
        <v>YOUNGTOWN</v>
      </c>
      <c r="I160">
        <v>85363</v>
      </c>
      <c r="J160">
        <f t="shared" si="11"/>
        <v>0</v>
      </c>
      <c r="K160">
        <f t="shared" si="12"/>
        <v>0</v>
      </c>
      <c r="L160">
        <f t="shared" si="13"/>
        <v>0</v>
      </c>
      <c r="M160">
        <f t="shared" si="14"/>
        <v>0</v>
      </c>
      <c r="O160" t="s">
        <v>57</v>
      </c>
      <c r="P160" t="s">
        <v>46</v>
      </c>
      <c r="Q160" s="7">
        <v>1835.89</v>
      </c>
      <c r="R160">
        <v>85363</v>
      </c>
      <c r="T160" t="s">
        <v>193</v>
      </c>
    </row>
    <row r="161" spans="1:22" x14ac:dyDescent="0.2">
      <c r="A161" s="6">
        <v>42202</v>
      </c>
      <c r="B161" t="s">
        <v>497</v>
      </c>
      <c r="C161" t="s">
        <v>43</v>
      </c>
      <c r="D161" t="s">
        <v>134</v>
      </c>
      <c r="E161" s="7">
        <v>3004.8</v>
      </c>
      <c r="F161" t="s">
        <v>50</v>
      </c>
      <c r="G161" t="s">
        <v>498</v>
      </c>
      <c r="H161" t="str">
        <f t="shared" si="10"/>
        <v>GLENDALE</v>
      </c>
      <c r="I161">
        <v>85304</v>
      </c>
      <c r="J161">
        <f t="shared" si="11"/>
        <v>0</v>
      </c>
      <c r="K161">
        <f t="shared" si="12"/>
        <v>0</v>
      </c>
      <c r="L161">
        <f t="shared" si="13"/>
        <v>0</v>
      </c>
      <c r="M161">
        <f t="shared" si="14"/>
        <v>0</v>
      </c>
      <c r="O161" t="s">
        <v>46</v>
      </c>
      <c r="P161" t="s">
        <v>46</v>
      </c>
      <c r="Q161" s="7">
        <v>970.9</v>
      </c>
      <c r="R161">
        <v>85304</v>
      </c>
      <c r="T161" t="s">
        <v>62</v>
      </c>
    </row>
    <row r="162" spans="1:22" x14ac:dyDescent="0.2">
      <c r="A162" s="6">
        <v>42206</v>
      </c>
      <c r="B162" t="s">
        <v>499</v>
      </c>
      <c r="C162" t="s">
        <v>43</v>
      </c>
      <c r="D162" t="s">
        <v>102</v>
      </c>
      <c r="E162" s="7">
        <v>2067.5</v>
      </c>
      <c r="F162" t="s">
        <v>50</v>
      </c>
      <c r="G162" t="s">
        <v>500</v>
      </c>
      <c r="H162" t="str">
        <f t="shared" si="10"/>
        <v>PHOENIX</v>
      </c>
      <c r="I162">
        <v>85016</v>
      </c>
      <c r="J162">
        <f t="shared" si="11"/>
        <v>1</v>
      </c>
      <c r="K162">
        <f t="shared" si="12"/>
        <v>1</v>
      </c>
      <c r="L162">
        <f t="shared" si="13"/>
        <v>0</v>
      </c>
      <c r="M162">
        <f t="shared" si="14"/>
        <v>1</v>
      </c>
      <c r="O162" t="s">
        <v>57</v>
      </c>
      <c r="P162" t="s">
        <v>46</v>
      </c>
      <c r="Q162" s="7">
        <v>1997.5</v>
      </c>
      <c r="R162">
        <v>85016</v>
      </c>
      <c r="T162" t="s">
        <v>100</v>
      </c>
      <c r="U162" t="s">
        <v>501</v>
      </c>
      <c r="V162">
        <v>85233</v>
      </c>
    </row>
    <row r="163" spans="1:22" x14ac:dyDescent="0.2">
      <c r="A163" s="6">
        <v>42206</v>
      </c>
      <c r="B163" t="s">
        <v>502</v>
      </c>
      <c r="C163" t="s">
        <v>43</v>
      </c>
      <c r="D163" t="s">
        <v>247</v>
      </c>
      <c r="E163" s="7">
        <v>1836.01</v>
      </c>
      <c r="F163" t="s">
        <v>50</v>
      </c>
      <c r="G163" t="s">
        <v>503</v>
      </c>
      <c r="H163" t="str">
        <f t="shared" si="10"/>
        <v>CHANDLER</v>
      </c>
      <c r="I163">
        <v>85225</v>
      </c>
      <c r="J163">
        <f t="shared" si="11"/>
        <v>0</v>
      </c>
      <c r="K163">
        <f t="shared" si="12"/>
        <v>0</v>
      </c>
      <c r="L163">
        <f t="shared" si="13"/>
        <v>0</v>
      </c>
      <c r="M163">
        <f t="shared" si="14"/>
        <v>0</v>
      </c>
      <c r="N163" s="6">
        <v>42220</v>
      </c>
      <c r="O163" t="s">
        <v>57</v>
      </c>
      <c r="P163" t="s">
        <v>46</v>
      </c>
      <c r="Q163" s="7">
        <v>1326.01</v>
      </c>
      <c r="R163">
        <v>85225</v>
      </c>
      <c r="T163" t="s">
        <v>100</v>
      </c>
    </row>
    <row r="164" spans="1:22" x14ac:dyDescent="0.2">
      <c r="A164" s="6">
        <v>42206</v>
      </c>
      <c r="B164" t="s">
        <v>504</v>
      </c>
      <c r="C164" t="s">
        <v>43</v>
      </c>
      <c r="D164" t="s">
        <v>247</v>
      </c>
      <c r="E164" s="7">
        <v>1858</v>
      </c>
      <c r="F164" t="s">
        <v>50</v>
      </c>
      <c r="G164" t="s">
        <v>505</v>
      </c>
      <c r="H164" t="str">
        <f t="shared" si="10"/>
        <v>CHANDLER</v>
      </c>
      <c r="I164">
        <v>85224</v>
      </c>
      <c r="J164">
        <f t="shared" si="11"/>
        <v>0</v>
      </c>
      <c r="K164">
        <f t="shared" si="12"/>
        <v>0</v>
      </c>
      <c r="L164">
        <f t="shared" si="13"/>
        <v>0</v>
      </c>
      <c r="M164">
        <f t="shared" si="14"/>
        <v>0</v>
      </c>
      <c r="N164" s="6">
        <v>42220</v>
      </c>
      <c r="O164" t="s">
        <v>57</v>
      </c>
      <c r="P164" t="s">
        <v>46</v>
      </c>
      <c r="Q164" s="7">
        <v>1248</v>
      </c>
      <c r="R164">
        <v>85224</v>
      </c>
      <c r="T164" t="s">
        <v>100</v>
      </c>
    </row>
    <row r="165" spans="1:22" x14ac:dyDescent="0.2">
      <c r="A165" s="6">
        <v>42206</v>
      </c>
      <c r="B165" t="s">
        <v>506</v>
      </c>
      <c r="C165" t="s">
        <v>43</v>
      </c>
      <c r="D165" t="s">
        <v>507</v>
      </c>
      <c r="E165" s="7">
        <v>1308</v>
      </c>
      <c r="F165" t="s">
        <v>50</v>
      </c>
      <c r="G165" t="s">
        <v>508</v>
      </c>
      <c r="H165" t="str">
        <f t="shared" si="10"/>
        <v>EL MIRAGE</v>
      </c>
      <c r="I165">
        <v>85335</v>
      </c>
      <c r="J165">
        <f t="shared" si="11"/>
        <v>0</v>
      </c>
      <c r="K165">
        <f t="shared" si="12"/>
        <v>0</v>
      </c>
      <c r="L165">
        <f t="shared" si="13"/>
        <v>0</v>
      </c>
      <c r="M165">
        <f t="shared" si="14"/>
        <v>0</v>
      </c>
      <c r="O165" t="s">
        <v>57</v>
      </c>
      <c r="P165" t="s">
        <v>46</v>
      </c>
      <c r="Q165" s="7">
        <v>844</v>
      </c>
      <c r="R165">
        <v>85335</v>
      </c>
      <c r="T165" t="s">
        <v>100</v>
      </c>
    </row>
    <row r="166" spans="1:22" x14ac:dyDescent="0.2">
      <c r="A166" s="6">
        <v>42206</v>
      </c>
      <c r="B166" t="s">
        <v>509</v>
      </c>
      <c r="C166" t="s">
        <v>43</v>
      </c>
      <c r="D166" t="s">
        <v>507</v>
      </c>
      <c r="E166" s="7">
        <v>1622.2</v>
      </c>
      <c r="F166" t="s">
        <v>50</v>
      </c>
      <c r="G166" t="s">
        <v>510</v>
      </c>
      <c r="H166" t="str">
        <f t="shared" si="10"/>
        <v>EL MIRAGE</v>
      </c>
      <c r="I166">
        <v>85335</v>
      </c>
      <c r="J166">
        <f t="shared" si="11"/>
        <v>0</v>
      </c>
      <c r="K166">
        <f t="shared" si="12"/>
        <v>0</v>
      </c>
      <c r="L166">
        <f t="shared" si="13"/>
        <v>0</v>
      </c>
      <c r="M166">
        <f t="shared" si="14"/>
        <v>0</v>
      </c>
      <c r="N166" s="6">
        <v>42220</v>
      </c>
      <c r="O166" t="s">
        <v>57</v>
      </c>
      <c r="P166" t="s">
        <v>46</v>
      </c>
      <c r="Q166" s="7">
        <v>1065.55</v>
      </c>
      <c r="R166">
        <v>85335</v>
      </c>
      <c r="T166" t="s">
        <v>100</v>
      </c>
    </row>
    <row r="167" spans="1:22" x14ac:dyDescent="0.2">
      <c r="A167" s="6">
        <v>42207</v>
      </c>
      <c r="B167" t="s">
        <v>511</v>
      </c>
      <c r="C167" t="s">
        <v>43</v>
      </c>
      <c r="D167" t="s">
        <v>102</v>
      </c>
      <c r="E167" s="7">
        <v>1367.64</v>
      </c>
      <c r="F167" t="s">
        <v>50</v>
      </c>
      <c r="G167" t="s">
        <v>512</v>
      </c>
      <c r="H167" t="str">
        <f t="shared" si="10"/>
        <v>Phoenix</v>
      </c>
      <c r="I167">
        <v>85016</v>
      </c>
      <c r="J167">
        <f t="shared" si="11"/>
        <v>1</v>
      </c>
      <c r="K167">
        <f t="shared" si="12"/>
        <v>1</v>
      </c>
      <c r="L167">
        <f t="shared" si="13"/>
        <v>0</v>
      </c>
      <c r="M167">
        <f t="shared" si="14"/>
        <v>1</v>
      </c>
      <c r="O167" t="s">
        <v>57</v>
      </c>
      <c r="P167" t="s">
        <v>46</v>
      </c>
      <c r="Q167" s="7">
        <v>1367</v>
      </c>
      <c r="R167">
        <v>85016</v>
      </c>
      <c r="T167" t="s">
        <v>109</v>
      </c>
      <c r="U167" t="s">
        <v>108</v>
      </c>
      <c r="V167">
        <v>85016</v>
      </c>
    </row>
    <row r="168" spans="1:22" x14ac:dyDescent="0.2">
      <c r="A168" s="6">
        <v>42207</v>
      </c>
      <c r="B168" t="s">
        <v>513</v>
      </c>
      <c r="C168" t="s">
        <v>43</v>
      </c>
      <c r="D168" t="s">
        <v>424</v>
      </c>
      <c r="E168" s="7">
        <v>1144.47</v>
      </c>
      <c r="F168" t="s">
        <v>50</v>
      </c>
      <c r="G168" t="s">
        <v>514</v>
      </c>
      <c r="H168" t="str">
        <f t="shared" si="10"/>
        <v>Mesa</v>
      </c>
      <c r="I168">
        <v>85210</v>
      </c>
      <c r="J168">
        <f t="shared" si="11"/>
        <v>0</v>
      </c>
      <c r="K168">
        <f t="shared" si="12"/>
        <v>0</v>
      </c>
      <c r="L168">
        <f t="shared" si="13"/>
        <v>0</v>
      </c>
      <c r="M168">
        <f t="shared" si="14"/>
        <v>0</v>
      </c>
      <c r="O168" t="s">
        <v>57</v>
      </c>
      <c r="P168" t="s">
        <v>46</v>
      </c>
      <c r="Q168" s="7">
        <v>1170.47</v>
      </c>
      <c r="R168">
        <v>85210</v>
      </c>
      <c r="T168" t="s">
        <v>448</v>
      </c>
      <c r="U168" t="s">
        <v>490</v>
      </c>
      <c r="V168">
        <v>85210</v>
      </c>
    </row>
    <row r="169" spans="1:22" x14ac:dyDescent="0.2">
      <c r="A169" s="6">
        <v>42207</v>
      </c>
      <c r="B169" t="s">
        <v>515</v>
      </c>
      <c r="C169" t="s">
        <v>43</v>
      </c>
      <c r="D169" t="s">
        <v>424</v>
      </c>
      <c r="E169" s="7">
        <v>1350.59</v>
      </c>
      <c r="F169" t="s">
        <v>50</v>
      </c>
      <c r="G169" t="s">
        <v>516</v>
      </c>
      <c r="H169" t="str">
        <f t="shared" si="10"/>
        <v>Mesa</v>
      </c>
      <c r="I169">
        <v>85210</v>
      </c>
      <c r="J169">
        <f t="shared" si="11"/>
        <v>0</v>
      </c>
      <c r="K169">
        <f t="shared" si="12"/>
        <v>0</v>
      </c>
      <c r="L169">
        <f t="shared" si="13"/>
        <v>0</v>
      </c>
      <c r="M169">
        <f t="shared" si="14"/>
        <v>0</v>
      </c>
      <c r="O169" t="s">
        <v>57</v>
      </c>
      <c r="P169" t="s">
        <v>46</v>
      </c>
      <c r="Q169" s="7">
        <v>1339.51</v>
      </c>
      <c r="R169">
        <v>85210</v>
      </c>
      <c r="T169" t="s">
        <v>448</v>
      </c>
      <c r="U169" t="s">
        <v>490</v>
      </c>
      <c r="V169">
        <v>85210</v>
      </c>
    </row>
    <row r="170" spans="1:22" x14ac:dyDescent="0.2">
      <c r="A170" s="6">
        <v>42207</v>
      </c>
      <c r="B170" t="s">
        <v>517</v>
      </c>
      <c r="C170" t="s">
        <v>43</v>
      </c>
      <c r="D170" t="s">
        <v>424</v>
      </c>
      <c r="E170" s="7">
        <v>569.6</v>
      </c>
      <c r="F170" t="s">
        <v>50</v>
      </c>
      <c r="G170" t="s">
        <v>518</v>
      </c>
      <c r="H170" t="str">
        <f t="shared" si="10"/>
        <v>Mesa</v>
      </c>
      <c r="I170">
        <v>85210</v>
      </c>
      <c r="J170">
        <f t="shared" si="11"/>
        <v>0</v>
      </c>
      <c r="K170">
        <f t="shared" si="12"/>
        <v>0</v>
      </c>
      <c r="L170">
        <f t="shared" si="13"/>
        <v>0</v>
      </c>
      <c r="M170">
        <f t="shared" si="14"/>
        <v>0</v>
      </c>
      <c r="N170" s="6">
        <v>42219</v>
      </c>
      <c r="O170" t="s">
        <v>57</v>
      </c>
      <c r="P170" t="s">
        <v>46</v>
      </c>
      <c r="Q170" s="7">
        <v>595.6</v>
      </c>
      <c r="R170">
        <v>85210</v>
      </c>
      <c r="T170" t="s">
        <v>448</v>
      </c>
      <c r="U170" t="s">
        <v>490</v>
      </c>
      <c r="V170">
        <v>85210</v>
      </c>
    </row>
    <row r="171" spans="1:22" x14ac:dyDescent="0.2">
      <c r="A171" s="6">
        <v>42207</v>
      </c>
      <c r="B171" t="s">
        <v>519</v>
      </c>
      <c r="C171" t="s">
        <v>43</v>
      </c>
      <c r="D171" t="s">
        <v>424</v>
      </c>
      <c r="E171" s="7">
        <v>1242.22</v>
      </c>
      <c r="F171" t="s">
        <v>50</v>
      </c>
      <c r="G171" t="s">
        <v>520</v>
      </c>
      <c r="H171" t="str">
        <f t="shared" si="10"/>
        <v>Mesa</v>
      </c>
      <c r="I171">
        <v>85210</v>
      </c>
      <c r="J171">
        <f t="shared" si="11"/>
        <v>0</v>
      </c>
      <c r="K171">
        <f t="shared" si="12"/>
        <v>0</v>
      </c>
      <c r="L171">
        <f t="shared" si="13"/>
        <v>0</v>
      </c>
      <c r="M171">
        <f t="shared" si="14"/>
        <v>0</v>
      </c>
      <c r="O171" t="s">
        <v>57</v>
      </c>
      <c r="P171" t="s">
        <v>46</v>
      </c>
      <c r="Q171" s="7">
        <v>1231.1400000000001</v>
      </c>
      <c r="R171">
        <v>85210</v>
      </c>
      <c r="T171" t="s">
        <v>448</v>
      </c>
      <c r="U171" t="s">
        <v>490</v>
      </c>
      <c r="V171">
        <v>85210</v>
      </c>
    </row>
    <row r="172" spans="1:22" x14ac:dyDescent="0.2">
      <c r="A172" s="6">
        <v>42207</v>
      </c>
      <c r="B172" t="s">
        <v>521</v>
      </c>
      <c r="C172" t="s">
        <v>43</v>
      </c>
      <c r="D172" t="s">
        <v>424</v>
      </c>
      <c r="E172" s="7">
        <v>1360.18</v>
      </c>
      <c r="F172" t="s">
        <v>50</v>
      </c>
      <c r="G172" t="s">
        <v>522</v>
      </c>
      <c r="H172" t="str">
        <f t="shared" si="10"/>
        <v>Mesa</v>
      </c>
      <c r="I172">
        <v>85210</v>
      </c>
      <c r="J172">
        <f t="shared" si="11"/>
        <v>0</v>
      </c>
      <c r="K172">
        <f t="shared" si="12"/>
        <v>0</v>
      </c>
      <c r="L172">
        <f t="shared" si="13"/>
        <v>0</v>
      </c>
      <c r="M172">
        <f t="shared" si="14"/>
        <v>0</v>
      </c>
      <c r="N172" s="6">
        <v>42219</v>
      </c>
      <c r="O172" t="s">
        <v>57</v>
      </c>
      <c r="P172" t="s">
        <v>46</v>
      </c>
      <c r="Q172" s="7">
        <v>1386.18</v>
      </c>
      <c r="R172">
        <v>85210</v>
      </c>
      <c r="T172" t="s">
        <v>448</v>
      </c>
      <c r="U172" t="s">
        <v>490</v>
      </c>
      <c r="V172">
        <v>85210</v>
      </c>
    </row>
    <row r="173" spans="1:22" x14ac:dyDescent="0.2">
      <c r="A173" s="6">
        <v>42207</v>
      </c>
      <c r="B173" t="s">
        <v>523</v>
      </c>
      <c r="C173" t="s">
        <v>43</v>
      </c>
      <c r="D173" t="s">
        <v>424</v>
      </c>
      <c r="E173" s="7">
        <v>1314.57</v>
      </c>
      <c r="F173" t="s">
        <v>50</v>
      </c>
      <c r="G173" t="s">
        <v>524</v>
      </c>
      <c r="H173" t="str">
        <f t="shared" si="10"/>
        <v>Mesa</v>
      </c>
      <c r="I173">
        <v>85210</v>
      </c>
      <c r="J173">
        <f t="shared" si="11"/>
        <v>0</v>
      </c>
      <c r="K173">
        <f t="shared" si="12"/>
        <v>0</v>
      </c>
      <c r="L173">
        <f t="shared" si="13"/>
        <v>0</v>
      </c>
      <c r="M173">
        <f t="shared" si="14"/>
        <v>0</v>
      </c>
      <c r="N173" s="6">
        <v>42219</v>
      </c>
      <c r="O173" t="s">
        <v>57</v>
      </c>
      <c r="P173" t="s">
        <v>46</v>
      </c>
      <c r="Q173" s="7">
        <v>1303.49</v>
      </c>
      <c r="R173">
        <v>85210</v>
      </c>
      <c r="T173" t="s">
        <v>448</v>
      </c>
      <c r="U173" t="s">
        <v>490</v>
      </c>
      <c r="V173">
        <v>85210</v>
      </c>
    </row>
    <row r="174" spans="1:22" x14ac:dyDescent="0.2">
      <c r="A174" s="6">
        <v>42207</v>
      </c>
      <c r="B174" t="s">
        <v>525</v>
      </c>
      <c r="C174" t="s">
        <v>43</v>
      </c>
      <c r="D174" t="s">
        <v>424</v>
      </c>
      <c r="E174" s="7">
        <v>1155.27</v>
      </c>
      <c r="F174" t="s">
        <v>50</v>
      </c>
      <c r="G174" t="s">
        <v>526</v>
      </c>
      <c r="H174" t="str">
        <f t="shared" si="10"/>
        <v>Mesa</v>
      </c>
      <c r="I174">
        <v>85210</v>
      </c>
      <c r="J174">
        <f t="shared" si="11"/>
        <v>0</v>
      </c>
      <c r="K174">
        <f t="shared" si="12"/>
        <v>0</v>
      </c>
      <c r="L174">
        <f t="shared" si="13"/>
        <v>0</v>
      </c>
      <c r="M174">
        <f t="shared" si="14"/>
        <v>0</v>
      </c>
      <c r="O174" t="s">
        <v>57</v>
      </c>
      <c r="P174" t="s">
        <v>46</v>
      </c>
      <c r="Q174" s="7">
        <v>1181.27</v>
      </c>
      <c r="R174">
        <v>85210</v>
      </c>
      <c r="T174" t="s">
        <v>448</v>
      </c>
      <c r="U174" t="s">
        <v>490</v>
      </c>
      <c r="V174">
        <v>85210</v>
      </c>
    </row>
    <row r="175" spans="1:22" x14ac:dyDescent="0.2">
      <c r="A175" s="6">
        <v>42207</v>
      </c>
      <c r="B175" t="s">
        <v>527</v>
      </c>
      <c r="C175" t="s">
        <v>43</v>
      </c>
      <c r="D175" t="s">
        <v>424</v>
      </c>
      <c r="E175" s="7">
        <v>1172.8900000000001</v>
      </c>
      <c r="F175" t="s">
        <v>50</v>
      </c>
      <c r="G175" t="s">
        <v>528</v>
      </c>
      <c r="H175" t="str">
        <f t="shared" si="10"/>
        <v>Mesa</v>
      </c>
      <c r="I175">
        <v>85210</v>
      </c>
      <c r="J175">
        <f t="shared" si="11"/>
        <v>0</v>
      </c>
      <c r="K175">
        <f t="shared" si="12"/>
        <v>0</v>
      </c>
      <c r="L175">
        <f t="shared" si="13"/>
        <v>0</v>
      </c>
      <c r="M175">
        <f t="shared" si="14"/>
        <v>0</v>
      </c>
      <c r="O175" t="s">
        <v>57</v>
      </c>
      <c r="P175" t="s">
        <v>46</v>
      </c>
      <c r="Q175" s="7">
        <v>1161.81</v>
      </c>
      <c r="R175">
        <v>85210</v>
      </c>
      <c r="T175" t="s">
        <v>448</v>
      </c>
      <c r="U175" t="s">
        <v>490</v>
      </c>
      <c r="V175">
        <v>85210</v>
      </c>
    </row>
    <row r="176" spans="1:22" x14ac:dyDescent="0.2">
      <c r="A176" s="6">
        <v>42207</v>
      </c>
      <c r="B176" t="s">
        <v>529</v>
      </c>
      <c r="C176" t="s">
        <v>43</v>
      </c>
      <c r="D176" t="s">
        <v>424</v>
      </c>
      <c r="E176" s="7">
        <v>1089.68</v>
      </c>
      <c r="F176" t="s">
        <v>50</v>
      </c>
      <c r="G176" t="s">
        <v>530</v>
      </c>
      <c r="H176" t="str">
        <f t="shared" si="10"/>
        <v>Mesa</v>
      </c>
      <c r="I176">
        <v>85210</v>
      </c>
      <c r="J176">
        <f t="shared" si="11"/>
        <v>0</v>
      </c>
      <c r="K176">
        <f t="shared" si="12"/>
        <v>0</v>
      </c>
      <c r="L176">
        <f t="shared" si="13"/>
        <v>0</v>
      </c>
      <c r="M176">
        <f t="shared" si="14"/>
        <v>0</v>
      </c>
      <c r="O176" t="s">
        <v>57</v>
      </c>
      <c r="P176" t="s">
        <v>46</v>
      </c>
      <c r="Q176" s="7">
        <v>1115.68</v>
      </c>
      <c r="R176">
        <v>85210</v>
      </c>
      <c r="T176" t="s">
        <v>448</v>
      </c>
      <c r="U176" t="s">
        <v>490</v>
      </c>
      <c r="V176">
        <v>85210</v>
      </c>
    </row>
    <row r="177" spans="1:22" x14ac:dyDescent="0.2">
      <c r="A177" s="6">
        <v>42207</v>
      </c>
      <c r="B177" t="s">
        <v>531</v>
      </c>
      <c r="C177" t="s">
        <v>43</v>
      </c>
      <c r="D177" t="s">
        <v>70</v>
      </c>
      <c r="E177" s="7">
        <v>1751.6</v>
      </c>
      <c r="F177" t="s">
        <v>50</v>
      </c>
      <c r="G177" t="s">
        <v>532</v>
      </c>
      <c r="H177" t="str">
        <f t="shared" si="10"/>
        <v>AVONDALE</v>
      </c>
      <c r="I177">
        <v>85392</v>
      </c>
      <c r="J177">
        <f t="shared" si="11"/>
        <v>0</v>
      </c>
      <c r="K177">
        <f t="shared" si="12"/>
        <v>0</v>
      </c>
      <c r="L177">
        <f t="shared" si="13"/>
        <v>0</v>
      </c>
      <c r="M177">
        <f t="shared" si="14"/>
        <v>0</v>
      </c>
      <c r="N177" s="6">
        <v>42220</v>
      </c>
      <c r="O177" t="s">
        <v>57</v>
      </c>
      <c r="P177" t="s">
        <v>46</v>
      </c>
      <c r="Q177" s="7">
        <v>1671.6</v>
      </c>
      <c r="R177">
        <v>85392</v>
      </c>
      <c r="T177" t="s">
        <v>100</v>
      </c>
      <c r="U177" t="s">
        <v>533</v>
      </c>
      <c r="V177">
        <v>85233</v>
      </c>
    </row>
    <row r="178" spans="1:22" x14ac:dyDescent="0.2">
      <c r="A178" s="6">
        <v>42207</v>
      </c>
      <c r="B178" t="s">
        <v>534</v>
      </c>
      <c r="C178" t="s">
        <v>43</v>
      </c>
      <c r="D178" t="s">
        <v>275</v>
      </c>
      <c r="E178" s="7">
        <v>1128.1199999999999</v>
      </c>
      <c r="F178" t="s">
        <v>50</v>
      </c>
      <c r="G178" t="s">
        <v>535</v>
      </c>
      <c r="H178" t="str">
        <f t="shared" si="10"/>
        <v>TEMPE</v>
      </c>
      <c r="I178">
        <v>85281</v>
      </c>
      <c r="J178">
        <f t="shared" si="11"/>
        <v>0</v>
      </c>
      <c r="K178">
        <f t="shared" si="12"/>
        <v>0</v>
      </c>
      <c r="L178">
        <f t="shared" si="13"/>
        <v>0</v>
      </c>
      <c r="M178">
        <f t="shared" si="14"/>
        <v>0</v>
      </c>
      <c r="N178" s="6">
        <v>42220</v>
      </c>
      <c r="O178" t="s">
        <v>57</v>
      </c>
      <c r="P178" t="s">
        <v>46</v>
      </c>
      <c r="Q178" s="7">
        <v>1048.1199999999999</v>
      </c>
      <c r="R178">
        <v>85281</v>
      </c>
      <c r="T178" t="s">
        <v>100</v>
      </c>
      <c r="U178" t="s">
        <v>118</v>
      </c>
      <c r="V178">
        <v>85251</v>
      </c>
    </row>
    <row r="179" spans="1:22" x14ac:dyDescent="0.2">
      <c r="A179" s="6">
        <v>42207</v>
      </c>
      <c r="B179" t="s">
        <v>536</v>
      </c>
      <c r="C179" t="s">
        <v>43</v>
      </c>
      <c r="D179" t="s">
        <v>70</v>
      </c>
      <c r="E179" s="7">
        <v>1882.5</v>
      </c>
      <c r="F179" t="s">
        <v>50</v>
      </c>
      <c r="G179" t="s">
        <v>346</v>
      </c>
      <c r="H179" t="str">
        <f t="shared" si="10"/>
        <v>AVONDALE</v>
      </c>
      <c r="I179">
        <v>85392</v>
      </c>
      <c r="J179">
        <f t="shared" si="11"/>
        <v>0</v>
      </c>
      <c r="K179">
        <f t="shared" si="12"/>
        <v>0</v>
      </c>
      <c r="L179">
        <f t="shared" si="13"/>
        <v>0</v>
      </c>
      <c r="M179">
        <f t="shared" si="14"/>
        <v>0</v>
      </c>
      <c r="O179" t="s">
        <v>57</v>
      </c>
      <c r="P179" t="s">
        <v>46</v>
      </c>
      <c r="Q179" s="7">
        <v>1802.5</v>
      </c>
      <c r="R179">
        <v>85392</v>
      </c>
      <c r="T179" t="s">
        <v>100</v>
      </c>
      <c r="U179" t="s">
        <v>537</v>
      </c>
      <c r="V179">
        <v>85233</v>
      </c>
    </row>
    <row r="180" spans="1:22" x14ac:dyDescent="0.2">
      <c r="A180" s="6">
        <v>42208</v>
      </c>
      <c r="B180" t="s">
        <v>538</v>
      </c>
      <c r="C180" t="s">
        <v>43</v>
      </c>
      <c r="D180" t="s">
        <v>102</v>
      </c>
      <c r="E180" s="7">
        <v>1467.51</v>
      </c>
      <c r="F180" t="s">
        <v>50</v>
      </c>
      <c r="G180" t="s">
        <v>539</v>
      </c>
      <c r="H180" t="str">
        <f t="shared" si="10"/>
        <v>PHOENIX</v>
      </c>
      <c r="I180">
        <v>85016</v>
      </c>
      <c r="J180">
        <f t="shared" si="11"/>
        <v>1</v>
      </c>
      <c r="K180">
        <f t="shared" si="12"/>
        <v>1</v>
      </c>
      <c r="L180">
        <f t="shared" si="13"/>
        <v>0</v>
      </c>
      <c r="M180">
        <f t="shared" si="14"/>
        <v>1</v>
      </c>
      <c r="O180" t="s">
        <v>57</v>
      </c>
      <c r="P180" t="s">
        <v>46</v>
      </c>
      <c r="Q180" s="7">
        <v>1587.51</v>
      </c>
      <c r="R180">
        <v>85016</v>
      </c>
      <c r="T180" t="s">
        <v>104</v>
      </c>
      <c r="U180" t="s">
        <v>105</v>
      </c>
      <c r="V180">
        <v>85016</v>
      </c>
    </row>
    <row r="181" spans="1:22" x14ac:dyDescent="0.2">
      <c r="A181" s="6">
        <v>42208</v>
      </c>
      <c r="B181" t="s">
        <v>540</v>
      </c>
      <c r="C181" t="s">
        <v>43</v>
      </c>
      <c r="D181" t="s">
        <v>102</v>
      </c>
      <c r="E181" s="7">
        <v>2070.7600000000002</v>
      </c>
      <c r="F181" t="s">
        <v>50</v>
      </c>
      <c r="G181" t="s">
        <v>541</v>
      </c>
      <c r="H181" t="str">
        <f t="shared" si="10"/>
        <v>PHOENIX</v>
      </c>
      <c r="I181">
        <v>85016</v>
      </c>
      <c r="J181">
        <f t="shared" si="11"/>
        <v>1</v>
      </c>
      <c r="K181">
        <f t="shared" si="12"/>
        <v>1</v>
      </c>
      <c r="L181">
        <f t="shared" si="13"/>
        <v>0</v>
      </c>
      <c r="M181">
        <f t="shared" si="14"/>
        <v>1</v>
      </c>
      <c r="O181" t="s">
        <v>57</v>
      </c>
      <c r="P181" t="s">
        <v>46</v>
      </c>
      <c r="Q181" s="7">
        <v>2190.7600000000002</v>
      </c>
      <c r="R181">
        <v>85016</v>
      </c>
      <c r="T181" t="s">
        <v>104</v>
      </c>
      <c r="U181" t="s">
        <v>105</v>
      </c>
      <c r="V181">
        <v>85016</v>
      </c>
    </row>
    <row r="182" spans="1:22" x14ac:dyDescent="0.2">
      <c r="A182" s="6">
        <v>42208</v>
      </c>
      <c r="B182" t="s">
        <v>542</v>
      </c>
      <c r="C182" t="s">
        <v>43</v>
      </c>
      <c r="D182" t="s">
        <v>102</v>
      </c>
      <c r="E182" s="7">
        <v>1263.3599999999999</v>
      </c>
      <c r="F182" t="s">
        <v>50</v>
      </c>
      <c r="G182" t="s">
        <v>543</v>
      </c>
      <c r="H182" t="str">
        <f t="shared" si="10"/>
        <v>PHOENIX</v>
      </c>
      <c r="I182">
        <v>85016</v>
      </c>
      <c r="J182">
        <f t="shared" si="11"/>
        <v>1</v>
      </c>
      <c r="K182">
        <f t="shared" si="12"/>
        <v>1</v>
      </c>
      <c r="L182">
        <f t="shared" si="13"/>
        <v>0</v>
      </c>
      <c r="M182">
        <f t="shared" si="14"/>
        <v>1</v>
      </c>
      <c r="O182" t="s">
        <v>57</v>
      </c>
      <c r="P182" t="s">
        <v>46</v>
      </c>
      <c r="Q182" s="7">
        <v>1383.36</v>
      </c>
      <c r="R182">
        <v>85016</v>
      </c>
      <c r="T182" t="s">
        <v>104</v>
      </c>
      <c r="U182" t="s">
        <v>105</v>
      </c>
      <c r="V182">
        <v>85016</v>
      </c>
    </row>
    <row r="183" spans="1:22" x14ac:dyDescent="0.2">
      <c r="A183" s="6">
        <v>42208</v>
      </c>
      <c r="B183" t="s">
        <v>544</v>
      </c>
      <c r="C183" t="s">
        <v>43</v>
      </c>
      <c r="D183" t="s">
        <v>60</v>
      </c>
      <c r="E183" s="7">
        <v>1399.24</v>
      </c>
      <c r="F183" t="s">
        <v>50</v>
      </c>
      <c r="G183" t="s">
        <v>545</v>
      </c>
      <c r="H183" t="str">
        <f t="shared" si="10"/>
        <v>PHOENIX</v>
      </c>
      <c r="I183">
        <v>85023</v>
      </c>
      <c r="J183">
        <f t="shared" si="11"/>
        <v>1</v>
      </c>
      <c r="K183">
        <f t="shared" si="12"/>
        <v>1</v>
      </c>
      <c r="L183">
        <f t="shared" si="13"/>
        <v>0</v>
      </c>
      <c r="M183">
        <f t="shared" si="14"/>
        <v>1</v>
      </c>
      <c r="N183" s="6">
        <v>42221</v>
      </c>
      <c r="O183" t="s">
        <v>57</v>
      </c>
      <c r="P183" t="s">
        <v>46</v>
      </c>
      <c r="Q183" s="7">
        <v>1413.54</v>
      </c>
      <c r="R183">
        <v>85023</v>
      </c>
      <c r="T183" t="s">
        <v>85</v>
      </c>
    </row>
    <row r="184" spans="1:22" x14ac:dyDescent="0.2">
      <c r="A184" s="6">
        <v>42208</v>
      </c>
      <c r="B184" t="s">
        <v>546</v>
      </c>
      <c r="C184" t="s">
        <v>79</v>
      </c>
      <c r="D184" t="s">
        <v>87</v>
      </c>
      <c r="E184" s="7"/>
      <c r="G184" t="s">
        <v>547</v>
      </c>
      <c r="H184" t="str">
        <f t="shared" si="10"/>
        <v>PHOENIX</v>
      </c>
      <c r="I184">
        <v>85017</v>
      </c>
      <c r="J184">
        <f t="shared" si="11"/>
        <v>1</v>
      </c>
      <c r="K184">
        <f t="shared" si="12"/>
        <v>1</v>
      </c>
      <c r="L184">
        <f t="shared" si="13"/>
        <v>0</v>
      </c>
      <c r="M184">
        <f t="shared" si="14"/>
        <v>1</v>
      </c>
      <c r="O184" t="s">
        <v>46</v>
      </c>
      <c r="P184" t="s">
        <v>46</v>
      </c>
      <c r="Q184" s="7">
        <v>10000</v>
      </c>
      <c r="R184">
        <v>85017</v>
      </c>
      <c r="T184" t="s">
        <v>47</v>
      </c>
      <c r="U184" t="s">
        <v>548</v>
      </c>
      <c r="V184">
        <v>85253</v>
      </c>
    </row>
    <row r="185" spans="1:22" x14ac:dyDescent="0.2">
      <c r="A185" s="6">
        <v>42209</v>
      </c>
      <c r="B185" t="s">
        <v>549</v>
      </c>
      <c r="C185" t="s">
        <v>43</v>
      </c>
      <c r="D185" t="s">
        <v>247</v>
      </c>
      <c r="E185" s="7">
        <v>2547.4299999999998</v>
      </c>
      <c r="F185" t="s">
        <v>50</v>
      </c>
      <c r="G185" t="s">
        <v>550</v>
      </c>
      <c r="H185" t="str">
        <f t="shared" si="10"/>
        <v>CHANDLER</v>
      </c>
      <c r="I185">
        <v>85226</v>
      </c>
      <c r="J185">
        <f t="shared" si="11"/>
        <v>0</v>
      </c>
      <c r="K185">
        <f t="shared" si="12"/>
        <v>0</v>
      </c>
      <c r="L185">
        <f t="shared" si="13"/>
        <v>0</v>
      </c>
      <c r="M185">
        <f t="shared" si="14"/>
        <v>0</v>
      </c>
      <c r="O185" t="s">
        <v>57</v>
      </c>
      <c r="P185" t="s">
        <v>46</v>
      </c>
      <c r="Q185" s="7">
        <v>2547.4299999999998</v>
      </c>
      <c r="R185">
        <v>85226</v>
      </c>
      <c r="T185" t="s">
        <v>157</v>
      </c>
    </row>
    <row r="186" spans="1:22" x14ac:dyDescent="0.2">
      <c r="A186" s="6">
        <v>42209</v>
      </c>
      <c r="B186" t="s">
        <v>551</v>
      </c>
      <c r="C186" t="s">
        <v>43</v>
      </c>
      <c r="D186" t="s">
        <v>280</v>
      </c>
      <c r="E186" s="7">
        <v>3990.19</v>
      </c>
      <c r="F186" t="s">
        <v>50</v>
      </c>
      <c r="G186" t="s">
        <v>552</v>
      </c>
      <c r="H186" t="str">
        <f t="shared" si="10"/>
        <v>GILBERT</v>
      </c>
      <c r="I186">
        <v>85296</v>
      </c>
      <c r="J186">
        <f t="shared" si="11"/>
        <v>0</v>
      </c>
      <c r="K186">
        <f t="shared" si="12"/>
        <v>0</v>
      </c>
      <c r="L186">
        <f t="shared" si="13"/>
        <v>0</v>
      </c>
      <c r="M186">
        <f t="shared" si="14"/>
        <v>0</v>
      </c>
      <c r="N186" s="6">
        <v>42227</v>
      </c>
      <c r="O186" t="s">
        <v>57</v>
      </c>
      <c r="P186" t="s">
        <v>46</v>
      </c>
      <c r="Q186" s="7">
        <v>2474.79</v>
      </c>
      <c r="R186">
        <v>85296</v>
      </c>
      <c r="T186" t="s">
        <v>157</v>
      </c>
    </row>
    <row r="187" spans="1:22" x14ac:dyDescent="0.2">
      <c r="A187" s="6">
        <v>42209</v>
      </c>
      <c r="B187" t="s">
        <v>553</v>
      </c>
      <c r="C187" t="s">
        <v>43</v>
      </c>
      <c r="D187" t="s">
        <v>507</v>
      </c>
      <c r="E187" s="7">
        <v>2218.5</v>
      </c>
      <c r="F187" t="s">
        <v>50</v>
      </c>
      <c r="G187" t="s">
        <v>554</v>
      </c>
      <c r="H187" t="str">
        <f t="shared" si="10"/>
        <v>SURPRISE</v>
      </c>
      <c r="I187">
        <v>85388</v>
      </c>
      <c r="J187">
        <f t="shared" si="11"/>
        <v>0</v>
      </c>
      <c r="K187">
        <f t="shared" si="12"/>
        <v>0</v>
      </c>
      <c r="L187">
        <f t="shared" si="13"/>
        <v>0</v>
      </c>
      <c r="M187">
        <f t="shared" si="14"/>
        <v>0</v>
      </c>
      <c r="N187" s="6">
        <v>42221</v>
      </c>
      <c r="O187" t="s">
        <v>57</v>
      </c>
      <c r="P187" t="s">
        <v>46</v>
      </c>
      <c r="Q187" s="7">
        <v>1788.5</v>
      </c>
      <c r="R187">
        <v>85388</v>
      </c>
      <c r="T187" t="s">
        <v>157</v>
      </c>
    </row>
    <row r="188" spans="1:22" x14ac:dyDescent="0.2">
      <c r="A188" s="6">
        <v>42213</v>
      </c>
      <c r="B188" t="s">
        <v>555</v>
      </c>
      <c r="C188" t="s">
        <v>43</v>
      </c>
      <c r="D188" t="s">
        <v>44</v>
      </c>
      <c r="E188" s="7">
        <v>946.5</v>
      </c>
      <c r="F188" t="s">
        <v>50</v>
      </c>
      <c r="G188" t="s">
        <v>556</v>
      </c>
      <c r="H188" t="str">
        <f t="shared" si="10"/>
        <v>PHOENIX</v>
      </c>
      <c r="I188">
        <v>85031</v>
      </c>
      <c r="J188">
        <f t="shared" si="11"/>
        <v>1</v>
      </c>
      <c r="K188">
        <f t="shared" si="12"/>
        <v>1</v>
      </c>
      <c r="L188">
        <f t="shared" si="13"/>
        <v>0</v>
      </c>
      <c r="M188">
        <f t="shared" si="14"/>
        <v>1</v>
      </c>
      <c r="N188" s="6">
        <v>42257</v>
      </c>
      <c r="O188" t="s">
        <v>46</v>
      </c>
      <c r="P188" t="s">
        <v>46</v>
      </c>
      <c r="Q188" s="7">
        <v>841.5</v>
      </c>
      <c r="R188">
        <v>85031</v>
      </c>
      <c r="T188" t="s">
        <v>62</v>
      </c>
      <c r="U188" t="s">
        <v>557</v>
      </c>
      <c r="V188">
        <v>85253</v>
      </c>
    </row>
    <row r="189" spans="1:22" x14ac:dyDescent="0.2">
      <c r="A189" s="6">
        <v>42220</v>
      </c>
      <c r="B189" t="s">
        <v>558</v>
      </c>
      <c r="C189" t="s">
        <v>43</v>
      </c>
      <c r="D189" t="s">
        <v>44</v>
      </c>
      <c r="E189" s="7"/>
      <c r="G189" t="s">
        <v>559</v>
      </c>
      <c r="H189" t="str">
        <f t="shared" si="10"/>
        <v>GLENDALE</v>
      </c>
      <c r="I189">
        <v>85301</v>
      </c>
      <c r="J189">
        <f t="shared" si="11"/>
        <v>0</v>
      </c>
      <c r="K189">
        <f t="shared" si="12"/>
        <v>0</v>
      </c>
      <c r="L189">
        <f t="shared" si="13"/>
        <v>0</v>
      </c>
      <c r="M189">
        <f t="shared" si="14"/>
        <v>0</v>
      </c>
      <c r="O189" t="s">
        <v>57</v>
      </c>
      <c r="P189" t="s">
        <v>46</v>
      </c>
      <c r="Q189" s="7">
        <v>3437.25</v>
      </c>
      <c r="R189">
        <v>85301</v>
      </c>
      <c r="T189" t="s">
        <v>382</v>
      </c>
    </row>
    <row r="190" spans="1:22" x14ac:dyDescent="0.2">
      <c r="A190" s="6">
        <v>42220</v>
      </c>
      <c r="B190" t="s">
        <v>560</v>
      </c>
      <c r="C190" t="s">
        <v>43</v>
      </c>
      <c r="D190" t="s">
        <v>87</v>
      </c>
      <c r="E190" s="7"/>
      <c r="G190" t="s">
        <v>561</v>
      </c>
      <c r="H190" t="str">
        <f t="shared" si="10"/>
        <v>PHOENIX</v>
      </c>
      <c r="I190">
        <v>85017</v>
      </c>
      <c r="J190">
        <f t="shared" si="11"/>
        <v>1</v>
      </c>
      <c r="K190">
        <f t="shared" si="12"/>
        <v>1</v>
      </c>
      <c r="L190">
        <f t="shared" si="13"/>
        <v>0</v>
      </c>
      <c r="M190">
        <f t="shared" si="14"/>
        <v>1</v>
      </c>
      <c r="O190" t="s">
        <v>46</v>
      </c>
      <c r="P190" t="s">
        <v>46</v>
      </c>
      <c r="Q190" s="7">
        <v>2929.19</v>
      </c>
      <c r="R190">
        <v>85017</v>
      </c>
      <c r="T190" t="s">
        <v>62</v>
      </c>
      <c r="U190" t="s">
        <v>63</v>
      </c>
      <c r="V190">
        <v>85253</v>
      </c>
    </row>
    <row r="191" spans="1:22" x14ac:dyDescent="0.2">
      <c r="A191" s="6">
        <v>42220</v>
      </c>
      <c r="B191" t="s">
        <v>562</v>
      </c>
      <c r="C191" t="s">
        <v>43</v>
      </c>
      <c r="D191" t="s">
        <v>74</v>
      </c>
      <c r="E191" s="7">
        <v>1855</v>
      </c>
      <c r="F191" t="s">
        <v>50</v>
      </c>
      <c r="G191" t="s">
        <v>563</v>
      </c>
      <c r="H191" t="str">
        <f t="shared" si="10"/>
        <v>PHOENIX</v>
      </c>
      <c r="I191">
        <v>85041</v>
      </c>
      <c r="J191">
        <f t="shared" si="11"/>
        <v>1</v>
      </c>
      <c r="K191">
        <f t="shared" si="12"/>
        <v>1</v>
      </c>
      <c r="L191">
        <f t="shared" si="13"/>
        <v>0</v>
      </c>
      <c r="M191">
        <f t="shared" si="14"/>
        <v>1</v>
      </c>
      <c r="N191" s="6">
        <v>42233</v>
      </c>
      <c r="O191" t="s">
        <v>46</v>
      </c>
      <c r="P191" t="s">
        <v>46</v>
      </c>
      <c r="Q191" s="7">
        <v>2024</v>
      </c>
      <c r="R191">
        <v>85041</v>
      </c>
      <c r="T191" t="s">
        <v>62</v>
      </c>
    </row>
    <row r="192" spans="1:22" x14ac:dyDescent="0.2">
      <c r="A192" s="6">
        <v>42220</v>
      </c>
      <c r="B192" t="s">
        <v>564</v>
      </c>
      <c r="C192" t="s">
        <v>79</v>
      </c>
      <c r="D192" t="s">
        <v>74</v>
      </c>
      <c r="E192" s="7">
        <v>4314.75</v>
      </c>
      <c r="F192" t="s">
        <v>50</v>
      </c>
      <c r="G192" t="s">
        <v>565</v>
      </c>
      <c r="H192" t="str">
        <f t="shared" si="10"/>
        <v>LAVEEN</v>
      </c>
      <c r="I192">
        <v>85339</v>
      </c>
      <c r="J192">
        <f t="shared" si="11"/>
        <v>1</v>
      </c>
      <c r="K192">
        <f t="shared" si="12"/>
        <v>1</v>
      </c>
      <c r="L192">
        <f t="shared" si="13"/>
        <v>0</v>
      </c>
      <c r="M192">
        <f t="shared" si="14"/>
        <v>1</v>
      </c>
      <c r="N192" s="6">
        <v>42234</v>
      </c>
      <c r="O192" t="s">
        <v>57</v>
      </c>
      <c r="P192" t="s">
        <v>46</v>
      </c>
      <c r="Q192" s="7">
        <v>4359.75</v>
      </c>
      <c r="R192">
        <v>85339</v>
      </c>
      <c r="T192" t="s">
        <v>332</v>
      </c>
      <c r="U192" t="s">
        <v>566</v>
      </c>
      <c r="V192">
        <v>85251</v>
      </c>
    </row>
    <row r="193" spans="1:22" x14ac:dyDescent="0.2">
      <c r="A193" s="6">
        <v>42221</v>
      </c>
      <c r="B193" t="s">
        <v>567</v>
      </c>
      <c r="C193" t="s">
        <v>43</v>
      </c>
      <c r="D193" t="s">
        <v>65</v>
      </c>
      <c r="E193" s="7">
        <v>1629.64</v>
      </c>
      <c r="F193" t="s">
        <v>50</v>
      </c>
      <c r="G193" t="s">
        <v>568</v>
      </c>
      <c r="H193" t="str">
        <f t="shared" si="10"/>
        <v>Mesa</v>
      </c>
      <c r="I193">
        <v>85201</v>
      </c>
      <c r="J193">
        <f t="shared" si="11"/>
        <v>0</v>
      </c>
      <c r="K193">
        <f t="shared" si="12"/>
        <v>0</v>
      </c>
      <c r="L193">
        <f t="shared" si="13"/>
        <v>0</v>
      </c>
      <c r="M193">
        <f t="shared" si="14"/>
        <v>0</v>
      </c>
      <c r="O193" t="s">
        <v>46</v>
      </c>
      <c r="P193" t="s">
        <v>46</v>
      </c>
      <c r="Q193" s="7">
        <v>1820.24</v>
      </c>
      <c r="R193">
        <v>85203</v>
      </c>
      <c r="T193" t="s">
        <v>291</v>
      </c>
      <c r="U193" t="s">
        <v>569</v>
      </c>
      <c r="V193">
        <v>85253</v>
      </c>
    </row>
    <row r="194" spans="1:22" x14ac:dyDescent="0.2">
      <c r="A194" s="6">
        <v>42221</v>
      </c>
      <c r="B194" t="s">
        <v>570</v>
      </c>
      <c r="C194" t="s">
        <v>79</v>
      </c>
      <c r="D194" t="s">
        <v>145</v>
      </c>
      <c r="E194" s="7"/>
      <c r="G194" t="s">
        <v>571</v>
      </c>
      <c r="H194" t="str">
        <f t="shared" si="10"/>
        <v>PHOENIX</v>
      </c>
      <c r="I194">
        <v>85006</v>
      </c>
      <c r="J194">
        <f t="shared" si="11"/>
        <v>1</v>
      </c>
      <c r="K194">
        <f t="shared" si="12"/>
        <v>1</v>
      </c>
      <c r="L194">
        <f t="shared" si="13"/>
        <v>0</v>
      </c>
      <c r="M194">
        <f t="shared" si="14"/>
        <v>1</v>
      </c>
      <c r="O194" t="s">
        <v>46</v>
      </c>
      <c r="P194" t="s">
        <v>46</v>
      </c>
      <c r="Q194" s="7">
        <v>1214.22</v>
      </c>
      <c r="R194">
        <v>85006</v>
      </c>
      <c r="T194" t="s">
        <v>62</v>
      </c>
      <c r="U194" t="s">
        <v>177</v>
      </c>
      <c r="V194">
        <v>85253</v>
      </c>
    </row>
    <row r="195" spans="1:22" x14ac:dyDescent="0.2">
      <c r="A195" s="6">
        <v>42222</v>
      </c>
      <c r="B195" t="s">
        <v>572</v>
      </c>
      <c r="C195" t="s">
        <v>43</v>
      </c>
      <c r="D195" t="s">
        <v>44</v>
      </c>
      <c r="E195" s="7"/>
      <c r="G195" t="s">
        <v>573</v>
      </c>
      <c r="H195" t="str">
        <f t="shared" ref="H195:H258" si="15">IF(NOT(ISERROR(FIND(",",G195))), RIGHT(G195,LEN(G195)-FIND("@",SUBSTITUTE(G195,",","@",LEN(G195)-LEN(SUBSTITUTE(G195,",",""))),1)-1), "")</f>
        <v>PHOENIX</v>
      </c>
      <c r="I195">
        <v>85031</v>
      </c>
      <c r="J195">
        <f t="shared" ref="J195:J258" si="16">IF(OR(LEFT(I195,3)="850", I195=85339, I195="85339"), 1,0)</f>
        <v>1</v>
      </c>
      <c r="K195">
        <f t="shared" ref="K195:K258" si="17">IF(OR(LEFT(H195,2)="ph", H195="Laveen"), 1,0)</f>
        <v>1</v>
      </c>
      <c r="L195">
        <f t="shared" ref="L195:L258" si="18">IF(NOT(J195=K195), 1,0)</f>
        <v>0</v>
      </c>
      <c r="M195">
        <f t="shared" ref="M195:M258" si="19">IF(J195=K195, J195, "EVAL")</f>
        <v>1</v>
      </c>
      <c r="O195" t="s">
        <v>46</v>
      </c>
      <c r="P195" t="s">
        <v>46</v>
      </c>
      <c r="Q195" s="7">
        <v>2255</v>
      </c>
      <c r="R195">
        <v>85031</v>
      </c>
      <c r="T195" t="s">
        <v>62</v>
      </c>
      <c r="U195" t="s">
        <v>63</v>
      </c>
      <c r="V195">
        <v>85253</v>
      </c>
    </row>
    <row r="196" spans="1:22" x14ac:dyDescent="0.2">
      <c r="A196" s="6">
        <v>42223</v>
      </c>
      <c r="B196" t="s">
        <v>574</v>
      </c>
      <c r="C196" t="s">
        <v>43</v>
      </c>
      <c r="D196" t="s">
        <v>74</v>
      </c>
      <c r="E196" s="7">
        <v>1831</v>
      </c>
      <c r="F196" t="s">
        <v>50</v>
      </c>
      <c r="G196" t="s">
        <v>575</v>
      </c>
      <c r="H196" t="str">
        <f t="shared" si="15"/>
        <v>Phoenix</v>
      </c>
      <c r="I196">
        <v>85041</v>
      </c>
      <c r="J196">
        <f t="shared" si="16"/>
        <v>1</v>
      </c>
      <c r="K196">
        <f t="shared" si="17"/>
        <v>1</v>
      </c>
      <c r="L196">
        <f t="shared" si="18"/>
        <v>0</v>
      </c>
      <c r="M196">
        <f t="shared" si="19"/>
        <v>1</v>
      </c>
      <c r="N196" s="6">
        <v>42236</v>
      </c>
      <c r="O196" t="s">
        <v>46</v>
      </c>
      <c r="P196" t="s">
        <v>46</v>
      </c>
      <c r="Q196" s="7">
        <v>1786</v>
      </c>
      <c r="R196">
        <v>85041</v>
      </c>
      <c r="T196" t="s">
        <v>291</v>
      </c>
      <c r="U196" t="s">
        <v>292</v>
      </c>
      <c r="V196">
        <v>852553</v>
      </c>
    </row>
    <row r="197" spans="1:22" x14ac:dyDescent="0.2">
      <c r="A197" s="6">
        <v>42223</v>
      </c>
      <c r="B197" t="s">
        <v>576</v>
      </c>
      <c r="C197" t="s">
        <v>43</v>
      </c>
      <c r="D197" t="s">
        <v>297</v>
      </c>
      <c r="E197" s="7">
        <v>2254.25</v>
      </c>
      <c r="F197" t="s">
        <v>50</v>
      </c>
      <c r="G197" t="s">
        <v>577</v>
      </c>
      <c r="H197" t="str">
        <f t="shared" si="15"/>
        <v>GLENDALE</v>
      </c>
      <c r="I197">
        <v>85302</v>
      </c>
      <c r="J197">
        <f t="shared" si="16"/>
        <v>0</v>
      </c>
      <c r="K197">
        <f t="shared" si="17"/>
        <v>0</v>
      </c>
      <c r="L197">
        <f t="shared" si="18"/>
        <v>0</v>
      </c>
      <c r="M197">
        <f t="shared" si="19"/>
        <v>0</v>
      </c>
      <c r="N197" s="6">
        <v>42242</v>
      </c>
      <c r="O197" t="s">
        <v>57</v>
      </c>
      <c r="P197" t="s">
        <v>46</v>
      </c>
      <c r="Q197" s="7">
        <v>2219.25</v>
      </c>
      <c r="R197">
        <v>85302</v>
      </c>
      <c r="T197" t="s">
        <v>382</v>
      </c>
      <c r="U197" t="s">
        <v>578</v>
      </c>
      <c r="V197">
        <v>85017</v>
      </c>
    </row>
    <row r="198" spans="1:22" x14ac:dyDescent="0.2">
      <c r="A198" s="6">
        <v>42223</v>
      </c>
      <c r="B198" t="s">
        <v>579</v>
      </c>
      <c r="C198" t="s">
        <v>43</v>
      </c>
      <c r="D198" t="s">
        <v>297</v>
      </c>
      <c r="E198" s="7"/>
      <c r="G198" t="s">
        <v>580</v>
      </c>
      <c r="H198" t="str">
        <f t="shared" si="15"/>
        <v>PHOENIX</v>
      </c>
      <c r="I198">
        <v>85051</v>
      </c>
      <c r="J198">
        <f t="shared" si="16"/>
        <v>1</v>
      </c>
      <c r="K198">
        <f t="shared" si="17"/>
        <v>1</v>
      </c>
      <c r="L198">
        <f t="shared" si="18"/>
        <v>0</v>
      </c>
      <c r="M198">
        <f t="shared" si="19"/>
        <v>1</v>
      </c>
      <c r="O198" t="s">
        <v>46</v>
      </c>
      <c r="P198" t="s">
        <v>46</v>
      </c>
      <c r="Q198" s="7">
        <v>2931</v>
      </c>
      <c r="R198">
        <v>85051</v>
      </c>
      <c r="T198" t="s">
        <v>62</v>
      </c>
      <c r="U198" t="s">
        <v>63</v>
      </c>
      <c r="V198">
        <v>85253</v>
      </c>
    </row>
    <row r="199" spans="1:22" x14ac:dyDescent="0.2">
      <c r="A199" s="6">
        <v>42223</v>
      </c>
      <c r="B199" t="s">
        <v>581</v>
      </c>
      <c r="C199" t="s">
        <v>43</v>
      </c>
      <c r="D199" t="s">
        <v>55</v>
      </c>
      <c r="E199" s="7">
        <v>2567.6</v>
      </c>
      <c r="F199" t="s">
        <v>50</v>
      </c>
      <c r="G199" t="s">
        <v>582</v>
      </c>
      <c r="H199" t="str">
        <f t="shared" si="15"/>
        <v>PHOENIX</v>
      </c>
      <c r="I199">
        <v>85032</v>
      </c>
      <c r="J199">
        <f t="shared" si="16"/>
        <v>1</v>
      </c>
      <c r="K199">
        <f t="shared" si="17"/>
        <v>1</v>
      </c>
      <c r="L199">
        <f t="shared" si="18"/>
        <v>0</v>
      </c>
      <c r="M199">
        <f t="shared" si="19"/>
        <v>1</v>
      </c>
      <c r="N199" s="6">
        <v>42241</v>
      </c>
      <c r="O199" t="s">
        <v>46</v>
      </c>
      <c r="P199" t="s">
        <v>46</v>
      </c>
      <c r="Q199" s="7">
        <v>2532.6</v>
      </c>
      <c r="R199">
        <v>85032</v>
      </c>
      <c r="T199" t="s">
        <v>117</v>
      </c>
      <c r="U199" t="s">
        <v>122</v>
      </c>
      <c r="V199">
        <v>85251</v>
      </c>
    </row>
    <row r="200" spans="1:22" x14ac:dyDescent="0.2">
      <c r="A200" s="6">
        <v>42226</v>
      </c>
      <c r="B200" t="s">
        <v>583</v>
      </c>
      <c r="C200" t="s">
        <v>43</v>
      </c>
      <c r="D200" t="s">
        <v>507</v>
      </c>
      <c r="E200" s="7">
        <v>2781.72</v>
      </c>
      <c r="F200" t="s">
        <v>50</v>
      </c>
      <c r="G200" t="s">
        <v>584</v>
      </c>
      <c r="H200" t="str">
        <f t="shared" si="15"/>
        <v>EL MIRAGE</v>
      </c>
      <c r="I200">
        <v>85335</v>
      </c>
      <c r="J200">
        <f t="shared" si="16"/>
        <v>0</v>
      </c>
      <c r="K200">
        <f t="shared" si="17"/>
        <v>0</v>
      </c>
      <c r="L200">
        <f t="shared" si="18"/>
        <v>0</v>
      </c>
      <c r="M200">
        <f t="shared" si="19"/>
        <v>0</v>
      </c>
      <c r="N200" s="6">
        <v>42241</v>
      </c>
      <c r="O200" t="s">
        <v>57</v>
      </c>
      <c r="P200" t="s">
        <v>46</v>
      </c>
      <c r="Q200" s="7">
        <v>2781.72</v>
      </c>
      <c r="R200">
        <v>85335</v>
      </c>
      <c r="T200" t="s">
        <v>139</v>
      </c>
      <c r="U200" t="s">
        <v>585</v>
      </c>
      <c r="V200">
        <v>85203</v>
      </c>
    </row>
    <row r="201" spans="1:22" x14ac:dyDescent="0.2">
      <c r="A201" s="6">
        <v>42228</v>
      </c>
      <c r="B201" t="s">
        <v>586</v>
      </c>
      <c r="C201" t="s">
        <v>43</v>
      </c>
      <c r="D201" t="s">
        <v>55</v>
      </c>
      <c r="E201" s="7">
        <v>10000</v>
      </c>
      <c r="F201" t="s">
        <v>50</v>
      </c>
      <c r="H201" t="str">
        <f t="shared" si="15"/>
        <v/>
      </c>
      <c r="J201">
        <f t="shared" si="16"/>
        <v>0</v>
      </c>
      <c r="K201">
        <f t="shared" si="17"/>
        <v>0</v>
      </c>
      <c r="L201">
        <f t="shared" si="18"/>
        <v>0</v>
      </c>
      <c r="M201">
        <f t="shared" si="19"/>
        <v>0</v>
      </c>
      <c r="O201" t="s">
        <v>46</v>
      </c>
      <c r="P201" t="s">
        <v>46</v>
      </c>
      <c r="Q201" s="7">
        <v>10000</v>
      </c>
      <c r="T201" t="s">
        <v>62</v>
      </c>
      <c r="U201" t="s">
        <v>177</v>
      </c>
      <c r="V201">
        <v>85253</v>
      </c>
    </row>
    <row r="202" spans="1:22" x14ac:dyDescent="0.2">
      <c r="A202" s="6">
        <v>42230</v>
      </c>
      <c r="B202" t="s">
        <v>587</v>
      </c>
      <c r="C202" t="s">
        <v>43</v>
      </c>
      <c r="D202" t="s">
        <v>297</v>
      </c>
      <c r="E202" s="7">
        <v>2278.09</v>
      </c>
      <c r="F202" t="s">
        <v>50</v>
      </c>
      <c r="G202" t="s">
        <v>588</v>
      </c>
      <c r="H202" t="str">
        <f t="shared" si="15"/>
        <v>PHOENIX</v>
      </c>
      <c r="I202">
        <v>85051</v>
      </c>
      <c r="J202">
        <f t="shared" si="16"/>
        <v>1</v>
      </c>
      <c r="K202">
        <f t="shared" si="17"/>
        <v>1</v>
      </c>
      <c r="L202">
        <f t="shared" si="18"/>
        <v>0</v>
      </c>
      <c r="M202">
        <f t="shared" si="19"/>
        <v>1</v>
      </c>
      <c r="O202" t="s">
        <v>57</v>
      </c>
      <c r="P202" t="s">
        <v>46</v>
      </c>
      <c r="Q202" s="7">
        <v>2243.09</v>
      </c>
      <c r="R202">
        <v>85051</v>
      </c>
      <c r="T202" t="s">
        <v>332</v>
      </c>
      <c r="U202" t="s">
        <v>589</v>
      </c>
      <c r="V202">
        <v>85017</v>
      </c>
    </row>
    <row r="203" spans="1:22" x14ac:dyDescent="0.2">
      <c r="A203" s="6">
        <v>42234</v>
      </c>
      <c r="B203" t="s">
        <v>590</v>
      </c>
      <c r="C203" t="s">
        <v>43</v>
      </c>
      <c r="D203" t="s">
        <v>87</v>
      </c>
      <c r="E203" s="7">
        <v>1302.92</v>
      </c>
      <c r="F203" t="s">
        <v>50</v>
      </c>
      <c r="G203" t="s">
        <v>591</v>
      </c>
      <c r="H203" t="str">
        <f t="shared" si="15"/>
        <v>PHOENIX</v>
      </c>
      <c r="I203">
        <v>85009</v>
      </c>
      <c r="J203">
        <f t="shared" si="16"/>
        <v>1</v>
      </c>
      <c r="K203">
        <f t="shared" si="17"/>
        <v>1</v>
      </c>
      <c r="L203">
        <f t="shared" si="18"/>
        <v>0</v>
      </c>
      <c r="M203">
        <f t="shared" si="19"/>
        <v>1</v>
      </c>
      <c r="N203" s="6">
        <v>42248</v>
      </c>
      <c r="O203" t="s">
        <v>46</v>
      </c>
      <c r="P203" t="s">
        <v>46</v>
      </c>
      <c r="Q203" s="7">
        <v>1222.92</v>
      </c>
      <c r="R203">
        <v>85009</v>
      </c>
      <c r="T203" t="s">
        <v>592</v>
      </c>
      <c r="U203" t="s">
        <v>255</v>
      </c>
      <c r="V203">
        <v>85251</v>
      </c>
    </row>
    <row r="204" spans="1:22" x14ac:dyDescent="0.2">
      <c r="A204" s="6">
        <v>42235</v>
      </c>
      <c r="B204" t="s">
        <v>593</v>
      </c>
      <c r="C204" t="s">
        <v>79</v>
      </c>
      <c r="D204" t="s">
        <v>275</v>
      </c>
      <c r="E204" s="7">
        <v>1349.68</v>
      </c>
      <c r="F204" t="s">
        <v>50</v>
      </c>
      <c r="G204" t="s">
        <v>594</v>
      </c>
      <c r="H204" t="str">
        <f t="shared" si="15"/>
        <v>Tempe</v>
      </c>
      <c r="I204">
        <v>85281</v>
      </c>
      <c r="J204">
        <f t="shared" si="16"/>
        <v>0</v>
      </c>
      <c r="K204">
        <f t="shared" si="17"/>
        <v>0</v>
      </c>
      <c r="L204">
        <f t="shared" si="18"/>
        <v>0</v>
      </c>
      <c r="M204">
        <f t="shared" si="19"/>
        <v>0</v>
      </c>
      <c r="N204" s="6">
        <v>42247</v>
      </c>
      <c r="O204" t="s">
        <v>57</v>
      </c>
      <c r="P204" t="s">
        <v>46</v>
      </c>
      <c r="Q204" s="7">
        <v>1349.68</v>
      </c>
      <c r="R204">
        <v>85281</v>
      </c>
      <c r="T204" t="s">
        <v>277</v>
      </c>
      <c r="U204" t="s">
        <v>278</v>
      </c>
      <c r="V204">
        <v>85018</v>
      </c>
    </row>
    <row r="205" spans="1:22" x14ac:dyDescent="0.2">
      <c r="A205" s="6">
        <v>42235</v>
      </c>
      <c r="B205" t="s">
        <v>595</v>
      </c>
      <c r="C205" t="s">
        <v>43</v>
      </c>
      <c r="D205" t="s">
        <v>70</v>
      </c>
      <c r="E205" s="7">
        <v>1299.8800000000001</v>
      </c>
      <c r="F205" t="s">
        <v>50</v>
      </c>
      <c r="G205" t="s">
        <v>596</v>
      </c>
      <c r="H205" t="str">
        <f t="shared" si="15"/>
        <v>PHOENIX</v>
      </c>
      <c r="I205">
        <v>85033</v>
      </c>
      <c r="J205">
        <f t="shared" si="16"/>
        <v>1</v>
      </c>
      <c r="K205">
        <f t="shared" si="17"/>
        <v>1</v>
      </c>
      <c r="L205">
        <f t="shared" si="18"/>
        <v>0</v>
      </c>
      <c r="M205">
        <f t="shared" si="19"/>
        <v>1</v>
      </c>
      <c r="O205" t="s">
        <v>57</v>
      </c>
      <c r="P205" t="s">
        <v>46</v>
      </c>
      <c r="Q205" s="7">
        <v>1209.8800000000001</v>
      </c>
      <c r="R205">
        <v>85033</v>
      </c>
      <c r="T205" t="s">
        <v>100</v>
      </c>
      <c r="U205" t="s">
        <v>342</v>
      </c>
      <c r="V205">
        <v>85233</v>
      </c>
    </row>
    <row r="206" spans="1:22" x14ac:dyDescent="0.2">
      <c r="A206" s="6">
        <v>42235</v>
      </c>
      <c r="B206" t="s">
        <v>597</v>
      </c>
      <c r="C206" t="s">
        <v>183</v>
      </c>
      <c r="D206" t="s">
        <v>424</v>
      </c>
      <c r="E206" s="7">
        <v>830.64</v>
      </c>
      <c r="F206" t="s">
        <v>50</v>
      </c>
      <c r="G206" t="s">
        <v>598</v>
      </c>
      <c r="H206" t="str">
        <f t="shared" si="15"/>
        <v>mesa</v>
      </c>
      <c r="I206">
        <v>85210</v>
      </c>
      <c r="J206">
        <f t="shared" si="16"/>
        <v>0</v>
      </c>
      <c r="K206">
        <f t="shared" si="17"/>
        <v>0</v>
      </c>
      <c r="L206">
        <f t="shared" si="18"/>
        <v>0</v>
      </c>
      <c r="M206">
        <f t="shared" si="19"/>
        <v>0</v>
      </c>
      <c r="O206" t="s">
        <v>57</v>
      </c>
      <c r="P206" t="s">
        <v>46</v>
      </c>
      <c r="Q206" s="7">
        <v>819.56</v>
      </c>
      <c r="R206">
        <v>85210</v>
      </c>
      <c r="T206" t="s">
        <v>599</v>
      </c>
    </row>
    <row r="207" spans="1:22" x14ac:dyDescent="0.2">
      <c r="A207" s="6">
        <v>42235</v>
      </c>
      <c r="B207" t="s">
        <v>600</v>
      </c>
      <c r="C207" t="s">
        <v>43</v>
      </c>
      <c r="D207" t="s">
        <v>424</v>
      </c>
      <c r="E207" s="7">
        <v>1391.43</v>
      </c>
      <c r="F207" t="s">
        <v>50</v>
      </c>
      <c r="G207" t="s">
        <v>601</v>
      </c>
      <c r="H207" t="str">
        <f t="shared" si="15"/>
        <v>MESA</v>
      </c>
      <c r="I207">
        <v>85210</v>
      </c>
      <c r="J207">
        <f t="shared" si="16"/>
        <v>0</v>
      </c>
      <c r="K207">
        <f t="shared" si="17"/>
        <v>0</v>
      </c>
      <c r="L207">
        <f t="shared" si="18"/>
        <v>0</v>
      </c>
      <c r="M207">
        <f t="shared" si="19"/>
        <v>0</v>
      </c>
      <c r="N207" s="6">
        <v>42247</v>
      </c>
      <c r="O207" t="s">
        <v>57</v>
      </c>
      <c r="P207" t="s">
        <v>46</v>
      </c>
      <c r="Q207" s="7">
        <v>1380.35</v>
      </c>
      <c r="R207">
        <v>85210</v>
      </c>
      <c r="T207" t="s">
        <v>599</v>
      </c>
    </row>
    <row r="208" spans="1:22" x14ac:dyDescent="0.2">
      <c r="A208" s="6">
        <v>42235</v>
      </c>
      <c r="B208" t="s">
        <v>602</v>
      </c>
      <c r="C208" t="s">
        <v>43</v>
      </c>
      <c r="D208" t="s">
        <v>70</v>
      </c>
      <c r="E208" s="7">
        <v>1746.25</v>
      </c>
      <c r="F208" t="s">
        <v>50</v>
      </c>
      <c r="G208" t="s">
        <v>603</v>
      </c>
      <c r="H208" t="str">
        <f t="shared" si="15"/>
        <v>AVONDALE</v>
      </c>
      <c r="I208">
        <v>85392</v>
      </c>
      <c r="J208">
        <f t="shared" si="16"/>
        <v>0</v>
      </c>
      <c r="K208">
        <f t="shared" si="17"/>
        <v>0</v>
      </c>
      <c r="L208">
        <f t="shared" si="18"/>
        <v>0</v>
      </c>
      <c r="M208">
        <f t="shared" si="19"/>
        <v>0</v>
      </c>
      <c r="O208" t="s">
        <v>57</v>
      </c>
      <c r="P208" t="s">
        <v>46</v>
      </c>
      <c r="Q208" s="7">
        <v>1666.25</v>
      </c>
      <c r="R208">
        <v>85392</v>
      </c>
      <c r="T208" t="s">
        <v>132</v>
      </c>
    </row>
    <row r="209" spans="1:22" x14ac:dyDescent="0.2">
      <c r="A209" s="6">
        <v>42235</v>
      </c>
      <c r="B209" t="s">
        <v>604</v>
      </c>
      <c r="C209" t="s">
        <v>43</v>
      </c>
      <c r="D209" t="s">
        <v>70</v>
      </c>
      <c r="E209" s="7">
        <v>1398.25</v>
      </c>
      <c r="F209" t="s">
        <v>50</v>
      </c>
      <c r="G209" t="s">
        <v>605</v>
      </c>
      <c r="H209" t="str">
        <f t="shared" si="15"/>
        <v>PHOENIX</v>
      </c>
      <c r="I209">
        <v>85035</v>
      </c>
      <c r="J209">
        <f t="shared" si="16"/>
        <v>1</v>
      </c>
      <c r="K209">
        <f t="shared" si="17"/>
        <v>1</v>
      </c>
      <c r="L209">
        <f t="shared" si="18"/>
        <v>0</v>
      </c>
      <c r="M209">
        <f t="shared" si="19"/>
        <v>1</v>
      </c>
      <c r="O209" t="s">
        <v>57</v>
      </c>
      <c r="P209" t="s">
        <v>46</v>
      </c>
      <c r="Q209" s="7">
        <v>1318.25</v>
      </c>
      <c r="R209">
        <v>85035</v>
      </c>
      <c r="T209" t="s">
        <v>132</v>
      </c>
    </row>
    <row r="210" spans="1:22" x14ac:dyDescent="0.2">
      <c r="A210" s="6">
        <v>42235</v>
      </c>
      <c r="B210" t="s">
        <v>606</v>
      </c>
      <c r="C210" t="s">
        <v>43</v>
      </c>
      <c r="D210" t="s">
        <v>70</v>
      </c>
      <c r="E210" s="7">
        <v>1892.52</v>
      </c>
      <c r="F210" t="s">
        <v>50</v>
      </c>
      <c r="G210" t="s">
        <v>346</v>
      </c>
      <c r="H210" t="str">
        <f t="shared" si="15"/>
        <v>AVONDALE</v>
      </c>
      <c r="I210">
        <v>85392</v>
      </c>
      <c r="J210">
        <f t="shared" si="16"/>
        <v>0</v>
      </c>
      <c r="K210">
        <f t="shared" si="17"/>
        <v>0</v>
      </c>
      <c r="L210">
        <f t="shared" si="18"/>
        <v>0</v>
      </c>
      <c r="M210">
        <f t="shared" si="19"/>
        <v>0</v>
      </c>
      <c r="O210" t="s">
        <v>57</v>
      </c>
      <c r="P210" t="s">
        <v>46</v>
      </c>
      <c r="Q210" s="7">
        <v>1812.5</v>
      </c>
      <c r="R210">
        <v>85392</v>
      </c>
      <c r="T210" t="s">
        <v>100</v>
      </c>
      <c r="U210" t="s">
        <v>607</v>
      </c>
      <c r="V210">
        <v>85233</v>
      </c>
    </row>
    <row r="211" spans="1:22" x14ac:dyDescent="0.2">
      <c r="A211" s="6">
        <v>42241</v>
      </c>
      <c r="B211" t="s">
        <v>608</v>
      </c>
      <c r="C211" t="s">
        <v>43</v>
      </c>
      <c r="D211" t="s">
        <v>102</v>
      </c>
      <c r="E211" s="7">
        <v>1762.58</v>
      </c>
      <c r="F211" t="s">
        <v>50</v>
      </c>
      <c r="G211" t="s">
        <v>609</v>
      </c>
      <c r="H211" t="str">
        <f t="shared" si="15"/>
        <v>PHOENIX</v>
      </c>
      <c r="I211">
        <v>85016</v>
      </c>
      <c r="J211">
        <f t="shared" si="16"/>
        <v>1</v>
      </c>
      <c r="K211">
        <f t="shared" si="17"/>
        <v>1</v>
      </c>
      <c r="L211">
        <f t="shared" si="18"/>
        <v>0</v>
      </c>
      <c r="M211">
        <f t="shared" si="19"/>
        <v>1</v>
      </c>
      <c r="N211" s="6">
        <v>42256</v>
      </c>
      <c r="O211" t="s">
        <v>57</v>
      </c>
      <c r="P211" t="s">
        <v>46</v>
      </c>
      <c r="Q211" s="7">
        <v>1912.58</v>
      </c>
      <c r="R211">
        <v>85016</v>
      </c>
      <c r="T211" t="s">
        <v>104</v>
      </c>
      <c r="U211" t="s">
        <v>105</v>
      </c>
      <c r="V211">
        <v>85016</v>
      </c>
    </row>
    <row r="212" spans="1:22" x14ac:dyDescent="0.2">
      <c r="A212" s="6">
        <v>42241</v>
      </c>
      <c r="B212" t="s">
        <v>610</v>
      </c>
      <c r="C212" t="s">
        <v>43</v>
      </c>
      <c r="D212" t="s">
        <v>102</v>
      </c>
      <c r="E212" s="7">
        <v>1324.48</v>
      </c>
      <c r="F212" t="s">
        <v>50</v>
      </c>
      <c r="G212" t="s">
        <v>611</v>
      </c>
      <c r="H212" t="str">
        <f t="shared" si="15"/>
        <v>PHOENIX</v>
      </c>
      <c r="I212">
        <v>85016</v>
      </c>
      <c r="J212">
        <f t="shared" si="16"/>
        <v>1</v>
      </c>
      <c r="K212">
        <f t="shared" si="17"/>
        <v>1</v>
      </c>
      <c r="L212">
        <f t="shared" si="18"/>
        <v>0</v>
      </c>
      <c r="M212">
        <f t="shared" si="19"/>
        <v>1</v>
      </c>
      <c r="O212" t="s">
        <v>57</v>
      </c>
      <c r="P212" t="s">
        <v>46</v>
      </c>
      <c r="Q212" s="7">
        <v>1474.48</v>
      </c>
      <c r="R212">
        <v>85016</v>
      </c>
      <c r="T212" t="s">
        <v>104</v>
      </c>
      <c r="U212" t="s">
        <v>105</v>
      </c>
      <c r="V212">
        <v>85016</v>
      </c>
    </row>
    <row r="213" spans="1:22" x14ac:dyDescent="0.2">
      <c r="A213" s="6">
        <v>42241</v>
      </c>
      <c r="B213" t="s">
        <v>612</v>
      </c>
      <c r="C213" t="s">
        <v>43</v>
      </c>
      <c r="D213" t="s">
        <v>102</v>
      </c>
      <c r="E213" s="7">
        <v>1413.64</v>
      </c>
      <c r="F213" t="s">
        <v>50</v>
      </c>
      <c r="G213" t="s">
        <v>613</v>
      </c>
      <c r="H213" t="str">
        <f t="shared" si="15"/>
        <v>PHOENIX</v>
      </c>
      <c r="I213">
        <v>85016</v>
      </c>
      <c r="J213">
        <f t="shared" si="16"/>
        <v>1</v>
      </c>
      <c r="K213">
        <f t="shared" si="17"/>
        <v>1</v>
      </c>
      <c r="L213">
        <f t="shared" si="18"/>
        <v>0</v>
      </c>
      <c r="M213">
        <f t="shared" si="19"/>
        <v>1</v>
      </c>
      <c r="O213" t="s">
        <v>57</v>
      </c>
      <c r="P213" t="s">
        <v>46</v>
      </c>
      <c r="Q213" s="7">
        <v>1563.64</v>
      </c>
      <c r="R213">
        <v>85016</v>
      </c>
      <c r="T213" t="s">
        <v>104</v>
      </c>
      <c r="U213" t="s">
        <v>105</v>
      </c>
      <c r="V213">
        <v>85016</v>
      </c>
    </row>
    <row r="214" spans="1:22" x14ac:dyDescent="0.2">
      <c r="A214" s="6">
        <v>42241</v>
      </c>
      <c r="B214" t="s">
        <v>614</v>
      </c>
      <c r="C214" t="s">
        <v>43</v>
      </c>
      <c r="D214" t="s">
        <v>102</v>
      </c>
      <c r="E214" s="7">
        <v>1542.92</v>
      </c>
      <c r="F214" t="s">
        <v>50</v>
      </c>
      <c r="G214" t="s">
        <v>615</v>
      </c>
      <c r="H214" t="str">
        <f t="shared" si="15"/>
        <v>PHOENIX</v>
      </c>
      <c r="I214">
        <v>85016</v>
      </c>
      <c r="J214">
        <f t="shared" si="16"/>
        <v>1</v>
      </c>
      <c r="K214">
        <f t="shared" si="17"/>
        <v>1</v>
      </c>
      <c r="L214">
        <f t="shared" si="18"/>
        <v>0</v>
      </c>
      <c r="M214">
        <f t="shared" si="19"/>
        <v>1</v>
      </c>
      <c r="O214" t="s">
        <v>57</v>
      </c>
      <c r="P214" t="s">
        <v>46</v>
      </c>
      <c r="Q214" s="7">
        <v>1692.92</v>
      </c>
      <c r="R214">
        <v>85016</v>
      </c>
      <c r="T214" t="s">
        <v>104</v>
      </c>
      <c r="U214" t="s">
        <v>105</v>
      </c>
      <c r="V214">
        <v>85016</v>
      </c>
    </row>
    <row r="215" spans="1:22" x14ac:dyDescent="0.2">
      <c r="A215" s="6">
        <v>42241</v>
      </c>
      <c r="B215" t="s">
        <v>616</v>
      </c>
      <c r="C215" t="s">
        <v>43</v>
      </c>
      <c r="D215" t="s">
        <v>424</v>
      </c>
      <c r="E215" s="7">
        <v>1800.45</v>
      </c>
      <c r="F215" t="s">
        <v>50</v>
      </c>
      <c r="G215" t="s">
        <v>617</v>
      </c>
      <c r="H215" t="str">
        <f t="shared" si="15"/>
        <v>Mesa</v>
      </c>
      <c r="I215">
        <v>85210</v>
      </c>
      <c r="J215">
        <f t="shared" si="16"/>
        <v>0</v>
      </c>
      <c r="K215">
        <f t="shared" si="17"/>
        <v>0</v>
      </c>
      <c r="L215">
        <f t="shared" si="18"/>
        <v>0</v>
      </c>
      <c r="M215">
        <f t="shared" si="19"/>
        <v>0</v>
      </c>
      <c r="N215" s="6">
        <v>42264</v>
      </c>
      <c r="O215" t="s">
        <v>57</v>
      </c>
      <c r="P215" t="s">
        <v>46</v>
      </c>
      <c r="Q215" s="7">
        <v>1065.5</v>
      </c>
      <c r="R215">
        <v>85210</v>
      </c>
      <c r="T215" t="s">
        <v>618</v>
      </c>
    </row>
    <row r="216" spans="1:22" x14ac:dyDescent="0.2">
      <c r="A216" s="6">
        <v>42242</v>
      </c>
      <c r="B216" t="s">
        <v>619</v>
      </c>
      <c r="C216" t="s">
        <v>43</v>
      </c>
      <c r="D216" t="s">
        <v>507</v>
      </c>
      <c r="E216" s="7">
        <v>2929.8</v>
      </c>
      <c r="F216" t="s">
        <v>50</v>
      </c>
      <c r="H216" t="str">
        <f t="shared" si="15"/>
        <v/>
      </c>
      <c r="J216">
        <f t="shared" si="16"/>
        <v>0</v>
      </c>
      <c r="K216">
        <f t="shared" si="17"/>
        <v>0</v>
      </c>
      <c r="L216">
        <f t="shared" si="18"/>
        <v>0</v>
      </c>
      <c r="M216">
        <f t="shared" si="19"/>
        <v>0</v>
      </c>
      <c r="O216" t="s">
        <v>57</v>
      </c>
      <c r="P216" t="s">
        <v>46</v>
      </c>
      <c r="Q216" s="7">
        <v>2929.8</v>
      </c>
      <c r="T216" t="s">
        <v>139</v>
      </c>
    </row>
    <row r="217" spans="1:22" x14ac:dyDescent="0.2">
      <c r="A217" s="6">
        <v>42242</v>
      </c>
      <c r="B217" t="s">
        <v>620</v>
      </c>
      <c r="C217" t="s">
        <v>43</v>
      </c>
      <c r="D217" t="s">
        <v>247</v>
      </c>
      <c r="E217" s="7">
        <v>4549.54</v>
      </c>
      <c r="F217" t="s">
        <v>50</v>
      </c>
      <c r="G217" t="s">
        <v>621</v>
      </c>
      <c r="H217" t="str">
        <f t="shared" si="15"/>
        <v>CHANDLER</v>
      </c>
      <c r="I217">
        <v>85248</v>
      </c>
      <c r="J217">
        <f t="shared" si="16"/>
        <v>0</v>
      </c>
      <c r="K217">
        <f t="shared" si="17"/>
        <v>0</v>
      </c>
      <c r="L217">
        <f t="shared" si="18"/>
        <v>0</v>
      </c>
      <c r="M217">
        <f t="shared" si="19"/>
        <v>0</v>
      </c>
      <c r="N217" s="6">
        <v>42261</v>
      </c>
      <c r="O217" t="s">
        <v>57</v>
      </c>
      <c r="P217" t="s">
        <v>46</v>
      </c>
      <c r="Q217" s="7">
        <v>2717.46</v>
      </c>
      <c r="R217">
        <v>85248</v>
      </c>
      <c r="T217" t="s">
        <v>139</v>
      </c>
    </row>
    <row r="218" spans="1:22" x14ac:dyDescent="0.2">
      <c r="A218" s="6">
        <v>42244</v>
      </c>
      <c r="B218" t="s">
        <v>622</v>
      </c>
      <c r="C218" t="s">
        <v>43</v>
      </c>
      <c r="D218" t="s">
        <v>280</v>
      </c>
      <c r="E218" s="7">
        <v>3690.82</v>
      </c>
      <c r="F218" t="s">
        <v>50</v>
      </c>
      <c r="G218" t="s">
        <v>623</v>
      </c>
      <c r="H218" t="str">
        <f t="shared" si="15"/>
        <v>GILBERT</v>
      </c>
      <c r="I218">
        <v>85297</v>
      </c>
      <c r="J218">
        <f t="shared" si="16"/>
        <v>0</v>
      </c>
      <c r="K218">
        <f t="shared" si="17"/>
        <v>0</v>
      </c>
      <c r="L218">
        <f t="shared" si="18"/>
        <v>0</v>
      </c>
      <c r="M218">
        <f t="shared" si="19"/>
        <v>0</v>
      </c>
      <c r="O218" t="s">
        <v>57</v>
      </c>
      <c r="P218" t="s">
        <v>46</v>
      </c>
      <c r="Q218" s="7">
        <v>2229.62</v>
      </c>
      <c r="R218">
        <v>85297</v>
      </c>
      <c r="T218" t="s">
        <v>157</v>
      </c>
    </row>
    <row r="219" spans="1:22" x14ac:dyDescent="0.2">
      <c r="A219" s="6">
        <v>42244</v>
      </c>
      <c r="B219" t="s">
        <v>624</v>
      </c>
      <c r="C219" t="s">
        <v>43</v>
      </c>
      <c r="D219" t="s">
        <v>297</v>
      </c>
      <c r="E219" s="7">
        <v>3097.93</v>
      </c>
      <c r="F219" t="s">
        <v>50</v>
      </c>
      <c r="G219" t="s">
        <v>625</v>
      </c>
      <c r="H219" t="str">
        <f t="shared" si="15"/>
        <v>GLENDALE</v>
      </c>
      <c r="I219">
        <v>85303</v>
      </c>
      <c r="J219">
        <f t="shared" si="16"/>
        <v>0</v>
      </c>
      <c r="K219">
        <f t="shared" si="17"/>
        <v>0</v>
      </c>
      <c r="L219">
        <f t="shared" si="18"/>
        <v>0</v>
      </c>
      <c r="M219">
        <f t="shared" si="19"/>
        <v>0</v>
      </c>
      <c r="N219" s="6">
        <v>42256</v>
      </c>
      <c r="O219" t="s">
        <v>57</v>
      </c>
      <c r="P219" t="s">
        <v>46</v>
      </c>
      <c r="Q219" s="7">
        <v>2031.93</v>
      </c>
      <c r="R219">
        <v>85303</v>
      </c>
      <c r="T219" t="s">
        <v>227</v>
      </c>
      <c r="U219" t="s">
        <v>626</v>
      </c>
      <c r="V219">
        <v>85008</v>
      </c>
    </row>
    <row r="220" spans="1:22" x14ac:dyDescent="0.2">
      <c r="A220" s="6">
        <v>42248</v>
      </c>
      <c r="B220" t="s">
        <v>627</v>
      </c>
      <c r="C220" t="s">
        <v>43</v>
      </c>
      <c r="D220" t="s">
        <v>130</v>
      </c>
      <c r="E220" s="7"/>
      <c r="G220" t="s">
        <v>628</v>
      </c>
      <c r="H220" t="str">
        <f t="shared" si="15"/>
        <v>BUCKEYE</v>
      </c>
      <c r="I220">
        <v>85396</v>
      </c>
      <c r="J220">
        <f t="shared" si="16"/>
        <v>0</v>
      </c>
      <c r="K220">
        <f t="shared" si="17"/>
        <v>0</v>
      </c>
      <c r="L220">
        <f t="shared" si="18"/>
        <v>0</v>
      </c>
      <c r="M220">
        <f t="shared" si="19"/>
        <v>0</v>
      </c>
      <c r="O220" t="s">
        <v>46</v>
      </c>
      <c r="P220" t="s">
        <v>46</v>
      </c>
      <c r="Q220" s="7">
        <v>4207.6099999999997</v>
      </c>
      <c r="R220">
        <v>85396</v>
      </c>
      <c r="T220" t="s">
        <v>62</v>
      </c>
      <c r="U220" t="s">
        <v>63</v>
      </c>
      <c r="V220">
        <v>85253</v>
      </c>
    </row>
    <row r="221" spans="1:22" x14ac:dyDescent="0.2">
      <c r="A221" s="6">
        <v>42248</v>
      </c>
      <c r="B221" t="s">
        <v>629</v>
      </c>
      <c r="C221" t="s">
        <v>43</v>
      </c>
      <c r="D221" t="s">
        <v>134</v>
      </c>
      <c r="E221" s="7"/>
      <c r="G221" t="s">
        <v>630</v>
      </c>
      <c r="H221" t="str">
        <f t="shared" si="15"/>
        <v>Glendale</v>
      </c>
      <c r="I221">
        <v>85304</v>
      </c>
      <c r="J221">
        <f t="shared" si="16"/>
        <v>0</v>
      </c>
      <c r="K221">
        <f t="shared" si="17"/>
        <v>0</v>
      </c>
      <c r="L221">
        <f t="shared" si="18"/>
        <v>0</v>
      </c>
      <c r="M221">
        <f t="shared" si="19"/>
        <v>0</v>
      </c>
      <c r="O221" t="s">
        <v>46</v>
      </c>
      <c r="P221" t="s">
        <v>46</v>
      </c>
      <c r="Q221" s="7">
        <v>4146.6000000000004</v>
      </c>
      <c r="R221">
        <v>85304</v>
      </c>
      <c r="T221" t="s">
        <v>364</v>
      </c>
    </row>
    <row r="222" spans="1:22" x14ac:dyDescent="0.2">
      <c r="A222" s="6">
        <v>42249</v>
      </c>
      <c r="B222" t="s">
        <v>631</v>
      </c>
      <c r="C222" t="s">
        <v>43</v>
      </c>
      <c r="D222" t="s">
        <v>280</v>
      </c>
      <c r="E222" s="7">
        <v>2183.8000000000002</v>
      </c>
      <c r="F222" t="s">
        <v>50</v>
      </c>
      <c r="G222" t="s">
        <v>632</v>
      </c>
      <c r="H222" t="str">
        <f t="shared" si="15"/>
        <v>GILBERT</v>
      </c>
      <c r="I222">
        <v>85229</v>
      </c>
      <c r="J222">
        <f t="shared" si="16"/>
        <v>0</v>
      </c>
      <c r="K222">
        <f t="shared" si="17"/>
        <v>0</v>
      </c>
      <c r="L222">
        <f t="shared" si="18"/>
        <v>0</v>
      </c>
      <c r="M222">
        <f t="shared" si="19"/>
        <v>0</v>
      </c>
      <c r="N222" s="6">
        <v>42263</v>
      </c>
      <c r="O222" t="s">
        <v>57</v>
      </c>
      <c r="P222" t="s">
        <v>46</v>
      </c>
      <c r="Q222" s="7">
        <v>1022.6</v>
      </c>
      <c r="R222">
        <v>85229</v>
      </c>
      <c r="T222" t="s">
        <v>100</v>
      </c>
    </row>
    <row r="223" spans="1:22" x14ac:dyDescent="0.2">
      <c r="A223" s="6">
        <v>42250</v>
      </c>
      <c r="B223" t="s">
        <v>633</v>
      </c>
      <c r="C223" t="s">
        <v>43</v>
      </c>
      <c r="D223" t="s">
        <v>225</v>
      </c>
      <c r="E223" s="7">
        <v>1387.1</v>
      </c>
      <c r="F223" t="s">
        <v>50</v>
      </c>
      <c r="G223" t="s">
        <v>634</v>
      </c>
      <c r="H223" t="str">
        <f t="shared" si="15"/>
        <v>AVONDALE</v>
      </c>
      <c r="I223">
        <v>85323</v>
      </c>
      <c r="J223">
        <f t="shared" si="16"/>
        <v>0</v>
      </c>
      <c r="K223">
        <f t="shared" si="17"/>
        <v>0</v>
      </c>
      <c r="L223">
        <f t="shared" si="18"/>
        <v>0</v>
      </c>
      <c r="M223">
        <f t="shared" si="19"/>
        <v>0</v>
      </c>
      <c r="N223" s="6">
        <v>42263</v>
      </c>
      <c r="O223" t="s">
        <v>46</v>
      </c>
      <c r="P223" t="s">
        <v>46</v>
      </c>
      <c r="Q223" s="7">
        <v>3462.41</v>
      </c>
      <c r="R223">
        <v>85323</v>
      </c>
      <c r="T223" t="s">
        <v>62</v>
      </c>
    </row>
    <row r="224" spans="1:22" x14ac:dyDescent="0.2">
      <c r="A224" s="6">
        <v>42251</v>
      </c>
      <c r="B224" t="s">
        <v>635</v>
      </c>
      <c r="C224" t="s">
        <v>43</v>
      </c>
      <c r="D224" t="s">
        <v>60</v>
      </c>
      <c r="E224" s="7"/>
      <c r="G224" t="s">
        <v>636</v>
      </c>
      <c r="H224" t="str">
        <f t="shared" si="15"/>
        <v>PHOENIX</v>
      </c>
      <c r="I224">
        <v>85022</v>
      </c>
      <c r="J224">
        <f t="shared" si="16"/>
        <v>1</v>
      </c>
      <c r="K224">
        <f t="shared" si="17"/>
        <v>1</v>
      </c>
      <c r="L224">
        <f t="shared" si="18"/>
        <v>0</v>
      </c>
      <c r="M224">
        <f t="shared" si="19"/>
        <v>1</v>
      </c>
      <c r="O224" t="s">
        <v>46</v>
      </c>
      <c r="P224" t="s">
        <v>46</v>
      </c>
      <c r="Q224" s="7">
        <v>2362</v>
      </c>
      <c r="R224">
        <v>85022</v>
      </c>
      <c r="T224" t="s">
        <v>62</v>
      </c>
    </row>
    <row r="225" spans="1:22" x14ac:dyDescent="0.2">
      <c r="A225" s="6">
        <v>42258</v>
      </c>
      <c r="B225" t="s">
        <v>637</v>
      </c>
      <c r="C225" t="s">
        <v>43</v>
      </c>
      <c r="D225" t="s">
        <v>424</v>
      </c>
      <c r="E225" s="7">
        <v>1195.5</v>
      </c>
      <c r="F225" t="s">
        <v>50</v>
      </c>
      <c r="H225" t="str">
        <f t="shared" si="15"/>
        <v/>
      </c>
      <c r="J225">
        <f t="shared" si="16"/>
        <v>0</v>
      </c>
      <c r="K225">
        <f t="shared" si="17"/>
        <v>0</v>
      </c>
      <c r="L225">
        <f t="shared" si="18"/>
        <v>0</v>
      </c>
      <c r="M225">
        <f t="shared" si="19"/>
        <v>0</v>
      </c>
      <c r="N225" s="6">
        <v>42270</v>
      </c>
      <c r="O225" t="s">
        <v>57</v>
      </c>
      <c r="P225" t="s">
        <v>46</v>
      </c>
      <c r="Q225" s="7">
        <v>1184.42</v>
      </c>
      <c r="T225" t="s">
        <v>448</v>
      </c>
    </row>
    <row r="226" spans="1:22" x14ac:dyDescent="0.2">
      <c r="A226" s="6">
        <v>42258</v>
      </c>
      <c r="B226" t="s">
        <v>638</v>
      </c>
      <c r="C226" t="s">
        <v>43</v>
      </c>
      <c r="D226" t="s">
        <v>424</v>
      </c>
      <c r="E226" s="7">
        <v>1554.27</v>
      </c>
      <c r="F226" t="s">
        <v>50</v>
      </c>
      <c r="G226" t="s">
        <v>639</v>
      </c>
      <c r="H226" t="str">
        <f t="shared" si="15"/>
        <v>Mesa</v>
      </c>
      <c r="I226">
        <v>85210</v>
      </c>
      <c r="J226">
        <f t="shared" si="16"/>
        <v>0</v>
      </c>
      <c r="K226">
        <f t="shared" si="17"/>
        <v>0</v>
      </c>
      <c r="L226">
        <f t="shared" si="18"/>
        <v>0</v>
      </c>
      <c r="M226">
        <f t="shared" si="19"/>
        <v>0</v>
      </c>
      <c r="N226" s="6">
        <v>42275</v>
      </c>
      <c r="O226" t="s">
        <v>57</v>
      </c>
      <c r="P226" t="s">
        <v>46</v>
      </c>
      <c r="Q226" s="7">
        <v>1227.33</v>
      </c>
      <c r="R226">
        <v>85210</v>
      </c>
      <c r="T226" t="s">
        <v>448</v>
      </c>
    </row>
    <row r="227" spans="1:22" x14ac:dyDescent="0.2">
      <c r="A227" s="6">
        <v>42262</v>
      </c>
      <c r="B227" t="s">
        <v>640</v>
      </c>
      <c r="C227" t="s">
        <v>43</v>
      </c>
      <c r="D227" t="s">
        <v>424</v>
      </c>
      <c r="E227" s="7">
        <v>1320.24</v>
      </c>
      <c r="F227" t="s">
        <v>50</v>
      </c>
      <c r="G227" t="s">
        <v>641</v>
      </c>
      <c r="H227" t="str">
        <f t="shared" si="15"/>
        <v>Mesa</v>
      </c>
      <c r="I227">
        <v>85210</v>
      </c>
      <c r="J227">
        <f t="shared" si="16"/>
        <v>0</v>
      </c>
      <c r="K227">
        <f t="shared" si="17"/>
        <v>0</v>
      </c>
      <c r="L227">
        <f t="shared" si="18"/>
        <v>0</v>
      </c>
      <c r="M227">
        <f t="shared" si="19"/>
        <v>0</v>
      </c>
      <c r="O227" t="s">
        <v>57</v>
      </c>
      <c r="P227" t="s">
        <v>46</v>
      </c>
      <c r="Q227" s="7">
        <v>1119.24</v>
      </c>
      <c r="R227">
        <v>85210</v>
      </c>
      <c r="T227" t="s">
        <v>448</v>
      </c>
    </row>
    <row r="228" spans="1:22" x14ac:dyDescent="0.2">
      <c r="A228" s="6">
        <v>42263</v>
      </c>
      <c r="B228" t="s">
        <v>642</v>
      </c>
      <c r="C228" t="s">
        <v>43</v>
      </c>
      <c r="D228" t="s">
        <v>60</v>
      </c>
      <c r="E228" s="7">
        <v>1685.87</v>
      </c>
      <c r="F228" t="s">
        <v>50</v>
      </c>
      <c r="G228" t="s">
        <v>643</v>
      </c>
      <c r="H228" t="str">
        <f t="shared" si="15"/>
        <v>PHOENIX</v>
      </c>
      <c r="I228">
        <v>85023</v>
      </c>
      <c r="J228">
        <f t="shared" si="16"/>
        <v>1</v>
      </c>
      <c r="K228">
        <f t="shared" si="17"/>
        <v>1</v>
      </c>
      <c r="L228">
        <f t="shared" si="18"/>
        <v>0</v>
      </c>
      <c r="M228">
        <f t="shared" si="19"/>
        <v>1</v>
      </c>
      <c r="O228" t="s">
        <v>57</v>
      </c>
      <c r="P228" t="s">
        <v>46</v>
      </c>
      <c r="Q228" s="7">
        <v>1644.07</v>
      </c>
      <c r="R228">
        <v>85023</v>
      </c>
      <c r="T228" t="s">
        <v>85</v>
      </c>
    </row>
    <row r="229" spans="1:22" x14ac:dyDescent="0.2">
      <c r="A229" s="6">
        <v>42264</v>
      </c>
      <c r="B229" t="s">
        <v>644</v>
      </c>
      <c r="C229" t="s">
        <v>43</v>
      </c>
      <c r="D229" t="s">
        <v>134</v>
      </c>
      <c r="E229" s="7">
        <v>1769.5</v>
      </c>
      <c r="F229" t="s">
        <v>50</v>
      </c>
      <c r="G229" t="s">
        <v>645</v>
      </c>
      <c r="H229" t="str">
        <f t="shared" si="15"/>
        <v>PHOENIX</v>
      </c>
      <c r="I229">
        <v>85053</v>
      </c>
      <c r="J229">
        <f t="shared" si="16"/>
        <v>1</v>
      </c>
      <c r="K229">
        <f t="shared" si="17"/>
        <v>1</v>
      </c>
      <c r="L229">
        <f t="shared" si="18"/>
        <v>0</v>
      </c>
      <c r="M229">
        <f t="shared" si="19"/>
        <v>1</v>
      </c>
      <c r="O229" t="s">
        <v>57</v>
      </c>
      <c r="P229" t="s">
        <v>46</v>
      </c>
      <c r="Q229" s="7">
        <v>1689.5</v>
      </c>
      <c r="R229">
        <v>85053</v>
      </c>
      <c r="T229" t="s">
        <v>100</v>
      </c>
    </row>
    <row r="230" spans="1:22" x14ac:dyDescent="0.2">
      <c r="A230" s="6">
        <v>42264</v>
      </c>
      <c r="B230" t="s">
        <v>646</v>
      </c>
      <c r="C230" t="s">
        <v>43</v>
      </c>
      <c r="D230" t="s">
        <v>297</v>
      </c>
      <c r="E230" s="7">
        <v>1737.68</v>
      </c>
      <c r="F230" t="s">
        <v>50</v>
      </c>
      <c r="G230" t="s">
        <v>647</v>
      </c>
      <c r="H230" t="str">
        <f t="shared" si="15"/>
        <v>PEORIA</v>
      </c>
      <c r="I230">
        <v>85345</v>
      </c>
      <c r="J230">
        <f t="shared" si="16"/>
        <v>0</v>
      </c>
      <c r="K230">
        <f t="shared" si="17"/>
        <v>0</v>
      </c>
      <c r="L230">
        <f t="shared" si="18"/>
        <v>0</v>
      </c>
      <c r="M230">
        <f t="shared" si="19"/>
        <v>0</v>
      </c>
      <c r="O230" t="s">
        <v>57</v>
      </c>
      <c r="P230" t="s">
        <v>46</v>
      </c>
      <c r="Q230" s="7">
        <v>0</v>
      </c>
      <c r="R230">
        <v>85345</v>
      </c>
      <c r="T230" t="s">
        <v>209</v>
      </c>
    </row>
    <row r="231" spans="1:22" x14ac:dyDescent="0.2">
      <c r="A231" s="6">
        <v>42265</v>
      </c>
      <c r="B231" t="s">
        <v>648</v>
      </c>
      <c r="C231" t="s">
        <v>43</v>
      </c>
      <c r="D231" t="s">
        <v>70</v>
      </c>
      <c r="E231" s="7">
        <v>1267.25</v>
      </c>
      <c r="F231" t="s">
        <v>50</v>
      </c>
      <c r="G231" t="s">
        <v>649</v>
      </c>
      <c r="H231" t="str">
        <f t="shared" si="15"/>
        <v>PHOENIX</v>
      </c>
      <c r="I231">
        <v>85016</v>
      </c>
      <c r="J231">
        <f t="shared" si="16"/>
        <v>1</v>
      </c>
      <c r="K231">
        <f t="shared" si="17"/>
        <v>1</v>
      </c>
      <c r="L231">
        <f t="shared" si="18"/>
        <v>0</v>
      </c>
      <c r="M231">
        <f t="shared" si="19"/>
        <v>1</v>
      </c>
      <c r="O231" t="s">
        <v>57</v>
      </c>
      <c r="P231" t="s">
        <v>46</v>
      </c>
      <c r="Q231" s="7">
        <v>1187.28</v>
      </c>
      <c r="R231">
        <v>85016</v>
      </c>
      <c r="T231" t="s">
        <v>382</v>
      </c>
      <c r="U231" t="s">
        <v>122</v>
      </c>
      <c r="V231">
        <v>85251</v>
      </c>
    </row>
    <row r="232" spans="1:22" x14ac:dyDescent="0.2">
      <c r="A232" s="6">
        <v>42265</v>
      </c>
      <c r="B232" t="s">
        <v>650</v>
      </c>
      <c r="C232" t="s">
        <v>43</v>
      </c>
      <c r="D232" t="s">
        <v>428</v>
      </c>
      <c r="E232" s="7">
        <v>1463.27</v>
      </c>
      <c r="F232" t="s">
        <v>50</v>
      </c>
      <c r="G232" t="s">
        <v>651</v>
      </c>
      <c r="H232" t="str">
        <f t="shared" si="15"/>
        <v>SURPRISE</v>
      </c>
      <c r="I232">
        <v>85378</v>
      </c>
      <c r="J232">
        <f t="shared" si="16"/>
        <v>0</v>
      </c>
      <c r="K232">
        <f t="shared" si="17"/>
        <v>0</v>
      </c>
      <c r="L232">
        <f t="shared" si="18"/>
        <v>0</v>
      </c>
      <c r="M232">
        <f t="shared" si="19"/>
        <v>0</v>
      </c>
      <c r="O232" t="s">
        <v>46</v>
      </c>
      <c r="P232" t="s">
        <v>46</v>
      </c>
      <c r="Q232" s="7">
        <v>1373.27</v>
      </c>
      <c r="R232">
        <v>85378</v>
      </c>
      <c r="T232" t="s">
        <v>430</v>
      </c>
    </row>
    <row r="233" spans="1:22" x14ac:dyDescent="0.2">
      <c r="A233" s="6">
        <v>42269</v>
      </c>
      <c r="B233" t="s">
        <v>652</v>
      </c>
      <c r="C233" t="s">
        <v>43</v>
      </c>
      <c r="D233" t="s">
        <v>102</v>
      </c>
      <c r="E233" s="7">
        <v>1662.66</v>
      </c>
      <c r="F233" t="s">
        <v>50</v>
      </c>
      <c r="G233" t="s">
        <v>653</v>
      </c>
      <c r="H233" t="str">
        <f t="shared" si="15"/>
        <v>PHOENIX</v>
      </c>
      <c r="I233">
        <v>85016</v>
      </c>
      <c r="J233">
        <f t="shared" si="16"/>
        <v>1</v>
      </c>
      <c r="K233">
        <f t="shared" si="17"/>
        <v>1</v>
      </c>
      <c r="L233">
        <f t="shared" si="18"/>
        <v>0</v>
      </c>
      <c r="M233">
        <f t="shared" si="19"/>
        <v>1</v>
      </c>
      <c r="O233" t="s">
        <v>57</v>
      </c>
      <c r="P233" t="s">
        <v>46</v>
      </c>
      <c r="Q233" s="7">
        <v>1662.66</v>
      </c>
      <c r="R233">
        <v>85016</v>
      </c>
      <c r="T233" t="s">
        <v>104</v>
      </c>
      <c r="U233" t="s">
        <v>654</v>
      </c>
      <c r="V233">
        <v>85016</v>
      </c>
    </row>
    <row r="234" spans="1:22" x14ac:dyDescent="0.2">
      <c r="A234" s="6">
        <v>42269</v>
      </c>
      <c r="B234" t="s">
        <v>655</v>
      </c>
      <c r="C234" t="s">
        <v>43</v>
      </c>
      <c r="D234" t="s">
        <v>102</v>
      </c>
      <c r="E234" s="7">
        <v>1898.18</v>
      </c>
      <c r="F234" t="s">
        <v>50</v>
      </c>
      <c r="G234" t="s">
        <v>656</v>
      </c>
      <c r="H234" t="str">
        <f t="shared" si="15"/>
        <v>PHOENIX</v>
      </c>
      <c r="I234">
        <v>85016</v>
      </c>
      <c r="J234">
        <f t="shared" si="16"/>
        <v>1</v>
      </c>
      <c r="K234">
        <f t="shared" si="17"/>
        <v>1</v>
      </c>
      <c r="L234">
        <f t="shared" si="18"/>
        <v>0</v>
      </c>
      <c r="M234">
        <f t="shared" si="19"/>
        <v>1</v>
      </c>
      <c r="O234" t="s">
        <v>57</v>
      </c>
      <c r="P234" t="s">
        <v>46</v>
      </c>
      <c r="Q234" s="7">
        <v>1898.18</v>
      </c>
      <c r="R234">
        <v>85016</v>
      </c>
      <c r="T234" t="s">
        <v>104</v>
      </c>
      <c r="U234" t="s">
        <v>105</v>
      </c>
      <c r="V234">
        <v>85016</v>
      </c>
    </row>
    <row r="235" spans="1:22" x14ac:dyDescent="0.2">
      <c r="A235" s="6">
        <v>42269</v>
      </c>
      <c r="B235" t="s">
        <v>657</v>
      </c>
      <c r="C235" t="s">
        <v>43</v>
      </c>
      <c r="D235" t="s">
        <v>44</v>
      </c>
      <c r="E235" s="7"/>
      <c r="G235" t="s">
        <v>559</v>
      </c>
      <c r="H235" t="str">
        <f t="shared" si="15"/>
        <v>GLENDALE</v>
      </c>
      <c r="I235">
        <v>85301</v>
      </c>
      <c r="J235">
        <f t="shared" si="16"/>
        <v>0</v>
      </c>
      <c r="K235">
        <f t="shared" si="17"/>
        <v>0</v>
      </c>
      <c r="L235">
        <f t="shared" si="18"/>
        <v>0</v>
      </c>
      <c r="M235">
        <f t="shared" si="19"/>
        <v>0</v>
      </c>
      <c r="O235" t="s">
        <v>57</v>
      </c>
      <c r="P235" t="s">
        <v>46</v>
      </c>
      <c r="Q235" s="7">
        <v>1424.3</v>
      </c>
      <c r="R235">
        <v>85301</v>
      </c>
      <c r="T235" t="s">
        <v>382</v>
      </c>
    </row>
    <row r="236" spans="1:22" x14ac:dyDescent="0.2">
      <c r="A236" s="6">
        <v>42269</v>
      </c>
      <c r="B236" t="s">
        <v>658</v>
      </c>
      <c r="C236" t="s">
        <v>43</v>
      </c>
      <c r="D236" t="s">
        <v>297</v>
      </c>
      <c r="E236" s="7"/>
      <c r="G236" t="s">
        <v>659</v>
      </c>
      <c r="H236" t="str">
        <f t="shared" si="15"/>
        <v>PHOENIX</v>
      </c>
      <c r="I236">
        <v>85051</v>
      </c>
      <c r="J236">
        <f t="shared" si="16"/>
        <v>1</v>
      </c>
      <c r="K236">
        <f t="shared" si="17"/>
        <v>1</v>
      </c>
      <c r="L236">
        <f t="shared" si="18"/>
        <v>0</v>
      </c>
      <c r="M236">
        <f t="shared" si="19"/>
        <v>1</v>
      </c>
      <c r="O236" t="s">
        <v>46</v>
      </c>
      <c r="P236" t="s">
        <v>46</v>
      </c>
      <c r="Q236" s="7">
        <v>747.6</v>
      </c>
      <c r="R236">
        <v>85051</v>
      </c>
      <c r="T236" t="s">
        <v>62</v>
      </c>
      <c r="U236" t="s">
        <v>63</v>
      </c>
      <c r="V236">
        <v>85253</v>
      </c>
    </row>
    <row r="237" spans="1:22" x14ac:dyDescent="0.2">
      <c r="A237" s="6">
        <v>42270</v>
      </c>
      <c r="B237" t="s">
        <v>660</v>
      </c>
      <c r="C237" t="s">
        <v>43</v>
      </c>
      <c r="D237" t="s">
        <v>102</v>
      </c>
      <c r="E237" s="7">
        <v>1561.5</v>
      </c>
      <c r="F237" t="s">
        <v>50</v>
      </c>
      <c r="G237" t="s">
        <v>661</v>
      </c>
      <c r="H237" t="str">
        <f t="shared" si="15"/>
        <v>PHOENIX</v>
      </c>
      <c r="I237">
        <v>85016</v>
      </c>
      <c r="J237">
        <f t="shared" si="16"/>
        <v>1</v>
      </c>
      <c r="K237">
        <f t="shared" si="17"/>
        <v>1</v>
      </c>
      <c r="L237">
        <f t="shared" si="18"/>
        <v>0</v>
      </c>
      <c r="M237">
        <f t="shared" si="19"/>
        <v>1</v>
      </c>
      <c r="O237" t="s">
        <v>57</v>
      </c>
      <c r="P237" t="s">
        <v>46</v>
      </c>
      <c r="Q237" s="7">
        <v>1561.5</v>
      </c>
      <c r="R237">
        <v>85016</v>
      </c>
      <c r="T237" t="s">
        <v>104</v>
      </c>
      <c r="U237" t="s">
        <v>105</v>
      </c>
      <c r="V237">
        <v>85016</v>
      </c>
    </row>
    <row r="238" spans="1:22" x14ac:dyDescent="0.2">
      <c r="A238" s="6">
        <v>42270</v>
      </c>
      <c r="B238" t="s">
        <v>662</v>
      </c>
      <c r="C238" t="s">
        <v>43</v>
      </c>
      <c r="D238" t="s">
        <v>663</v>
      </c>
      <c r="E238" s="7">
        <v>1669.58</v>
      </c>
      <c r="F238" t="s">
        <v>50</v>
      </c>
      <c r="G238" t="s">
        <v>664</v>
      </c>
      <c r="H238" t="str">
        <f t="shared" si="15"/>
        <v>Phoenix</v>
      </c>
      <c r="I238">
        <v>85044</v>
      </c>
      <c r="J238">
        <f t="shared" si="16"/>
        <v>1</v>
      </c>
      <c r="K238">
        <f t="shared" si="17"/>
        <v>1</v>
      </c>
      <c r="L238">
        <f t="shared" si="18"/>
        <v>0</v>
      </c>
      <c r="M238">
        <f t="shared" si="19"/>
        <v>1</v>
      </c>
      <c r="N238" s="6">
        <v>42284</v>
      </c>
      <c r="O238" t="s">
        <v>57</v>
      </c>
      <c r="P238" t="s">
        <v>46</v>
      </c>
      <c r="Q238" s="7">
        <v>1599.58</v>
      </c>
      <c r="R238">
        <v>85044</v>
      </c>
      <c r="T238" t="s">
        <v>665</v>
      </c>
      <c r="U238" t="s">
        <v>666</v>
      </c>
      <c r="V238">
        <v>85233</v>
      </c>
    </row>
    <row r="239" spans="1:22" x14ac:dyDescent="0.2">
      <c r="A239" s="6">
        <v>42272</v>
      </c>
      <c r="B239" t="s">
        <v>667</v>
      </c>
      <c r="C239" t="s">
        <v>43</v>
      </c>
      <c r="D239" t="s">
        <v>55</v>
      </c>
      <c r="E239" s="7">
        <v>4256.5</v>
      </c>
      <c r="F239" t="s">
        <v>50</v>
      </c>
      <c r="G239" t="s">
        <v>668</v>
      </c>
      <c r="H239" t="str">
        <f t="shared" si="15"/>
        <v>Phoenix</v>
      </c>
      <c r="I239">
        <v>85022</v>
      </c>
      <c r="J239">
        <f t="shared" si="16"/>
        <v>1</v>
      </c>
      <c r="K239">
        <f t="shared" si="17"/>
        <v>1</v>
      </c>
      <c r="L239">
        <f t="shared" si="18"/>
        <v>0</v>
      </c>
      <c r="M239">
        <f t="shared" si="19"/>
        <v>1</v>
      </c>
      <c r="O239" t="s">
        <v>57</v>
      </c>
      <c r="P239" t="s">
        <v>46</v>
      </c>
      <c r="Q239" s="7">
        <v>2608.5</v>
      </c>
      <c r="R239">
        <v>85022</v>
      </c>
      <c r="T239" t="s">
        <v>12</v>
      </c>
      <c r="U239" t="s">
        <v>669</v>
      </c>
      <c r="V239">
        <v>85203</v>
      </c>
    </row>
    <row r="240" spans="1:22" x14ac:dyDescent="0.2">
      <c r="A240" s="6">
        <v>42276</v>
      </c>
      <c r="B240" t="s">
        <v>670</v>
      </c>
      <c r="C240" t="s">
        <v>43</v>
      </c>
      <c r="D240" t="s">
        <v>297</v>
      </c>
      <c r="E240" s="7">
        <v>802.7</v>
      </c>
      <c r="F240" t="s">
        <v>50</v>
      </c>
      <c r="G240" t="s">
        <v>671</v>
      </c>
      <c r="H240" t="str">
        <f t="shared" si="15"/>
        <v>PHOENIX</v>
      </c>
      <c r="I240">
        <v>85051</v>
      </c>
      <c r="J240">
        <f t="shared" si="16"/>
        <v>1</v>
      </c>
      <c r="K240">
        <f t="shared" si="17"/>
        <v>1</v>
      </c>
      <c r="L240">
        <f t="shared" si="18"/>
        <v>0</v>
      </c>
      <c r="M240">
        <f t="shared" si="19"/>
        <v>1</v>
      </c>
      <c r="N240" s="6">
        <v>42292</v>
      </c>
      <c r="O240" t="s">
        <v>46</v>
      </c>
      <c r="P240" t="s">
        <v>46</v>
      </c>
      <c r="Q240" s="7">
        <v>802.68</v>
      </c>
      <c r="R240">
        <v>85051</v>
      </c>
      <c r="T240" t="s">
        <v>62</v>
      </c>
      <c r="U240" t="s">
        <v>63</v>
      </c>
      <c r="V240">
        <v>85253</v>
      </c>
    </row>
    <row r="241" spans="1:22" x14ac:dyDescent="0.2">
      <c r="A241" s="6">
        <v>42278</v>
      </c>
      <c r="B241" t="s">
        <v>672</v>
      </c>
      <c r="C241" t="s">
        <v>43</v>
      </c>
      <c r="D241" t="s">
        <v>65</v>
      </c>
      <c r="E241" s="7">
        <v>2175</v>
      </c>
      <c r="F241" t="s">
        <v>50</v>
      </c>
      <c r="G241" t="s">
        <v>673</v>
      </c>
      <c r="H241" t="str">
        <f t="shared" si="15"/>
        <v>MESA</v>
      </c>
      <c r="I241">
        <v>85203</v>
      </c>
      <c r="J241">
        <f t="shared" si="16"/>
        <v>0</v>
      </c>
      <c r="K241">
        <f t="shared" si="17"/>
        <v>0</v>
      </c>
      <c r="L241">
        <f t="shared" si="18"/>
        <v>0</v>
      </c>
      <c r="M241">
        <f t="shared" si="19"/>
        <v>0</v>
      </c>
      <c r="N241" s="6">
        <v>42299</v>
      </c>
      <c r="O241" t="s">
        <v>57</v>
      </c>
      <c r="P241" t="s">
        <v>46</v>
      </c>
      <c r="Q241" s="7">
        <v>1345</v>
      </c>
      <c r="R241">
        <v>85203</v>
      </c>
      <c r="T241" t="s">
        <v>318</v>
      </c>
      <c r="U241" t="s">
        <v>674</v>
      </c>
      <c r="V241">
        <v>85251</v>
      </c>
    </row>
    <row r="242" spans="1:22" x14ac:dyDescent="0.2">
      <c r="A242" s="6">
        <v>42283</v>
      </c>
      <c r="B242" t="s">
        <v>675</v>
      </c>
      <c r="C242" t="s">
        <v>43</v>
      </c>
      <c r="D242" t="s">
        <v>297</v>
      </c>
      <c r="E242" s="7">
        <v>3000</v>
      </c>
      <c r="F242" t="s">
        <v>50</v>
      </c>
      <c r="G242" t="s">
        <v>676</v>
      </c>
      <c r="H242" t="str">
        <f t="shared" si="15"/>
        <v>PHOENIX</v>
      </c>
      <c r="I242">
        <v>85051</v>
      </c>
      <c r="J242">
        <f t="shared" si="16"/>
        <v>1</v>
      </c>
      <c r="K242">
        <f t="shared" si="17"/>
        <v>1</v>
      </c>
      <c r="L242">
        <f t="shared" si="18"/>
        <v>0</v>
      </c>
      <c r="M242">
        <f t="shared" si="19"/>
        <v>1</v>
      </c>
      <c r="N242" s="6">
        <v>42298</v>
      </c>
      <c r="O242" t="s">
        <v>46</v>
      </c>
      <c r="P242" t="s">
        <v>46</v>
      </c>
      <c r="Q242" s="7">
        <v>969</v>
      </c>
      <c r="R242">
        <v>85051</v>
      </c>
      <c r="T242" t="s">
        <v>62</v>
      </c>
      <c r="U242" t="s">
        <v>677</v>
      </c>
      <c r="V242">
        <v>85253</v>
      </c>
    </row>
    <row r="243" spans="1:22" x14ac:dyDescent="0.2">
      <c r="A243" s="6">
        <v>42283</v>
      </c>
      <c r="B243" t="s">
        <v>678</v>
      </c>
      <c r="C243" t="s">
        <v>43</v>
      </c>
      <c r="D243" t="s">
        <v>65</v>
      </c>
      <c r="E243" s="7">
        <v>3828.5</v>
      </c>
      <c r="F243" t="s">
        <v>50</v>
      </c>
      <c r="G243" t="s">
        <v>679</v>
      </c>
      <c r="H243" t="str">
        <f t="shared" si="15"/>
        <v>MESA</v>
      </c>
      <c r="I243">
        <v>85201</v>
      </c>
      <c r="J243">
        <f t="shared" si="16"/>
        <v>0</v>
      </c>
      <c r="K243">
        <f t="shared" si="17"/>
        <v>0</v>
      </c>
      <c r="L243">
        <f t="shared" si="18"/>
        <v>0</v>
      </c>
      <c r="M243">
        <f t="shared" si="19"/>
        <v>0</v>
      </c>
      <c r="O243" t="s">
        <v>46</v>
      </c>
      <c r="P243" t="s">
        <v>46</v>
      </c>
      <c r="Q243" s="7">
        <v>3803.5</v>
      </c>
      <c r="R243">
        <v>85201</v>
      </c>
      <c r="T243" t="s">
        <v>47</v>
      </c>
      <c r="U243" t="s">
        <v>53</v>
      </c>
      <c r="V243">
        <v>85253</v>
      </c>
    </row>
    <row r="244" spans="1:22" x14ac:dyDescent="0.2">
      <c r="A244" s="6">
        <v>42283</v>
      </c>
      <c r="B244" t="s">
        <v>680</v>
      </c>
      <c r="C244" t="s">
        <v>43</v>
      </c>
      <c r="D244" t="s">
        <v>74</v>
      </c>
      <c r="E244" s="7">
        <v>3723</v>
      </c>
      <c r="F244" t="s">
        <v>50</v>
      </c>
      <c r="G244" t="s">
        <v>681</v>
      </c>
      <c r="H244" t="str">
        <f t="shared" si="15"/>
        <v>PHOENIX</v>
      </c>
      <c r="I244">
        <v>85040</v>
      </c>
      <c r="J244">
        <f t="shared" si="16"/>
        <v>1</v>
      </c>
      <c r="K244">
        <f t="shared" si="17"/>
        <v>1</v>
      </c>
      <c r="L244">
        <f t="shared" si="18"/>
        <v>0</v>
      </c>
      <c r="M244">
        <f t="shared" si="19"/>
        <v>1</v>
      </c>
      <c r="N244" s="6">
        <v>42303</v>
      </c>
      <c r="O244" t="s">
        <v>46</v>
      </c>
      <c r="P244" t="s">
        <v>46</v>
      </c>
      <c r="Q244" s="7">
        <v>749.7</v>
      </c>
      <c r="R244">
        <v>85040</v>
      </c>
      <c r="T244" t="s">
        <v>62</v>
      </c>
      <c r="U244" t="s">
        <v>177</v>
      </c>
      <c r="V244">
        <v>85253</v>
      </c>
    </row>
    <row r="245" spans="1:22" x14ac:dyDescent="0.2">
      <c r="A245" s="6">
        <v>42284</v>
      </c>
      <c r="B245" t="s">
        <v>682</v>
      </c>
      <c r="C245" t="s">
        <v>43</v>
      </c>
      <c r="D245" t="s">
        <v>87</v>
      </c>
      <c r="E245" s="7">
        <v>1774.65</v>
      </c>
      <c r="F245" t="s">
        <v>50</v>
      </c>
      <c r="G245" t="s">
        <v>683</v>
      </c>
      <c r="H245" t="str">
        <f t="shared" si="15"/>
        <v>PHOENIX</v>
      </c>
      <c r="I245">
        <v>85017</v>
      </c>
      <c r="J245">
        <f t="shared" si="16"/>
        <v>1</v>
      </c>
      <c r="K245">
        <f t="shared" si="17"/>
        <v>1</v>
      </c>
      <c r="L245">
        <f t="shared" si="18"/>
        <v>0</v>
      </c>
      <c r="M245">
        <f t="shared" si="19"/>
        <v>1</v>
      </c>
      <c r="O245" t="s">
        <v>57</v>
      </c>
      <c r="P245" t="s">
        <v>46</v>
      </c>
      <c r="Q245" s="7">
        <v>1744.65</v>
      </c>
      <c r="R245">
        <v>85017</v>
      </c>
      <c r="T245" t="s">
        <v>117</v>
      </c>
      <c r="U245" t="s">
        <v>122</v>
      </c>
      <c r="V245">
        <v>85251</v>
      </c>
    </row>
    <row r="246" spans="1:22" x14ac:dyDescent="0.2">
      <c r="A246" s="6">
        <v>42286</v>
      </c>
      <c r="B246" t="s">
        <v>684</v>
      </c>
      <c r="C246" t="s">
        <v>43</v>
      </c>
      <c r="D246" t="s">
        <v>60</v>
      </c>
      <c r="E246" s="7">
        <v>2176.9499999999998</v>
      </c>
      <c r="F246" t="s">
        <v>50</v>
      </c>
      <c r="H246" t="str">
        <f t="shared" si="15"/>
        <v/>
      </c>
      <c r="J246">
        <f t="shared" si="16"/>
        <v>0</v>
      </c>
      <c r="K246">
        <f t="shared" si="17"/>
        <v>0</v>
      </c>
      <c r="L246">
        <f t="shared" si="18"/>
        <v>0</v>
      </c>
      <c r="M246">
        <f t="shared" si="19"/>
        <v>0</v>
      </c>
      <c r="N246" s="6">
        <v>42300</v>
      </c>
      <c r="O246" t="s">
        <v>57</v>
      </c>
      <c r="P246" t="s">
        <v>46</v>
      </c>
      <c r="Q246" s="7">
        <v>2155.9499999999998</v>
      </c>
      <c r="T246" t="s">
        <v>266</v>
      </c>
    </row>
    <row r="247" spans="1:22" x14ac:dyDescent="0.2">
      <c r="A247" s="6">
        <v>42292</v>
      </c>
      <c r="B247" t="s">
        <v>685</v>
      </c>
      <c r="C247" t="s">
        <v>43</v>
      </c>
      <c r="D247" t="s">
        <v>70</v>
      </c>
      <c r="E247" s="7">
        <v>1328.25</v>
      </c>
      <c r="F247" t="s">
        <v>50</v>
      </c>
      <c r="G247" t="s">
        <v>686</v>
      </c>
      <c r="H247" t="str">
        <f t="shared" si="15"/>
        <v>PHOENIX</v>
      </c>
      <c r="I247">
        <v>85035</v>
      </c>
      <c r="J247">
        <f t="shared" si="16"/>
        <v>1</v>
      </c>
      <c r="K247">
        <f t="shared" si="17"/>
        <v>1</v>
      </c>
      <c r="L247">
        <f t="shared" si="18"/>
        <v>0</v>
      </c>
      <c r="M247">
        <f t="shared" si="19"/>
        <v>1</v>
      </c>
      <c r="O247" t="s">
        <v>57</v>
      </c>
      <c r="P247" t="s">
        <v>46</v>
      </c>
      <c r="Q247" s="7">
        <v>1258.25</v>
      </c>
      <c r="R247">
        <v>85035</v>
      </c>
      <c r="T247" t="s">
        <v>100</v>
      </c>
    </row>
    <row r="248" spans="1:22" x14ac:dyDescent="0.2">
      <c r="A248" s="6">
        <v>42292</v>
      </c>
      <c r="B248" t="s">
        <v>687</v>
      </c>
      <c r="C248" t="s">
        <v>43</v>
      </c>
      <c r="D248" t="s">
        <v>74</v>
      </c>
      <c r="E248" s="7">
        <v>1521.13</v>
      </c>
      <c r="F248" t="s">
        <v>50</v>
      </c>
      <c r="G248" t="s">
        <v>688</v>
      </c>
      <c r="H248" t="str">
        <f t="shared" si="15"/>
        <v>LAVEEN</v>
      </c>
      <c r="I248">
        <v>85339</v>
      </c>
      <c r="J248">
        <f t="shared" si="16"/>
        <v>1</v>
      </c>
      <c r="K248">
        <f t="shared" si="17"/>
        <v>1</v>
      </c>
      <c r="L248">
        <f t="shared" si="18"/>
        <v>0</v>
      </c>
      <c r="M248">
        <f t="shared" si="19"/>
        <v>1</v>
      </c>
      <c r="N248" s="6">
        <v>42306</v>
      </c>
      <c r="O248" t="s">
        <v>57</v>
      </c>
      <c r="P248" t="s">
        <v>46</v>
      </c>
      <c r="Q248" s="7">
        <v>1441.13</v>
      </c>
      <c r="R248">
        <v>85339</v>
      </c>
      <c r="T248" t="s">
        <v>127</v>
      </c>
      <c r="V248">
        <v>85251</v>
      </c>
    </row>
    <row r="249" spans="1:22" x14ac:dyDescent="0.2">
      <c r="A249" s="6">
        <v>42293</v>
      </c>
      <c r="B249" t="s">
        <v>689</v>
      </c>
      <c r="C249" t="s">
        <v>43</v>
      </c>
      <c r="D249" t="s">
        <v>60</v>
      </c>
      <c r="E249" s="7">
        <v>1675.13</v>
      </c>
      <c r="F249" t="s">
        <v>50</v>
      </c>
      <c r="H249" t="str">
        <f t="shared" si="15"/>
        <v/>
      </c>
      <c r="J249">
        <f t="shared" si="16"/>
        <v>0</v>
      </c>
      <c r="K249">
        <f t="shared" si="17"/>
        <v>0</v>
      </c>
      <c r="L249">
        <f t="shared" si="18"/>
        <v>0</v>
      </c>
      <c r="M249">
        <f t="shared" si="19"/>
        <v>0</v>
      </c>
      <c r="O249" t="s">
        <v>57</v>
      </c>
      <c r="P249" t="s">
        <v>46</v>
      </c>
      <c r="Q249" s="7">
        <v>1597.88</v>
      </c>
      <c r="T249" t="s">
        <v>100</v>
      </c>
    </row>
    <row r="250" spans="1:22" x14ac:dyDescent="0.2">
      <c r="A250" s="6">
        <v>42293</v>
      </c>
      <c r="B250" t="s">
        <v>690</v>
      </c>
      <c r="C250" t="s">
        <v>43</v>
      </c>
      <c r="D250" t="s">
        <v>74</v>
      </c>
      <c r="E250" s="7">
        <v>1599.5</v>
      </c>
      <c r="F250" t="s">
        <v>50</v>
      </c>
      <c r="G250" t="s">
        <v>691</v>
      </c>
      <c r="H250" t="str">
        <f t="shared" si="15"/>
        <v>LAVEEN</v>
      </c>
      <c r="I250">
        <v>85339</v>
      </c>
      <c r="J250">
        <f t="shared" si="16"/>
        <v>1</v>
      </c>
      <c r="K250">
        <f t="shared" si="17"/>
        <v>1</v>
      </c>
      <c r="L250">
        <f t="shared" si="18"/>
        <v>0</v>
      </c>
      <c r="M250">
        <f t="shared" si="19"/>
        <v>1</v>
      </c>
      <c r="O250" t="s">
        <v>57</v>
      </c>
      <c r="P250" t="s">
        <v>46</v>
      </c>
      <c r="Q250" s="7">
        <v>1529.5</v>
      </c>
      <c r="R250">
        <v>85339</v>
      </c>
      <c r="T250" t="s">
        <v>127</v>
      </c>
      <c r="U250" t="s">
        <v>122</v>
      </c>
      <c r="V250">
        <v>85251</v>
      </c>
    </row>
    <row r="251" spans="1:22" x14ac:dyDescent="0.2">
      <c r="A251" s="6">
        <v>42297</v>
      </c>
      <c r="B251" t="s">
        <v>692</v>
      </c>
      <c r="C251" t="s">
        <v>43</v>
      </c>
      <c r="D251" t="s">
        <v>424</v>
      </c>
      <c r="E251" s="7">
        <v>1351.55</v>
      </c>
      <c r="F251" t="s">
        <v>50</v>
      </c>
      <c r="G251" t="s">
        <v>693</v>
      </c>
      <c r="H251" t="str">
        <f t="shared" si="15"/>
        <v>Mesa</v>
      </c>
      <c r="I251">
        <v>85210</v>
      </c>
      <c r="J251">
        <f t="shared" si="16"/>
        <v>0</v>
      </c>
      <c r="K251">
        <f t="shared" si="17"/>
        <v>0</v>
      </c>
      <c r="L251">
        <f t="shared" si="18"/>
        <v>0</v>
      </c>
      <c r="M251">
        <f t="shared" si="19"/>
        <v>0</v>
      </c>
      <c r="O251" t="s">
        <v>57</v>
      </c>
      <c r="P251" t="s">
        <v>46</v>
      </c>
      <c r="Q251" s="7">
        <v>1340.6</v>
      </c>
      <c r="R251">
        <v>85210</v>
      </c>
      <c r="T251" t="s">
        <v>448</v>
      </c>
    </row>
    <row r="252" spans="1:22" x14ac:dyDescent="0.2">
      <c r="A252" s="6">
        <v>42297</v>
      </c>
      <c r="B252" t="s">
        <v>694</v>
      </c>
      <c r="C252" t="s">
        <v>43</v>
      </c>
      <c r="D252" t="s">
        <v>424</v>
      </c>
      <c r="E252" s="7">
        <v>660.66</v>
      </c>
      <c r="F252" t="s">
        <v>50</v>
      </c>
      <c r="G252" t="s">
        <v>695</v>
      </c>
      <c r="H252" t="str">
        <f t="shared" si="15"/>
        <v>Mesa</v>
      </c>
      <c r="I252">
        <v>85210</v>
      </c>
      <c r="J252">
        <f t="shared" si="16"/>
        <v>0</v>
      </c>
      <c r="K252">
        <f t="shared" si="17"/>
        <v>0</v>
      </c>
      <c r="L252">
        <f t="shared" si="18"/>
        <v>0</v>
      </c>
      <c r="M252">
        <f t="shared" si="19"/>
        <v>0</v>
      </c>
      <c r="O252" t="s">
        <v>57</v>
      </c>
      <c r="P252" t="s">
        <v>46</v>
      </c>
      <c r="Q252" s="7">
        <v>678.66</v>
      </c>
      <c r="R252">
        <v>85210</v>
      </c>
      <c r="T252" t="s">
        <v>448</v>
      </c>
    </row>
    <row r="253" spans="1:22" x14ac:dyDescent="0.2">
      <c r="A253" s="6">
        <v>42299</v>
      </c>
      <c r="B253" t="s">
        <v>696</v>
      </c>
      <c r="C253" t="s">
        <v>43</v>
      </c>
      <c r="D253" t="s">
        <v>44</v>
      </c>
      <c r="E253" s="7">
        <v>1302.75</v>
      </c>
      <c r="F253" t="s">
        <v>50</v>
      </c>
      <c r="G253" t="s">
        <v>697</v>
      </c>
      <c r="H253" t="str">
        <f t="shared" si="15"/>
        <v>PHOENIX</v>
      </c>
      <c r="I253">
        <v>85031</v>
      </c>
      <c r="J253">
        <f t="shared" si="16"/>
        <v>1</v>
      </c>
      <c r="K253">
        <f t="shared" si="17"/>
        <v>1</v>
      </c>
      <c r="L253">
        <f t="shared" si="18"/>
        <v>0</v>
      </c>
      <c r="M253">
        <f t="shared" si="19"/>
        <v>1</v>
      </c>
      <c r="O253" t="s">
        <v>57</v>
      </c>
      <c r="P253" t="s">
        <v>46</v>
      </c>
      <c r="Q253" s="7">
        <v>1267.75</v>
      </c>
      <c r="R253">
        <v>85031</v>
      </c>
      <c r="T253" t="s">
        <v>332</v>
      </c>
    </row>
    <row r="254" spans="1:22" x14ac:dyDescent="0.2">
      <c r="A254" s="6">
        <v>42300</v>
      </c>
      <c r="B254" t="s">
        <v>698</v>
      </c>
      <c r="C254" t="s">
        <v>79</v>
      </c>
      <c r="D254" t="s">
        <v>70</v>
      </c>
      <c r="E254" s="7">
        <v>1364.25</v>
      </c>
      <c r="F254" t="s">
        <v>50</v>
      </c>
      <c r="G254" t="s">
        <v>699</v>
      </c>
      <c r="H254" t="str">
        <f t="shared" si="15"/>
        <v>PHOENIX</v>
      </c>
      <c r="I254">
        <v>85037</v>
      </c>
      <c r="J254">
        <f t="shared" si="16"/>
        <v>1</v>
      </c>
      <c r="K254">
        <f t="shared" si="17"/>
        <v>1</v>
      </c>
      <c r="L254">
        <f t="shared" si="18"/>
        <v>0</v>
      </c>
      <c r="M254">
        <f t="shared" si="19"/>
        <v>1</v>
      </c>
      <c r="N254" s="6">
        <v>42318</v>
      </c>
      <c r="O254" t="s">
        <v>57</v>
      </c>
      <c r="P254" t="s">
        <v>46</v>
      </c>
      <c r="Q254" s="7">
        <v>1335.25</v>
      </c>
      <c r="R254">
        <v>85037</v>
      </c>
      <c r="T254" t="s">
        <v>332</v>
      </c>
    </row>
    <row r="255" spans="1:22" x14ac:dyDescent="0.2">
      <c r="A255" s="6">
        <v>42303</v>
      </c>
      <c r="B255" t="s">
        <v>700</v>
      </c>
      <c r="C255" t="s">
        <v>43</v>
      </c>
      <c r="D255" t="s">
        <v>87</v>
      </c>
      <c r="E255" s="7">
        <v>3512</v>
      </c>
      <c r="F255" t="s">
        <v>50</v>
      </c>
      <c r="G255" t="s">
        <v>701</v>
      </c>
      <c r="H255" t="str">
        <f t="shared" si="15"/>
        <v>Phoenix</v>
      </c>
      <c r="I255">
        <v>85009</v>
      </c>
      <c r="J255">
        <f t="shared" si="16"/>
        <v>1</v>
      </c>
      <c r="K255">
        <f t="shared" si="17"/>
        <v>1</v>
      </c>
      <c r="L255">
        <f t="shared" si="18"/>
        <v>0</v>
      </c>
      <c r="M255">
        <f t="shared" si="19"/>
        <v>1</v>
      </c>
      <c r="O255" t="s">
        <v>46</v>
      </c>
      <c r="P255" t="s">
        <v>46</v>
      </c>
      <c r="Q255" s="7">
        <v>2808</v>
      </c>
      <c r="R255">
        <v>85009</v>
      </c>
      <c r="T255" t="s">
        <v>702</v>
      </c>
      <c r="U255" t="s">
        <v>703</v>
      </c>
      <c r="V255">
        <v>85260</v>
      </c>
    </row>
    <row r="256" spans="1:22" x14ac:dyDescent="0.2">
      <c r="A256" s="6">
        <v>42303</v>
      </c>
      <c r="B256" t="s">
        <v>704</v>
      </c>
      <c r="C256" t="s">
        <v>43</v>
      </c>
      <c r="D256" t="s">
        <v>216</v>
      </c>
      <c r="E256" s="7">
        <v>3172.62</v>
      </c>
      <c r="F256" t="s">
        <v>50</v>
      </c>
      <c r="G256" t="s">
        <v>705</v>
      </c>
      <c r="H256" t="str">
        <f t="shared" si="15"/>
        <v>MESA</v>
      </c>
      <c r="I256">
        <v>85207</v>
      </c>
      <c r="J256">
        <f t="shared" si="16"/>
        <v>0</v>
      </c>
      <c r="K256">
        <f t="shared" si="17"/>
        <v>0</v>
      </c>
      <c r="L256">
        <f t="shared" si="18"/>
        <v>0</v>
      </c>
      <c r="M256">
        <f t="shared" si="19"/>
        <v>0</v>
      </c>
      <c r="N256" s="6">
        <v>42318</v>
      </c>
      <c r="O256" t="s">
        <v>57</v>
      </c>
      <c r="P256" t="s">
        <v>46</v>
      </c>
      <c r="Q256" s="7">
        <v>1786.31</v>
      </c>
      <c r="R256">
        <v>85207</v>
      </c>
      <c r="T256" t="s">
        <v>706</v>
      </c>
      <c r="U256" t="s">
        <v>707</v>
      </c>
      <c r="V256">
        <v>85251</v>
      </c>
    </row>
    <row r="257" spans="1:22" x14ac:dyDescent="0.2">
      <c r="A257" s="6">
        <v>42304</v>
      </c>
      <c r="B257" t="s">
        <v>708</v>
      </c>
      <c r="C257" t="s">
        <v>43</v>
      </c>
      <c r="D257" t="s">
        <v>70</v>
      </c>
      <c r="E257" s="7">
        <v>2922.6</v>
      </c>
      <c r="F257" t="s">
        <v>50</v>
      </c>
      <c r="G257" t="s">
        <v>709</v>
      </c>
      <c r="H257" t="str">
        <f t="shared" si="15"/>
        <v>EL MIRAGE</v>
      </c>
      <c r="I257">
        <v>85335</v>
      </c>
      <c r="J257">
        <f t="shared" si="16"/>
        <v>0</v>
      </c>
      <c r="K257">
        <f t="shared" si="17"/>
        <v>0</v>
      </c>
      <c r="L257">
        <f t="shared" si="18"/>
        <v>0</v>
      </c>
      <c r="M257">
        <f t="shared" si="19"/>
        <v>0</v>
      </c>
      <c r="N257" s="6">
        <v>42320</v>
      </c>
      <c r="O257" t="s">
        <v>57</v>
      </c>
      <c r="P257" t="s">
        <v>46</v>
      </c>
      <c r="Q257" s="7">
        <v>1816.6</v>
      </c>
      <c r="R257">
        <v>85335</v>
      </c>
      <c r="T257" t="s">
        <v>157</v>
      </c>
      <c r="U257" t="s">
        <v>710</v>
      </c>
      <c r="V257">
        <v>85008</v>
      </c>
    </row>
    <row r="258" spans="1:22" x14ac:dyDescent="0.2">
      <c r="A258" s="6">
        <v>42304</v>
      </c>
      <c r="B258" t="s">
        <v>711</v>
      </c>
      <c r="C258" t="s">
        <v>43</v>
      </c>
      <c r="D258" t="s">
        <v>70</v>
      </c>
      <c r="E258" s="7">
        <v>2759.39</v>
      </c>
      <c r="F258" t="s">
        <v>50</v>
      </c>
      <c r="H258" t="str">
        <f t="shared" si="15"/>
        <v/>
      </c>
      <c r="J258">
        <f t="shared" si="16"/>
        <v>0</v>
      </c>
      <c r="K258">
        <f t="shared" si="17"/>
        <v>0</v>
      </c>
      <c r="L258">
        <f t="shared" si="18"/>
        <v>0</v>
      </c>
      <c r="M258">
        <f t="shared" si="19"/>
        <v>0</v>
      </c>
      <c r="O258" t="s">
        <v>57</v>
      </c>
      <c r="P258" t="s">
        <v>46</v>
      </c>
      <c r="Q258" s="7">
        <v>1490.49</v>
      </c>
      <c r="T258" t="s">
        <v>157</v>
      </c>
      <c r="U258" t="s">
        <v>710</v>
      </c>
      <c r="V258">
        <v>85008</v>
      </c>
    </row>
    <row r="259" spans="1:22" x14ac:dyDescent="0.2">
      <c r="A259" s="6">
        <v>42304</v>
      </c>
      <c r="B259" t="s">
        <v>712</v>
      </c>
      <c r="C259" t="s">
        <v>43</v>
      </c>
      <c r="D259" t="s">
        <v>247</v>
      </c>
      <c r="E259" s="7">
        <v>4050.46</v>
      </c>
      <c r="F259" t="s">
        <v>50</v>
      </c>
      <c r="G259" t="s">
        <v>713</v>
      </c>
      <c r="H259" t="str">
        <f t="shared" ref="H259:H314" si="20">IF(NOT(ISERROR(FIND(",",G259))), RIGHT(G259,LEN(G259)-FIND("@",SUBSTITUTE(G259,",","@",LEN(G259)-LEN(SUBSTITUTE(G259,",",""))),1)-1), "")</f>
        <v>CHANDLER</v>
      </c>
      <c r="I259">
        <v>85225</v>
      </c>
      <c r="J259">
        <f t="shared" ref="J259:J314" si="21">IF(OR(LEFT(I259,3)="850", I259=85339, I259="85339"), 1,0)</f>
        <v>0</v>
      </c>
      <c r="K259">
        <f t="shared" ref="K259:K314" si="22">IF(OR(LEFT(H259,2)="ph", H259="Laveen"), 1,0)</f>
        <v>0</v>
      </c>
      <c r="L259">
        <f t="shared" ref="L259:L314" si="23">IF(NOT(J259=K259), 1,0)</f>
        <v>0</v>
      </c>
      <c r="M259">
        <f t="shared" ref="M259:M314" si="24">IF(J259=K259, J259, "EVAL")</f>
        <v>0</v>
      </c>
      <c r="N259" s="6">
        <v>42320</v>
      </c>
      <c r="O259" t="s">
        <v>57</v>
      </c>
      <c r="P259" t="s">
        <v>46</v>
      </c>
      <c r="Q259" s="7">
        <v>4196.8599999999997</v>
      </c>
      <c r="R259">
        <v>85225</v>
      </c>
      <c r="T259" t="s">
        <v>139</v>
      </c>
    </row>
    <row r="260" spans="1:22" x14ac:dyDescent="0.2">
      <c r="A260" s="6">
        <v>42304</v>
      </c>
      <c r="B260" t="s">
        <v>714</v>
      </c>
      <c r="C260" t="s">
        <v>43</v>
      </c>
      <c r="D260" t="s">
        <v>280</v>
      </c>
      <c r="E260" s="7">
        <v>2884.75</v>
      </c>
      <c r="F260" t="s">
        <v>50</v>
      </c>
      <c r="G260" t="s">
        <v>715</v>
      </c>
      <c r="H260" t="str">
        <f t="shared" si="20"/>
        <v>GILBERT</v>
      </c>
      <c r="I260">
        <v>85295</v>
      </c>
      <c r="J260">
        <f t="shared" si="21"/>
        <v>0</v>
      </c>
      <c r="K260">
        <f t="shared" si="22"/>
        <v>0</v>
      </c>
      <c r="L260">
        <f t="shared" si="23"/>
        <v>0</v>
      </c>
      <c r="M260">
        <f t="shared" si="24"/>
        <v>0</v>
      </c>
      <c r="O260" t="s">
        <v>57</v>
      </c>
      <c r="P260" t="s">
        <v>46</v>
      </c>
      <c r="Q260" s="7">
        <v>1268.75</v>
      </c>
      <c r="R260">
        <v>85295</v>
      </c>
      <c r="T260" t="s">
        <v>282</v>
      </c>
    </row>
    <row r="261" spans="1:22" x14ac:dyDescent="0.2">
      <c r="A261" s="6">
        <v>42305</v>
      </c>
      <c r="B261" t="s">
        <v>716</v>
      </c>
      <c r="C261" t="s">
        <v>43</v>
      </c>
      <c r="D261" t="s">
        <v>130</v>
      </c>
      <c r="E261" s="7">
        <v>2806.83</v>
      </c>
      <c r="F261" t="s">
        <v>50</v>
      </c>
      <c r="G261" t="s">
        <v>717</v>
      </c>
      <c r="H261" t="str">
        <f t="shared" si="20"/>
        <v>GOODYEAR</v>
      </c>
      <c r="I261">
        <v>85338</v>
      </c>
      <c r="J261">
        <f t="shared" si="21"/>
        <v>0</v>
      </c>
      <c r="K261">
        <f t="shared" si="22"/>
        <v>0</v>
      </c>
      <c r="L261">
        <f t="shared" si="23"/>
        <v>0</v>
      </c>
      <c r="M261">
        <f t="shared" si="24"/>
        <v>0</v>
      </c>
      <c r="N261" s="6">
        <v>42318</v>
      </c>
      <c r="O261" t="s">
        <v>57</v>
      </c>
      <c r="P261" t="s">
        <v>46</v>
      </c>
      <c r="Q261" s="7">
        <v>1596.83</v>
      </c>
      <c r="R261">
        <v>85338</v>
      </c>
      <c r="T261" t="s">
        <v>227</v>
      </c>
      <c r="U261" t="s">
        <v>718</v>
      </c>
      <c r="V261">
        <v>85008</v>
      </c>
    </row>
    <row r="262" spans="1:22" x14ac:dyDescent="0.2">
      <c r="A262" s="6">
        <v>42305</v>
      </c>
      <c r="B262" t="s">
        <v>719</v>
      </c>
      <c r="C262" t="s">
        <v>43</v>
      </c>
      <c r="D262" t="s">
        <v>297</v>
      </c>
      <c r="E262" s="7"/>
      <c r="G262" t="s">
        <v>720</v>
      </c>
      <c r="H262" t="str">
        <f t="shared" si="20"/>
        <v>PHOENIX</v>
      </c>
      <c r="I262">
        <v>85051</v>
      </c>
      <c r="J262">
        <f t="shared" si="21"/>
        <v>1</v>
      </c>
      <c r="K262">
        <f t="shared" si="22"/>
        <v>1</v>
      </c>
      <c r="L262">
        <f t="shared" si="23"/>
        <v>0</v>
      </c>
      <c r="M262">
        <f t="shared" si="24"/>
        <v>1</v>
      </c>
      <c r="O262" t="s">
        <v>46</v>
      </c>
      <c r="P262" t="s">
        <v>46</v>
      </c>
      <c r="Q262" s="7">
        <v>979.5</v>
      </c>
      <c r="R262">
        <v>85051</v>
      </c>
      <c r="T262" t="s">
        <v>62</v>
      </c>
      <c r="U262" t="s">
        <v>63</v>
      </c>
      <c r="V262">
        <v>85253</v>
      </c>
    </row>
    <row r="263" spans="1:22" x14ac:dyDescent="0.2">
      <c r="A263" s="6">
        <v>42305</v>
      </c>
      <c r="B263" t="s">
        <v>721</v>
      </c>
      <c r="C263" t="s">
        <v>43</v>
      </c>
      <c r="D263" t="s">
        <v>297</v>
      </c>
      <c r="E263" s="7"/>
      <c r="G263" t="s">
        <v>722</v>
      </c>
      <c r="H263" t="str">
        <f t="shared" si="20"/>
        <v>PHOENIX</v>
      </c>
      <c r="I263">
        <v>85051</v>
      </c>
      <c r="J263">
        <f t="shared" si="21"/>
        <v>1</v>
      </c>
      <c r="K263">
        <f t="shared" si="22"/>
        <v>1</v>
      </c>
      <c r="L263">
        <f t="shared" si="23"/>
        <v>0</v>
      </c>
      <c r="M263">
        <f t="shared" si="24"/>
        <v>1</v>
      </c>
      <c r="O263" t="s">
        <v>46</v>
      </c>
      <c r="P263" t="s">
        <v>46</v>
      </c>
      <c r="Q263" s="7">
        <v>927.6</v>
      </c>
      <c r="R263">
        <v>85051</v>
      </c>
      <c r="T263" t="s">
        <v>62</v>
      </c>
      <c r="U263" t="s">
        <v>63</v>
      </c>
      <c r="V263">
        <v>85253</v>
      </c>
    </row>
    <row r="264" spans="1:22" x14ac:dyDescent="0.2">
      <c r="A264" s="6">
        <v>42311</v>
      </c>
      <c r="B264" t="s">
        <v>723</v>
      </c>
      <c r="C264" t="s">
        <v>43</v>
      </c>
      <c r="D264" t="s">
        <v>44</v>
      </c>
      <c r="E264" s="7">
        <v>783.88</v>
      </c>
      <c r="F264" t="s">
        <v>50</v>
      </c>
      <c r="G264" t="s">
        <v>724</v>
      </c>
      <c r="H264" t="str">
        <f t="shared" si="20"/>
        <v>PHOENIX</v>
      </c>
      <c r="I264">
        <v>85031</v>
      </c>
      <c r="J264">
        <f t="shared" si="21"/>
        <v>1</v>
      </c>
      <c r="K264">
        <f t="shared" si="22"/>
        <v>1</v>
      </c>
      <c r="L264">
        <f t="shared" si="23"/>
        <v>0</v>
      </c>
      <c r="M264">
        <f t="shared" si="24"/>
        <v>1</v>
      </c>
      <c r="N264" s="6">
        <v>42333</v>
      </c>
      <c r="O264" t="s">
        <v>57</v>
      </c>
      <c r="P264" t="s">
        <v>46</v>
      </c>
      <c r="Q264" s="7">
        <v>0</v>
      </c>
      <c r="R264">
        <v>85031</v>
      </c>
      <c r="T264" t="s">
        <v>272</v>
      </c>
      <c r="U264" t="s">
        <v>273</v>
      </c>
      <c r="V264">
        <v>85251</v>
      </c>
    </row>
    <row r="265" spans="1:22" x14ac:dyDescent="0.2">
      <c r="A265" s="6">
        <v>42314</v>
      </c>
      <c r="B265" t="s">
        <v>725</v>
      </c>
      <c r="C265" t="s">
        <v>43</v>
      </c>
      <c r="D265" t="s">
        <v>134</v>
      </c>
      <c r="E265" s="7"/>
      <c r="G265" t="s">
        <v>726</v>
      </c>
      <c r="H265" t="str">
        <f t="shared" si="20"/>
        <v>GLENDALE</v>
      </c>
      <c r="I265">
        <v>85304</v>
      </c>
      <c r="J265">
        <f t="shared" si="21"/>
        <v>0</v>
      </c>
      <c r="K265">
        <f t="shared" si="22"/>
        <v>0</v>
      </c>
      <c r="L265">
        <f t="shared" si="23"/>
        <v>0</v>
      </c>
      <c r="M265">
        <f t="shared" si="24"/>
        <v>0</v>
      </c>
      <c r="O265" t="s">
        <v>46</v>
      </c>
      <c r="P265" t="s">
        <v>46</v>
      </c>
      <c r="Q265" s="7">
        <v>970.9</v>
      </c>
      <c r="R265">
        <v>85304</v>
      </c>
      <c r="T265" t="s">
        <v>241</v>
      </c>
      <c r="U265" t="s">
        <v>63</v>
      </c>
      <c r="V265">
        <v>85253</v>
      </c>
    </row>
    <row r="266" spans="1:22" x14ac:dyDescent="0.2">
      <c r="A266" s="6">
        <v>42318</v>
      </c>
      <c r="B266" t="s">
        <v>727</v>
      </c>
      <c r="C266" t="s">
        <v>43</v>
      </c>
      <c r="D266" t="s">
        <v>297</v>
      </c>
      <c r="E266" s="7">
        <v>0</v>
      </c>
      <c r="F266" t="s">
        <v>50</v>
      </c>
      <c r="G266" t="s">
        <v>728</v>
      </c>
      <c r="H266" t="str">
        <f t="shared" si="20"/>
        <v>GLENDALE</v>
      </c>
      <c r="I266">
        <v>85303</v>
      </c>
      <c r="J266">
        <f t="shared" si="21"/>
        <v>0</v>
      </c>
      <c r="K266">
        <f t="shared" si="22"/>
        <v>0</v>
      </c>
      <c r="L266">
        <f t="shared" si="23"/>
        <v>0</v>
      </c>
      <c r="M266">
        <f t="shared" si="24"/>
        <v>0</v>
      </c>
      <c r="O266" t="s">
        <v>57</v>
      </c>
      <c r="P266" t="s">
        <v>46</v>
      </c>
      <c r="Q266" s="7">
        <v>3329.85</v>
      </c>
      <c r="R266">
        <v>85303</v>
      </c>
      <c r="T266" t="s">
        <v>430</v>
      </c>
      <c r="U266" t="s">
        <v>77</v>
      </c>
      <c r="V266">
        <v>85251</v>
      </c>
    </row>
    <row r="267" spans="1:22" x14ac:dyDescent="0.2">
      <c r="A267" s="6">
        <v>42320</v>
      </c>
      <c r="B267" t="s">
        <v>729</v>
      </c>
      <c r="C267" t="s">
        <v>43</v>
      </c>
      <c r="D267" t="s">
        <v>60</v>
      </c>
      <c r="E267" s="7">
        <v>2963.2</v>
      </c>
      <c r="F267" t="s">
        <v>50</v>
      </c>
      <c r="G267" t="s">
        <v>730</v>
      </c>
      <c r="H267" t="str">
        <f t="shared" si="20"/>
        <v>PHOENIX</v>
      </c>
      <c r="I267">
        <v>85023</v>
      </c>
      <c r="J267">
        <f t="shared" si="21"/>
        <v>1</v>
      </c>
      <c r="K267">
        <f t="shared" si="22"/>
        <v>1</v>
      </c>
      <c r="L267">
        <f t="shared" si="23"/>
        <v>0</v>
      </c>
      <c r="M267">
        <f t="shared" si="24"/>
        <v>1</v>
      </c>
      <c r="O267" t="s">
        <v>57</v>
      </c>
      <c r="P267" t="s">
        <v>46</v>
      </c>
      <c r="Q267" s="7">
        <v>2977.5</v>
      </c>
      <c r="R267">
        <v>85023</v>
      </c>
      <c r="T267" t="s">
        <v>339</v>
      </c>
    </row>
    <row r="268" spans="1:22" x14ac:dyDescent="0.2">
      <c r="A268" s="6">
        <v>42320</v>
      </c>
      <c r="B268" t="s">
        <v>731</v>
      </c>
      <c r="C268" t="s">
        <v>43</v>
      </c>
      <c r="D268" t="s">
        <v>60</v>
      </c>
      <c r="E268" s="7">
        <v>1682.56</v>
      </c>
      <c r="F268" t="s">
        <v>50</v>
      </c>
      <c r="G268" t="s">
        <v>732</v>
      </c>
      <c r="H268" t="str">
        <f t="shared" si="20"/>
        <v>PHOENIX</v>
      </c>
      <c r="I268">
        <v>85023</v>
      </c>
      <c r="J268">
        <f t="shared" si="21"/>
        <v>1</v>
      </c>
      <c r="K268">
        <f t="shared" si="22"/>
        <v>1</v>
      </c>
      <c r="L268">
        <f t="shared" si="23"/>
        <v>0</v>
      </c>
      <c r="M268">
        <f t="shared" si="24"/>
        <v>1</v>
      </c>
      <c r="O268" t="s">
        <v>57</v>
      </c>
      <c r="P268" t="s">
        <v>46</v>
      </c>
      <c r="Q268" s="7">
        <v>1696.86</v>
      </c>
      <c r="R268">
        <v>85023</v>
      </c>
      <c r="T268" t="s">
        <v>339</v>
      </c>
    </row>
    <row r="269" spans="1:22" x14ac:dyDescent="0.2">
      <c r="A269" s="6">
        <v>42320</v>
      </c>
      <c r="B269" t="s">
        <v>733</v>
      </c>
      <c r="C269" t="s">
        <v>43</v>
      </c>
      <c r="D269" t="s">
        <v>44</v>
      </c>
      <c r="E269" s="7"/>
      <c r="G269" t="s">
        <v>734</v>
      </c>
      <c r="H269" t="str">
        <f t="shared" si="20"/>
        <v>PHOENIX</v>
      </c>
      <c r="I269">
        <v>85043</v>
      </c>
      <c r="J269">
        <f t="shared" si="21"/>
        <v>1</v>
      </c>
      <c r="K269">
        <f t="shared" si="22"/>
        <v>1</v>
      </c>
      <c r="L269">
        <f t="shared" si="23"/>
        <v>0</v>
      </c>
      <c r="M269">
        <f t="shared" si="24"/>
        <v>1</v>
      </c>
      <c r="O269" t="s">
        <v>57</v>
      </c>
      <c r="P269" t="s">
        <v>46</v>
      </c>
      <c r="Q269" s="7">
        <v>1402</v>
      </c>
      <c r="R269">
        <v>85043</v>
      </c>
      <c r="T269" t="s">
        <v>100</v>
      </c>
      <c r="U269" t="s">
        <v>122</v>
      </c>
      <c r="V269">
        <v>85251</v>
      </c>
    </row>
    <row r="270" spans="1:22" x14ac:dyDescent="0.2">
      <c r="A270" s="6">
        <v>42321</v>
      </c>
      <c r="B270" t="s">
        <v>735</v>
      </c>
      <c r="C270" t="s">
        <v>43</v>
      </c>
      <c r="D270" t="s">
        <v>424</v>
      </c>
      <c r="E270" s="7">
        <v>1299.8599999999999</v>
      </c>
      <c r="F270" t="s">
        <v>50</v>
      </c>
      <c r="G270" t="s">
        <v>736</v>
      </c>
      <c r="H270" t="str">
        <f t="shared" si="20"/>
        <v>MESA</v>
      </c>
      <c r="I270">
        <v>85210</v>
      </c>
      <c r="J270">
        <f t="shared" si="21"/>
        <v>0</v>
      </c>
      <c r="K270">
        <f t="shared" si="22"/>
        <v>0</v>
      </c>
      <c r="L270">
        <f t="shared" si="23"/>
        <v>0</v>
      </c>
      <c r="M270">
        <f t="shared" si="24"/>
        <v>0</v>
      </c>
      <c r="O270" t="s">
        <v>57</v>
      </c>
      <c r="P270" t="s">
        <v>46</v>
      </c>
      <c r="Q270" s="7">
        <v>1288.8399999999999</v>
      </c>
      <c r="R270">
        <v>85210</v>
      </c>
      <c r="T270" t="s">
        <v>599</v>
      </c>
    </row>
    <row r="271" spans="1:22" x14ac:dyDescent="0.2">
      <c r="A271" s="6">
        <v>42321</v>
      </c>
      <c r="B271" t="s">
        <v>737</v>
      </c>
      <c r="C271" t="s">
        <v>43</v>
      </c>
      <c r="D271" t="s">
        <v>70</v>
      </c>
      <c r="E271" s="7">
        <v>2392.4899999999998</v>
      </c>
      <c r="F271" t="s">
        <v>50</v>
      </c>
      <c r="G271" t="s">
        <v>738</v>
      </c>
      <c r="H271" t="str">
        <f t="shared" si="20"/>
        <v>YOUNGTOWN</v>
      </c>
      <c r="I271">
        <v>85363</v>
      </c>
      <c r="J271">
        <f t="shared" si="21"/>
        <v>0</v>
      </c>
      <c r="K271">
        <f t="shared" si="22"/>
        <v>0</v>
      </c>
      <c r="L271">
        <f t="shared" si="23"/>
        <v>0</v>
      </c>
      <c r="M271">
        <f t="shared" si="24"/>
        <v>0</v>
      </c>
      <c r="O271" t="s">
        <v>46</v>
      </c>
      <c r="P271" t="s">
        <v>46</v>
      </c>
      <c r="Q271" s="7">
        <v>2357.4899999999998</v>
      </c>
      <c r="R271">
        <v>85363</v>
      </c>
      <c r="T271" t="s">
        <v>62</v>
      </c>
      <c r="U271" t="s">
        <v>177</v>
      </c>
      <c r="V271">
        <v>85253</v>
      </c>
    </row>
    <row r="272" spans="1:22" x14ac:dyDescent="0.2">
      <c r="A272" s="6">
        <v>42321</v>
      </c>
      <c r="B272" t="s">
        <v>739</v>
      </c>
      <c r="C272" t="s">
        <v>43</v>
      </c>
      <c r="D272" t="s">
        <v>60</v>
      </c>
      <c r="E272" s="7">
        <v>1454.92</v>
      </c>
      <c r="F272" t="s">
        <v>50</v>
      </c>
      <c r="G272" t="s">
        <v>740</v>
      </c>
      <c r="H272" t="str">
        <f t="shared" si="20"/>
        <v>PHOENIX</v>
      </c>
      <c r="I272">
        <v>85053</v>
      </c>
      <c r="J272">
        <f t="shared" si="21"/>
        <v>1</v>
      </c>
      <c r="K272">
        <f t="shared" si="22"/>
        <v>1</v>
      </c>
      <c r="L272">
        <f t="shared" si="23"/>
        <v>0</v>
      </c>
      <c r="M272">
        <f t="shared" si="24"/>
        <v>1</v>
      </c>
      <c r="O272" t="s">
        <v>57</v>
      </c>
      <c r="P272" t="s">
        <v>46</v>
      </c>
      <c r="Q272" s="7">
        <v>1384.92</v>
      </c>
      <c r="R272">
        <v>85053</v>
      </c>
      <c r="T272" t="s">
        <v>100</v>
      </c>
    </row>
    <row r="273" spans="1:22" x14ac:dyDescent="0.2">
      <c r="A273" s="6">
        <v>42321</v>
      </c>
      <c r="B273" t="s">
        <v>741</v>
      </c>
      <c r="C273" t="s">
        <v>79</v>
      </c>
      <c r="D273" t="s">
        <v>87</v>
      </c>
      <c r="E273" s="7">
        <v>1513.65</v>
      </c>
      <c r="F273" t="s">
        <v>50</v>
      </c>
      <c r="G273" t="s">
        <v>742</v>
      </c>
      <c r="H273" t="str">
        <f t="shared" si="20"/>
        <v>PHOENIX</v>
      </c>
      <c r="I273">
        <v>85017</v>
      </c>
      <c r="J273">
        <f t="shared" si="21"/>
        <v>1</v>
      </c>
      <c r="K273">
        <f t="shared" si="22"/>
        <v>1</v>
      </c>
      <c r="L273">
        <f t="shared" si="23"/>
        <v>0</v>
      </c>
      <c r="M273">
        <f t="shared" si="24"/>
        <v>1</v>
      </c>
      <c r="O273" t="s">
        <v>57</v>
      </c>
      <c r="P273" t="s">
        <v>46</v>
      </c>
      <c r="Q273" s="7">
        <v>535.6</v>
      </c>
      <c r="R273">
        <v>85017</v>
      </c>
      <c r="T273" t="s">
        <v>332</v>
      </c>
      <c r="U273" t="s">
        <v>122</v>
      </c>
      <c r="V273">
        <v>85251</v>
      </c>
    </row>
    <row r="274" spans="1:22" x14ac:dyDescent="0.2">
      <c r="A274" s="6">
        <v>42321</v>
      </c>
      <c r="B274" t="s">
        <v>743</v>
      </c>
      <c r="C274" t="s">
        <v>43</v>
      </c>
      <c r="D274" t="s">
        <v>507</v>
      </c>
      <c r="E274" s="7"/>
      <c r="G274" t="s">
        <v>744</v>
      </c>
      <c r="H274" t="str">
        <f t="shared" si="20"/>
        <v>El Mirage</v>
      </c>
      <c r="I274">
        <v>85335</v>
      </c>
      <c r="J274">
        <f t="shared" si="21"/>
        <v>0</v>
      </c>
      <c r="K274">
        <f t="shared" si="22"/>
        <v>0</v>
      </c>
      <c r="L274">
        <f t="shared" si="23"/>
        <v>0</v>
      </c>
      <c r="M274">
        <f t="shared" si="24"/>
        <v>0</v>
      </c>
      <c r="O274" t="s">
        <v>57</v>
      </c>
      <c r="P274" t="s">
        <v>46</v>
      </c>
      <c r="Q274" s="7">
        <v>1600.38</v>
      </c>
      <c r="R274">
        <v>85335</v>
      </c>
      <c r="T274" t="s">
        <v>24</v>
      </c>
      <c r="U274" t="s">
        <v>745</v>
      </c>
      <c r="V274">
        <v>85233</v>
      </c>
    </row>
    <row r="275" spans="1:22" x14ac:dyDescent="0.2">
      <c r="A275" s="6">
        <v>42321</v>
      </c>
      <c r="B275" t="s">
        <v>746</v>
      </c>
      <c r="C275" t="s">
        <v>43</v>
      </c>
      <c r="D275" t="s">
        <v>297</v>
      </c>
      <c r="E275" s="7">
        <v>2125.08</v>
      </c>
      <c r="F275" t="s">
        <v>50</v>
      </c>
      <c r="G275" t="s">
        <v>747</v>
      </c>
      <c r="H275" t="str">
        <f t="shared" si="20"/>
        <v>PHOENIX</v>
      </c>
      <c r="I275">
        <v>85051</v>
      </c>
      <c r="J275">
        <f t="shared" si="21"/>
        <v>1</v>
      </c>
      <c r="K275">
        <f t="shared" si="22"/>
        <v>1</v>
      </c>
      <c r="L275">
        <f t="shared" si="23"/>
        <v>0</v>
      </c>
      <c r="M275">
        <f t="shared" si="24"/>
        <v>1</v>
      </c>
      <c r="O275" t="s">
        <v>46</v>
      </c>
      <c r="P275" t="s">
        <v>46</v>
      </c>
      <c r="Q275" s="7">
        <v>2075.08</v>
      </c>
      <c r="R275">
        <v>85051</v>
      </c>
      <c r="T275" t="s">
        <v>62</v>
      </c>
      <c r="U275" t="s">
        <v>63</v>
      </c>
      <c r="V275">
        <v>85253</v>
      </c>
    </row>
    <row r="276" spans="1:22" x14ac:dyDescent="0.2">
      <c r="A276" s="6">
        <v>42325</v>
      </c>
      <c r="B276" t="s">
        <v>748</v>
      </c>
      <c r="C276" t="s">
        <v>43</v>
      </c>
      <c r="D276" t="s">
        <v>424</v>
      </c>
      <c r="E276" s="7">
        <v>1054.98</v>
      </c>
      <c r="F276" t="s">
        <v>50</v>
      </c>
      <c r="G276" t="s">
        <v>749</v>
      </c>
      <c r="H276" t="str">
        <f t="shared" si="20"/>
        <v>MESA</v>
      </c>
      <c r="I276">
        <v>85210</v>
      </c>
      <c r="J276">
        <f t="shared" si="21"/>
        <v>0</v>
      </c>
      <c r="K276">
        <f t="shared" si="22"/>
        <v>0</v>
      </c>
      <c r="L276">
        <f t="shared" si="23"/>
        <v>0</v>
      </c>
      <c r="M276">
        <f t="shared" si="24"/>
        <v>0</v>
      </c>
      <c r="O276" t="s">
        <v>57</v>
      </c>
      <c r="P276" t="s">
        <v>46</v>
      </c>
      <c r="Q276" s="7">
        <v>1072.98</v>
      </c>
      <c r="R276">
        <v>85210</v>
      </c>
      <c r="T276" t="s">
        <v>599</v>
      </c>
    </row>
    <row r="277" spans="1:22" x14ac:dyDescent="0.2">
      <c r="A277" s="6">
        <v>42325</v>
      </c>
      <c r="B277" t="s">
        <v>750</v>
      </c>
      <c r="C277" t="s">
        <v>43</v>
      </c>
      <c r="D277" t="s">
        <v>424</v>
      </c>
      <c r="E277" s="7">
        <v>1226.58</v>
      </c>
      <c r="F277" t="s">
        <v>50</v>
      </c>
      <c r="G277" t="s">
        <v>751</v>
      </c>
      <c r="H277" t="str">
        <f t="shared" si="20"/>
        <v>MESA</v>
      </c>
      <c r="I277">
        <v>85210</v>
      </c>
      <c r="J277">
        <f t="shared" si="21"/>
        <v>0</v>
      </c>
      <c r="K277">
        <f t="shared" si="22"/>
        <v>0</v>
      </c>
      <c r="L277">
        <f t="shared" si="23"/>
        <v>0</v>
      </c>
      <c r="M277">
        <f t="shared" si="24"/>
        <v>0</v>
      </c>
      <c r="O277" t="s">
        <v>57</v>
      </c>
      <c r="P277" t="s">
        <v>46</v>
      </c>
      <c r="Q277" s="7">
        <v>1195.22</v>
      </c>
      <c r="R277">
        <v>85210</v>
      </c>
      <c r="T277" t="s">
        <v>599</v>
      </c>
    </row>
    <row r="278" spans="1:22" x14ac:dyDescent="0.2">
      <c r="A278" s="6">
        <v>42325</v>
      </c>
      <c r="B278" t="s">
        <v>752</v>
      </c>
      <c r="C278" t="s">
        <v>43</v>
      </c>
      <c r="D278" t="s">
        <v>428</v>
      </c>
      <c r="E278" s="7">
        <v>1772.5</v>
      </c>
      <c r="F278" t="s">
        <v>50</v>
      </c>
      <c r="G278" t="s">
        <v>753</v>
      </c>
      <c r="H278" t="str">
        <f t="shared" si="20"/>
        <v>PEORIA</v>
      </c>
      <c r="I278">
        <v>85381</v>
      </c>
      <c r="J278">
        <f t="shared" si="21"/>
        <v>0</v>
      </c>
      <c r="K278">
        <f t="shared" si="22"/>
        <v>0</v>
      </c>
      <c r="L278">
        <f t="shared" si="23"/>
        <v>0</v>
      </c>
      <c r="M278">
        <f t="shared" si="24"/>
        <v>0</v>
      </c>
      <c r="N278" s="6">
        <v>42341</v>
      </c>
      <c r="O278" t="s">
        <v>57</v>
      </c>
      <c r="P278" t="s">
        <v>46</v>
      </c>
      <c r="Q278" s="7">
        <v>1692.5</v>
      </c>
      <c r="R278">
        <v>85381</v>
      </c>
      <c r="T278" t="s">
        <v>100</v>
      </c>
    </row>
    <row r="279" spans="1:22" x14ac:dyDescent="0.2">
      <c r="A279" s="6">
        <v>42326</v>
      </c>
      <c r="B279" t="s">
        <v>754</v>
      </c>
      <c r="C279" t="s">
        <v>43</v>
      </c>
      <c r="D279" t="s">
        <v>60</v>
      </c>
      <c r="E279" s="7">
        <v>1593.38</v>
      </c>
      <c r="F279" t="s">
        <v>50</v>
      </c>
      <c r="G279" t="s">
        <v>755</v>
      </c>
      <c r="H279" t="str">
        <f t="shared" si="20"/>
        <v>PHOENIX</v>
      </c>
      <c r="I279">
        <v>85023</v>
      </c>
      <c r="J279">
        <f t="shared" si="21"/>
        <v>1</v>
      </c>
      <c r="K279">
        <f t="shared" si="22"/>
        <v>1</v>
      </c>
      <c r="L279">
        <f t="shared" si="23"/>
        <v>0</v>
      </c>
      <c r="M279">
        <f t="shared" si="24"/>
        <v>1</v>
      </c>
      <c r="N279" s="6">
        <v>42340</v>
      </c>
      <c r="O279" t="s">
        <v>57</v>
      </c>
      <c r="P279" t="s">
        <v>46</v>
      </c>
      <c r="Q279" s="7">
        <v>1513.38</v>
      </c>
      <c r="R279">
        <v>85023</v>
      </c>
      <c r="T279" t="s">
        <v>100</v>
      </c>
    </row>
    <row r="280" spans="1:22" x14ac:dyDescent="0.2">
      <c r="A280" s="6">
        <v>42327</v>
      </c>
      <c r="B280" t="s">
        <v>756</v>
      </c>
      <c r="C280" t="s">
        <v>43</v>
      </c>
      <c r="D280" t="s">
        <v>70</v>
      </c>
      <c r="E280" s="7">
        <v>1296.75</v>
      </c>
      <c r="F280" t="s">
        <v>50</v>
      </c>
      <c r="G280" t="s">
        <v>757</v>
      </c>
      <c r="H280" t="str">
        <f t="shared" si="20"/>
        <v>PHOENIX</v>
      </c>
      <c r="I280">
        <v>85035</v>
      </c>
      <c r="J280">
        <f t="shared" si="21"/>
        <v>1</v>
      </c>
      <c r="K280">
        <f t="shared" si="22"/>
        <v>1</v>
      </c>
      <c r="L280">
        <f t="shared" si="23"/>
        <v>0</v>
      </c>
      <c r="M280">
        <f t="shared" si="24"/>
        <v>1</v>
      </c>
      <c r="N280" s="6">
        <v>42341</v>
      </c>
      <c r="O280" t="s">
        <v>57</v>
      </c>
      <c r="P280" t="s">
        <v>46</v>
      </c>
      <c r="Q280" s="7">
        <v>1183.75</v>
      </c>
      <c r="R280">
        <v>85035</v>
      </c>
      <c r="T280" t="s">
        <v>100</v>
      </c>
      <c r="U280" t="s">
        <v>342</v>
      </c>
      <c r="V280">
        <v>85233</v>
      </c>
    </row>
    <row r="281" spans="1:22" x14ac:dyDescent="0.2">
      <c r="A281" s="6">
        <v>42327</v>
      </c>
      <c r="B281" t="s">
        <v>758</v>
      </c>
      <c r="C281" t="s">
        <v>43</v>
      </c>
      <c r="D281" t="s">
        <v>171</v>
      </c>
      <c r="E281" s="7"/>
      <c r="G281" t="s">
        <v>759</v>
      </c>
      <c r="H281" t="str">
        <f t="shared" si="20"/>
        <v>PHOENIX</v>
      </c>
      <c r="I281">
        <v>85027</v>
      </c>
      <c r="J281">
        <f t="shared" si="21"/>
        <v>1</v>
      </c>
      <c r="K281">
        <f t="shared" si="22"/>
        <v>1</v>
      </c>
      <c r="L281">
        <f t="shared" si="23"/>
        <v>0</v>
      </c>
      <c r="M281">
        <f t="shared" si="24"/>
        <v>1</v>
      </c>
      <c r="O281" t="s">
        <v>46</v>
      </c>
      <c r="P281" t="s">
        <v>46</v>
      </c>
      <c r="Q281" s="7">
        <v>1172.08</v>
      </c>
      <c r="R281">
        <v>85027</v>
      </c>
      <c r="T281" t="s">
        <v>62</v>
      </c>
      <c r="U281" t="s">
        <v>63</v>
      </c>
      <c r="V281">
        <v>85253</v>
      </c>
    </row>
    <row r="282" spans="1:22" x14ac:dyDescent="0.2">
      <c r="A282" s="6">
        <v>42327</v>
      </c>
      <c r="B282" t="s">
        <v>760</v>
      </c>
      <c r="C282" t="s">
        <v>43</v>
      </c>
      <c r="D282" t="s">
        <v>60</v>
      </c>
      <c r="E282" s="7"/>
      <c r="G282" t="s">
        <v>61</v>
      </c>
      <c r="H282" t="str">
        <f t="shared" si="20"/>
        <v>PHOENIX</v>
      </c>
      <c r="I282">
        <v>85022</v>
      </c>
      <c r="J282">
        <f t="shared" si="21"/>
        <v>1</v>
      </c>
      <c r="K282">
        <f t="shared" si="22"/>
        <v>1</v>
      </c>
      <c r="L282">
        <f t="shared" si="23"/>
        <v>0</v>
      </c>
      <c r="M282">
        <f t="shared" si="24"/>
        <v>1</v>
      </c>
      <c r="O282" t="s">
        <v>46</v>
      </c>
      <c r="P282" t="s">
        <v>46</v>
      </c>
      <c r="Q282" s="7">
        <v>2614</v>
      </c>
      <c r="R282">
        <v>85022</v>
      </c>
      <c r="T282" t="s">
        <v>62</v>
      </c>
      <c r="U282" t="s">
        <v>63</v>
      </c>
      <c r="V282">
        <v>85253</v>
      </c>
    </row>
    <row r="283" spans="1:22" x14ac:dyDescent="0.2">
      <c r="A283" s="6">
        <v>42327</v>
      </c>
      <c r="B283" t="s">
        <v>761</v>
      </c>
      <c r="C283" t="s">
        <v>43</v>
      </c>
      <c r="D283" t="s">
        <v>225</v>
      </c>
      <c r="E283" s="7"/>
      <c r="G283" t="s">
        <v>762</v>
      </c>
      <c r="H283" t="str">
        <f t="shared" si="20"/>
        <v>AVONDALE</v>
      </c>
      <c r="I283">
        <v>85323</v>
      </c>
      <c r="J283">
        <f t="shared" si="21"/>
        <v>0</v>
      </c>
      <c r="K283">
        <f t="shared" si="22"/>
        <v>0</v>
      </c>
      <c r="L283">
        <f t="shared" si="23"/>
        <v>0</v>
      </c>
      <c r="M283">
        <f t="shared" si="24"/>
        <v>0</v>
      </c>
      <c r="O283" t="s">
        <v>46</v>
      </c>
      <c r="P283" t="s">
        <v>46</v>
      </c>
      <c r="Q283" s="7">
        <v>3675</v>
      </c>
      <c r="R283">
        <v>85323</v>
      </c>
      <c r="T283" t="s">
        <v>62</v>
      </c>
      <c r="U283" t="s">
        <v>63</v>
      </c>
      <c r="V283">
        <v>85253</v>
      </c>
    </row>
    <row r="284" spans="1:22" x14ac:dyDescent="0.2">
      <c r="A284" s="6">
        <v>42327</v>
      </c>
      <c r="B284" t="s">
        <v>763</v>
      </c>
      <c r="C284" t="s">
        <v>43</v>
      </c>
      <c r="D284" t="s">
        <v>130</v>
      </c>
      <c r="E284" s="7">
        <v>1902.12</v>
      </c>
      <c r="F284" t="s">
        <v>50</v>
      </c>
      <c r="G284" t="s">
        <v>764</v>
      </c>
      <c r="H284" t="str">
        <f t="shared" si="20"/>
        <v>BUCKEYE</v>
      </c>
      <c r="I284">
        <v>85326</v>
      </c>
      <c r="J284">
        <f t="shared" si="21"/>
        <v>0</v>
      </c>
      <c r="K284">
        <f t="shared" si="22"/>
        <v>0</v>
      </c>
      <c r="L284">
        <f t="shared" si="23"/>
        <v>0</v>
      </c>
      <c r="M284">
        <f t="shared" si="24"/>
        <v>0</v>
      </c>
      <c r="O284" t="s">
        <v>57</v>
      </c>
      <c r="P284" t="s">
        <v>46</v>
      </c>
      <c r="Q284" s="7">
        <v>1832.12</v>
      </c>
      <c r="R284">
        <v>85326</v>
      </c>
      <c r="T284" t="s">
        <v>100</v>
      </c>
      <c r="U284" t="s">
        <v>361</v>
      </c>
      <c r="V284">
        <v>85233</v>
      </c>
    </row>
    <row r="285" spans="1:22" x14ac:dyDescent="0.2">
      <c r="A285" s="6">
        <v>42327</v>
      </c>
      <c r="B285" t="s">
        <v>765</v>
      </c>
      <c r="C285" t="s">
        <v>43</v>
      </c>
      <c r="D285" t="s">
        <v>130</v>
      </c>
      <c r="E285" s="7">
        <v>1530.48</v>
      </c>
      <c r="F285" t="s">
        <v>50</v>
      </c>
      <c r="G285" t="s">
        <v>766</v>
      </c>
      <c r="H285" t="str">
        <f t="shared" si="20"/>
        <v>GOODYEAR</v>
      </c>
      <c r="I285">
        <v>85338</v>
      </c>
      <c r="J285">
        <f t="shared" si="21"/>
        <v>0</v>
      </c>
      <c r="K285">
        <f t="shared" si="22"/>
        <v>0</v>
      </c>
      <c r="L285">
        <f t="shared" si="23"/>
        <v>0</v>
      </c>
      <c r="M285">
        <f t="shared" si="24"/>
        <v>0</v>
      </c>
      <c r="O285" t="s">
        <v>57</v>
      </c>
      <c r="P285" t="s">
        <v>46</v>
      </c>
      <c r="Q285" s="7">
        <v>1460.48</v>
      </c>
      <c r="R285">
        <v>85338</v>
      </c>
      <c r="T285" t="s">
        <v>100</v>
      </c>
      <c r="U285" t="s">
        <v>361</v>
      </c>
      <c r="V285">
        <v>85233</v>
      </c>
    </row>
    <row r="286" spans="1:22" x14ac:dyDescent="0.2">
      <c r="A286" s="6">
        <v>42327</v>
      </c>
      <c r="B286" t="s">
        <v>767</v>
      </c>
      <c r="C286" t="s">
        <v>43</v>
      </c>
      <c r="D286" t="s">
        <v>130</v>
      </c>
      <c r="E286" s="7">
        <v>1473.2</v>
      </c>
      <c r="F286" t="s">
        <v>50</v>
      </c>
      <c r="G286" t="s">
        <v>768</v>
      </c>
      <c r="H286" t="str">
        <f t="shared" si="20"/>
        <v>BUCKEYE</v>
      </c>
      <c r="I286">
        <v>85326</v>
      </c>
      <c r="J286">
        <f t="shared" si="21"/>
        <v>0</v>
      </c>
      <c r="K286">
        <f t="shared" si="22"/>
        <v>0</v>
      </c>
      <c r="L286">
        <f t="shared" si="23"/>
        <v>0</v>
      </c>
      <c r="M286">
        <f t="shared" si="24"/>
        <v>0</v>
      </c>
      <c r="O286" t="s">
        <v>57</v>
      </c>
      <c r="P286" t="s">
        <v>46</v>
      </c>
      <c r="Q286" s="7">
        <v>1403.2</v>
      </c>
      <c r="R286">
        <v>85326</v>
      </c>
      <c r="T286" t="s">
        <v>100</v>
      </c>
      <c r="U286" t="s">
        <v>361</v>
      </c>
      <c r="V286">
        <v>85233</v>
      </c>
    </row>
    <row r="287" spans="1:22" x14ac:dyDescent="0.2">
      <c r="A287" s="6">
        <v>42328</v>
      </c>
      <c r="B287" t="s">
        <v>769</v>
      </c>
      <c r="C287" t="s">
        <v>43</v>
      </c>
      <c r="D287" t="s">
        <v>280</v>
      </c>
      <c r="E287" s="7">
        <v>1726.25</v>
      </c>
      <c r="F287" t="s">
        <v>50</v>
      </c>
      <c r="G287" t="s">
        <v>770</v>
      </c>
      <c r="H287" t="str">
        <f t="shared" si="20"/>
        <v>GILBERT</v>
      </c>
      <c r="I287">
        <v>85295</v>
      </c>
      <c r="J287">
        <f t="shared" si="21"/>
        <v>0</v>
      </c>
      <c r="K287">
        <f t="shared" si="22"/>
        <v>0</v>
      </c>
      <c r="L287">
        <f t="shared" si="23"/>
        <v>0</v>
      </c>
      <c r="M287">
        <f t="shared" si="24"/>
        <v>0</v>
      </c>
      <c r="O287" t="s">
        <v>57</v>
      </c>
      <c r="P287" t="s">
        <v>46</v>
      </c>
      <c r="Q287" s="7">
        <v>1726.25</v>
      </c>
      <c r="R287">
        <v>85295</v>
      </c>
      <c r="T287" t="s">
        <v>282</v>
      </c>
    </row>
    <row r="288" spans="1:22" x14ac:dyDescent="0.2">
      <c r="A288" s="6">
        <v>42331</v>
      </c>
      <c r="B288" t="s">
        <v>771</v>
      </c>
      <c r="C288" t="s">
        <v>43</v>
      </c>
      <c r="D288" t="s">
        <v>297</v>
      </c>
      <c r="E288" s="7"/>
      <c r="G288" t="s">
        <v>772</v>
      </c>
      <c r="H288" t="str">
        <f t="shared" si="20"/>
        <v>PHOENIX</v>
      </c>
      <c r="I288">
        <v>85051</v>
      </c>
      <c r="J288">
        <f t="shared" si="21"/>
        <v>1</v>
      </c>
      <c r="K288">
        <f t="shared" si="22"/>
        <v>1</v>
      </c>
      <c r="L288">
        <f t="shared" si="23"/>
        <v>0</v>
      </c>
      <c r="M288">
        <f t="shared" si="24"/>
        <v>1</v>
      </c>
      <c r="O288" t="s">
        <v>46</v>
      </c>
      <c r="P288" t="s">
        <v>46</v>
      </c>
      <c r="Q288" s="7">
        <v>988</v>
      </c>
      <c r="R288">
        <v>85051</v>
      </c>
      <c r="T288" t="s">
        <v>47</v>
      </c>
      <c r="U288" t="s">
        <v>177</v>
      </c>
      <c r="V288">
        <v>85253</v>
      </c>
    </row>
    <row r="289" spans="1:22" x14ac:dyDescent="0.2">
      <c r="A289" s="6">
        <v>42331</v>
      </c>
      <c r="B289" t="s">
        <v>773</v>
      </c>
      <c r="C289" t="s">
        <v>43</v>
      </c>
      <c r="D289" t="s">
        <v>134</v>
      </c>
      <c r="E289" s="7">
        <v>1745.93</v>
      </c>
      <c r="F289" t="s">
        <v>50</v>
      </c>
      <c r="G289" t="s">
        <v>774</v>
      </c>
      <c r="H289" t="str">
        <f t="shared" si="20"/>
        <v>PHX</v>
      </c>
      <c r="I289">
        <v>85083</v>
      </c>
      <c r="J289">
        <f t="shared" si="21"/>
        <v>1</v>
      </c>
      <c r="K289">
        <f t="shared" si="22"/>
        <v>1</v>
      </c>
      <c r="L289">
        <f t="shared" si="23"/>
        <v>0</v>
      </c>
      <c r="M289">
        <f t="shared" si="24"/>
        <v>1</v>
      </c>
      <c r="O289" t="s">
        <v>57</v>
      </c>
      <c r="P289" t="s">
        <v>46</v>
      </c>
      <c r="Q289" s="7">
        <v>1071</v>
      </c>
      <c r="R289">
        <v>85083</v>
      </c>
      <c r="T289" t="s">
        <v>139</v>
      </c>
    </row>
    <row r="290" spans="1:22" x14ac:dyDescent="0.2">
      <c r="A290" s="6">
        <v>42332</v>
      </c>
      <c r="B290" t="s">
        <v>775</v>
      </c>
      <c r="C290" t="s">
        <v>79</v>
      </c>
      <c r="D290" t="s">
        <v>275</v>
      </c>
      <c r="E290" s="7">
        <v>2416.91</v>
      </c>
      <c r="F290" t="s">
        <v>50</v>
      </c>
      <c r="G290" t="s">
        <v>776</v>
      </c>
      <c r="H290" t="str">
        <f t="shared" si="20"/>
        <v>Tempe</v>
      </c>
      <c r="I290">
        <v>85281</v>
      </c>
      <c r="J290">
        <f t="shared" si="21"/>
        <v>0</v>
      </c>
      <c r="K290">
        <f t="shared" si="22"/>
        <v>0</v>
      </c>
      <c r="L290">
        <f t="shared" si="23"/>
        <v>0</v>
      </c>
      <c r="M290">
        <f t="shared" si="24"/>
        <v>0</v>
      </c>
      <c r="N290" s="6">
        <v>42347</v>
      </c>
      <c r="O290" t="s">
        <v>57</v>
      </c>
      <c r="P290" t="s">
        <v>46</v>
      </c>
      <c r="Q290" s="7">
        <v>1396.87</v>
      </c>
      <c r="R290">
        <v>85281</v>
      </c>
      <c r="T290" t="s">
        <v>277</v>
      </c>
      <c r="U290" t="s">
        <v>278</v>
      </c>
      <c r="V290">
        <v>85018</v>
      </c>
    </row>
    <row r="291" spans="1:22" x14ac:dyDescent="0.2">
      <c r="A291" s="6">
        <v>42333</v>
      </c>
      <c r="B291" t="s">
        <v>777</v>
      </c>
      <c r="C291" t="s">
        <v>43</v>
      </c>
      <c r="D291" t="s">
        <v>247</v>
      </c>
      <c r="E291" s="7">
        <v>3637.61</v>
      </c>
      <c r="F291" t="s">
        <v>50</v>
      </c>
      <c r="G291" t="s">
        <v>550</v>
      </c>
      <c r="H291" t="str">
        <f t="shared" si="20"/>
        <v>CHANDLER</v>
      </c>
      <c r="I291">
        <v>85226</v>
      </c>
      <c r="J291">
        <f t="shared" si="21"/>
        <v>0</v>
      </c>
      <c r="K291">
        <f t="shared" si="22"/>
        <v>0</v>
      </c>
      <c r="L291">
        <f t="shared" si="23"/>
        <v>0</v>
      </c>
      <c r="M291">
        <f t="shared" si="24"/>
        <v>0</v>
      </c>
      <c r="N291" s="6">
        <v>42374</v>
      </c>
      <c r="O291" t="s">
        <v>57</v>
      </c>
      <c r="P291" t="s">
        <v>46</v>
      </c>
      <c r="Q291" s="7">
        <v>2098.41</v>
      </c>
      <c r="R291">
        <v>85226</v>
      </c>
      <c r="T291" t="s">
        <v>157</v>
      </c>
    </row>
    <row r="292" spans="1:22" x14ac:dyDescent="0.2">
      <c r="A292" s="6">
        <v>42333</v>
      </c>
      <c r="B292" t="s">
        <v>778</v>
      </c>
      <c r="C292" t="s">
        <v>43</v>
      </c>
      <c r="D292" t="s">
        <v>44</v>
      </c>
      <c r="E292" s="7">
        <v>1272.8499999999999</v>
      </c>
      <c r="F292" t="s">
        <v>50</v>
      </c>
      <c r="H292" t="str">
        <f t="shared" si="20"/>
        <v/>
      </c>
      <c r="J292">
        <f t="shared" si="21"/>
        <v>0</v>
      </c>
      <c r="K292">
        <f t="shared" si="22"/>
        <v>0</v>
      </c>
      <c r="L292">
        <f t="shared" si="23"/>
        <v>0</v>
      </c>
      <c r="M292">
        <f t="shared" si="24"/>
        <v>0</v>
      </c>
      <c r="N292" s="6">
        <v>42346</v>
      </c>
      <c r="O292" t="s">
        <v>57</v>
      </c>
      <c r="P292" t="s">
        <v>46</v>
      </c>
      <c r="Q292" s="7">
        <v>809.65</v>
      </c>
      <c r="T292" t="s">
        <v>272</v>
      </c>
      <c r="U292" t="s">
        <v>779</v>
      </c>
      <c r="V292">
        <v>85251</v>
      </c>
    </row>
    <row r="293" spans="1:22" x14ac:dyDescent="0.2">
      <c r="A293" s="6">
        <v>42340</v>
      </c>
      <c r="B293" t="s">
        <v>780</v>
      </c>
      <c r="C293" t="s">
        <v>43</v>
      </c>
      <c r="D293" t="s">
        <v>280</v>
      </c>
      <c r="E293" s="7">
        <v>2689.8</v>
      </c>
      <c r="F293" t="s">
        <v>50</v>
      </c>
      <c r="G293" t="s">
        <v>781</v>
      </c>
      <c r="H293" t="str">
        <f t="shared" si="20"/>
        <v>GILBERT</v>
      </c>
      <c r="I293">
        <v>85296</v>
      </c>
      <c r="J293">
        <f t="shared" si="21"/>
        <v>0</v>
      </c>
      <c r="K293">
        <f t="shared" si="22"/>
        <v>0</v>
      </c>
      <c r="L293">
        <f t="shared" si="23"/>
        <v>0</v>
      </c>
      <c r="M293">
        <f t="shared" si="24"/>
        <v>0</v>
      </c>
      <c r="N293" s="6">
        <v>42354</v>
      </c>
      <c r="O293" t="s">
        <v>57</v>
      </c>
      <c r="P293" t="s">
        <v>46</v>
      </c>
      <c r="Q293" s="7">
        <v>2679.8</v>
      </c>
      <c r="R293">
        <v>85296</v>
      </c>
      <c r="T293" t="s">
        <v>157</v>
      </c>
    </row>
    <row r="294" spans="1:22" x14ac:dyDescent="0.2">
      <c r="A294" s="6">
        <v>42354</v>
      </c>
      <c r="B294" t="s">
        <v>782</v>
      </c>
      <c r="C294" t="s">
        <v>43</v>
      </c>
      <c r="D294" t="s">
        <v>134</v>
      </c>
      <c r="E294" s="7"/>
      <c r="G294" t="s">
        <v>783</v>
      </c>
      <c r="H294" t="str">
        <f t="shared" si="20"/>
        <v>Glendale</v>
      </c>
      <c r="I294">
        <v>85304</v>
      </c>
      <c r="J294">
        <f t="shared" si="21"/>
        <v>0</v>
      </c>
      <c r="K294">
        <f t="shared" si="22"/>
        <v>0</v>
      </c>
      <c r="L294">
        <f t="shared" si="23"/>
        <v>0</v>
      </c>
      <c r="M294">
        <f t="shared" si="24"/>
        <v>0</v>
      </c>
      <c r="O294" t="s">
        <v>46</v>
      </c>
      <c r="P294" t="s">
        <v>46</v>
      </c>
      <c r="Q294" s="7">
        <v>3909.3</v>
      </c>
      <c r="R294">
        <v>85304</v>
      </c>
      <c r="T294" t="s">
        <v>291</v>
      </c>
      <c r="U294" t="s">
        <v>784</v>
      </c>
      <c r="V294">
        <v>85253</v>
      </c>
    </row>
    <row r="295" spans="1:22" x14ac:dyDescent="0.2">
      <c r="A295" s="6">
        <v>42354</v>
      </c>
      <c r="B295" t="s">
        <v>785</v>
      </c>
      <c r="C295" t="s">
        <v>43</v>
      </c>
      <c r="D295" t="s">
        <v>297</v>
      </c>
      <c r="E295" s="7"/>
      <c r="G295" t="s">
        <v>786</v>
      </c>
      <c r="H295" t="str">
        <f t="shared" si="20"/>
        <v>PHOENIX</v>
      </c>
      <c r="I295">
        <v>85051</v>
      </c>
      <c r="J295">
        <f t="shared" si="21"/>
        <v>1</v>
      </c>
      <c r="K295">
        <f t="shared" si="22"/>
        <v>1</v>
      </c>
      <c r="L295">
        <f t="shared" si="23"/>
        <v>0</v>
      </c>
      <c r="M295">
        <f t="shared" si="24"/>
        <v>1</v>
      </c>
      <c r="O295" t="s">
        <v>46</v>
      </c>
      <c r="P295" t="s">
        <v>46</v>
      </c>
      <c r="Q295" s="7">
        <v>2106.0500000000002</v>
      </c>
      <c r="R295">
        <v>85051</v>
      </c>
      <c r="T295" t="s">
        <v>62</v>
      </c>
      <c r="U295" t="s">
        <v>53</v>
      </c>
      <c r="V295">
        <v>85253</v>
      </c>
    </row>
    <row r="296" spans="1:22" x14ac:dyDescent="0.2">
      <c r="A296" s="6">
        <v>42354</v>
      </c>
      <c r="B296" t="s">
        <v>787</v>
      </c>
      <c r="C296" t="s">
        <v>43</v>
      </c>
      <c r="D296" t="s">
        <v>297</v>
      </c>
      <c r="E296" s="7">
        <v>1777.6</v>
      </c>
      <c r="F296" t="s">
        <v>50</v>
      </c>
      <c r="G296" t="s">
        <v>788</v>
      </c>
      <c r="H296" t="str">
        <f t="shared" si="20"/>
        <v>PHX</v>
      </c>
      <c r="I296">
        <v>85051</v>
      </c>
      <c r="J296">
        <f t="shared" si="21"/>
        <v>1</v>
      </c>
      <c r="K296">
        <f t="shared" si="22"/>
        <v>1</v>
      </c>
      <c r="L296">
        <f t="shared" si="23"/>
        <v>0</v>
      </c>
      <c r="M296">
        <f t="shared" si="24"/>
        <v>1</v>
      </c>
      <c r="N296" s="6">
        <v>42366</v>
      </c>
      <c r="O296" t="s">
        <v>46</v>
      </c>
      <c r="P296" t="s">
        <v>46</v>
      </c>
      <c r="Q296" s="7">
        <v>0</v>
      </c>
      <c r="R296">
        <v>85051</v>
      </c>
      <c r="T296" t="s">
        <v>62</v>
      </c>
      <c r="U296" t="s">
        <v>63</v>
      </c>
      <c r="V296">
        <v>85253</v>
      </c>
    </row>
    <row r="297" spans="1:22" x14ac:dyDescent="0.2">
      <c r="A297" s="6">
        <v>42354</v>
      </c>
      <c r="B297" t="s">
        <v>789</v>
      </c>
      <c r="C297" t="s">
        <v>43</v>
      </c>
      <c r="D297" t="s">
        <v>297</v>
      </c>
      <c r="E297" s="7">
        <v>1002.28</v>
      </c>
      <c r="F297" t="s">
        <v>50</v>
      </c>
      <c r="G297" t="s">
        <v>790</v>
      </c>
      <c r="H297" t="str">
        <f t="shared" si="20"/>
        <v>PHOENIX</v>
      </c>
      <c r="I297">
        <v>85051</v>
      </c>
      <c r="J297">
        <f t="shared" si="21"/>
        <v>1</v>
      </c>
      <c r="K297">
        <f t="shared" si="22"/>
        <v>1</v>
      </c>
      <c r="L297">
        <f t="shared" si="23"/>
        <v>0</v>
      </c>
      <c r="M297">
        <f t="shared" si="24"/>
        <v>1</v>
      </c>
      <c r="N297" s="6">
        <v>42366</v>
      </c>
      <c r="O297" t="s">
        <v>46</v>
      </c>
      <c r="P297" t="s">
        <v>46</v>
      </c>
      <c r="Q297" s="7">
        <v>2112.7800000000002</v>
      </c>
      <c r="R297">
        <v>85051</v>
      </c>
      <c r="T297" t="s">
        <v>62</v>
      </c>
      <c r="U297" t="s">
        <v>53</v>
      </c>
      <c r="V297">
        <v>85253</v>
      </c>
    </row>
    <row r="298" spans="1:22" x14ac:dyDescent="0.2">
      <c r="A298" s="6">
        <v>42354</v>
      </c>
      <c r="B298" t="s">
        <v>791</v>
      </c>
      <c r="C298" t="s">
        <v>43</v>
      </c>
      <c r="D298" t="s">
        <v>74</v>
      </c>
      <c r="E298" s="7">
        <v>1695.55</v>
      </c>
      <c r="F298" t="s">
        <v>50</v>
      </c>
      <c r="G298" t="s">
        <v>792</v>
      </c>
      <c r="H298" t="str">
        <f t="shared" si="20"/>
        <v>LAVEEN</v>
      </c>
      <c r="I298">
        <v>85339</v>
      </c>
      <c r="J298">
        <f t="shared" si="21"/>
        <v>1</v>
      </c>
      <c r="K298">
        <f t="shared" si="22"/>
        <v>1</v>
      </c>
      <c r="L298">
        <f t="shared" si="23"/>
        <v>0</v>
      </c>
      <c r="M298">
        <f t="shared" si="24"/>
        <v>1</v>
      </c>
      <c r="O298" t="s">
        <v>57</v>
      </c>
      <c r="P298" t="s">
        <v>46</v>
      </c>
      <c r="Q298" s="7">
        <v>1635.55</v>
      </c>
      <c r="R298">
        <v>85339</v>
      </c>
      <c r="T298" t="s">
        <v>706</v>
      </c>
    </row>
    <row r="299" spans="1:22" x14ac:dyDescent="0.2">
      <c r="A299" s="6">
        <v>42355</v>
      </c>
      <c r="B299" t="s">
        <v>793</v>
      </c>
      <c r="C299" t="s">
        <v>43</v>
      </c>
      <c r="D299" t="s">
        <v>70</v>
      </c>
      <c r="E299" s="7"/>
      <c r="G299" t="s">
        <v>794</v>
      </c>
      <c r="H299" t="str">
        <f t="shared" si="20"/>
        <v>PHOENIX</v>
      </c>
      <c r="I299">
        <v>85033</v>
      </c>
      <c r="J299">
        <f t="shared" si="21"/>
        <v>1</v>
      </c>
      <c r="K299">
        <f t="shared" si="22"/>
        <v>1</v>
      </c>
      <c r="L299">
        <f t="shared" si="23"/>
        <v>0</v>
      </c>
      <c r="M299">
        <f t="shared" si="24"/>
        <v>1</v>
      </c>
      <c r="O299" t="s">
        <v>57</v>
      </c>
      <c r="P299" t="s">
        <v>46</v>
      </c>
      <c r="Q299" s="7">
        <v>1521.61</v>
      </c>
      <c r="R299">
        <v>85033</v>
      </c>
      <c r="T299" t="s">
        <v>100</v>
      </c>
      <c r="U299" t="s">
        <v>795</v>
      </c>
      <c r="V299">
        <v>85251</v>
      </c>
    </row>
    <row r="300" spans="1:22" x14ac:dyDescent="0.2">
      <c r="A300" s="6">
        <v>42355</v>
      </c>
      <c r="B300" t="s">
        <v>796</v>
      </c>
      <c r="C300" t="s">
        <v>43</v>
      </c>
      <c r="D300" t="s">
        <v>70</v>
      </c>
      <c r="E300" s="7">
        <v>1348.25</v>
      </c>
      <c r="F300" t="s">
        <v>50</v>
      </c>
      <c r="G300" t="s">
        <v>797</v>
      </c>
      <c r="H300" t="str">
        <f t="shared" si="20"/>
        <v>PHOENIX</v>
      </c>
      <c r="I300">
        <v>85033</v>
      </c>
      <c r="J300">
        <f t="shared" si="21"/>
        <v>1</v>
      </c>
      <c r="K300">
        <f t="shared" si="22"/>
        <v>1</v>
      </c>
      <c r="L300">
        <f t="shared" si="23"/>
        <v>0</v>
      </c>
      <c r="M300">
        <f t="shared" si="24"/>
        <v>1</v>
      </c>
      <c r="O300" t="s">
        <v>57</v>
      </c>
      <c r="P300" t="s">
        <v>46</v>
      </c>
      <c r="Q300" s="7">
        <v>1278.25</v>
      </c>
      <c r="R300">
        <v>85033</v>
      </c>
      <c r="T300" t="s">
        <v>100</v>
      </c>
      <c r="U300" t="s">
        <v>795</v>
      </c>
      <c r="V300">
        <v>85251</v>
      </c>
    </row>
    <row r="301" spans="1:22" x14ac:dyDescent="0.2">
      <c r="A301" s="6">
        <v>42359</v>
      </c>
      <c r="B301" t="s">
        <v>798</v>
      </c>
      <c r="C301" t="s">
        <v>43</v>
      </c>
      <c r="D301" t="s">
        <v>275</v>
      </c>
      <c r="E301" s="7">
        <v>1901.68</v>
      </c>
      <c r="F301" t="s">
        <v>50</v>
      </c>
      <c r="G301" t="s">
        <v>799</v>
      </c>
      <c r="H301" t="str">
        <f t="shared" si="20"/>
        <v>Tempe</v>
      </c>
      <c r="I301">
        <v>85281</v>
      </c>
      <c r="J301">
        <f t="shared" si="21"/>
        <v>0</v>
      </c>
      <c r="K301">
        <f t="shared" si="22"/>
        <v>0</v>
      </c>
      <c r="L301">
        <f t="shared" si="23"/>
        <v>0</v>
      </c>
      <c r="M301">
        <f t="shared" si="24"/>
        <v>0</v>
      </c>
      <c r="O301" t="s">
        <v>57</v>
      </c>
      <c r="P301" t="s">
        <v>46</v>
      </c>
      <c r="Q301" s="7">
        <v>1901.68</v>
      </c>
      <c r="R301">
        <v>85281</v>
      </c>
      <c r="T301" t="s">
        <v>277</v>
      </c>
      <c r="U301" t="s">
        <v>278</v>
      </c>
      <c r="V301">
        <v>85018</v>
      </c>
    </row>
    <row r="302" spans="1:22" x14ac:dyDescent="0.2">
      <c r="A302" s="6">
        <v>42359</v>
      </c>
      <c r="B302" t="s">
        <v>800</v>
      </c>
      <c r="C302" t="s">
        <v>183</v>
      </c>
      <c r="D302" t="s">
        <v>247</v>
      </c>
      <c r="E302" s="7">
        <v>3310.6</v>
      </c>
      <c r="F302" t="s">
        <v>50</v>
      </c>
      <c r="G302" t="s">
        <v>801</v>
      </c>
      <c r="H302" t="str">
        <f t="shared" si="20"/>
        <v>CHANDLER</v>
      </c>
      <c r="I302">
        <v>85286</v>
      </c>
      <c r="J302">
        <f t="shared" si="21"/>
        <v>0</v>
      </c>
      <c r="K302">
        <f t="shared" si="22"/>
        <v>0</v>
      </c>
      <c r="L302">
        <f t="shared" si="23"/>
        <v>0</v>
      </c>
      <c r="M302">
        <f t="shared" si="24"/>
        <v>0</v>
      </c>
      <c r="O302" t="s">
        <v>57</v>
      </c>
      <c r="P302" t="s">
        <v>46</v>
      </c>
      <c r="Q302" s="7">
        <v>3310.6</v>
      </c>
      <c r="R302">
        <v>85286</v>
      </c>
      <c r="T302" t="s">
        <v>139</v>
      </c>
    </row>
    <row r="303" spans="1:22" x14ac:dyDescent="0.2">
      <c r="A303" s="6">
        <v>42359</v>
      </c>
      <c r="B303" t="s">
        <v>802</v>
      </c>
      <c r="C303" t="s">
        <v>43</v>
      </c>
      <c r="D303" t="s">
        <v>60</v>
      </c>
      <c r="E303" s="7">
        <v>2804</v>
      </c>
      <c r="F303" t="s">
        <v>50</v>
      </c>
      <c r="G303" t="s">
        <v>803</v>
      </c>
      <c r="H303" t="str">
        <f t="shared" si="20"/>
        <v>PHOENIX</v>
      </c>
      <c r="I303">
        <v>85051</v>
      </c>
      <c r="J303">
        <f t="shared" si="21"/>
        <v>1</v>
      </c>
      <c r="K303">
        <f t="shared" si="22"/>
        <v>1</v>
      </c>
      <c r="L303">
        <f t="shared" si="23"/>
        <v>0</v>
      </c>
      <c r="M303">
        <f t="shared" si="24"/>
        <v>1</v>
      </c>
      <c r="N303" s="6">
        <v>42373</v>
      </c>
      <c r="O303" t="s">
        <v>46</v>
      </c>
      <c r="P303" t="s">
        <v>46</v>
      </c>
      <c r="Q303" s="7">
        <v>2764</v>
      </c>
      <c r="R303">
        <v>85051</v>
      </c>
      <c r="T303" t="s">
        <v>241</v>
      </c>
    </row>
    <row r="304" spans="1:22" x14ac:dyDescent="0.2">
      <c r="A304" s="6">
        <v>42359</v>
      </c>
      <c r="B304" t="s">
        <v>804</v>
      </c>
      <c r="C304" t="s">
        <v>43</v>
      </c>
      <c r="D304" t="s">
        <v>87</v>
      </c>
      <c r="E304" s="7">
        <v>1491.85</v>
      </c>
      <c r="F304" t="s">
        <v>50</v>
      </c>
      <c r="G304" t="s">
        <v>805</v>
      </c>
      <c r="H304" t="str">
        <f t="shared" si="20"/>
        <v>PHOENIX</v>
      </c>
      <c r="I304">
        <v>85019</v>
      </c>
      <c r="J304">
        <f t="shared" si="21"/>
        <v>1</v>
      </c>
      <c r="K304">
        <f t="shared" si="22"/>
        <v>1</v>
      </c>
      <c r="L304">
        <f t="shared" si="23"/>
        <v>0</v>
      </c>
      <c r="M304">
        <f t="shared" si="24"/>
        <v>1</v>
      </c>
      <c r="O304" t="s">
        <v>57</v>
      </c>
      <c r="P304" t="s">
        <v>46</v>
      </c>
      <c r="Q304" s="7">
        <v>1381.85</v>
      </c>
      <c r="R304">
        <v>85019</v>
      </c>
      <c r="T304" t="s">
        <v>200</v>
      </c>
      <c r="U304" t="s">
        <v>77</v>
      </c>
      <c r="V304">
        <v>85251</v>
      </c>
    </row>
    <row r="305" spans="1:22" x14ac:dyDescent="0.2">
      <c r="A305" s="6">
        <v>42360</v>
      </c>
      <c r="B305" t="s">
        <v>806</v>
      </c>
      <c r="C305" t="s">
        <v>43</v>
      </c>
      <c r="D305" t="s">
        <v>424</v>
      </c>
      <c r="E305" s="7">
        <v>1362.34</v>
      </c>
      <c r="F305" t="s">
        <v>50</v>
      </c>
      <c r="G305" t="s">
        <v>807</v>
      </c>
      <c r="H305" t="str">
        <f t="shared" si="20"/>
        <v>MESA</v>
      </c>
      <c r="I305">
        <v>85210</v>
      </c>
      <c r="J305">
        <f t="shared" si="21"/>
        <v>0</v>
      </c>
      <c r="K305">
        <f t="shared" si="22"/>
        <v>0</v>
      </c>
      <c r="L305">
        <f t="shared" si="23"/>
        <v>0</v>
      </c>
      <c r="M305">
        <f t="shared" si="24"/>
        <v>0</v>
      </c>
      <c r="N305" s="6">
        <v>42376</v>
      </c>
      <c r="O305" t="s">
        <v>57</v>
      </c>
      <c r="P305" t="s">
        <v>46</v>
      </c>
      <c r="Q305" s="7">
        <v>1341.15</v>
      </c>
      <c r="R305">
        <v>85210</v>
      </c>
      <c r="T305" t="s">
        <v>599</v>
      </c>
    </row>
    <row r="306" spans="1:22" x14ac:dyDescent="0.2">
      <c r="A306" s="6">
        <v>42360</v>
      </c>
      <c r="B306" t="s">
        <v>808</v>
      </c>
      <c r="C306" t="s">
        <v>43</v>
      </c>
      <c r="D306" t="s">
        <v>424</v>
      </c>
      <c r="E306" s="7">
        <v>1386.39</v>
      </c>
      <c r="F306" t="s">
        <v>50</v>
      </c>
      <c r="G306" t="s">
        <v>809</v>
      </c>
      <c r="H306" t="str">
        <f t="shared" si="20"/>
        <v>MESA</v>
      </c>
      <c r="I306">
        <v>85210</v>
      </c>
      <c r="J306">
        <f t="shared" si="21"/>
        <v>0</v>
      </c>
      <c r="K306">
        <f t="shared" si="22"/>
        <v>0</v>
      </c>
      <c r="L306">
        <f t="shared" si="23"/>
        <v>0</v>
      </c>
      <c r="M306">
        <f t="shared" si="24"/>
        <v>0</v>
      </c>
      <c r="N306" s="6">
        <v>42376</v>
      </c>
      <c r="O306" t="s">
        <v>57</v>
      </c>
      <c r="P306" t="s">
        <v>46</v>
      </c>
      <c r="Q306" s="7">
        <v>1365.2</v>
      </c>
      <c r="R306">
        <v>85210</v>
      </c>
      <c r="T306" t="s">
        <v>599</v>
      </c>
    </row>
    <row r="307" spans="1:22" x14ac:dyDescent="0.2">
      <c r="A307" s="6">
        <v>42360</v>
      </c>
      <c r="B307" t="s">
        <v>810</v>
      </c>
      <c r="C307" t="s">
        <v>43</v>
      </c>
      <c r="D307" t="s">
        <v>247</v>
      </c>
      <c r="E307" s="7">
        <v>1799.82</v>
      </c>
      <c r="F307" t="s">
        <v>50</v>
      </c>
      <c r="G307" t="s">
        <v>811</v>
      </c>
      <c r="H307" t="str">
        <f t="shared" si="20"/>
        <v>CHANDLER</v>
      </c>
      <c r="I307">
        <v>85225</v>
      </c>
      <c r="J307">
        <f t="shared" si="21"/>
        <v>0</v>
      </c>
      <c r="K307">
        <f t="shared" si="22"/>
        <v>0</v>
      </c>
      <c r="L307">
        <f t="shared" si="23"/>
        <v>0</v>
      </c>
      <c r="M307">
        <f t="shared" si="24"/>
        <v>0</v>
      </c>
      <c r="N307" s="6">
        <v>42374</v>
      </c>
      <c r="O307" t="s">
        <v>57</v>
      </c>
      <c r="P307" t="s">
        <v>46</v>
      </c>
      <c r="Q307" s="7">
        <v>1719.82</v>
      </c>
      <c r="R307">
        <v>85225</v>
      </c>
      <c r="T307" t="s">
        <v>100</v>
      </c>
    </row>
    <row r="308" spans="1:22" x14ac:dyDescent="0.2">
      <c r="A308" s="6">
        <v>42360</v>
      </c>
      <c r="B308" t="s">
        <v>812</v>
      </c>
      <c r="C308" t="s">
        <v>43</v>
      </c>
      <c r="D308" t="s">
        <v>663</v>
      </c>
      <c r="E308" s="7">
        <v>1166.56</v>
      </c>
      <c r="F308" t="s">
        <v>50</v>
      </c>
      <c r="G308" t="s">
        <v>813</v>
      </c>
      <c r="H308" t="str">
        <f t="shared" si="20"/>
        <v>TEMPE</v>
      </c>
      <c r="I308">
        <v>85283</v>
      </c>
      <c r="J308">
        <f t="shared" si="21"/>
        <v>0</v>
      </c>
      <c r="K308">
        <f t="shared" si="22"/>
        <v>0</v>
      </c>
      <c r="L308">
        <f t="shared" si="23"/>
        <v>0</v>
      </c>
      <c r="M308">
        <f t="shared" si="24"/>
        <v>0</v>
      </c>
      <c r="N308" s="6">
        <v>42382</v>
      </c>
      <c r="O308" t="s">
        <v>57</v>
      </c>
      <c r="P308" t="s">
        <v>46</v>
      </c>
      <c r="Q308" s="7">
        <v>1096.56</v>
      </c>
      <c r="R308">
        <v>85283</v>
      </c>
      <c r="T308" t="s">
        <v>100</v>
      </c>
      <c r="U308" t="s">
        <v>122</v>
      </c>
      <c r="V308">
        <v>85251</v>
      </c>
    </row>
    <row r="309" spans="1:22" x14ac:dyDescent="0.2">
      <c r="A309" s="6">
        <v>42360</v>
      </c>
      <c r="B309" t="s">
        <v>814</v>
      </c>
      <c r="C309" t="s">
        <v>79</v>
      </c>
      <c r="D309" t="s">
        <v>229</v>
      </c>
      <c r="E309" s="7">
        <v>1751.95</v>
      </c>
      <c r="F309" t="s">
        <v>50</v>
      </c>
      <c r="G309" t="s">
        <v>815</v>
      </c>
      <c r="H309" t="str">
        <f t="shared" si="20"/>
        <v>MESA</v>
      </c>
      <c r="I309">
        <v>85208</v>
      </c>
      <c r="J309">
        <f t="shared" si="21"/>
        <v>0</v>
      </c>
      <c r="K309">
        <f t="shared" si="22"/>
        <v>0</v>
      </c>
      <c r="L309">
        <f t="shared" si="23"/>
        <v>0</v>
      </c>
      <c r="M309">
        <f t="shared" si="24"/>
        <v>0</v>
      </c>
      <c r="N309" s="6">
        <v>42382</v>
      </c>
      <c r="O309" t="s">
        <v>57</v>
      </c>
      <c r="P309" t="s">
        <v>46</v>
      </c>
      <c r="Q309" s="7">
        <v>1651.95</v>
      </c>
      <c r="R309">
        <v>85208</v>
      </c>
      <c r="T309" t="s">
        <v>100</v>
      </c>
      <c r="U309" t="s">
        <v>122</v>
      </c>
      <c r="V309">
        <v>85251</v>
      </c>
    </row>
    <row r="310" spans="1:22" x14ac:dyDescent="0.2">
      <c r="A310" s="6">
        <v>42367</v>
      </c>
      <c r="B310" t="s">
        <v>816</v>
      </c>
      <c r="C310" t="s">
        <v>43</v>
      </c>
      <c r="D310" t="s">
        <v>225</v>
      </c>
      <c r="E310" s="7">
        <v>5675</v>
      </c>
      <c r="F310" t="s">
        <v>50</v>
      </c>
      <c r="G310" t="s">
        <v>762</v>
      </c>
      <c r="H310" t="str">
        <f t="shared" si="20"/>
        <v>AVONDALE</v>
      </c>
      <c r="I310">
        <v>85323</v>
      </c>
      <c r="J310">
        <f t="shared" si="21"/>
        <v>0</v>
      </c>
      <c r="K310">
        <f t="shared" si="22"/>
        <v>0</v>
      </c>
      <c r="L310">
        <f t="shared" si="23"/>
        <v>0</v>
      </c>
      <c r="M310">
        <f t="shared" si="24"/>
        <v>0</v>
      </c>
      <c r="O310" t="s">
        <v>46</v>
      </c>
      <c r="P310" t="s">
        <v>46</v>
      </c>
      <c r="Q310" s="7">
        <v>4702.5</v>
      </c>
      <c r="R310">
        <v>85323</v>
      </c>
      <c r="T310" t="s">
        <v>47</v>
      </c>
    </row>
    <row r="311" spans="1:22" x14ac:dyDescent="0.2">
      <c r="A311" s="6">
        <v>42367</v>
      </c>
      <c r="B311" t="s">
        <v>817</v>
      </c>
      <c r="C311" t="s">
        <v>43</v>
      </c>
      <c r="D311" t="s">
        <v>297</v>
      </c>
      <c r="E311" s="7"/>
      <c r="G311" t="s">
        <v>818</v>
      </c>
      <c r="H311" t="str">
        <f t="shared" si="20"/>
        <v>PHOENIX</v>
      </c>
      <c r="I311">
        <v>85051</v>
      </c>
      <c r="J311">
        <f t="shared" si="21"/>
        <v>1</v>
      </c>
      <c r="K311">
        <f t="shared" si="22"/>
        <v>1</v>
      </c>
      <c r="L311">
        <f t="shared" si="23"/>
        <v>0</v>
      </c>
      <c r="M311">
        <f t="shared" si="24"/>
        <v>1</v>
      </c>
      <c r="O311" t="s">
        <v>46</v>
      </c>
      <c r="P311" t="s">
        <v>46</v>
      </c>
      <c r="Q311" s="7">
        <v>1010</v>
      </c>
      <c r="R311">
        <v>85051</v>
      </c>
      <c r="T311" t="s">
        <v>47</v>
      </c>
      <c r="U311" t="s">
        <v>53</v>
      </c>
      <c r="V311">
        <v>85253</v>
      </c>
    </row>
    <row r="312" spans="1:22" x14ac:dyDescent="0.2">
      <c r="A312" s="6">
        <v>42367</v>
      </c>
      <c r="B312" t="s">
        <v>819</v>
      </c>
      <c r="C312" t="s">
        <v>43</v>
      </c>
      <c r="D312" t="s">
        <v>297</v>
      </c>
      <c r="E312" s="7">
        <v>2084.7199999999998</v>
      </c>
      <c r="F312" t="s">
        <v>50</v>
      </c>
      <c r="G312" t="s">
        <v>820</v>
      </c>
      <c r="H312" t="str">
        <f t="shared" si="20"/>
        <v>PHOENIX</v>
      </c>
      <c r="I312">
        <v>85051</v>
      </c>
      <c r="J312">
        <f t="shared" si="21"/>
        <v>1</v>
      </c>
      <c r="K312">
        <f t="shared" si="22"/>
        <v>1</v>
      </c>
      <c r="L312">
        <f t="shared" si="23"/>
        <v>0</v>
      </c>
      <c r="M312">
        <f t="shared" si="24"/>
        <v>1</v>
      </c>
      <c r="O312" t="s">
        <v>46</v>
      </c>
      <c r="P312" t="s">
        <v>46</v>
      </c>
      <c r="Q312" s="7">
        <v>1548.22</v>
      </c>
      <c r="R312">
        <v>85051</v>
      </c>
      <c r="T312" t="s">
        <v>47</v>
      </c>
      <c r="U312" t="s">
        <v>53</v>
      </c>
      <c r="V312">
        <v>85253</v>
      </c>
    </row>
    <row r="313" spans="1:22" x14ac:dyDescent="0.2">
      <c r="A313" s="6">
        <v>42368</v>
      </c>
      <c r="B313" t="s">
        <v>821</v>
      </c>
      <c r="C313" t="s">
        <v>43</v>
      </c>
      <c r="D313" t="s">
        <v>424</v>
      </c>
      <c r="E313" s="7">
        <v>577</v>
      </c>
      <c r="F313" t="s">
        <v>50</v>
      </c>
      <c r="G313" t="s">
        <v>822</v>
      </c>
      <c r="H313" t="str">
        <f t="shared" si="20"/>
        <v>MESA</v>
      </c>
      <c r="I313">
        <v>85210</v>
      </c>
      <c r="J313">
        <f t="shared" si="21"/>
        <v>0</v>
      </c>
      <c r="K313">
        <f t="shared" si="22"/>
        <v>0</v>
      </c>
      <c r="L313">
        <f t="shared" si="23"/>
        <v>0</v>
      </c>
      <c r="M313">
        <f t="shared" si="24"/>
        <v>0</v>
      </c>
      <c r="O313" t="s">
        <v>57</v>
      </c>
      <c r="P313" t="s">
        <v>46</v>
      </c>
      <c r="Q313" s="7">
        <v>1037.78</v>
      </c>
      <c r="R313">
        <v>85210</v>
      </c>
      <c r="T313" t="s">
        <v>599</v>
      </c>
    </row>
    <row r="314" spans="1:22" x14ac:dyDescent="0.2">
      <c r="A314" s="6">
        <v>42369</v>
      </c>
      <c r="B314" t="s">
        <v>823</v>
      </c>
      <c r="C314" t="s">
        <v>79</v>
      </c>
      <c r="D314" t="s">
        <v>275</v>
      </c>
      <c r="E314" s="7">
        <v>1633.96</v>
      </c>
      <c r="F314" t="s">
        <v>50</v>
      </c>
      <c r="G314" t="s">
        <v>824</v>
      </c>
      <c r="H314" t="str">
        <f t="shared" si="20"/>
        <v>TEMPE</v>
      </c>
      <c r="I314">
        <v>85281</v>
      </c>
      <c r="J314">
        <f t="shared" si="21"/>
        <v>0</v>
      </c>
      <c r="K314">
        <f t="shared" si="22"/>
        <v>0</v>
      </c>
      <c r="L314">
        <f t="shared" si="23"/>
        <v>0</v>
      </c>
      <c r="M314">
        <f t="shared" si="24"/>
        <v>0</v>
      </c>
      <c r="O314" t="s">
        <v>57</v>
      </c>
      <c r="P314" t="s">
        <v>46</v>
      </c>
      <c r="Q314" s="7">
        <v>1768.24</v>
      </c>
      <c r="R314">
        <v>85281</v>
      </c>
      <c r="T314" t="s">
        <v>825</v>
      </c>
      <c r="U314" t="s">
        <v>826</v>
      </c>
      <c r="V314">
        <v>85018</v>
      </c>
    </row>
  </sheetData>
  <autoFilter ref="A1:V314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88"/>
  <sheetViews>
    <sheetView workbookViewId="0">
      <selection activeCell="M10" sqref="M10"/>
    </sheetView>
  </sheetViews>
  <sheetFormatPr baseColWidth="10" defaultColWidth="8.83203125" defaultRowHeight="15" x14ac:dyDescent="0.2"/>
  <cols>
    <col min="1" max="1" width="10.6640625" bestFit="1" customWidth="1"/>
    <col min="2" max="2" width="16.5" bestFit="1" customWidth="1"/>
    <col min="3" max="3" width="15.5" bestFit="1" customWidth="1"/>
    <col min="4" max="4" width="19.1640625" bestFit="1" customWidth="1"/>
    <col min="5" max="5" width="16.5" customWidth="1"/>
    <col min="6" max="6" width="12.5" bestFit="1" customWidth="1"/>
    <col min="7" max="7" width="44" customWidth="1"/>
    <col min="8" max="8" width="8.1640625" customWidth="1"/>
    <col min="9" max="9" width="8.5" bestFit="1" customWidth="1"/>
    <col min="10" max="13" width="8.5" customWidth="1"/>
    <col min="14" max="14" width="21.5" bestFit="1" customWidth="1"/>
    <col min="15" max="15" width="24.5" bestFit="1" customWidth="1"/>
    <col min="16" max="16" width="27" bestFit="1" customWidth="1"/>
    <col min="17" max="17" width="13.33203125" bestFit="1" customWidth="1"/>
    <col min="18" max="18" width="14.33203125" bestFit="1" customWidth="1"/>
    <col min="19" max="19" width="59.6640625" customWidth="1"/>
    <col min="20" max="20" width="42.33203125" customWidth="1"/>
    <col min="21" max="21" width="14.5" bestFit="1" customWidth="1"/>
  </cols>
  <sheetData>
    <row r="1" spans="1:21" x14ac:dyDescent="0.2">
      <c r="A1" s="3" t="s">
        <v>25</v>
      </c>
      <c r="B1" s="3" t="s">
        <v>26</v>
      </c>
      <c r="C1" s="3" t="s">
        <v>27</v>
      </c>
      <c r="D1" s="3" t="s">
        <v>28</v>
      </c>
      <c r="E1" s="4" t="s">
        <v>29</v>
      </c>
      <c r="F1" s="3" t="s">
        <v>30</v>
      </c>
      <c r="G1" s="3" t="s">
        <v>31</v>
      </c>
      <c r="H1" s="3" t="s">
        <v>6768</v>
      </c>
      <c r="I1" s="3" t="s">
        <v>32</v>
      </c>
      <c r="J1" s="3" t="s">
        <v>6767</v>
      </c>
      <c r="K1" s="3" t="s">
        <v>6766</v>
      </c>
      <c r="L1" s="3" t="s">
        <v>6769</v>
      </c>
      <c r="M1" s="18" t="s">
        <v>6765</v>
      </c>
      <c r="N1" s="3" t="s">
        <v>33</v>
      </c>
      <c r="O1" s="3" t="s">
        <v>34</v>
      </c>
      <c r="P1" s="3" t="s">
        <v>35</v>
      </c>
      <c r="Q1" s="5" t="s">
        <v>36</v>
      </c>
      <c r="R1" s="3" t="s">
        <v>37</v>
      </c>
      <c r="S1" s="3" t="s">
        <v>39</v>
      </c>
      <c r="T1" s="3" t="s">
        <v>40</v>
      </c>
      <c r="U1" s="3" t="s">
        <v>41</v>
      </c>
    </row>
    <row r="2" spans="1:21" x14ac:dyDescent="0.2">
      <c r="A2" s="6">
        <v>42377</v>
      </c>
      <c r="B2" t="s">
        <v>827</v>
      </c>
      <c r="C2" t="s">
        <v>43</v>
      </c>
      <c r="D2" t="s">
        <v>60</v>
      </c>
      <c r="E2" s="7">
        <v>1566.64</v>
      </c>
      <c r="F2" t="s">
        <v>50</v>
      </c>
      <c r="G2" t="s">
        <v>828</v>
      </c>
      <c r="H2" t="str">
        <f>IF(NOT(ISERROR(FIND(",",G2))), RIGHT(G2,LEN(G2)-FIND("@",SUBSTITUTE(G2,",","@",LEN(G2)-LEN(SUBSTITUTE(G2,",",""))),1)-1), "")</f>
        <v>PHOENIX</v>
      </c>
      <c r="I2">
        <v>85021</v>
      </c>
      <c r="J2">
        <f>IF(OR(LEFT(I2,3)="850", I2=85339, I2="85339"), 1,0)</f>
        <v>1</v>
      </c>
      <c r="K2">
        <f>IF(OR(LEFT(H2,2)="ph", H2="Laveen"), 1,0)</f>
        <v>1</v>
      </c>
      <c r="L2">
        <f>IF(NOT(J2=K2), 1,0)</f>
        <v>0</v>
      </c>
      <c r="M2">
        <f>IF(J2=K2, J2, "EVAL")</f>
        <v>1</v>
      </c>
      <c r="N2" s="6">
        <v>42388</v>
      </c>
      <c r="O2" t="s">
        <v>57</v>
      </c>
      <c r="P2" t="s">
        <v>46</v>
      </c>
      <c r="Q2" s="7">
        <v>1526.64</v>
      </c>
      <c r="R2">
        <v>85021</v>
      </c>
      <c r="S2" t="s">
        <v>829</v>
      </c>
    </row>
    <row r="3" spans="1:21" x14ac:dyDescent="0.2">
      <c r="A3" s="6">
        <v>42381</v>
      </c>
      <c r="B3" t="s">
        <v>830</v>
      </c>
      <c r="C3" t="s">
        <v>43</v>
      </c>
      <c r="D3" t="s">
        <v>60</v>
      </c>
      <c r="E3" s="7">
        <v>2994.64</v>
      </c>
      <c r="F3" t="s">
        <v>50</v>
      </c>
      <c r="G3" t="s">
        <v>831</v>
      </c>
      <c r="H3" t="str">
        <f t="shared" ref="H3:H66" si="0">IF(NOT(ISERROR(FIND(",",G3))), RIGHT(G3,LEN(G3)-FIND("@",SUBSTITUTE(G3,",","@",LEN(G3)-LEN(SUBSTITUTE(G3,",",""))),1)-1), "")</f>
        <v>PHOENIX</v>
      </c>
      <c r="I3">
        <v>85023</v>
      </c>
      <c r="J3">
        <f t="shared" ref="J3:J66" si="1">IF(OR(LEFT(I3,3)="850", I3=85339, I3="85339"), 1,0)</f>
        <v>1</v>
      </c>
      <c r="K3">
        <f t="shared" ref="K3:K66" si="2">IF(OR(LEFT(H3,2)="ph", H3="Laveen"), 1,0)</f>
        <v>1</v>
      </c>
      <c r="L3">
        <f t="shared" ref="L3:L66" si="3">IF(NOT(J3=K3), 1,0)</f>
        <v>0</v>
      </c>
      <c r="M3">
        <f t="shared" ref="M3:M66" si="4">IF(J3=K3, J3, "EVAL")</f>
        <v>1</v>
      </c>
      <c r="N3" s="6">
        <v>42394</v>
      </c>
      <c r="O3" t="s">
        <v>57</v>
      </c>
      <c r="P3" t="s">
        <v>46</v>
      </c>
      <c r="Q3" s="7">
        <v>3008.94</v>
      </c>
      <c r="R3">
        <v>85023</v>
      </c>
      <c r="S3" t="s">
        <v>832</v>
      </c>
    </row>
    <row r="4" spans="1:21" x14ac:dyDescent="0.2">
      <c r="A4" s="6">
        <v>42381</v>
      </c>
      <c r="B4" t="s">
        <v>833</v>
      </c>
      <c r="C4" t="s">
        <v>43</v>
      </c>
      <c r="D4" t="s">
        <v>87</v>
      </c>
      <c r="E4" s="7">
        <v>1550.76</v>
      </c>
      <c r="F4" t="s">
        <v>50</v>
      </c>
      <c r="G4" t="s">
        <v>834</v>
      </c>
      <c r="H4" t="str">
        <f t="shared" si="0"/>
        <v>PHOENIX</v>
      </c>
      <c r="I4">
        <v>85017</v>
      </c>
      <c r="J4">
        <f t="shared" si="1"/>
        <v>1</v>
      </c>
      <c r="K4">
        <f t="shared" si="2"/>
        <v>1</v>
      </c>
      <c r="L4">
        <f t="shared" si="3"/>
        <v>0</v>
      </c>
      <c r="M4">
        <f t="shared" si="4"/>
        <v>1</v>
      </c>
      <c r="O4" t="s">
        <v>57</v>
      </c>
      <c r="P4" t="s">
        <v>46</v>
      </c>
      <c r="Q4" s="7">
        <v>1515.76</v>
      </c>
      <c r="R4">
        <v>85017</v>
      </c>
      <c r="S4" t="s">
        <v>117</v>
      </c>
      <c r="T4" t="s">
        <v>255</v>
      </c>
      <c r="U4">
        <v>85251</v>
      </c>
    </row>
    <row r="5" spans="1:21" x14ac:dyDescent="0.2">
      <c r="A5" s="6">
        <v>42383</v>
      </c>
      <c r="B5" t="s">
        <v>835</v>
      </c>
      <c r="C5" t="s">
        <v>79</v>
      </c>
      <c r="D5" t="s">
        <v>424</v>
      </c>
      <c r="E5" s="7">
        <v>1440.55</v>
      </c>
      <c r="F5" t="s">
        <v>50</v>
      </c>
      <c r="G5" t="s">
        <v>836</v>
      </c>
      <c r="H5" t="str">
        <f t="shared" si="0"/>
        <v>MESA</v>
      </c>
      <c r="I5">
        <v>85201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O5" t="s">
        <v>57</v>
      </c>
      <c r="P5" t="s">
        <v>46</v>
      </c>
      <c r="Q5" s="7">
        <v>1001.85</v>
      </c>
      <c r="R5">
        <v>85201</v>
      </c>
      <c r="S5" t="s">
        <v>100</v>
      </c>
    </row>
    <row r="6" spans="1:21" x14ac:dyDescent="0.2">
      <c r="A6" s="6">
        <v>42383</v>
      </c>
      <c r="B6" t="s">
        <v>837</v>
      </c>
      <c r="C6" t="s">
        <v>79</v>
      </c>
      <c r="D6" t="s">
        <v>87</v>
      </c>
      <c r="E6" s="7">
        <v>1477.65</v>
      </c>
      <c r="F6" t="s">
        <v>50</v>
      </c>
      <c r="G6" t="s">
        <v>838</v>
      </c>
      <c r="H6" t="str">
        <f t="shared" si="0"/>
        <v>PHOENIX</v>
      </c>
      <c r="I6">
        <v>85017</v>
      </c>
      <c r="J6">
        <f t="shared" si="1"/>
        <v>1</v>
      </c>
      <c r="K6">
        <f t="shared" si="2"/>
        <v>1</v>
      </c>
      <c r="L6">
        <f t="shared" si="3"/>
        <v>0</v>
      </c>
      <c r="M6">
        <f t="shared" si="4"/>
        <v>1</v>
      </c>
      <c r="N6" s="6">
        <v>42397</v>
      </c>
      <c r="O6" t="s">
        <v>57</v>
      </c>
      <c r="P6" t="s">
        <v>46</v>
      </c>
      <c r="Q6" s="7">
        <v>1477.65</v>
      </c>
      <c r="R6">
        <v>85017</v>
      </c>
      <c r="S6" t="s">
        <v>332</v>
      </c>
      <c r="T6" t="s">
        <v>839</v>
      </c>
      <c r="U6">
        <v>85017</v>
      </c>
    </row>
    <row r="7" spans="1:21" x14ac:dyDescent="0.2">
      <c r="A7" s="6">
        <v>42383</v>
      </c>
      <c r="B7" t="s">
        <v>840</v>
      </c>
      <c r="C7" t="s">
        <v>43</v>
      </c>
      <c r="D7" t="s">
        <v>424</v>
      </c>
      <c r="E7" s="7">
        <v>1248.4000000000001</v>
      </c>
      <c r="F7" t="s">
        <v>50</v>
      </c>
      <c r="G7" t="s">
        <v>841</v>
      </c>
      <c r="H7" t="str">
        <f t="shared" si="0"/>
        <v>MESA</v>
      </c>
      <c r="I7">
        <v>85210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O7" t="s">
        <v>57</v>
      </c>
      <c r="P7" t="s">
        <v>46</v>
      </c>
      <c r="Q7" s="7">
        <v>1217.04</v>
      </c>
      <c r="R7">
        <v>85210</v>
      </c>
      <c r="S7" t="s">
        <v>599</v>
      </c>
    </row>
    <row r="8" spans="1:21" x14ac:dyDescent="0.2">
      <c r="A8" s="6">
        <v>42383</v>
      </c>
      <c r="B8" t="s">
        <v>842</v>
      </c>
      <c r="C8" t="s">
        <v>43</v>
      </c>
      <c r="D8" t="s">
        <v>424</v>
      </c>
      <c r="E8" s="7">
        <v>1043.1199999999999</v>
      </c>
      <c r="F8" t="s">
        <v>50</v>
      </c>
      <c r="G8" t="s">
        <v>843</v>
      </c>
      <c r="H8" t="str">
        <f t="shared" si="0"/>
        <v>MESA</v>
      </c>
      <c r="I8">
        <v>85210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O8" t="s">
        <v>57</v>
      </c>
      <c r="P8" t="s">
        <v>46</v>
      </c>
      <c r="Q8" s="7">
        <v>1061.1199999999999</v>
      </c>
      <c r="R8">
        <v>85210</v>
      </c>
      <c r="S8" t="s">
        <v>599</v>
      </c>
    </row>
    <row r="9" spans="1:21" x14ac:dyDescent="0.2">
      <c r="A9" s="6">
        <v>42383</v>
      </c>
      <c r="B9" t="s">
        <v>844</v>
      </c>
      <c r="C9" t="s">
        <v>43</v>
      </c>
      <c r="D9" t="s">
        <v>424</v>
      </c>
      <c r="E9" s="7">
        <v>1632.32</v>
      </c>
      <c r="F9" t="s">
        <v>50</v>
      </c>
      <c r="G9" t="s">
        <v>845</v>
      </c>
      <c r="H9" t="str">
        <f t="shared" si="0"/>
        <v>MESA</v>
      </c>
      <c r="I9">
        <v>85210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O9" t="s">
        <v>57</v>
      </c>
      <c r="P9" t="s">
        <v>46</v>
      </c>
      <c r="Q9" s="7">
        <v>1600.96</v>
      </c>
      <c r="R9">
        <v>85210</v>
      </c>
      <c r="S9" t="s">
        <v>599</v>
      </c>
    </row>
    <row r="10" spans="1:21" x14ac:dyDescent="0.2">
      <c r="A10" s="6">
        <v>42384</v>
      </c>
      <c r="B10" t="s">
        <v>846</v>
      </c>
      <c r="C10" t="s">
        <v>43</v>
      </c>
      <c r="D10" t="s">
        <v>145</v>
      </c>
      <c r="E10" s="7">
        <v>1120.51</v>
      </c>
      <c r="F10" t="s">
        <v>50</v>
      </c>
      <c r="G10" t="s">
        <v>847</v>
      </c>
      <c r="H10" t="str">
        <f t="shared" si="0"/>
        <v>PHOENIX</v>
      </c>
      <c r="I10">
        <v>85008</v>
      </c>
      <c r="J10">
        <f t="shared" si="1"/>
        <v>1</v>
      </c>
      <c r="K10">
        <f t="shared" si="2"/>
        <v>1</v>
      </c>
      <c r="L10">
        <f t="shared" si="3"/>
        <v>0</v>
      </c>
      <c r="M10">
        <f t="shared" si="4"/>
        <v>1</v>
      </c>
      <c r="O10" t="s">
        <v>57</v>
      </c>
      <c r="P10" t="s">
        <v>46</v>
      </c>
      <c r="Q10" s="7">
        <v>1120.51</v>
      </c>
      <c r="R10">
        <v>85008</v>
      </c>
      <c r="S10" t="s">
        <v>849</v>
      </c>
      <c r="T10" t="s">
        <v>848</v>
      </c>
      <c r="U10">
        <v>85008</v>
      </c>
    </row>
    <row r="11" spans="1:21" x14ac:dyDescent="0.2">
      <c r="A11" s="6">
        <v>42384</v>
      </c>
      <c r="B11" t="s">
        <v>850</v>
      </c>
      <c r="C11" t="s">
        <v>79</v>
      </c>
      <c r="D11" t="s">
        <v>145</v>
      </c>
      <c r="E11" s="7">
        <v>2236.36</v>
      </c>
      <c r="F11" t="s">
        <v>50</v>
      </c>
      <c r="G11" t="s">
        <v>851</v>
      </c>
      <c r="H11" t="str">
        <f t="shared" si="0"/>
        <v>PHOENIX</v>
      </c>
      <c r="I11">
        <v>85008</v>
      </c>
      <c r="J11">
        <f t="shared" si="1"/>
        <v>1</v>
      </c>
      <c r="K11">
        <f t="shared" si="2"/>
        <v>1</v>
      </c>
      <c r="L11">
        <f t="shared" si="3"/>
        <v>0</v>
      </c>
      <c r="M11">
        <f t="shared" si="4"/>
        <v>1</v>
      </c>
      <c r="N11" s="6">
        <v>42402</v>
      </c>
      <c r="O11" t="s">
        <v>57</v>
      </c>
      <c r="P11" t="s">
        <v>46</v>
      </c>
      <c r="Q11" s="7">
        <v>2236.36</v>
      </c>
      <c r="R11">
        <v>85008</v>
      </c>
      <c r="S11" t="s">
        <v>849</v>
      </c>
      <c r="T11" t="s">
        <v>848</v>
      </c>
      <c r="U11">
        <v>85008</v>
      </c>
    </row>
    <row r="12" spans="1:21" x14ac:dyDescent="0.2">
      <c r="A12" s="6">
        <v>42384</v>
      </c>
      <c r="B12" t="s">
        <v>852</v>
      </c>
      <c r="C12" t="s">
        <v>43</v>
      </c>
      <c r="D12" t="s">
        <v>87</v>
      </c>
      <c r="E12" s="7">
        <v>2447.1</v>
      </c>
      <c r="F12" t="s">
        <v>50</v>
      </c>
      <c r="G12" t="s">
        <v>853</v>
      </c>
      <c r="H12" t="str">
        <f t="shared" si="0"/>
        <v>Phoenix</v>
      </c>
      <c r="I12">
        <v>85017</v>
      </c>
      <c r="J12">
        <f t="shared" si="1"/>
        <v>1</v>
      </c>
      <c r="K12">
        <f t="shared" si="2"/>
        <v>1</v>
      </c>
      <c r="L12">
        <f t="shared" si="3"/>
        <v>0</v>
      </c>
      <c r="M12">
        <f t="shared" si="4"/>
        <v>1</v>
      </c>
      <c r="N12" s="6">
        <v>42397</v>
      </c>
      <c r="O12" t="s">
        <v>57</v>
      </c>
      <c r="P12" t="s">
        <v>46</v>
      </c>
      <c r="Q12" s="7">
        <v>2412.1</v>
      </c>
      <c r="R12">
        <v>85017</v>
      </c>
      <c r="S12" t="s">
        <v>854</v>
      </c>
      <c r="T12" t="s">
        <v>855</v>
      </c>
      <c r="U12">
        <v>85017</v>
      </c>
    </row>
    <row r="13" spans="1:21" x14ac:dyDescent="0.2">
      <c r="A13" s="6">
        <v>42384</v>
      </c>
      <c r="B13" t="s">
        <v>856</v>
      </c>
      <c r="C13" t="s">
        <v>79</v>
      </c>
      <c r="D13" t="s">
        <v>74</v>
      </c>
      <c r="E13" s="7">
        <v>1589.5</v>
      </c>
      <c r="F13" t="s">
        <v>50</v>
      </c>
      <c r="G13" t="s">
        <v>857</v>
      </c>
      <c r="H13" t="str">
        <f t="shared" si="0"/>
        <v>Laveen</v>
      </c>
      <c r="I13">
        <v>85339</v>
      </c>
      <c r="J13">
        <f t="shared" si="1"/>
        <v>1</v>
      </c>
      <c r="K13">
        <f t="shared" si="2"/>
        <v>1</v>
      </c>
      <c r="L13">
        <f t="shared" si="3"/>
        <v>0</v>
      </c>
      <c r="M13">
        <f t="shared" si="4"/>
        <v>1</v>
      </c>
      <c r="O13" t="s">
        <v>57</v>
      </c>
      <c r="P13" t="s">
        <v>46</v>
      </c>
      <c r="Q13" s="7">
        <v>1519.5</v>
      </c>
      <c r="R13">
        <v>85339</v>
      </c>
      <c r="S13" t="s">
        <v>858</v>
      </c>
      <c r="T13" t="s">
        <v>122</v>
      </c>
      <c r="U13">
        <v>85251</v>
      </c>
    </row>
    <row r="14" spans="1:21" x14ac:dyDescent="0.2">
      <c r="A14" s="6">
        <v>42384</v>
      </c>
      <c r="B14" t="s">
        <v>859</v>
      </c>
      <c r="C14" t="s">
        <v>43</v>
      </c>
      <c r="D14" t="s">
        <v>60</v>
      </c>
      <c r="E14" s="7">
        <v>1772.38</v>
      </c>
      <c r="F14" t="s">
        <v>50</v>
      </c>
      <c r="G14" t="s">
        <v>860</v>
      </c>
      <c r="H14" t="str">
        <f t="shared" si="0"/>
        <v>PHOENIX</v>
      </c>
      <c r="I14">
        <v>85035</v>
      </c>
      <c r="J14">
        <f t="shared" si="1"/>
        <v>1</v>
      </c>
      <c r="K14">
        <f t="shared" si="2"/>
        <v>1</v>
      </c>
      <c r="L14">
        <f t="shared" si="3"/>
        <v>0</v>
      </c>
      <c r="M14">
        <f t="shared" si="4"/>
        <v>1</v>
      </c>
      <c r="O14" t="s">
        <v>57</v>
      </c>
      <c r="P14" t="s">
        <v>46</v>
      </c>
      <c r="Q14" s="7">
        <v>1702.38</v>
      </c>
      <c r="R14">
        <v>85035</v>
      </c>
      <c r="S14" t="s">
        <v>100</v>
      </c>
    </row>
    <row r="15" spans="1:21" x14ac:dyDescent="0.2">
      <c r="A15" s="6">
        <v>42384</v>
      </c>
      <c r="B15" t="s">
        <v>861</v>
      </c>
      <c r="C15" t="s">
        <v>43</v>
      </c>
      <c r="D15" t="s">
        <v>428</v>
      </c>
      <c r="E15" s="7">
        <v>1649.88</v>
      </c>
      <c r="F15" t="s">
        <v>50</v>
      </c>
      <c r="G15" t="s">
        <v>862</v>
      </c>
      <c r="H15" t="str">
        <f t="shared" si="0"/>
        <v>PEORIA</v>
      </c>
      <c r="I15">
        <v>85345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O15" t="s">
        <v>57</v>
      </c>
      <c r="P15" t="s">
        <v>46</v>
      </c>
      <c r="Q15" s="7">
        <v>1569.88</v>
      </c>
      <c r="R15">
        <v>85345</v>
      </c>
      <c r="S15" t="s">
        <v>100</v>
      </c>
    </row>
    <row r="16" spans="1:21" x14ac:dyDescent="0.2">
      <c r="A16" s="6">
        <v>42388</v>
      </c>
      <c r="B16" t="s">
        <v>863</v>
      </c>
      <c r="C16" t="s">
        <v>43</v>
      </c>
      <c r="D16" t="s">
        <v>424</v>
      </c>
      <c r="E16" s="7">
        <v>1669.44</v>
      </c>
      <c r="F16" t="s">
        <v>50</v>
      </c>
      <c r="G16" t="s">
        <v>864</v>
      </c>
      <c r="H16" t="str">
        <f t="shared" si="0"/>
        <v>MESA</v>
      </c>
      <c r="I16">
        <v>85210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O16" t="s">
        <v>57</v>
      </c>
      <c r="P16" t="s">
        <v>46</v>
      </c>
      <c r="Q16" s="7">
        <v>1607.57</v>
      </c>
      <c r="R16">
        <v>85210</v>
      </c>
      <c r="S16" t="s">
        <v>599</v>
      </c>
    </row>
    <row r="17" spans="1:21" x14ac:dyDescent="0.2">
      <c r="A17" s="6">
        <v>42389</v>
      </c>
      <c r="B17" t="s">
        <v>865</v>
      </c>
      <c r="C17" t="s">
        <v>43</v>
      </c>
      <c r="D17" t="s">
        <v>60</v>
      </c>
      <c r="E17" s="7">
        <v>2332.0700000000002</v>
      </c>
      <c r="F17" t="s">
        <v>50</v>
      </c>
      <c r="G17" t="s">
        <v>866</v>
      </c>
      <c r="H17" t="str">
        <f t="shared" si="0"/>
        <v>PHOENIX</v>
      </c>
      <c r="I17">
        <v>85021</v>
      </c>
      <c r="J17">
        <f t="shared" si="1"/>
        <v>1</v>
      </c>
      <c r="K17">
        <f t="shared" si="2"/>
        <v>1</v>
      </c>
      <c r="L17">
        <f t="shared" si="3"/>
        <v>0</v>
      </c>
      <c r="M17">
        <f t="shared" si="4"/>
        <v>1</v>
      </c>
      <c r="O17" t="s">
        <v>57</v>
      </c>
      <c r="P17" t="s">
        <v>46</v>
      </c>
      <c r="Q17" s="7">
        <v>2267.0700000000002</v>
      </c>
      <c r="R17">
        <v>85021</v>
      </c>
      <c r="S17" t="s">
        <v>58</v>
      </c>
    </row>
    <row r="18" spans="1:21" x14ac:dyDescent="0.2">
      <c r="A18" s="6">
        <v>42389</v>
      </c>
      <c r="B18" t="s">
        <v>867</v>
      </c>
      <c r="C18" t="s">
        <v>43</v>
      </c>
      <c r="D18" t="s">
        <v>60</v>
      </c>
      <c r="E18" s="7">
        <v>1052.8</v>
      </c>
      <c r="F18" t="s">
        <v>50</v>
      </c>
      <c r="G18" t="s">
        <v>868</v>
      </c>
      <c r="H18" t="str">
        <f t="shared" si="0"/>
        <v>PHOENIX</v>
      </c>
      <c r="I18">
        <v>85021</v>
      </c>
      <c r="J18">
        <f t="shared" si="1"/>
        <v>1</v>
      </c>
      <c r="K18">
        <f t="shared" si="2"/>
        <v>1</v>
      </c>
      <c r="L18">
        <f t="shared" si="3"/>
        <v>0</v>
      </c>
      <c r="M18">
        <f t="shared" si="4"/>
        <v>1</v>
      </c>
      <c r="N18" s="6">
        <v>42405</v>
      </c>
      <c r="O18" t="s">
        <v>57</v>
      </c>
      <c r="P18" t="s">
        <v>46</v>
      </c>
      <c r="Q18" s="7">
        <v>952.8</v>
      </c>
      <c r="R18">
        <v>85021</v>
      </c>
      <c r="S18" t="s">
        <v>58</v>
      </c>
    </row>
    <row r="19" spans="1:21" x14ac:dyDescent="0.2">
      <c r="A19" s="6">
        <v>42389</v>
      </c>
      <c r="B19" t="s">
        <v>869</v>
      </c>
      <c r="C19" t="s">
        <v>43</v>
      </c>
      <c r="D19" t="s">
        <v>60</v>
      </c>
      <c r="E19" s="7">
        <v>1943.8</v>
      </c>
      <c r="F19" t="s">
        <v>50</v>
      </c>
      <c r="G19" t="s">
        <v>870</v>
      </c>
      <c r="H19" t="str">
        <f t="shared" si="0"/>
        <v>PHOENIX</v>
      </c>
      <c r="I19">
        <v>85021</v>
      </c>
      <c r="J19">
        <f t="shared" si="1"/>
        <v>1</v>
      </c>
      <c r="K19">
        <f t="shared" si="2"/>
        <v>1</v>
      </c>
      <c r="L19">
        <f t="shared" si="3"/>
        <v>0</v>
      </c>
      <c r="M19">
        <f t="shared" si="4"/>
        <v>1</v>
      </c>
      <c r="N19" s="6">
        <v>42416</v>
      </c>
      <c r="O19" t="s">
        <v>57</v>
      </c>
      <c r="P19" t="s">
        <v>46</v>
      </c>
      <c r="Q19" s="7">
        <v>1878.8</v>
      </c>
      <c r="R19">
        <v>85021</v>
      </c>
      <c r="S19" t="s">
        <v>58</v>
      </c>
    </row>
    <row r="20" spans="1:21" x14ac:dyDescent="0.2">
      <c r="A20" s="6">
        <v>42389</v>
      </c>
      <c r="B20" t="s">
        <v>871</v>
      </c>
      <c r="C20" t="s">
        <v>43</v>
      </c>
      <c r="D20" t="s">
        <v>507</v>
      </c>
      <c r="E20" s="7">
        <v>1396.75</v>
      </c>
      <c r="F20" t="s">
        <v>50</v>
      </c>
      <c r="G20" t="s">
        <v>872</v>
      </c>
      <c r="H20" t="str">
        <f t="shared" si="0"/>
        <v>EL MIRAGE</v>
      </c>
      <c r="I20">
        <v>85335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O20" t="s">
        <v>57</v>
      </c>
      <c r="P20" t="s">
        <v>46</v>
      </c>
      <c r="Q20" s="7">
        <v>1316.75</v>
      </c>
      <c r="R20">
        <v>85335</v>
      </c>
      <c r="S20" t="s">
        <v>100</v>
      </c>
    </row>
    <row r="21" spans="1:21" x14ac:dyDescent="0.2">
      <c r="A21" s="6">
        <v>42389</v>
      </c>
      <c r="B21" t="s">
        <v>873</v>
      </c>
      <c r="C21" t="s">
        <v>43</v>
      </c>
      <c r="D21" t="s">
        <v>428</v>
      </c>
      <c r="E21" s="7">
        <v>1616.74</v>
      </c>
      <c r="F21" t="s">
        <v>50</v>
      </c>
      <c r="G21" t="s">
        <v>874</v>
      </c>
      <c r="H21" t="str">
        <f t="shared" si="0"/>
        <v>PEORIA</v>
      </c>
      <c r="I21">
        <v>85345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O21" t="s">
        <v>57</v>
      </c>
      <c r="P21" t="s">
        <v>46</v>
      </c>
      <c r="Q21" s="7">
        <v>1546.74</v>
      </c>
      <c r="R21">
        <v>85345</v>
      </c>
      <c r="S21" t="s">
        <v>100</v>
      </c>
    </row>
    <row r="22" spans="1:21" x14ac:dyDescent="0.2">
      <c r="A22" s="6">
        <v>42390</v>
      </c>
      <c r="B22" t="s">
        <v>875</v>
      </c>
      <c r="C22" t="s">
        <v>43</v>
      </c>
      <c r="D22" t="s">
        <v>60</v>
      </c>
      <c r="E22" s="7"/>
      <c r="G22" t="s">
        <v>876</v>
      </c>
      <c r="H22" t="str">
        <f t="shared" si="0"/>
        <v>PHOENIX</v>
      </c>
      <c r="I22">
        <v>85029</v>
      </c>
      <c r="J22">
        <f t="shared" si="1"/>
        <v>1</v>
      </c>
      <c r="K22">
        <f t="shared" si="2"/>
        <v>1</v>
      </c>
      <c r="L22">
        <f t="shared" si="3"/>
        <v>0</v>
      </c>
      <c r="M22">
        <f t="shared" si="4"/>
        <v>1</v>
      </c>
      <c r="O22" t="s">
        <v>57</v>
      </c>
      <c r="P22" t="s">
        <v>46</v>
      </c>
      <c r="Q22" s="7">
        <v>1600.85</v>
      </c>
      <c r="R22">
        <v>85029</v>
      </c>
      <c r="S22" t="s">
        <v>877</v>
      </c>
    </row>
    <row r="23" spans="1:21" x14ac:dyDescent="0.2">
      <c r="A23" s="6">
        <v>42391</v>
      </c>
      <c r="B23" t="s">
        <v>878</v>
      </c>
      <c r="C23" t="s">
        <v>43</v>
      </c>
      <c r="D23" t="s">
        <v>275</v>
      </c>
      <c r="E23" s="7">
        <v>1760.12</v>
      </c>
      <c r="F23" t="s">
        <v>50</v>
      </c>
      <c r="G23" t="s">
        <v>879</v>
      </c>
      <c r="H23" t="str">
        <f t="shared" si="0"/>
        <v>TEMPE</v>
      </c>
      <c r="I23">
        <v>85281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 s="6">
        <v>42404</v>
      </c>
      <c r="O23" t="s">
        <v>57</v>
      </c>
      <c r="P23" t="s">
        <v>46</v>
      </c>
      <c r="Q23" s="7">
        <v>1690.12</v>
      </c>
      <c r="R23">
        <v>85281</v>
      </c>
      <c r="S23" t="s">
        <v>880</v>
      </c>
      <c r="T23" t="s">
        <v>122</v>
      </c>
      <c r="U23">
        <v>85251</v>
      </c>
    </row>
    <row r="24" spans="1:21" x14ac:dyDescent="0.2">
      <c r="A24" s="6">
        <v>42394</v>
      </c>
      <c r="B24" t="s">
        <v>881</v>
      </c>
      <c r="C24" t="s">
        <v>43</v>
      </c>
      <c r="D24" t="s">
        <v>134</v>
      </c>
      <c r="E24" s="7"/>
      <c r="G24" t="s">
        <v>882</v>
      </c>
      <c r="H24" t="str">
        <f t="shared" si="0"/>
        <v>GLENDALE</v>
      </c>
      <c r="I24">
        <v>85304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O24" t="s">
        <v>57</v>
      </c>
      <c r="P24" t="s">
        <v>46</v>
      </c>
      <c r="Q24" s="7">
        <v>1212.8499999999999</v>
      </c>
      <c r="R24">
        <v>85304</v>
      </c>
      <c r="S24" t="s">
        <v>282</v>
      </c>
    </row>
    <row r="25" spans="1:21" x14ac:dyDescent="0.2">
      <c r="A25" s="6">
        <v>42394</v>
      </c>
      <c r="B25" t="s">
        <v>883</v>
      </c>
      <c r="C25" t="s">
        <v>43</v>
      </c>
      <c r="D25" t="s">
        <v>87</v>
      </c>
      <c r="E25" s="7">
        <v>1900.05</v>
      </c>
      <c r="F25" t="s">
        <v>50</v>
      </c>
      <c r="G25" t="s">
        <v>884</v>
      </c>
      <c r="H25" t="str">
        <f t="shared" si="0"/>
        <v>Phoenix</v>
      </c>
      <c r="I25">
        <v>85017</v>
      </c>
      <c r="J25">
        <f t="shared" si="1"/>
        <v>1</v>
      </c>
      <c r="K25">
        <f t="shared" si="2"/>
        <v>1</v>
      </c>
      <c r="L25">
        <f t="shared" si="3"/>
        <v>0</v>
      </c>
      <c r="M25">
        <f t="shared" si="4"/>
        <v>1</v>
      </c>
      <c r="O25" t="s">
        <v>57</v>
      </c>
      <c r="P25" t="s">
        <v>46</v>
      </c>
      <c r="Q25" s="7">
        <v>1309.45</v>
      </c>
      <c r="R25">
        <v>85017</v>
      </c>
      <c r="S25" t="s">
        <v>886</v>
      </c>
      <c r="T25" t="s">
        <v>885</v>
      </c>
      <c r="U25">
        <v>85017</v>
      </c>
    </row>
    <row r="26" spans="1:21" x14ac:dyDescent="0.2">
      <c r="A26" s="6">
        <v>42395</v>
      </c>
      <c r="B26" t="s">
        <v>887</v>
      </c>
      <c r="C26" t="s">
        <v>43</v>
      </c>
      <c r="D26" t="s">
        <v>102</v>
      </c>
      <c r="E26" s="7">
        <v>3951.17</v>
      </c>
      <c r="F26" t="s">
        <v>50</v>
      </c>
      <c r="G26" t="s">
        <v>500</v>
      </c>
      <c r="H26" t="str">
        <f t="shared" si="0"/>
        <v>PHOENIX</v>
      </c>
      <c r="I26">
        <v>85016</v>
      </c>
      <c r="J26">
        <f t="shared" si="1"/>
        <v>1</v>
      </c>
      <c r="K26">
        <f t="shared" si="2"/>
        <v>1</v>
      </c>
      <c r="L26">
        <f t="shared" si="3"/>
        <v>0</v>
      </c>
      <c r="M26">
        <f t="shared" si="4"/>
        <v>1</v>
      </c>
      <c r="O26" t="s">
        <v>57</v>
      </c>
      <c r="P26" t="s">
        <v>46</v>
      </c>
      <c r="Q26" s="7">
        <v>2313.67</v>
      </c>
      <c r="R26">
        <v>85016</v>
      </c>
      <c r="S26" t="s">
        <v>100</v>
      </c>
    </row>
    <row r="27" spans="1:21" x14ac:dyDescent="0.2">
      <c r="A27" s="6">
        <v>42395</v>
      </c>
      <c r="B27" t="s">
        <v>888</v>
      </c>
      <c r="C27" t="s">
        <v>43</v>
      </c>
      <c r="D27" t="s">
        <v>280</v>
      </c>
      <c r="E27" s="7">
        <v>4101.4399999999996</v>
      </c>
      <c r="F27" t="s">
        <v>50</v>
      </c>
      <c r="G27" t="s">
        <v>889</v>
      </c>
      <c r="H27" t="str">
        <f t="shared" si="0"/>
        <v>GILBERT</v>
      </c>
      <c r="I27">
        <v>85234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 s="6">
        <v>42411</v>
      </c>
      <c r="O27" t="s">
        <v>57</v>
      </c>
      <c r="P27" t="s">
        <v>46</v>
      </c>
      <c r="Q27" s="7">
        <v>2622.44</v>
      </c>
      <c r="R27">
        <v>85234</v>
      </c>
      <c r="S27" t="s">
        <v>890</v>
      </c>
    </row>
    <row r="28" spans="1:21" x14ac:dyDescent="0.2">
      <c r="A28" s="6">
        <v>42396</v>
      </c>
      <c r="B28" t="s">
        <v>891</v>
      </c>
      <c r="C28" t="s">
        <v>43</v>
      </c>
      <c r="D28" t="s">
        <v>297</v>
      </c>
      <c r="E28" s="7">
        <v>0</v>
      </c>
      <c r="F28" t="s">
        <v>50</v>
      </c>
      <c r="G28" t="s">
        <v>892</v>
      </c>
      <c r="H28" t="str">
        <f t="shared" si="0"/>
        <v>PEORIA</v>
      </c>
      <c r="I28">
        <v>85345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O28" t="s">
        <v>57</v>
      </c>
      <c r="P28" t="s">
        <v>46</v>
      </c>
      <c r="Q28" s="7">
        <v>1001.28</v>
      </c>
      <c r="R28">
        <v>85345</v>
      </c>
      <c r="S28" t="s">
        <v>441</v>
      </c>
      <c r="T28" t="s">
        <v>77</v>
      </c>
      <c r="U28">
        <v>85251</v>
      </c>
    </row>
    <row r="29" spans="1:21" x14ac:dyDescent="0.2">
      <c r="A29" s="6">
        <v>42396</v>
      </c>
      <c r="B29" t="s">
        <v>893</v>
      </c>
      <c r="C29" t="s">
        <v>43</v>
      </c>
      <c r="D29" t="s">
        <v>55</v>
      </c>
      <c r="E29" s="7">
        <v>2517.42</v>
      </c>
      <c r="F29" t="s">
        <v>50</v>
      </c>
      <c r="G29" t="s">
        <v>894</v>
      </c>
      <c r="H29" t="str">
        <f t="shared" si="0"/>
        <v>Phoenix</v>
      </c>
      <c r="I29">
        <v>85020</v>
      </c>
      <c r="J29">
        <f t="shared" si="1"/>
        <v>1</v>
      </c>
      <c r="K29">
        <f t="shared" si="2"/>
        <v>1</v>
      </c>
      <c r="L29">
        <f t="shared" si="3"/>
        <v>0</v>
      </c>
      <c r="M29">
        <f t="shared" si="4"/>
        <v>1</v>
      </c>
      <c r="N29" s="6">
        <v>42409</v>
      </c>
      <c r="O29" t="s">
        <v>57</v>
      </c>
      <c r="P29" t="s">
        <v>46</v>
      </c>
      <c r="Q29" s="7">
        <v>1132.47</v>
      </c>
      <c r="R29">
        <v>85020</v>
      </c>
      <c r="S29" t="s">
        <v>24</v>
      </c>
      <c r="T29" t="s">
        <v>197</v>
      </c>
      <c r="U29">
        <v>85251</v>
      </c>
    </row>
    <row r="30" spans="1:21" x14ac:dyDescent="0.2">
      <c r="A30" s="6">
        <v>42403</v>
      </c>
      <c r="B30" t="s">
        <v>895</v>
      </c>
      <c r="C30" t="s">
        <v>43</v>
      </c>
      <c r="D30" t="s">
        <v>102</v>
      </c>
      <c r="E30" s="7">
        <v>2952.89</v>
      </c>
      <c r="F30" t="s">
        <v>50</v>
      </c>
      <c r="G30" t="s">
        <v>896</v>
      </c>
      <c r="H30" t="str">
        <f t="shared" si="0"/>
        <v>PHOENIX</v>
      </c>
      <c r="I30">
        <v>85016</v>
      </c>
      <c r="J30">
        <f t="shared" si="1"/>
        <v>1</v>
      </c>
      <c r="K30">
        <f t="shared" si="2"/>
        <v>1</v>
      </c>
      <c r="L30">
        <f t="shared" si="3"/>
        <v>0</v>
      </c>
      <c r="M30">
        <f t="shared" si="4"/>
        <v>1</v>
      </c>
      <c r="O30" t="s">
        <v>57</v>
      </c>
      <c r="P30" t="s">
        <v>46</v>
      </c>
      <c r="Q30" s="7">
        <v>942.48</v>
      </c>
      <c r="R30">
        <v>85016</v>
      </c>
      <c r="S30" t="s">
        <v>897</v>
      </c>
      <c r="T30" t="s">
        <v>898</v>
      </c>
      <c r="U30">
        <v>85018</v>
      </c>
    </row>
    <row r="31" spans="1:21" x14ac:dyDescent="0.2">
      <c r="A31" s="6">
        <v>42403</v>
      </c>
      <c r="B31" t="s">
        <v>899</v>
      </c>
      <c r="C31" t="s">
        <v>43</v>
      </c>
      <c r="D31" t="s">
        <v>102</v>
      </c>
      <c r="E31" s="7">
        <v>2824.86</v>
      </c>
      <c r="F31" t="s">
        <v>50</v>
      </c>
      <c r="G31" t="s">
        <v>900</v>
      </c>
      <c r="H31" t="str">
        <f t="shared" si="0"/>
        <v>PHOENIX</v>
      </c>
      <c r="I31">
        <v>85016</v>
      </c>
      <c r="J31">
        <f t="shared" si="1"/>
        <v>1</v>
      </c>
      <c r="K31">
        <f t="shared" si="2"/>
        <v>1</v>
      </c>
      <c r="L31">
        <f t="shared" si="3"/>
        <v>0</v>
      </c>
      <c r="M31">
        <f t="shared" si="4"/>
        <v>1</v>
      </c>
      <c r="O31" t="s">
        <v>57</v>
      </c>
      <c r="P31" t="s">
        <v>46</v>
      </c>
      <c r="Q31" s="7">
        <v>886.38</v>
      </c>
      <c r="R31">
        <v>85016</v>
      </c>
      <c r="S31" t="s">
        <v>897</v>
      </c>
      <c r="T31" t="s">
        <v>898</v>
      </c>
      <c r="U31">
        <v>85018</v>
      </c>
    </row>
    <row r="32" spans="1:21" x14ac:dyDescent="0.2">
      <c r="A32" s="6">
        <v>42403</v>
      </c>
      <c r="B32" t="s">
        <v>901</v>
      </c>
      <c r="C32" t="s">
        <v>43</v>
      </c>
      <c r="D32" t="s">
        <v>74</v>
      </c>
      <c r="E32" s="7">
        <v>2754.65</v>
      </c>
      <c r="F32" t="s">
        <v>50</v>
      </c>
      <c r="G32" t="s">
        <v>902</v>
      </c>
      <c r="H32" t="str">
        <f t="shared" si="0"/>
        <v>PHOENIX</v>
      </c>
      <c r="I32">
        <v>85041</v>
      </c>
      <c r="J32">
        <f t="shared" si="1"/>
        <v>1</v>
      </c>
      <c r="K32">
        <f t="shared" si="2"/>
        <v>1</v>
      </c>
      <c r="L32">
        <f t="shared" si="3"/>
        <v>0</v>
      </c>
      <c r="M32">
        <f t="shared" si="4"/>
        <v>1</v>
      </c>
      <c r="N32" s="6">
        <v>42424</v>
      </c>
      <c r="O32" t="s">
        <v>57</v>
      </c>
      <c r="P32" t="s">
        <v>46</v>
      </c>
      <c r="Q32" s="7">
        <v>2754.65</v>
      </c>
      <c r="R32">
        <v>85041</v>
      </c>
      <c r="S32" t="s">
        <v>903</v>
      </c>
      <c r="T32" t="s">
        <v>904</v>
      </c>
      <c r="U32">
        <v>85020</v>
      </c>
    </row>
    <row r="33" spans="1:21" x14ac:dyDescent="0.2">
      <c r="A33" s="6">
        <v>42404</v>
      </c>
      <c r="B33" t="s">
        <v>905</v>
      </c>
      <c r="C33" t="s">
        <v>43</v>
      </c>
      <c r="D33" t="s">
        <v>424</v>
      </c>
      <c r="E33" s="7">
        <v>1627.46</v>
      </c>
      <c r="F33" t="s">
        <v>50</v>
      </c>
      <c r="G33" t="s">
        <v>906</v>
      </c>
      <c r="H33" t="str">
        <f t="shared" si="0"/>
        <v>MESA</v>
      </c>
      <c r="I33">
        <v>85210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O33" t="s">
        <v>57</v>
      </c>
      <c r="P33" t="s">
        <v>46</v>
      </c>
      <c r="Q33" s="7">
        <v>1779.23</v>
      </c>
      <c r="R33">
        <v>85210</v>
      </c>
      <c r="S33" t="s">
        <v>599</v>
      </c>
    </row>
    <row r="34" spans="1:21" x14ac:dyDescent="0.2">
      <c r="A34" s="6">
        <v>42409</v>
      </c>
      <c r="B34" t="s">
        <v>907</v>
      </c>
      <c r="C34" t="s">
        <v>43</v>
      </c>
      <c r="D34" t="s">
        <v>60</v>
      </c>
      <c r="E34" s="7">
        <v>1532.13</v>
      </c>
      <c r="F34" t="s">
        <v>50</v>
      </c>
      <c r="H34" t="str">
        <f t="shared" si="0"/>
        <v/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 s="6">
        <v>42433</v>
      </c>
      <c r="O34" t="s">
        <v>57</v>
      </c>
      <c r="P34" t="s">
        <v>46</v>
      </c>
      <c r="Q34" s="7">
        <v>1477.13</v>
      </c>
      <c r="S34" t="s">
        <v>266</v>
      </c>
    </row>
    <row r="35" spans="1:21" x14ac:dyDescent="0.2">
      <c r="A35" s="6">
        <v>42410</v>
      </c>
      <c r="B35" t="s">
        <v>908</v>
      </c>
      <c r="C35" t="s">
        <v>43</v>
      </c>
      <c r="D35" t="s">
        <v>134</v>
      </c>
      <c r="E35" s="7"/>
      <c r="H35" t="str">
        <f t="shared" si="0"/>
        <v/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O35" t="s">
        <v>46</v>
      </c>
      <c r="P35" t="s">
        <v>46</v>
      </c>
      <c r="Q35" s="7">
        <v>4676.1000000000004</v>
      </c>
      <c r="S35" t="s">
        <v>62</v>
      </c>
      <c r="T35" t="s">
        <v>909</v>
      </c>
      <c r="U35">
        <v>85253</v>
      </c>
    </row>
    <row r="36" spans="1:21" x14ac:dyDescent="0.2">
      <c r="A36" s="6">
        <v>42410</v>
      </c>
      <c r="B36" t="s">
        <v>910</v>
      </c>
      <c r="C36" t="s">
        <v>43</v>
      </c>
      <c r="D36" t="s">
        <v>60</v>
      </c>
      <c r="E36" s="7">
        <v>1790.25</v>
      </c>
      <c r="F36" t="s">
        <v>50</v>
      </c>
      <c r="H36" t="str">
        <f t="shared" si="0"/>
        <v/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 s="6">
        <v>42433</v>
      </c>
      <c r="O36" t="s">
        <v>57</v>
      </c>
      <c r="P36" t="s">
        <v>46</v>
      </c>
      <c r="Q36" s="7">
        <v>1783.25</v>
      </c>
      <c r="S36" t="s">
        <v>266</v>
      </c>
    </row>
    <row r="37" spans="1:21" x14ac:dyDescent="0.2">
      <c r="A37" s="6">
        <v>42411</v>
      </c>
      <c r="B37" t="s">
        <v>911</v>
      </c>
      <c r="C37" t="s">
        <v>43</v>
      </c>
      <c r="D37" t="s">
        <v>130</v>
      </c>
      <c r="E37" s="7"/>
      <c r="G37" t="s">
        <v>912</v>
      </c>
      <c r="H37" t="str">
        <f t="shared" si="0"/>
        <v>BUCKEYE</v>
      </c>
      <c r="I37">
        <v>85326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O37" t="s">
        <v>46</v>
      </c>
      <c r="P37" t="s">
        <v>46</v>
      </c>
      <c r="Q37" s="7">
        <v>3114.79</v>
      </c>
      <c r="R37">
        <v>85326</v>
      </c>
      <c r="S37" t="s">
        <v>62</v>
      </c>
      <c r="T37" t="s">
        <v>557</v>
      </c>
      <c r="U37">
        <v>85253</v>
      </c>
    </row>
    <row r="38" spans="1:21" x14ac:dyDescent="0.2">
      <c r="A38" s="6">
        <v>42411</v>
      </c>
      <c r="B38" t="s">
        <v>913</v>
      </c>
      <c r="C38" t="s">
        <v>79</v>
      </c>
      <c r="D38" t="s">
        <v>130</v>
      </c>
      <c r="E38" s="7"/>
      <c r="G38" t="s">
        <v>914</v>
      </c>
      <c r="H38" t="str">
        <f t="shared" si="0"/>
        <v>BUCKEYE</v>
      </c>
      <c r="I38">
        <v>85396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O38" t="s">
        <v>46</v>
      </c>
      <c r="P38" t="s">
        <v>46</v>
      </c>
      <c r="Q38" s="7">
        <v>6985.7</v>
      </c>
      <c r="R38">
        <v>85396</v>
      </c>
      <c r="S38" t="s">
        <v>47</v>
      </c>
      <c r="T38" t="s">
        <v>48</v>
      </c>
      <c r="U38">
        <v>85253</v>
      </c>
    </row>
    <row r="39" spans="1:21" x14ac:dyDescent="0.2">
      <c r="A39" s="6">
        <v>42412</v>
      </c>
      <c r="B39" t="s">
        <v>915</v>
      </c>
      <c r="C39" t="s">
        <v>43</v>
      </c>
      <c r="D39" t="s">
        <v>60</v>
      </c>
      <c r="E39" s="7">
        <v>1661.91</v>
      </c>
      <c r="F39" t="s">
        <v>50</v>
      </c>
      <c r="G39" t="s">
        <v>916</v>
      </c>
      <c r="H39" t="str">
        <f t="shared" si="0"/>
        <v>PHOENIX</v>
      </c>
      <c r="I39">
        <v>85023</v>
      </c>
      <c r="J39">
        <f t="shared" si="1"/>
        <v>1</v>
      </c>
      <c r="K39">
        <f t="shared" si="2"/>
        <v>1</v>
      </c>
      <c r="L39">
        <f t="shared" si="3"/>
        <v>0</v>
      </c>
      <c r="M39">
        <f t="shared" si="4"/>
        <v>1</v>
      </c>
      <c r="O39" t="s">
        <v>57</v>
      </c>
      <c r="P39" t="s">
        <v>46</v>
      </c>
      <c r="Q39" s="7">
        <v>1681.19</v>
      </c>
      <c r="R39">
        <v>85023</v>
      </c>
      <c r="S39" t="s">
        <v>917</v>
      </c>
    </row>
    <row r="40" spans="1:21" x14ac:dyDescent="0.2">
      <c r="A40" s="6">
        <v>42417</v>
      </c>
      <c r="B40" t="s">
        <v>918</v>
      </c>
      <c r="C40" t="s">
        <v>79</v>
      </c>
      <c r="D40" t="s">
        <v>424</v>
      </c>
      <c r="E40" s="7">
        <v>1536.4</v>
      </c>
      <c r="F40" t="s">
        <v>50</v>
      </c>
      <c r="G40" t="s">
        <v>919</v>
      </c>
      <c r="H40" t="str">
        <f t="shared" si="0"/>
        <v>MESA</v>
      </c>
      <c r="I40">
        <v>85201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O40" t="s">
        <v>57</v>
      </c>
      <c r="P40" t="s">
        <v>46</v>
      </c>
      <c r="Q40" s="7">
        <v>1466.4</v>
      </c>
      <c r="R40">
        <v>85201</v>
      </c>
      <c r="S40" t="s">
        <v>100</v>
      </c>
      <c r="T40" t="s">
        <v>377</v>
      </c>
      <c r="U40">
        <v>85251</v>
      </c>
    </row>
    <row r="41" spans="1:21" x14ac:dyDescent="0.2">
      <c r="A41" s="6">
        <v>42417</v>
      </c>
      <c r="B41" t="s">
        <v>920</v>
      </c>
      <c r="C41" t="s">
        <v>43</v>
      </c>
      <c r="D41" t="s">
        <v>70</v>
      </c>
      <c r="E41" s="7">
        <v>1433.8</v>
      </c>
      <c r="F41" t="s">
        <v>50</v>
      </c>
      <c r="G41" t="s">
        <v>921</v>
      </c>
      <c r="H41" t="str">
        <f t="shared" si="0"/>
        <v>PHOENIX</v>
      </c>
      <c r="I41">
        <v>85037</v>
      </c>
      <c r="J41">
        <f t="shared" si="1"/>
        <v>1</v>
      </c>
      <c r="K41">
        <f t="shared" si="2"/>
        <v>1</v>
      </c>
      <c r="L41">
        <f t="shared" si="3"/>
        <v>0</v>
      </c>
      <c r="M41">
        <f t="shared" si="4"/>
        <v>1</v>
      </c>
      <c r="O41" t="s">
        <v>57</v>
      </c>
      <c r="P41" t="s">
        <v>46</v>
      </c>
      <c r="Q41" s="7">
        <v>1363.8</v>
      </c>
      <c r="R41">
        <v>85037</v>
      </c>
      <c r="S41" t="s">
        <v>100</v>
      </c>
      <c r="T41" t="s">
        <v>795</v>
      </c>
      <c r="U41">
        <v>85251</v>
      </c>
    </row>
    <row r="42" spans="1:21" x14ac:dyDescent="0.2">
      <c r="A42" s="6">
        <v>42417</v>
      </c>
      <c r="B42" t="s">
        <v>922</v>
      </c>
      <c r="C42" t="s">
        <v>43</v>
      </c>
      <c r="D42" t="s">
        <v>70</v>
      </c>
      <c r="E42" s="7">
        <v>1761.6</v>
      </c>
      <c r="F42" t="s">
        <v>50</v>
      </c>
      <c r="G42" t="s">
        <v>923</v>
      </c>
      <c r="H42" t="str">
        <f t="shared" si="0"/>
        <v>PEORIA</v>
      </c>
      <c r="I42">
        <v>85345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O42" t="s">
        <v>57</v>
      </c>
      <c r="P42" t="s">
        <v>46</v>
      </c>
      <c r="Q42" s="7">
        <v>1681.6</v>
      </c>
      <c r="R42">
        <v>85345</v>
      </c>
      <c r="S42" t="s">
        <v>100</v>
      </c>
      <c r="T42" t="s">
        <v>795</v>
      </c>
      <c r="U42">
        <v>85251</v>
      </c>
    </row>
    <row r="43" spans="1:21" x14ac:dyDescent="0.2">
      <c r="A43" s="6">
        <v>42417</v>
      </c>
      <c r="B43" t="s">
        <v>924</v>
      </c>
      <c r="C43" t="s">
        <v>43</v>
      </c>
      <c r="D43" t="s">
        <v>87</v>
      </c>
      <c r="E43" s="7">
        <v>1938.16</v>
      </c>
      <c r="F43" t="s">
        <v>50</v>
      </c>
      <c r="G43" t="s">
        <v>925</v>
      </c>
      <c r="H43" t="str">
        <f t="shared" si="0"/>
        <v>Phoenix</v>
      </c>
      <c r="I43">
        <v>85017</v>
      </c>
      <c r="J43">
        <f t="shared" si="1"/>
        <v>1</v>
      </c>
      <c r="K43">
        <f t="shared" si="2"/>
        <v>1</v>
      </c>
      <c r="L43">
        <f t="shared" si="3"/>
        <v>0</v>
      </c>
      <c r="M43">
        <f t="shared" si="4"/>
        <v>1</v>
      </c>
      <c r="O43" t="s">
        <v>57</v>
      </c>
      <c r="P43" t="s">
        <v>46</v>
      </c>
      <c r="Q43" s="7">
        <v>1868.16</v>
      </c>
      <c r="R43">
        <v>85017</v>
      </c>
      <c r="S43" t="s">
        <v>926</v>
      </c>
      <c r="T43" t="s">
        <v>927</v>
      </c>
      <c r="U43">
        <v>85233</v>
      </c>
    </row>
    <row r="44" spans="1:21" x14ac:dyDescent="0.2">
      <c r="A44" s="6">
        <v>42417</v>
      </c>
      <c r="B44" t="s">
        <v>928</v>
      </c>
      <c r="C44" t="s">
        <v>43</v>
      </c>
      <c r="D44" t="s">
        <v>507</v>
      </c>
      <c r="E44" s="7">
        <v>1366.75</v>
      </c>
      <c r="F44" t="s">
        <v>50</v>
      </c>
      <c r="G44" t="s">
        <v>872</v>
      </c>
      <c r="H44" t="str">
        <f t="shared" si="0"/>
        <v>EL MIRAGE</v>
      </c>
      <c r="I44">
        <v>85335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O44" t="s">
        <v>57</v>
      </c>
      <c r="P44" t="s">
        <v>46</v>
      </c>
      <c r="Q44" s="7">
        <v>896.75</v>
      </c>
      <c r="R44">
        <v>85335</v>
      </c>
      <c r="S44" t="s">
        <v>100</v>
      </c>
    </row>
    <row r="45" spans="1:21" x14ac:dyDescent="0.2">
      <c r="A45" s="6">
        <v>42417</v>
      </c>
      <c r="B45" t="s">
        <v>929</v>
      </c>
      <c r="C45" t="s">
        <v>43</v>
      </c>
      <c r="D45" t="s">
        <v>297</v>
      </c>
      <c r="E45" s="7">
        <v>1376.13</v>
      </c>
      <c r="F45" t="s">
        <v>50</v>
      </c>
      <c r="G45" t="s">
        <v>930</v>
      </c>
      <c r="H45" t="str">
        <f t="shared" si="0"/>
        <v>GLENDALE</v>
      </c>
      <c r="I45">
        <v>85301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 s="6">
        <v>42430</v>
      </c>
      <c r="O45" t="s">
        <v>57</v>
      </c>
      <c r="P45" t="s">
        <v>46</v>
      </c>
      <c r="Q45" s="7">
        <v>1306.1300000000001</v>
      </c>
      <c r="R45">
        <v>85301</v>
      </c>
      <c r="S45" t="s">
        <v>356</v>
      </c>
      <c r="T45" t="s">
        <v>77</v>
      </c>
      <c r="U45">
        <v>85251</v>
      </c>
    </row>
    <row r="46" spans="1:21" x14ac:dyDescent="0.2">
      <c r="A46" s="6">
        <v>42418</v>
      </c>
      <c r="B46" t="s">
        <v>931</v>
      </c>
      <c r="C46" t="s">
        <v>43</v>
      </c>
      <c r="D46" t="s">
        <v>130</v>
      </c>
      <c r="E46" s="7">
        <v>1850.04</v>
      </c>
      <c r="F46" t="s">
        <v>50</v>
      </c>
      <c r="G46" t="s">
        <v>932</v>
      </c>
      <c r="H46" t="str">
        <f t="shared" si="0"/>
        <v>BUCKEYE</v>
      </c>
      <c r="I46">
        <v>85396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 s="6">
        <v>42436</v>
      </c>
      <c r="O46" t="s">
        <v>57</v>
      </c>
      <c r="P46" t="s">
        <v>46</v>
      </c>
      <c r="Q46" s="7">
        <v>1790.04</v>
      </c>
      <c r="R46">
        <v>85396</v>
      </c>
      <c r="S46" t="s">
        <v>100</v>
      </c>
      <c r="T46" t="s">
        <v>122</v>
      </c>
      <c r="U46">
        <v>85251</v>
      </c>
    </row>
    <row r="47" spans="1:21" x14ac:dyDescent="0.2">
      <c r="A47" s="6">
        <v>42418</v>
      </c>
      <c r="B47" t="s">
        <v>933</v>
      </c>
      <c r="C47" t="s">
        <v>43</v>
      </c>
      <c r="D47" t="s">
        <v>134</v>
      </c>
      <c r="E47" s="7">
        <v>1558.05</v>
      </c>
      <c r="F47" t="s">
        <v>50</v>
      </c>
      <c r="G47" t="s">
        <v>934</v>
      </c>
      <c r="H47" t="str">
        <f t="shared" si="0"/>
        <v>GLENDALE</v>
      </c>
      <c r="I47">
        <v>85308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 s="6">
        <v>42407</v>
      </c>
      <c r="O47" t="s">
        <v>57</v>
      </c>
      <c r="P47" t="s">
        <v>46</v>
      </c>
      <c r="Q47" s="7">
        <v>1099.3499999999999</v>
      </c>
      <c r="R47">
        <v>85308</v>
      </c>
      <c r="S47" t="s">
        <v>100</v>
      </c>
    </row>
    <row r="48" spans="1:21" x14ac:dyDescent="0.2">
      <c r="A48" s="6">
        <v>42419</v>
      </c>
      <c r="B48" t="s">
        <v>935</v>
      </c>
      <c r="C48" t="s">
        <v>43</v>
      </c>
      <c r="D48" t="s">
        <v>44</v>
      </c>
      <c r="E48" s="7">
        <v>747.25</v>
      </c>
      <c r="F48" t="s">
        <v>50</v>
      </c>
      <c r="G48" t="s">
        <v>936</v>
      </c>
      <c r="H48" t="str">
        <f t="shared" si="0"/>
        <v>PHOENIX</v>
      </c>
      <c r="I48">
        <v>85031</v>
      </c>
      <c r="J48">
        <f t="shared" si="1"/>
        <v>1</v>
      </c>
      <c r="K48">
        <f t="shared" si="2"/>
        <v>1</v>
      </c>
      <c r="L48">
        <f t="shared" si="3"/>
        <v>0</v>
      </c>
      <c r="M48">
        <f t="shared" si="4"/>
        <v>1</v>
      </c>
      <c r="N48" s="6">
        <v>42436</v>
      </c>
      <c r="O48" t="s">
        <v>57</v>
      </c>
      <c r="P48" t="s">
        <v>46</v>
      </c>
      <c r="Q48" s="7">
        <v>747.25</v>
      </c>
      <c r="R48">
        <v>85031</v>
      </c>
      <c r="S48" t="s">
        <v>937</v>
      </c>
      <c r="T48" t="s">
        <v>122</v>
      </c>
      <c r="U48">
        <v>85251</v>
      </c>
    </row>
    <row r="49" spans="1:21" x14ac:dyDescent="0.2">
      <c r="A49" s="6">
        <v>42423</v>
      </c>
      <c r="B49" t="s">
        <v>938</v>
      </c>
      <c r="C49" t="s">
        <v>43</v>
      </c>
      <c r="D49" t="s">
        <v>225</v>
      </c>
      <c r="E49" s="7">
        <v>2405</v>
      </c>
      <c r="F49" t="s">
        <v>50</v>
      </c>
      <c r="G49" t="s">
        <v>939</v>
      </c>
      <c r="H49" t="str">
        <f t="shared" si="0"/>
        <v>TOLLESON</v>
      </c>
      <c r="I49">
        <v>85353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O49" t="s">
        <v>57</v>
      </c>
      <c r="P49" t="s">
        <v>46</v>
      </c>
      <c r="Q49" s="7">
        <v>1065.5</v>
      </c>
      <c r="R49">
        <v>85353</v>
      </c>
      <c r="S49" t="s">
        <v>940</v>
      </c>
    </row>
    <row r="50" spans="1:21" x14ac:dyDescent="0.2">
      <c r="A50" s="6">
        <v>42424</v>
      </c>
      <c r="B50" t="s">
        <v>941</v>
      </c>
      <c r="C50" t="s">
        <v>43</v>
      </c>
      <c r="D50" t="s">
        <v>424</v>
      </c>
      <c r="E50" s="7">
        <v>2768.04</v>
      </c>
      <c r="F50" t="s">
        <v>50</v>
      </c>
      <c r="G50" t="s">
        <v>942</v>
      </c>
      <c r="H50" t="str">
        <f t="shared" si="0"/>
        <v>MESA</v>
      </c>
      <c r="I50">
        <v>85210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 s="6">
        <v>42436</v>
      </c>
      <c r="O50" t="s">
        <v>57</v>
      </c>
      <c r="P50" t="s">
        <v>46</v>
      </c>
      <c r="Q50" s="7">
        <v>1775.14</v>
      </c>
      <c r="R50">
        <v>85210</v>
      </c>
      <c r="S50" t="s">
        <v>599</v>
      </c>
    </row>
    <row r="51" spans="1:21" x14ac:dyDescent="0.2">
      <c r="A51" s="6">
        <v>42429</v>
      </c>
      <c r="B51" t="s">
        <v>943</v>
      </c>
      <c r="C51" t="s">
        <v>43</v>
      </c>
      <c r="D51" t="s">
        <v>145</v>
      </c>
      <c r="E51" s="7">
        <v>3097.62</v>
      </c>
      <c r="F51" t="s">
        <v>50</v>
      </c>
      <c r="G51" t="s">
        <v>944</v>
      </c>
      <c r="H51" t="str">
        <f t="shared" si="0"/>
        <v>PHOENIX</v>
      </c>
      <c r="I51">
        <v>85008</v>
      </c>
      <c r="J51">
        <f t="shared" si="1"/>
        <v>1</v>
      </c>
      <c r="K51">
        <f t="shared" si="2"/>
        <v>1</v>
      </c>
      <c r="L51">
        <f t="shared" si="3"/>
        <v>0</v>
      </c>
      <c r="M51">
        <f t="shared" si="4"/>
        <v>1</v>
      </c>
      <c r="O51" t="s">
        <v>57</v>
      </c>
      <c r="P51" t="s">
        <v>46</v>
      </c>
      <c r="Q51" s="7">
        <v>2396.87</v>
      </c>
      <c r="R51">
        <v>85008</v>
      </c>
      <c r="S51" t="s">
        <v>849</v>
      </c>
      <c r="T51" t="s">
        <v>848</v>
      </c>
      <c r="U51">
        <v>85008</v>
      </c>
    </row>
    <row r="52" spans="1:21" x14ac:dyDescent="0.2">
      <c r="A52" s="6">
        <v>42430</v>
      </c>
      <c r="B52" t="s">
        <v>945</v>
      </c>
      <c r="C52" t="s">
        <v>43</v>
      </c>
      <c r="D52" t="s">
        <v>102</v>
      </c>
      <c r="E52" s="7">
        <v>2725.88</v>
      </c>
      <c r="F52" t="s">
        <v>50</v>
      </c>
      <c r="H52" t="str">
        <f t="shared" si="0"/>
        <v/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O52" t="s">
        <v>57</v>
      </c>
      <c r="P52" t="s">
        <v>46</v>
      </c>
      <c r="Q52" s="7">
        <v>1822</v>
      </c>
      <c r="S52" t="s">
        <v>897</v>
      </c>
    </row>
    <row r="53" spans="1:21" x14ac:dyDescent="0.2">
      <c r="A53" s="6">
        <v>42430</v>
      </c>
      <c r="B53" t="s">
        <v>946</v>
      </c>
      <c r="C53" t="s">
        <v>43</v>
      </c>
      <c r="D53" t="s">
        <v>134</v>
      </c>
      <c r="E53" s="7">
        <v>2978.25</v>
      </c>
      <c r="F53" t="s">
        <v>50</v>
      </c>
      <c r="G53" t="s">
        <v>947</v>
      </c>
      <c r="H53" t="str">
        <f t="shared" si="0"/>
        <v>GLENDALE</v>
      </c>
      <c r="I53">
        <v>85304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  <c r="O53" t="s">
        <v>57</v>
      </c>
      <c r="P53" t="s">
        <v>46</v>
      </c>
      <c r="Q53" s="7">
        <v>1300</v>
      </c>
      <c r="R53">
        <v>85304</v>
      </c>
      <c r="S53" t="s">
        <v>282</v>
      </c>
    </row>
    <row r="54" spans="1:21" x14ac:dyDescent="0.2">
      <c r="A54" s="6">
        <v>42431</v>
      </c>
      <c r="B54" t="s">
        <v>948</v>
      </c>
      <c r="C54" t="s">
        <v>43</v>
      </c>
      <c r="D54" t="s">
        <v>70</v>
      </c>
      <c r="E54" s="7">
        <v>3000.6</v>
      </c>
      <c r="F54" t="s">
        <v>50</v>
      </c>
      <c r="G54" t="s">
        <v>949</v>
      </c>
      <c r="H54" t="str">
        <f t="shared" si="0"/>
        <v>AVONDALE</v>
      </c>
      <c r="I54">
        <v>85392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O54" t="s">
        <v>57</v>
      </c>
      <c r="P54" t="s">
        <v>46</v>
      </c>
      <c r="Q54" s="7">
        <v>3000.6</v>
      </c>
      <c r="R54">
        <v>85392</v>
      </c>
      <c r="S54" t="s">
        <v>227</v>
      </c>
    </row>
    <row r="55" spans="1:21" x14ac:dyDescent="0.2">
      <c r="A55" s="6">
        <v>42431</v>
      </c>
      <c r="B55" t="s">
        <v>950</v>
      </c>
      <c r="C55" t="s">
        <v>43</v>
      </c>
      <c r="D55" t="s">
        <v>171</v>
      </c>
      <c r="E55" s="7"/>
      <c r="G55" t="s">
        <v>174</v>
      </c>
      <c r="H55" t="str">
        <f t="shared" si="0"/>
        <v>PHOENIX</v>
      </c>
      <c r="I55">
        <v>85027</v>
      </c>
      <c r="J55">
        <f t="shared" si="1"/>
        <v>1</v>
      </c>
      <c r="K55">
        <f t="shared" si="2"/>
        <v>1</v>
      </c>
      <c r="L55">
        <f t="shared" si="3"/>
        <v>0</v>
      </c>
      <c r="M55">
        <f t="shared" si="4"/>
        <v>1</v>
      </c>
      <c r="O55" t="s">
        <v>46</v>
      </c>
      <c r="P55" t="s">
        <v>46</v>
      </c>
      <c r="Q55" s="7">
        <v>1324.79</v>
      </c>
      <c r="R55">
        <v>85027</v>
      </c>
      <c r="S55" t="s">
        <v>62</v>
      </c>
      <c r="T55" t="s">
        <v>63</v>
      </c>
      <c r="U55">
        <v>85253</v>
      </c>
    </row>
    <row r="56" spans="1:21" x14ac:dyDescent="0.2">
      <c r="A56" s="6">
        <v>42436</v>
      </c>
      <c r="B56" t="s">
        <v>951</v>
      </c>
      <c r="C56" t="s">
        <v>43</v>
      </c>
      <c r="D56" t="s">
        <v>297</v>
      </c>
      <c r="E56" s="7">
        <v>3367.72</v>
      </c>
      <c r="F56" t="s">
        <v>50</v>
      </c>
      <c r="G56" t="s">
        <v>952</v>
      </c>
      <c r="H56" t="str">
        <f t="shared" si="0"/>
        <v>PHOENIX</v>
      </c>
      <c r="I56">
        <v>85051</v>
      </c>
      <c r="J56">
        <f t="shared" si="1"/>
        <v>1</v>
      </c>
      <c r="K56">
        <f t="shared" si="2"/>
        <v>1</v>
      </c>
      <c r="L56">
        <f t="shared" si="3"/>
        <v>0</v>
      </c>
      <c r="M56">
        <f t="shared" si="4"/>
        <v>1</v>
      </c>
      <c r="N56" s="6">
        <v>42450</v>
      </c>
      <c r="O56" t="s">
        <v>46</v>
      </c>
      <c r="P56" t="s">
        <v>46</v>
      </c>
      <c r="Q56" s="7">
        <v>2970.96</v>
      </c>
      <c r="R56">
        <v>85051</v>
      </c>
      <c r="S56" t="s">
        <v>953</v>
      </c>
      <c r="T56" t="s">
        <v>177</v>
      </c>
      <c r="U56">
        <v>85253</v>
      </c>
    </row>
    <row r="57" spans="1:21" x14ac:dyDescent="0.2">
      <c r="A57" s="6">
        <v>42436</v>
      </c>
      <c r="B57" t="s">
        <v>954</v>
      </c>
      <c r="C57" t="s">
        <v>43</v>
      </c>
      <c r="D57" t="s">
        <v>297</v>
      </c>
      <c r="E57" s="7">
        <v>3115.96</v>
      </c>
      <c r="F57" t="s">
        <v>50</v>
      </c>
      <c r="G57" t="s">
        <v>955</v>
      </c>
      <c r="H57" t="str">
        <f t="shared" si="0"/>
        <v>PHOENIX</v>
      </c>
      <c r="I57">
        <v>85051</v>
      </c>
      <c r="J57">
        <f t="shared" si="1"/>
        <v>1</v>
      </c>
      <c r="K57">
        <f t="shared" si="2"/>
        <v>1</v>
      </c>
      <c r="L57">
        <f t="shared" si="3"/>
        <v>0</v>
      </c>
      <c r="M57">
        <f t="shared" si="4"/>
        <v>1</v>
      </c>
      <c r="O57" t="s">
        <v>46</v>
      </c>
      <c r="P57" t="s">
        <v>46</v>
      </c>
      <c r="Q57" s="7">
        <v>2970.96</v>
      </c>
      <c r="R57">
        <v>85051</v>
      </c>
      <c r="S57" t="s">
        <v>47</v>
      </c>
      <c r="T57" t="s">
        <v>53</v>
      </c>
      <c r="U57">
        <v>85253</v>
      </c>
    </row>
    <row r="58" spans="1:21" x14ac:dyDescent="0.2">
      <c r="A58" s="6">
        <v>42436</v>
      </c>
      <c r="B58" t="s">
        <v>956</v>
      </c>
      <c r="C58" t="s">
        <v>43</v>
      </c>
      <c r="D58" t="s">
        <v>134</v>
      </c>
      <c r="E58" s="7"/>
      <c r="G58" t="s">
        <v>957</v>
      </c>
      <c r="H58" t="str">
        <f t="shared" si="0"/>
        <v>GLENDALE</v>
      </c>
      <c r="I58">
        <v>85304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O58" t="s">
        <v>46</v>
      </c>
      <c r="P58" t="s">
        <v>46</v>
      </c>
      <c r="Q58" s="7">
        <v>4447</v>
      </c>
      <c r="R58">
        <v>85304</v>
      </c>
      <c r="S58" t="s">
        <v>47</v>
      </c>
    </row>
    <row r="59" spans="1:21" x14ac:dyDescent="0.2">
      <c r="A59" s="6">
        <v>42436</v>
      </c>
      <c r="B59" t="s">
        <v>958</v>
      </c>
      <c r="C59" t="s">
        <v>43</v>
      </c>
      <c r="D59" t="s">
        <v>297</v>
      </c>
      <c r="E59" s="7">
        <v>3532.31</v>
      </c>
      <c r="F59" t="s">
        <v>50</v>
      </c>
      <c r="G59" t="s">
        <v>959</v>
      </c>
      <c r="H59" t="str">
        <f t="shared" si="0"/>
        <v>PHOENIX</v>
      </c>
      <c r="I59">
        <v>85051</v>
      </c>
      <c r="J59">
        <f t="shared" si="1"/>
        <v>1</v>
      </c>
      <c r="K59">
        <f t="shared" si="2"/>
        <v>1</v>
      </c>
      <c r="L59">
        <f t="shared" si="3"/>
        <v>0</v>
      </c>
      <c r="M59">
        <f t="shared" si="4"/>
        <v>1</v>
      </c>
      <c r="N59" s="6">
        <v>42475</v>
      </c>
      <c r="O59" t="s">
        <v>46</v>
      </c>
      <c r="P59" t="s">
        <v>46</v>
      </c>
      <c r="Q59" s="7">
        <v>3607.31</v>
      </c>
      <c r="R59">
        <v>85051</v>
      </c>
      <c r="S59" t="s">
        <v>62</v>
      </c>
      <c r="T59" t="s">
        <v>960</v>
      </c>
      <c r="U59">
        <v>85253</v>
      </c>
    </row>
    <row r="60" spans="1:21" x14ac:dyDescent="0.2">
      <c r="A60" s="6">
        <v>42436</v>
      </c>
      <c r="B60" t="s">
        <v>961</v>
      </c>
      <c r="C60" t="s">
        <v>43</v>
      </c>
      <c r="D60" t="s">
        <v>507</v>
      </c>
      <c r="E60" s="7"/>
      <c r="G60" t="s">
        <v>962</v>
      </c>
      <c r="H60" t="str">
        <f t="shared" si="0"/>
        <v>WICKENBURG</v>
      </c>
      <c r="I60">
        <v>85390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O60" t="s">
        <v>46</v>
      </c>
      <c r="P60" t="s">
        <v>46</v>
      </c>
      <c r="Q60" s="7">
        <v>3697.26</v>
      </c>
      <c r="R60">
        <v>85390</v>
      </c>
      <c r="S60" t="s">
        <v>62</v>
      </c>
      <c r="T60" t="s">
        <v>63</v>
      </c>
      <c r="U60">
        <v>85253</v>
      </c>
    </row>
    <row r="61" spans="1:21" x14ac:dyDescent="0.2">
      <c r="A61" s="6">
        <v>42437</v>
      </c>
      <c r="B61" t="s">
        <v>963</v>
      </c>
      <c r="C61" t="s">
        <v>43</v>
      </c>
      <c r="D61" t="s">
        <v>130</v>
      </c>
      <c r="E61" s="7"/>
      <c r="G61" t="s">
        <v>964</v>
      </c>
      <c r="H61" t="str">
        <f t="shared" si="0"/>
        <v>BUCKEYE</v>
      </c>
      <c r="I61">
        <v>85396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O61" t="s">
        <v>46</v>
      </c>
      <c r="P61" t="s">
        <v>46</v>
      </c>
      <c r="Q61" s="7">
        <v>5957.7</v>
      </c>
      <c r="R61">
        <v>85396</v>
      </c>
      <c r="S61" t="s">
        <v>47</v>
      </c>
      <c r="T61" t="s">
        <v>965</v>
      </c>
      <c r="U61">
        <v>85253</v>
      </c>
    </row>
    <row r="62" spans="1:21" x14ac:dyDescent="0.2">
      <c r="A62" s="6">
        <v>42437</v>
      </c>
      <c r="B62" t="s">
        <v>966</v>
      </c>
      <c r="C62" t="s">
        <v>43</v>
      </c>
      <c r="D62" t="s">
        <v>60</v>
      </c>
      <c r="E62" s="7"/>
      <c r="G62" t="s">
        <v>967</v>
      </c>
      <c r="H62" t="str">
        <f t="shared" si="0"/>
        <v>PHOENIX</v>
      </c>
      <c r="I62">
        <v>85022</v>
      </c>
      <c r="J62">
        <f t="shared" si="1"/>
        <v>1</v>
      </c>
      <c r="K62">
        <f t="shared" si="2"/>
        <v>1</v>
      </c>
      <c r="L62">
        <f t="shared" si="3"/>
        <v>0</v>
      </c>
      <c r="M62">
        <f t="shared" si="4"/>
        <v>1</v>
      </c>
      <c r="O62" t="s">
        <v>46</v>
      </c>
      <c r="P62" t="s">
        <v>46</v>
      </c>
      <c r="Q62" s="7">
        <v>3857.95</v>
      </c>
      <c r="R62">
        <v>85022</v>
      </c>
      <c r="S62" t="s">
        <v>62</v>
      </c>
      <c r="T62" t="s">
        <v>63</v>
      </c>
      <c r="U62">
        <v>85253</v>
      </c>
    </row>
    <row r="63" spans="1:21" x14ac:dyDescent="0.2">
      <c r="A63" s="6">
        <v>42438</v>
      </c>
      <c r="B63" t="s">
        <v>968</v>
      </c>
      <c r="C63" t="s">
        <v>43</v>
      </c>
      <c r="D63" t="s">
        <v>44</v>
      </c>
      <c r="E63" s="7"/>
      <c r="G63" t="s">
        <v>969</v>
      </c>
      <c r="H63" t="str">
        <f t="shared" si="0"/>
        <v>Phoenix</v>
      </c>
      <c r="I63">
        <v>85033</v>
      </c>
      <c r="J63">
        <f t="shared" si="1"/>
        <v>1</v>
      </c>
      <c r="K63">
        <f t="shared" si="2"/>
        <v>1</v>
      </c>
      <c r="L63">
        <f t="shared" si="3"/>
        <v>0</v>
      </c>
      <c r="M63">
        <f t="shared" si="4"/>
        <v>1</v>
      </c>
      <c r="O63" t="s">
        <v>46</v>
      </c>
      <c r="P63" t="s">
        <v>46</v>
      </c>
      <c r="Q63" s="7">
        <v>2888.65</v>
      </c>
      <c r="R63">
        <v>85033</v>
      </c>
      <c r="S63" t="s">
        <v>364</v>
      </c>
      <c r="T63" t="s">
        <v>292</v>
      </c>
      <c r="U63">
        <v>85253</v>
      </c>
    </row>
    <row r="64" spans="1:21" x14ac:dyDescent="0.2">
      <c r="A64" s="6">
        <v>42438</v>
      </c>
      <c r="B64" t="s">
        <v>970</v>
      </c>
      <c r="C64" t="s">
        <v>79</v>
      </c>
      <c r="D64" t="s">
        <v>216</v>
      </c>
      <c r="E64" s="7"/>
      <c r="G64" t="s">
        <v>971</v>
      </c>
      <c r="H64" t="str">
        <f t="shared" si="0"/>
        <v>MESA</v>
      </c>
      <c r="I64">
        <v>85208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O64" t="s">
        <v>46</v>
      </c>
      <c r="P64" t="s">
        <v>46</v>
      </c>
      <c r="Q64" s="7">
        <v>2065</v>
      </c>
      <c r="R64">
        <v>85208</v>
      </c>
      <c r="S64" t="s">
        <v>62</v>
      </c>
      <c r="T64" t="s">
        <v>177</v>
      </c>
      <c r="U64">
        <v>85253</v>
      </c>
    </row>
    <row r="65" spans="1:21" x14ac:dyDescent="0.2">
      <c r="A65" s="6">
        <v>42439</v>
      </c>
      <c r="B65" t="s">
        <v>972</v>
      </c>
      <c r="C65" t="s">
        <v>43</v>
      </c>
      <c r="D65" t="s">
        <v>44</v>
      </c>
      <c r="E65" s="7"/>
      <c r="G65" t="s">
        <v>973</v>
      </c>
      <c r="H65" t="str">
        <f t="shared" si="0"/>
        <v>PHOENIX</v>
      </c>
      <c r="I65">
        <v>85031</v>
      </c>
      <c r="J65">
        <f t="shared" si="1"/>
        <v>1</v>
      </c>
      <c r="K65">
        <f t="shared" si="2"/>
        <v>1</v>
      </c>
      <c r="L65">
        <f t="shared" si="3"/>
        <v>0</v>
      </c>
      <c r="M65">
        <f t="shared" si="4"/>
        <v>1</v>
      </c>
      <c r="O65" t="s">
        <v>46</v>
      </c>
      <c r="P65" t="s">
        <v>46</v>
      </c>
      <c r="Q65" s="7">
        <v>0</v>
      </c>
      <c r="R65">
        <v>85031</v>
      </c>
      <c r="S65" t="s">
        <v>62</v>
      </c>
      <c r="T65" t="s">
        <v>974</v>
      </c>
      <c r="U65">
        <v>85253</v>
      </c>
    </row>
    <row r="66" spans="1:21" x14ac:dyDescent="0.2">
      <c r="A66" s="6">
        <v>42444</v>
      </c>
      <c r="B66" t="s">
        <v>975</v>
      </c>
      <c r="C66" t="s">
        <v>43</v>
      </c>
      <c r="D66" t="s">
        <v>102</v>
      </c>
      <c r="E66" s="7">
        <v>2768.07</v>
      </c>
      <c r="F66" t="s">
        <v>50</v>
      </c>
      <c r="H66" t="str">
        <f t="shared" si="0"/>
        <v/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O66" t="s">
        <v>57</v>
      </c>
      <c r="P66" t="s">
        <v>46</v>
      </c>
      <c r="Q66" s="7">
        <v>2768</v>
      </c>
      <c r="S66" t="s">
        <v>897</v>
      </c>
    </row>
    <row r="67" spans="1:21" x14ac:dyDescent="0.2">
      <c r="A67" s="6">
        <v>42444</v>
      </c>
      <c r="B67" t="s">
        <v>976</v>
      </c>
      <c r="C67" t="s">
        <v>43</v>
      </c>
      <c r="D67" t="s">
        <v>507</v>
      </c>
      <c r="E67" s="7"/>
      <c r="G67" t="s">
        <v>977</v>
      </c>
      <c r="H67" t="str">
        <f t="shared" ref="H67:H130" si="5">IF(NOT(ISERROR(FIND(",",G67))), RIGHT(G67,LEN(G67)-FIND("@",SUBSTITUTE(G67,",","@",LEN(G67)-LEN(SUBSTITUTE(G67,",",""))),1)-1), "")</f>
        <v>EL MIRAGE</v>
      </c>
      <c r="I67">
        <v>85335</v>
      </c>
      <c r="J67">
        <f t="shared" ref="J67:J130" si="6">IF(OR(LEFT(I67,3)="850", I67=85339, I67="85339"), 1,0)</f>
        <v>0</v>
      </c>
      <c r="K67">
        <f t="shared" ref="K67:K130" si="7">IF(OR(LEFT(H67,2)="ph", H67="Laveen"), 1,0)</f>
        <v>0</v>
      </c>
      <c r="L67">
        <f t="shared" ref="L67:L130" si="8">IF(NOT(J67=K67), 1,0)</f>
        <v>0</v>
      </c>
      <c r="M67">
        <f t="shared" ref="M67:M130" si="9">IF(J67=K67, J67, "EVAL")</f>
        <v>0</v>
      </c>
      <c r="O67" t="s">
        <v>57</v>
      </c>
      <c r="P67" t="s">
        <v>46</v>
      </c>
      <c r="Q67" s="7">
        <v>1619.76</v>
      </c>
      <c r="R67">
        <v>85335</v>
      </c>
      <c r="S67" t="s">
        <v>100</v>
      </c>
    </row>
    <row r="68" spans="1:21" x14ac:dyDescent="0.2">
      <c r="A68" s="6">
        <v>42444</v>
      </c>
      <c r="B68" t="s">
        <v>978</v>
      </c>
      <c r="C68" t="s">
        <v>43</v>
      </c>
      <c r="D68" t="s">
        <v>134</v>
      </c>
      <c r="E68" s="7">
        <v>1853.05</v>
      </c>
      <c r="F68" t="s">
        <v>50</v>
      </c>
      <c r="G68" t="s">
        <v>979</v>
      </c>
      <c r="H68" t="str">
        <f t="shared" si="5"/>
        <v>Glendale</v>
      </c>
      <c r="I68">
        <v>85308</v>
      </c>
      <c r="J68">
        <f t="shared" si="6"/>
        <v>0</v>
      </c>
      <c r="K68">
        <f t="shared" si="7"/>
        <v>0</v>
      </c>
      <c r="L68">
        <f t="shared" si="8"/>
        <v>0</v>
      </c>
      <c r="M68">
        <f t="shared" si="9"/>
        <v>0</v>
      </c>
      <c r="O68" t="s">
        <v>57</v>
      </c>
      <c r="P68" t="s">
        <v>46</v>
      </c>
      <c r="Q68" s="7">
        <v>1663.05</v>
      </c>
      <c r="R68">
        <v>85308</v>
      </c>
      <c r="S68" t="s">
        <v>24</v>
      </c>
    </row>
    <row r="69" spans="1:21" x14ac:dyDescent="0.2">
      <c r="A69" s="6">
        <v>42444</v>
      </c>
      <c r="B69" t="s">
        <v>980</v>
      </c>
      <c r="C69" t="s">
        <v>43</v>
      </c>
      <c r="D69" t="s">
        <v>87</v>
      </c>
      <c r="E69" s="7">
        <v>1767.38</v>
      </c>
      <c r="F69" t="s">
        <v>50</v>
      </c>
      <c r="G69" t="s">
        <v>257</v>
      </c>
      <c r="H69" t="str">
        <f t="shared" si="5"/>
        <v>PHOENIX</v>
      </c>
      <c r="I69">
        <v>85017</v>
      </c>
      <c r="J69">
        <f t="shared" si="6"/>
        <v>1</v>
      </c>
      <c r="K69">
        <f t="shared" si="7"/>
        <v>1</v>
      </c>
      <c r="L69">
        <f t="shared" si="8"/>
        <v>0</v>
      </c>
      <c r="M69">
        <f t="shared" si="9"/>
        <v>1</v>
      </c>
      <c r="O69" t="s">
        <v>57</v>
      </c>
      <c r="P69" t="s">
        <v>46</v>
      </c>
      <c r="Q69" s="7">
        <v>1767.38</v>
      </c>
      <c r="R69">
        <v>85017</v>
      </c>
      <c r="S69" t="s">
        <v>981</v>
      </c>
      <c r="T69" t="s">
        <v>122</v>
      </c>
      <c r="U69">
        <v>85251</v>
      </c>
    </row>
    <row r="70" spans="1:21" x14ac:dyDescent="0.2">
      <c r="A70" s="6">
        <v>42444</v>
      </c>
      <c r="B70" t="s">
        <v>982</v>
      </c>
      <c r="C70" t="s">
        <v>43</v>
      </c>
      <c r="D70" t="s">
        <v>60</v>
      </c>
      <c r="E70" s="7">
        <v>1985.57</v>
      </c>
      <c r="F70" t="s">
        <v>50</v>
      </c>
      <c r="H70" t="str">
        <f t="shared" si="5"/>
        <v/>
      </c>
      <c r="J70">
        <f t="shared" si="6"/>
        <v>0</v>
      </c>
      <c r="K70">
        <f t="shared" si="7"/>
        <v>0</v>
      </c>
      <c r="L70">
        <f t="shared" si="8"/>
        <v>0</v>
      </c>
      <c r="M70">
        <f t="shared" si="9"/>
        <v>0</v>
      </c>
      <c r="N70" s="6">
        <v>42458</v>
      </c>
      <c r="O70" t="s">
        <v>57</v>
      </c>
      <c r="P70" t="s">
        <v>46</v>
      </c>
      <c r="Q70" s="7">
        <v>1945.57</v>
      </c>
      <c r="S70" t="s">
        <v>266</v>
      </c>
    </row>
    <row r="71" spans="1:21" x14ac:dyDescent="0.2">
      <c r="A71" s="6">
        <v>42444</v>
      </c>
      <c r="B71" t="s">
        <v>983</v>
      </c>
      <c r="C71" t="s">
        <v>43</v>
      </c>
      <c r="D71" t="s">
        <v>60</v>
      </c>
      <c r="E71" s="7">
        <v>1222.54</v>
      </c>
      <c r="F71" t="s">
        <v>50</v>
      </c>
      <c r="H71" t="str">
        <f t="shared" si="5"/>
        <v/>
      </c>
      <c r="J71">
        <f t="shared" si="6"/>
        <v>0</v>
      </c>
      <c r="K71">
        <f t="shared" si="7"/>
        <v>0</v>
      </c>
      <c r="L71">
        <f t="shared" si="8"/>
        <v>0</v>
      </c>
      <c r="M71">
        <f t="shared" si="9"/>
        <v>0</v>
      </c>
      <c r="N71" s="6">
        <v>42458</v>
      </c>
      <c r="O71" t="s">
        <v>57</v>
      </c>
      <c r="P71" t="s">
        <v>46</v>
      </c>
      <c r="Q71" s="7">
        <v>1182.54</v>
      </c>
      <c r="S71" t="s">
        <v>266</v>
      </c>
    </row>
    <row r="72" spans="1:21" x14ac:dyDescent="0.2">
      <c r="A72" s="6">
        <v>42445</v>
      </c>
      <c r="B72" t="s">
        <v>984</v>
      </c>
      <c r="C72" t="s">
        <v>43</v>
      </c>
      <c r="D72" t="s">
        <v>70</v>
      </c>
      <c r="E72" s="7">
        <v>1342.85</v>
      </c>
      <c r="F72" t="s">
        <v>50</v>
      </c>
      <c r="G72" t="s">
        <v>921</v>
      </c>
      <c r="H72" t="str">
        <f t="shared" si="5"/>
        <v>PHOENIX</v>
      </c>
      <c r="I72">
        <v>85037</v>
      </c>
      <c r="J72">
        <f t="shared" si="6"/>
        <v>1</v>
      </c>
      <c r="K72">
        <f t="shared" si="7"/>
        <v>1</v>
      </c>
      <c r="L72">
        <f t="shared" si="8"/>
        <v>0</v>
      </c>
      <c r="M72">
        <f t="shared" si="9"/>
        <v>1</v>
      </c>
      <c r="N72" s="6">
        <v>42458</v>
      </c>
      <c r="O72" t="s">
        <v>57</v>
      </c>
      <c r="P72" t="s">
        <v>46</v>
      </c>
      <c r="Q72" s="7">
        <v>1262.8499999999999</v>
      </c>
      <c r="R72">
        <v>85037</v>
      </c>
      <c r="S72" t="s">
        <v>100</v>
      </c>
      <c r="T72" t="s">
        <v>312</v>
      </c>
      <c r="U72">
        <v>85233</v>
      </c>
    </row>
    <row r="73" spans="1:21" x14ac:dyDescent="0.2">
      <c r="A73" s="6">
        <v>42450</v>
      </c>
      <c r="B73" t="s">
        <v>985</v>
      </c>
      <c r="C73" t="s">
        <v>79</v>
      </c>
      <c r="D73" t="s">
        <v>145</v>
      </c>
      <c r="E73" s="7">
        <v>245</v>
      </c>
      <c r="F73" t="s">
        <v>50</v>
      </c>
      <c r="G73" t="s">
        <v>986</v>
      </c>
      <c r="H73" t="str">
        <f t="shared" si="5"/>
        <v>PHOENIX</v>
      </c>
      <c r="I73">
        <v>85008</v>
      </c>
      <c r="J73">
        <f t="shared" si="6"/>
        <v>1</v>
      </c>
      <c r="K73">
        <f t="shared" si="7"/>
        <v>1</v>
      </c>
      <c r="L73">
        <f t="shared" si="8"/>
        <v>0</v>
      </c>
      <c r="M73">
        <f t="shared" si="9"/>
        <v>1</v>
      </c>
      <c r="N73" s="6">
        <v>42458</v>
      </c>
      <c r="O73" t="s">
        <v>57</v>
      </c>
      <c r="P73" t="s">
        <v>46</v>
      </c>
      <c r="Q73" s="7">
        <v>245</v>
      </c>
      <c r="R73">
        <v>85008</v>
      </c>
      <c r="S73" t="s">
        <v>849</v>
      </c>
      <c r="T73" t="s">
        <v>987</v>
      </c>
      <c r="U73">
        <v>85008</v>
      </c>
    </row>
    <row r="74" spans="1:21" x14ac:dyDescent="0.2">
      <c r="A74" s="6">
        <v>42450</v>
      </c>
      <c r="B74" t="s">
        <v>988</v>
      </c>
      <c r="C74" t="s">
        <v>43</v>
      </c>
      <c r="D74" t="s">
        <v>134</v>
      </c>
      <c r="E74" s="7">
        <v>1186.79</v>
      </c>
      <c r="F74" t="s">
        <v>50</v>
      </c>
      <c r="G74" t="s">
        <v>989</v>
      </c>
      <c r="H74" t="str">
        <f t="shared" si="5"/>
        <v>Glendale</v>
      </c>
      <c r="I74">
        <v>85304</v>
      </c>
      <c r="J74">
        <f t="shared" si="6"/>
        <v>0</v>
      </c>
      <c r="K74">
        <f t="shared" si="7"/>
        <v>0</v>
      </c>
      <c r="L74">
        <f t="shared" si="8"/>
        <v>0</v>
      </c>
      <c r="M74">
        <f t="shared" si="9"/>
        <v>0</v>
      </c>
      <c r="O74" t="s">
        <v>57</v>
      </c>
      <c r="P74" t="s">
        <v>46</v>
      </c>
      <c r="Q74" s="7">
        <v>1186.79</v>
      </c>
      <c r="R74">
        <v>85304</v>
      </c>
      <c r="S74" t="s">
        <v>10</v>
      </c>
    </row>
    <row r="75" spans="1:21" x14ac:dyDescent="0.2">
      <c r="A75" s="6">
        <v>42451</v>
      </c>
      <c r="B75" t="s">
        <v>990</v>
      </c>
      <c r="C75" t="s">
        <v>43</v>
      </c>
      <c r="D75" t="s">
        <v>55</v>
      </c>
      <c r="E75" s="7">
        <v>4418.24</v>
      </c>
      <c r="F75" t="s">
        <v>50</v>
      </c>
      <c r="H75" t="str">
        <f t="shared" si="5"/>
        <v/>
      </c>
      <c r="J75">
        <f t="shared" si="6"/>
        <v>0</v>
      </c>
      <c r="K75">
        <f t="shared" si="7"/>
        <v>0</v>
      </c>
      <c r="L75">
        <f t="shared" si="8"/>
        <v>0</v>
      </c>
      <c r="M75">
        <f t="shared" si="9"/>
        <v>0</v>
      </c>
      <c r="N75" s="6">
        <v>42465</v>
      </c>
      <c r="O75" t="s">
        <v>57</v>
      </c>
      <c r="P75" t="s">
        <v>46</v>
      </c>
      <c r="Q75" s="7">
        <v>4418.24</v>
      </c>
      <c r="S75" t="s">
        <v>139</v>
      </c>
    </row>
    <row r="76" spans="1:21" x14ac:dyDescent="0.2">
      <c r="A76" s="6">
        <v>42451</v>
      </c>
      <c r="B76" t="s">
        <v>991</v>
      </c>
      <c r="C76" t="s">
        <v>43</v>
      </c>
      <c r="D76" t="s">
        <v>55</v>
      </c>
      <c r="E76" s="7"/>
      <c r="H76" t="str">
        <f t="shared" si="5"/>
        <v/>
      </c>
      <c r="J76">
        <f t="shared" si="6"/>
        <v>0</v>
      </c>
      <c r="K76">
        <f t="shared" si="7"/>
        <v>0</v>
      </c>
      <c r="L76">
        <f t="shared" si="8"/>
        <v>0</v>
      </c>
      <c r="M76">
        <f t="shared" si="9"/>
        <v>0</v>
      </c>
      <c r="O76" t="s">
        <v>57</v>
      </c>
      <c r="P76" t="s">
        <v>46</v>
      </c>
      <c r="Q76" s="7">
        <v>985.73</v>
      </c>
      <c r="S76" t="s">
        <v>193</v>
      </c>
    </row>
    <row r="77" spans="1:21" x14ac:dyDescent="0.2">
      <c r="A77" s="6">
        <v>42451</v>
      </c>
      <c r="B77" t="s">
        <v>992</v>
      </c>
      <c r="C77" t="s">
        <v>43</v>
      </c>
      <c r="D77" t="s">
        <v>134</v>
      </c>
      <c r="E77" s="7">
        <v>979.4</v>
      </c>
      <c r="F77" t="s">
        <v>50</v>
      </c>
      <c r="G77" t="s">
        <v>993</v>
      </c>
      <c r="H77" t="str">
        <f t="shared" si="5"/>
        <v>GLENDALE</v>
      </c>
      <c r="I77">
        <v>85308</v>
      </c>
      <c r="J77">
        <f t="shared" si="6"/>
        <v>0</v>
      </c>
      <c r="K77">
        <f t="shared" si="7"/>
        <v>0</v>
      </c>
      <c r="L77">
        <f t="shared" si="8"/>
        <v>0</v>
      </c>
      <c r="M77">
        <f t="shared" si="9"/>
        <v>0</v>
      </c>
      <c r="O77" t="s">
        <v>57</v>
      </c>
      <c r="P77" t="s">
        <v>46</v>
      </c>
      <c r="Q77" s="7">
        <v>1099.3499999999999</v>
      </c>
      <c r="R77">
        <v>85308</v>
      </c>
      <c r="S77" t="s">
        <v>100</v>
      </c>
    </row>
    <row r="78" spans="1:21" x14ac:dyDescent="0.2">
      <c r="A78" s="6">
        <v>42451</v>
      </c>
      <c r="B78" t="s">
        <v>994</v>
      </c>
      <c r="C78" t="s">
        <v>43</v>
      </c>
      <c r="D78" t="s">
        <v>229</v>
      </c>
      <c r="E78" s="7"/>
      <c r="G78" t="s">
        <v>995</v>
      </c>
      <c r="H78" t="str">
        <f t="shared" si="5"/>
        <v>Mesa</v>
      </c>
      <c r="I78">
        <v>85207</v>
      </c>
      <c r="J78">
        <f t="shared" si="6"/>
        <v>0</v>
      </c>
      <c r="K78">
        <f t="shared" si="7"/>
        <v>0</v>
      </c>
      <c r="L78">
        <f t="shared" si="8"/>
        <v>0</v>
      </c>
      <c r="M78">
        <f t="shared" si="9"/>
        <v>0</v>
      </c>
      <c r="O78" t="s">
        <v>57</v>
      </c>
      <c r="P78" t="s">
        <v>46</v>
      </c>
      <c r="Q78" s="7">
        <v>1427.89</v>
      </c>
      <c r="R78">
        <v>85207</v>
      </c>
      <c r="S78" t="s">
        <v>996</v>
      </c>
      <c r="T78" t="s">
        <v>997</v>
      </c>
      <c r="U78">
        <v>85203</v>
      </c>
    </row>
    <row r="79" spans="1:21" x14ac:dyDescent="0.2">
      <c r="A79" s="6">
        <v>42461</v>
      </c>
      <c r="B79" t="s">
        <v>998</v>
      </c>
      <c r="C79" t="s">
        <v>43</v>
      </c>
      <c r="D79" t="s">
        <v>60</v>
      </c>
      <c r="E79" s="7">
        <v>1797.13</v>
      </c>
      <c r="F79" t="s">
        <v>50</v>
      </c>
      <c r="G79" t="s">
        <v>999</v>
      </c>
      <c r="H79" t="str">
        <f t="shared" si="5"/>
        <v>PHOENIX</v>
      </c>
      <c r="I79">
        <v>85021</v>
      </c>
      <c r="J79">
        <f t="shared" si="6"/>
        <v>1</v>
      </c>
      <c r="K79">
        <f t="shared" si="7"/>
        <v>1</v>
      </c>
      <c r="L79">
        <f t="shared" si="8"/>
        <v>0</v>
      </c>
      <c r="M79">
        <f t="shared" si="9"/>
        <v>1</v>
      </c>
      <c r="N79" s="6">
        <v>42480</v>
      </c>
      <c r="O79" t="s">
        <v>57</v>
      </c>
      <c r="P79" t="s">
        <v>46</v>
      </c>
      <c r="Q79" s="7">
        <v>1073.6600000000001</v>
      </c>
      <c r="R79">
        <v>85021</v>
      </c>
      <c r="S79" t="s">
        <v>266</v>
      </c>
    </row>
    <row r="80" spans="1:21" x14ac:dyDescent="0.2">
      <c r="A80" s="6">
        <v>42466</v>
      </c>
      <c r="B80" t="s">
        <v>1000</v>
      </c>
      <c r="C80" t="s">
        <v>43</v>
      </c>
      <c r="D80" t="s">
        <v>70</v>
      </c>
      <c r="E80" s="7">
        <v>2265.4899999999998</v>
      </c>
      <c r="F80" t="s">
        <v>50</v>
      </c>
      <c r="G80" t="s">
        <v>1001</v>
      </c>
      <c r="H80" t="str">
        <f t="shared" si="5"/>
        <v>YOUNGTOWN</v>
      </c>
      <c r="I80">
        <v>85363</v>
      </c>
      <c r="J80">
        <f t="shared" si="6"/>
        <v>0</v>
      </c>
      <c r="K80">
        <f t="shared" si="7"/>
        <v>0</v>
      </c>
      <c r="L80">
        <f t="shared" si="8"/>
        <v>0</v>
      </c>
      <c r="M80">
        <f t="shared" si="9"/>
        <v>0</v>
      </c>
      <c r="N80" s="6">
        <v>42481</v>
      </c>
      <c r="O80" t="s">
        <v>46</v>
      </c>
      <c r="P80" t="s">
        <v>46</v>
      </c>
      <c r="Q80" s="7">
        <v>1486.49</v>
      </c>
      <c r="R80">
        <v>85363</v>
      </c>
      <c r="S80" t="s">
        <v>62</v>
      </c>
      <c r="T80" t="s">
        <v>177</v>
      </c>
      <c r="U80">
        <v>85253</v>
      </c>
    </row>
    <row r="81" spans="1:21" x14ac:dyDescent="0.2">
      <c r="A81" s="6">
        <v>42466</v>
      </c>
      <c r="B81" t="s">
        <v>1002</v>
      </c>
      <c r="C81" t="s">
        <v>43</v>
      </c>
      <c r="D81" t="s">
        <v>297</v>
      </c>
      <c r="E81" s="7">
        <v>1681.2</v>
      </c>
      <c r="F81" t="s">
        <v>50</v>
      </c>
      <c r="G81" t="s">
        <v>1003</v>
      </c>
      <c r="H81" t="str">
        <f t="shared" si="5"/>
        <v>PHOENIX</v>
      </c>
      <c r="I81">
        <v>85051</v>
      </c>
      <c r="J81">
        <f t="shared" si="6"/>
        <v>1</v>
      </c>
      <c r="K81">
        <f t="shared" si="7"/>
        <v>1</v>
      </c>
      <c r="L81">
        <f t="shared" si="8"/>
        <v>0</v>
      </c>
      <c r="M81">
        <f t="shared" si="9"/>
        <v>1</v>
      </c>
      <c r="O81" t="s">
        <v>46</v>
      </c>
      <c r="P81" t="s">
        <v>46</v>
      </c>
      <c r="Q81" s="7">
        <v>1671.2</v>
      </c>
      <c r="R81">
        <v>85051</v>
      </c>
      <c r="S81" t="s">
        <v>62</v>
      </c>
      <c r="T81" t="s">
        <v>177</v>
      </c>
      <c r="U81">
        <v>85253</v>
      </c>
    </row>
    <row r="82" spans="1:21" x14ac:dyDescent="0.2">
      <c r="A82" s="6">
        <v>42466</v>
      </c>
      <c r="B82" t="s">
        <v>1004</v>
      </c>
      <c r="C82" t="s">
        <v>43</v>
      </c>
      <c r="D82" t="s">
        <v>65</v>
      </c>
      <c r="E82" s="7"/>
      <c r="G82" t="s">
        <v>1005</v>
      </c>
      <c r="H82" t="str">
        <f t="shared" si="5"/>
        <v>MESA</v>
      </c>
      <c r="I82">
        <v>85201</v>
      </c>
      <c r="J82">
        <f t="shared" si="6"/>
        <v>0</v>
      </c>
      <c r="K82">
        <f t="shared" si="7"/>
        <v>0</v>
      </c>
      <c r="L82">
        <f t="shared" si="8"/>
        <v>0</v>
      </c>
      <c r="M82">
        <f t="shared" si="9"/>
        <v>0</v>
      </c>
      <c r="O82" t="s">
        <v>46</v>
      </c>
      <c r="P82" t="s">
        <v>46</v>
      </c>
      <c r="Q82" s="7">
        <v>2163.46</v>
      </c>
      <c r="R82">
        <v>85201</v>
      </c>
      <c r="S82" t="s">
        <v>62</v>
      </c>
      <c r="T82" t="s">
        <v>63</v>
      </c>
      <c r="U82">
        <v>85253</v>
      </c>
    </row>
    <row r="83" spans="1:21" x14ac:dyDescent="0.2">
      <c r="A83" s="6">
        <v>42475</v>
      </c>
      <c r="B83" t="s">
        <v>1006</v>
      </c>
      <c r="C83" t="s">
        <v>43</v>
      </c>
      <c r="D83" t="s">
        <v>60</v>
      </c>
      <c r="E83" s="7">
        <v>2103.67</v>
      </c>
      <c r="F83" t="s">
        <v>50</v>
      </c>
      <c r="G83" t="s">
        <v>1007</v>
      </c>
      <c r="H83" t="str">
        <f t="shared" si="5"/>
        <v>PHOENIX</v>
      </c>
      <c r="I83">
        <v>85023</v>
      </c>
      <c r="J83">
        <f t="shared" si="6"/>
        <v>1</v>
      </c>
      <c r="K83">
        <f t="shared" si="7"/>
        <v>1</v>
      </c>
      <c r="L83">
        <f t="shared" si="8"/>
        <v>0</v>
      </c>
      <c r="M83">
        <f t="shared" si="9"/>
        <v>1</v>
      </c>
      <c r="N83" s="6">
        <v>42487</v>
      </c>
      <c r="O83" t="s">
        <v>57</v>
      </c>
      <c r="P83" t="s">
        <v>46</v>
      </c>
      <c r="Q83" s="7">
        <v>2118.67</v>
      </c>
      <c r="R83">
        <v>85023</v>
      </c>
      <c r="S83" t="s">
        <v>339</v>
      </c>
    </row>
    <row r="84" spans="1:21" x14ac:dyDescent="0.2">
      <c r="A84" s="6">
        <v>42475</v>
      </c>
      <c r="B84" t="s">
        <v>1008</v>
      </c>
      <c r="C84" t="s">
        <v>43</v>
      </c>
      <c r="D84" t="s">
        <v>507</v>
      </c>
      <c r="E84" s="7"/>
      <c r="G84" t="s">
        <v>1009</v>
      </c>
      <c r="H84" t="str">
        <f t="shared" si="5"/>
        <v>Wickenburg</v>
      </c>
      <c r="I84">
        <v>85390</v>
      </c>
      <c r="J84">
        <f t="shared" si="6"/>
        <v>0</v>
      </c>
      <c r="K84">
        <f t="shared" si="7"/>
        <v>0</v>
      </c>
      <c r="L84">
        <f t="shared" si="8"/>
        <v>0</v>
      </c>
      <c r="M84">
        <f t="shared" si="9"/>
        <v>0</v>
      </c>
      <c r="O84" t="s">
        <v>46</v>
      </c>
      <c r="P84" t="s">
        <v>46</v>
      </c>
      <c r="Q84" s="7">
        <v>4102.26</v>
      </c>
      <c r="R84">
        <v>85390</v>
      </c>
      <c r="S84" t="s">
        <v>291</v>
      </c>
      <c r="T84" t="s">
        <v>1010</v>
      </c>
      <c r="U84">
        <v>85253</v>
      </c>
    </row>
    <row r="85" spans="1:21" x14ac:dyDescent="0.2">
      <c r="A85" s="6">
        <v>42475</v>
      </c>
      <c r="B85" t="s">
        <v>1011</v>
      </c>
      <c r="C85" t="s">
        <v>43</v>
      </c>
      <c r="D85" t="s">
        <v>44</v>
      </c>
      <c r="E85" s="7"/>
      <c r="G85" t="s">
        <v>1012</v>
      </c>
      <c r="H85" t="str">
        <f t="shared" si="5"/>
        <v>GLENDALE</v>
      </c>
      <c r="I85">
        <v>85301</v>
      </c>
      <c r="J85">
        <f t="shared" si="6"/>
        <v>0</v>
      </c>
      <c r="K85">
        <f t="shared" si="7"/>
        <v>0</v>
      </c>
      <c r="L85">
        <f t="shared" si="8"/>
        <v>0</v>
      </c>
      <c r="M85">
        <f t="shared" si="9"/>
        <v>0</v>
      </c>
      <c r="O85" t="s">
        <v>46</v>
      </c>
      <c r="P85" t="s">
        <v>46</v>
      </c>
      <c r="Q85" s="7">
        <v>2934.4</v>
      </c>
      <c r="R85">
        <v>85301</v>
      </c>
      <c r="S85" t="s">
        <v>62</v>
      </c>
      <c r="T85" t="s">
        <v>53</v>
      </c>
      <c r="U85">
        <v>85253</v>
      </c>
    </row>
    <row r="86" spans="1:21" x14ac:dyDescent="0.2">
      <c r="A86" s="6">
        <v>42475</v>
      </c>
      <c r="B86" t="s">
        <v>1013</v>
      </c>
      <c r="C86" t="s">
        <v>79</v>
      </c>
      <c r="D86" t="s">
        <v>74</v>
      </c>
      <c r="E86" s="7">
        <v>1540.4</v>
      </c>
      <c r="F86" t="s">
        <v>50</v>
      </c>
      <c r="G86" t="s">
        <v>1014</v>
      </c>
      <c r="H86" t="str">
        <f t="shared" si="5"/>
        <v>Phoenix</v>
      </c>
      <c r="I86">
        <v>85041</v>
      </c>
      <c r="J86">
        <f t="shared" si="6"/>
        <v>1</v>
      </c>
      <c r="K86">
        <f t="shared" si="7"/>
        <v>1</v>
      </c>
      <c r="L86">
        <f t="shared" si="8"/>
        <v>0</v>
      </c>
      <c r="M86">
        <f t="shared" si="9"/>
        <v>1</v>
      </c>
      <c r="O86" t="s">
        <v>57</v>
      </c>
      <c r="P86" t="s">
        <v>46</v>
      </c>
      <c r="Q86" s="7">
        <v>1470.4</v>
      </c>
      <c r="S86" t="s">
        <v>858</v>
      </c>
      <c r="T86" t="s">
        <v>122</v>
      </c>
      <c r="U86">
        <v>85251</v>
      </c>
    </row>
    <row r="87" spans="1:21" x14ac:dyDescent="0.2">
      <c r="A87" s="6">
        <v>42475</v>
      </c>
      <c r="B87" t="s">
        <v>1015</v>
      </c>
      <c r="C87" t="s">
        <v>43</v>
      </c>
      <c r="D87" t="s">
        <v>171</v>
      </c>
      <c r="E87" s="7">
        <v>7209.84</v>
      </c>
      <c r="F87" t="s">
        <v>50</v>
      </c>
      <c r="G87" t="s">
        <v>759</v>
      </c>
      <c r="H87" t="str">
        <f t="shared" si="5"/>
        <v>PHOENIX</v>
      </c>
      <c r="I87">
        <v>85027</v>
      </c>
      <c r="J87">
        <f t="shared" si="6"/>
        <v>1</v>
      </c>
      <c r="K87">
        <f t="shared" si="7"/>
        <v>1</v>
      </c>
      <c r="L87">
        <f t="shared" si="8"/>
        <v>0</v>
      </c>
      <c r="M87">
        <f t="shared" si="9"/>
        <v>1</v>
      </c>
      <c r="O87" t="s">
        <v>46</v>
      </c>
      <c r="P87" t="s">
        <v>46</v>
      </c>
      <c r="Q87" s="7">
        <v>7079.84</v>
      </c>
      <c r="S87" t="s">
        <v>62</v>
      </c>
      <c r="T87" t="s">
        <v>63</v>
      </c>
      <c r="U87">
        <v>85253</v>
      </c>
    </row>
    <row r="88" spans="1:21" x14ac:dyDescent="0.2">
      <c r="A88" s="6">
        <v>42480</v>
      </c>
      <c r="B88" t="s">
        <v>1016</v>
      </c>
      <c r="C88" t="s">
        <v>43</v>
      </c>
      <c r="D88" t="s">
        <v>70</v>
      </c>
      <c r="E88" s="7">
        <v>1536.89</v>
      </c>
      <c r="F88" t="s">
        <v>50</v>
      </c>
      <c r="G88" t="s">
        <v>1017</v>
      </c>
      <c r="H88" t="str">
        <f t="shared" si="5"/>
        <v>GLENDALE</v>
      </c>
      <c r="I88">
        <v>85307</v>
      </c>
      <c r="J88">
        <f t="shared" si="6"/>
        <v>0</v>
      </c>
      <c r="K88">
        <f t="shared" si="7"/>
        <v>0</v>
      </c>
      <c r="L88">
        <f t="shared" si="8"/>
        <v>0</v>
      </c>
      <c r="M88">
        <f t="shared" si="9"/>
        <v>0</v>
      </c>
      <c r="O88" t="s">
        <v>57</v>
      </c>
      <c r="P88" t="s">
        <v>46</v>
      </c>
      <c r="Q88" s="7">
        <v>1471.89</v>
      </c>
      <c r="R88">
        <v>85307</v>
      </c>
      <c r="S88" t="s">
        <v>193</v>
      </c>
      <c r="T88" t="s">
        <v>1018</v>
      </c>
      <c r="U88">
        <v>85018</v>
      </c>
    </row>
    <row r="89" spans="1:21" x14ac:dyDescent="0.2">
      <c r="A89" s="6">
        <v>42480</v>
      </c>
      <c r="B89" t="s">
        <v>1019</v>
      </c>
      <c r="C89" t="s">
        <v>43</v>
      </c>
      <c r="D89" t="s">
        <v>74</v>
      </c>
      <c r="E89" s="7">
        <v>2738.9</v>
      </c>
      <c r="F89" t="s">
        <v>50</v>
      </c>
      <c r="G89" t="s">
        <v>1020</v>
      </c>
      <c r="H89" t="str">
        <f t="shared" si="5"/>
        <v>PHOENIX</v>
      </c>
      <c r="I89">
        <v>85042</v>
      </c>
      <c r="J89">
        <f t="shared" si="6"/>
        <v>1</v>
      </c>
      <c r="K89">
        <f t="shared" si="7"/>
        <v>1</v>
      </c>
      <c r="L89">
        <f t="shared" si="8"/>
        <v>0</v>
      </c>
      <c r="M89">
        <f t="shared" si="9"/>
        <v>1</v>
      </c>
      <c r="O89" t="s">
        <v>57</v>
      </c>
      <c r="P89" t="s">
        <v>46</v>
      </c>
      <c r="Q89" s="7">
        <v>2978.9</v>
      </c>
      <c r="R89">
        <v>85042</v>
      </c>
      <c r="S89" t="s">
        <v>193</v>
      </c>
      <c r="T89" t="s">
        <v>1021</v>
      </c>
      <c r="U89">
        <v>85020</v>
      </c>
    </row>
    <row r="90" spans="1:21" x14ac:dyDescent="0.2">
      <c r="A90" s="6">
        <v>42480</v>
      </c>
      <c r="B90" t="s">
        <v>1022</v>
      </c>
      <c r="C90" t="s">
        <v>43</v>
      </c>
      <c r="D90" t="s">
        <v>74</v>
      </c>
      <c r="E90" s="7">
        <v>1592.85</v>
      </c>
      <c r="F90" t="s">
        <v>50</v>
      </c>
      <c r="G90" t="s">
        <v>1023</v>
      </c>
      <c r="H90" t="str">
        <f t="shared" si="5"/>
        <v>PHOENIX</v>
      </c>
      <c r="I90">
        <v>85339</v>
      </c>
      <c r="J90">
        <f t="shared" si="6"/>
        <v>1</v>
      </c>
      <c r="K90">
        <f t="shared" si="7"/>
        <v>1</v>
      </c>
      <c r="L90">
        <f t="shared" si="8"/>
        <v>0</v>
      </c>
      <c r="M90">
        <f t="shared" si="9"/>
        <v>1</v>
      </c>
      <c r="O90" t="s">
        <v>57</v>
      </c>
      <c r="P90" t="s">
        <v>46</v>
      </c>
      <c r="Q90" s="7">
        <v>1807.85</v>
      </c>
      <c r="R90">
        <v>85339</v>
      </c>
      <c r="S90" t="s">
        <v>193</v>
      </c>
    </row>
    <row r="91" spans="1:21" x14ac:dyDescent="0.2">
      <c r="A91" s="6">
        <v>42480</v>
      </c>
      <c r="B91" t="s">
        <v>1024</v>
      </c>
      <c r="C91" t="s">
        <v>43</v>
      </c>
      <c r="D91" t="s">
        <v>280</v>
      </c>
      <c r="E91" s="7">
        <v>1570.8</v>
      </c>
      <c r="F91" t="s">
        <v>50</v>
      </c>
      <c r="G91" t="s">
        <v>632</v>
      </c>
      <c r="H91" t="str">
        <f t="shared" si="5"/>
        <v>GILBERT</v>
      </c>
      <c r="I91">
        <v>85296</v>
      </c>
      <c r="J91">
        <f t="shared" si="6"/>
        <v>0</v>
      </c>
      <c r="K91">
        <f t="shared" si="7"/>
        <v>0</v>
      </c>
      <c r="L91">
        <f t="shared" si="8"/>
        <v>0</v>
      </c>
      <c r="M91">
        <f t="shared" si="9"/>
        <v>0</v>
      </c>
      <c r="O91" t="s">
        <v>57</v>
      </c>
      <c r="P91" t="s">
        <v>46</v>
      </c>
      <c r="Q91" s="7">
        <v>1480.8</v>
      </c>
      <c r="R91">
        <v>85296</v>
      </c>
      <c r="S91" t="s">
        <v>1025</v>
      </c>
    </row>
    <row r="92" spans="1:21" x14ac:dyDescent="0.2">
      <c r="A92" s="6">
        <v>42480</v>
      </c>
      <c r="B92" t="s">
        <v>1026</v>
      </c>
      <c r="C92" t="s">
        <v>79</v>
      </c>
      <c r="D92" t="s">
        <v>87</v>
      </c>
      <c r="E92" s="7">
        <v>861.43</v>
      </c>
      <c r="F92" t="s">
        <v>50</v>
      </c>
      <c r="G92" t="s">
        <v>1027</v>
      </c>
      <c r="H92" t="str">
        <f t="shared" si="5"/>
        <v>PHOENIX</v>
      </c>
      <c r="I92">
        <v>85017</v>
      </c>
      <c r="J92">
        <f t="shared" si="6"/>
        <v>1</v>
      </c>
      <c r="K92">
        <f t="shared" si="7"/>
        <v>1</v>
      </c>
      <c r="L92">
        <f t="shared" si="8"/>
        <v>0</v>
      </c>
      <c r="M92">
        <f t="shared" si="9"/>
        <v>1</v>
      </c>
      <c r="N92" s="6">
        <v>42493</v>
      </c>
      <c r="O92" t="s">
        <v>57</v>
      </c>
      <c r="P92" t="s">
        <v>46</v>
      </c>
      <c r="Q92" s="7">
        <v>475.18</v>
      </c>
      <c r="R92">
        <v>85017</v>
      </c>
      <c r="S92" t="s">
        <v>1028</v>
      </c>
      <c r="T92" t="s">
        <v>122</v>
      </c>
      <c r="U92">
        <v>85251</v>
      </c>
    </row>
    <row r="93" spans="1:21" x14ac:dyDescent="0.2">
      <c r="A93" s="6">
        <v>42481</v>
      </c>
      <c r="B93" t="s">
        <v>1029</v>
      </c>
      <c r="C93" t="s">
        <v>43</v>
      </c>
      <c r="D93" t="s">
        <v>70</v>
      </c>
      <c r="E93" s="7">
        <v>1392.9</v>
      </c>
      <c r="F93" t="s">
        <v>50</v>
      </c>
      <c r="G93" t="s">
        <v>757</v>
      </c>
      <c r="H93" t="str">
        <f t="shared" si="5"/>
        <v>PHOENIX</v>
      </c>
      <c r="I93">
        <v>85035</v>
      </c>
      <c r="J93">
        <f t="shared" si="6"/>
        <v>1</v>
      </c>
      <c r="K93">
        <f t="shared" si="7"/>
        <v>1</v>
      </c>
      <c r="L93">
        <f t="shared" si="8"/>
        <v>0</v>
      </c>
      <c r="M93">
        <f t="shared" si="9"/>
        <v>1</v>
      </c>
      <c r="O93" t="s">
        <v>57</v>
      </c>
      <c r="P93" t="s">
        <v>46</v>
      </c>
      <c r="Q93" s="7">
        <v>1322.9</v>
      </c>
      <c r="R93">
        <v>85035</v>
      </c>
      <c r="S93" t="s">
        <v>1030</v>
      </c>
      <c r="T93" t="s">
        <v>342</v>
      </c>
      <c r="U93">
        <v>85233</v>
      </c>
    </row>
    <row r="94" spans="1:21" x14ac:dyDescent="0.2">
      <c r="A94" s="6">
        <v>42482</v>
      </c>
      <c r="B94" t="s">
        <v>1031</v>
      </c>
      <c r="C94" t="s">
        <v>43</v>
      </c>
      <c r="D94" t="s">
        <v>134</v>
      </c>
      <c r="E94" s="7"/>
      <c r="G94" t="s">
        <v>957</v>
      </c>
      <c r="H94" t="str">
        <f t="shared" si="5"/>
        <v>GLENDALE</v>
      </c>
      <c r="I94">
        <v>85630</v>
      </c>
      <c r="J94">
        <f t="shared" si="6"/>
        <v>0</v>
      </c>
      <c r="K94">
        <f t="shared" si="7"/>
        <v>0</v>
      </c>
      <c r="L94">
        <f t="shared" si="8"/>
        <v>0</v>
      </c>
      <c r="M94">
        <f t="shared" si="9"/>
        <v>0</v>
      </c>
      <c r="O94" t="s">
        <v>46</v>
      </c>
      <c r="P94" t="s">
        <v>46</v>
      </c>
      <c r="Q94" s="7">
        <v>3752.9</v>
      </c>
      <c r="R94">
        <v>856304</v>
      </c>
      <c r="S94" t="s">
        <v>47</v>
      </c>
      <c r="T94" t="s">
        <v>177</v>
      </c>
      <c r="U94">
        <v>85253</v>
      </c>
    </row>
    <row r="95" spans="1:21" x14ac:dyDescent="0.2">
      <c r="A95" s="6">
        <v>42487</v>
      </c>
      <c r="B95" t="s">
        <v>1032</v>
      </c>
      <c r="C95" t="s">
        <v>43</v>
      </c>
      <c r="D95" t="s">
        <v>134</v>
      </c>
      <c r="E95" s="7">
        <v>3628.25</v>
      </c>
      <c r="F95" t="s">
        <v>50</v>
      </c>
      <c r="G95" t="s">
        <v>1033</v>
      </c>
      <c r="H95" t="str">
        <f t="shared" si="5"/>
        <v>Glendale</v>
      </c>
      <c r="I95">
        <v>85304</v>
      </c>
      <c r="J95">
        <f t="shared" si="6"/>
        <v>0</v>
      </c>
      <c r="K95">
        <f t="shared" si="7"/>
        <v>0</v>
      </c>
      <c r="L95">
        <f t="shared" si="8"/>
        <v>0</v>
      </c>
      <c r="M95">
        <f t="shared" si="9"/>
        <v>0</v>
      </c>
      <c r="O95" t="s">
        <v>57</v>
      </c>
      <c r="P95" t="s">
        <v>46</v>
      </c>
      <c r="Q95" s="7">
        <v>2278.25</v>
      </c>
      <c r="R95">
        <v>85304</v>
      </c>
      <c r="S95" t="s">
        <v>10</v>
      </c>
    </row>
    <row r="96" spans="1:21" x14ac:dyDescent="0.2">
      <c r="A96" s="6">
        <v>42487</v>
      </c>
      <c r="B96" t="s">
        <v>1034</v>
      </c>
      <c r="C96" t="s">
        <v>43</v>
      </c>
      <c r="D96" t="s">
        <v>297</v>
      </c>
      <c r="E96" s="7"/>
      <c r="G96" t="s">
        <v>1035</v>
      </c>
      <c r="H96" t="str">
        <f t="shared" si="5"/>
        <v>PHOENIX</v>
      </c>
      <c r="I96">
        <v>85051</v>
      </c>
      <c r="J96">
        <f t="shared" si="6"/>
        <v>1</v>
      </c>
      <c r="K96">
        <f t="shared" si="7"/>
        <v>1</v>
      </c>
      <c r="L96">
        <f t="shared" si="8"/>
        <v>0</v>
      </c>
      <c r="M96">
        <f t="shared" si="9"/>
        <v>1</v>
      </c>
      <c r="O96" t="s">
        <v>46</v>
      </c>
      <c r="P96" t="s">
        <v>46</v>
      </c>
      <c r="Q96" s="7">
        <v>1041.3900000000001</v>
      </c>
      <c r="R96">
        <v>85051</v>
      </c>
      <c r="S96" t="s">
        <v>62</v>
      </c>
      <c r="T96" t="s">
        <v>63</v>
      </c>
      <c r="U96">
        <v>85253</v>
      </c>
    </row>
    <row r="97" spans="1:21" x14ac:dyDescent="0.2">
      <c r="A97" s="6">
        <v>42492</v>
      </c>
      <c r="B97" t="s">
        <v>1036</v>
      </c>
      <c r="C97" t="s">
        <v>43</v>
      </c>
      <c r="D97" t="s">
        <v>44</v>
      </c>
      <c r="E97" s="7">
        <v>776.29</v>
      </c>
      <c r="F97" t="s">
        <v>50</v>
      </c>
      <c r="G97" t="s">
        <v>1037</v>
      </c>
      <c r="H97" t="str">
        <f t="shared" si="5"/>
        <v>PHOENIX</v>
      </c>
      <c r="I97">
        <v>85031</v>
      </c>
      <c r="J97">
        <f t="shared" si="6"/>
        <v>1</v>
      </c>
      <c r="K97">
        <f t="shared" si="7"/>
        <v>1</v>
      </c>
      <c r="L97">
        <f t="shared" si="8"/>
        <v>0</v>
      </c>
      <c r="M97">
        <f t="shared" si="9"/>
        <v>1</v>
      </c>
      <c r="O97" t="s">
        <v>57</v>
      </c>
      <c r="P97" t="s">
        <v>46</v>
      </c>
      <c r="Q97" s="7">
        <v>0</v>
      </c>
      <c r="R97">
        <v>85031</v>
      </c>
      <c r="S97" t="s">
        <v>272</v>
      </c>
      <c r="T97" t="s">
        <v>273</v>
      </c>
      <c r="U97">
        <v>85251</v>
      </c>
    </row>
    <row r="98" spans="1:21" x14ac:dyDescent="0.2">
      <c r="A98" s="6">
        <v>42493</v>
      </c>
      <c r="B98" t="s">
        <v>1038</v>
      </c>
      <c r="C98" t="s">
        <v>79</v>
      </c>
      <c r="D98" t="s">
        <v>229</v>
      </c>
      <c r="E98" s="7">
        <v>2738</v>
      </c>
      <c r="F98" t="s">
        <v>50</v>
      </c>
      <c r="G98" t="s">
        <v>1039</v>
      </c>
      <c r="H98" t="str">
        <f t="shared" si="5"/>
        <v>Queen Creek</v>
      </c>
      <c r="I98">
        <v>85142</v>
      </c>
      <c r="J98">
        <f t="shared" si="6"/>
        <v>0</v>
      </c>
      <c r="K98">
        <f t="shared" si="7"/>
        <v>0</v>
      </c>
      <c r="L98">
        <f t="shared" si="8"/>
        <v>0</v>
      </c>
      <c r="M98">
        <f t="shared" si="9"/>
        <v>0</v>
      </c>
      <c r="O98" t="s">
        <v>57</v>
      </c>
      <c r="P98" t="s">
        <v>46</v>
      </c>
      <c r="Q98" s="7">
        <v>2738</v>
      </c>
      <c r="R98">
        <v>85142</v>
      </c>
      <c r="S98" t="s">
        <v>23</v>
      </c>
      <c r="T98" t="s">
        <v>1040</v>
      </c>
      <c r="U98">
        <v>85020</v>
      </c>
    </row>
    <row r="99" spans="1:21" x14ac:dyDescent="0.2">
      <c r="A99" s="6">
        <v>42493</v>
      </c>
      <c r="B99" t="s">
        <v>1041</v>
      </c>
      <c r="C99" t="s">
        <v>79</v>
      </c>
      <c r="D99" t="s">
        <v>229</v>
      </c>
      <c r="E99" s="7">
        <v>2914.8</v>
      </c>
      <c r="F99" t="s">
        <v>50</v>
      </c>
      <c r="G99" t="s">
        <v>1042</v>
      </c>
      <c r="H99" t="str">
        <f t="shared" si="5"/>
        <v>Mesa</v>
      </c>
      <c r="I99">
        <v>85208</v>
      </c>
      <c r="J99">
        <f t="shared" si="6"/>
        <v>0</v>
      </c>
      <c r="K99">
        <f t="shared" si="7"/>
        <v>0</v>
      </c>
      <c r="L99">
        <f t="shared" si="8"/>
        <v>0</v>
      </c>
      <c r="M99">
        <f t="shared" si="9"/>
        <v>0</v>
      </c>
      <c r="N99" s="6">
        <v>42506</v>
      </c>
      <c r="O99" t="s">
        <v>57</v>
      </c>
      <c r="P99" t="s">
        <v>46</v>
      </c>
      <c r="Q99" s="7">
        <v>2914.8</v>
      </c>
      <c r="R99">
        <v>85208</v>
      </c>
      <c r="S99" t="s">
        <v>23</v>
      </c>
      <c r="T99" t="s">
        <v>1040</v>
      </c>
      <c r="U99">
        <v>85020</v>
      </c>
    </row>
    <row r="100" spans="1:21" x14ac:dyDescent="0.2">
      <c r="A100" s="6">
        <v>42494</v>
      </c>
      <c r="B100" t="s">
        <v>1043</v>
      </c>
      <c r="C100" t="s">
        <v>43</v>
      </c>
      <c r="D100" t="s">
        <v>74</v>
      </c>
      <c r="E100" s="7">
        <v>4744</v>
      </c>
      <c r="F100" t="s">
        <v>50</v>
      </c>
      <c r="G100" t="s">
        <v>1044</v>
      </c>
      <c r="H100" t="str">
        <f t="shared" si="5"/>
        <v>PHOENIX</v>
      </c>
      <c r="I100">
        <v>85041</v>
      </c>
      <c r="J100">
        <f t="shared" si="6"/>
        <v>1</v>
      </c>
      <c r="K100">
        <f t="shared" si="7"/>
        <v>1</v>
      </c>
      <c r="L100">
        <f t="shared" si="8"/>
        <v>0</v>
      </c>
      <c r="M100">
        <f t="shared" si="9"/>
        <v>1</v>
      </c>
      <c r="N100" s="6">
        <v>42506</v>
      </c>
      <c r="O100" t="s">
        <v>57</v>
      </c>
      <c r="P100" t="s">
        <v>46</v>
      </c>
      <c r="Q100" s="7">
        <v>4744</v>
      </c>
      <c r="R100">
        <v>85041</v>
      </c>
      <c r="S100" t="s">
        <v>157</v>
      </c>
    </row>
    <row r="101" spans="1:21" x14ac:dyDescent="0.2">
      <c r="A101" s="6">
        <v>42496</v>
      </c>
      <c r="B101" t="s">
        <v>1045</v>
      </c>
      <c r="C101" t="s">
        <v>43</v>
      </c>
      <c r="D101" t="s">
        <v>44</v>
      </c>
      <c r="E101" s="7">
        <v>2041.34</v>
      </c>
      <c r="F101" t="s">
        <v>50</v>
      </c>
      <c r="G101" t="s">
        <v>1046</v>
      </c>
      <c r="H101" t="str">
        <f t="shared" si="5"/>
        <v>PHEONIX</v>
      </c>
      <c r="I101">
        <v>85009</v>
      </c>
      <c r="J101">
        <f t="shared" si="6"/>
        <v>1</v>
      </c>
      <c r="K101">
        <f t="shared" si="7"/>
        <v>1</v>
      </c>
      <c r="L101">
        <f t="shared" si="8"/>
        <v>0</v>
      </c>
      <c r="M101">
        <f t="shared" si="9"/>
        <v>1</v>
      </c>
      <c r="O101" t="s">
        <v>46</v>
      </c>
      <c r="P101" t="s">
        <v>46</v>
      </c>
      <c r="Q101" s="7">
        <v>0</v>
      </c>
      <c r="R101">
        <v>85009</v>
      </c>
      <c r="S101" t="s">
        <v>62</v>
      </c>
      <c r="T101" t="s">
        <v>974</v>
      </c>
      <c r="U101">
        <v>85253</v>
      </c>
    </row>
    <row r="102" spans="1:21" x14ac:dyDescent="0.2">
      <c r="A102" s="6">
        <v>42496</v>
      </c>
      <c r="B102" t="s">
        <v>1047</v>
      </c>
      <c r="C102" t="s">
        <v>43</v>
      </c>
      <c r="D102" t="s">
        <v>60</v>
      </c>
      <c r="E102" s="7"/>
      <c r="G102" t="s">
        <v>1048</v>
      </c>
      <c r="H102" t="str">
        <f t="shared" si="5"/>
        <v>PHOENIX`</v>
      </c>
      <c r="I102">
        <v>85022</v>
      </c>
      <c r="J102">
        <f t="shared" si="6"/>
        <v>1</v>
      </c>
      <c r="K102">
        <f t="shared" si="7"/>
        <v>1</v>
      </c>
      <c r="L102">
        <f t="shared" si="8"/>
        <v>0</v>
      </c>
      <c r="M102">
        <f t="shared" si="9"/>
        <v>1</v>
      </c>
      <c r="O102" t="s">
        <v>46</v>
      </c>
      <c r="P102" t="s">
        <v>46</v>
      </c>
      <c r="Q102" s="7">
        <v>3138.25</v>
      </c>
      <c r="R102">
        <v>85022</v>
      </c>
      <c r="S102" t="s">
        <v>241</v>
      </c>
    </row>
    <row r="103" spans="1:21" x14ac:dyDescent="0.2">
      <c r="A103" s="6">
        <v>42496</v>
      </c>
      <c r="B103" t="s">
        <v>1049</v>
      </c>
      <c r="C103" t="s">
        <v>43</v>
      </c>
      <c r="D103" t="s">
        <v>87</v>
      </c>
      <c r="E103" s="7"/>
      <c r="G103" t="s">
        <v>1050</v>
      </c>
      <c r="H103" t="str">
        <f t="shared" si="5"/>
        <v>PHOENIX</v>
      </c>
      <c r="I103">
        <v>85009</v>
      </c>
      <c r="J103">
        <f t="shared" si="6"/>
        <v>1</v>
      </c>
      <c r="K103">
        <f t="shared" si="7"/>
        <v>1</v>
      </c>
      <c r="L103">
        <f t="shared" si="8"/>
        <v>0</v>
      </c>
      <c r="M103">
        <f t="shared" si="9"/>
        <v>1</v>
      </c>
      <c r="O103" t="s">
        <v>46</v>
      </c>
      <c r="P103" t="s">
        <v>46</v>
      </c>
      <c r="Q103" s="7">
        <v>4349.62</v>
      </c>
      <c r="R103">
        <v>85009</v>
      </c>
      <c r="S103" t="s">
        <v>47</v>
      </c>
      <c r="T103" t="s">
        <v>1051</v>
      </c>
      <c r="U103">
        <v>85253</v>
      </c>
    </row>
    <row r="104" spans="1:21" x14ac:dyDescent="0.2">
      <c r="A104" s="6">
        <v>42501</v>
      </c>
      <c r="B104" t="s">
        <v>1052</v>
      </c>
      <c r="C104" t="s">
        <v>43</v>
      </c>
      <c r="D104" t="s">
        <v>70</v>
      </c>
      <c r="E104" s="7"/>
      <c r="G104" t="s">
        <v>1053</v>
      </c>
      <c r="H104" t="str">
        <f t="shared" si="5"/>
        <v>PHOENIX</v>
      </c>
      <c r="I104">
        <v>85033</v>
      </c>
      <c r="J104">
        <f t="shared" si="6"/>
        <v>1</v>
      </c>
      <c r="K104">
        <f t="shared" si="7"/>
        <v>1</v>
      </c>
      <c r="L104">
        <f t="shared" si="8"/>
        <v>0</v>
      </c>
      <c r="M104">
        <f t="shared" si="9"/>
        <v>1</v>
      </c>
      <c r="O104" t="s">
        <v>46</v>
      </c>
      <c r="P104" t="s">
        <v>46</v>
      </c>
      <c r="Q104" s="7">
        <v>3527.21</v>
      </c>
      <c r="R104">
        <v>85033</v>
      </c>
      <c r="S104" t="s">
        <v>1054</v>
      </c>
    </row>
    <row r="105" spans="1:21" x14ac:dyDescent="0.2">
      <c r="A105" s="6">
        <v>42503</v>
      </c>
      <c r="B105" t="s">
        <v>1055</v>
      </c>
      <c r="C105" t="s">
        <v>43</v>
      </c>
      <c r="D105" t="s">
        <v>102</v>
      </c>
      <c r="E105" s="7">
        <v>2815.72</v>
      </c>
      <c r="F105" t="s">
        <v>50</v>
      </c>
      <c r="G105" t="s">
        <v>1056</v>
      </c>
      <c r="H105" t="str">
        <f t="shared" si="5"/>
        <v>Phoenix</v>
      </c>
      <c r="I105">
        <v>85016</v>
      </c>
      <c r="J105">
        <f t="shared" si="6"/>
        <v>1</v>
      </c>
      <c r="K105">
        <f t="shared" si="7"/>
        <v>1</v>
      </c>
      <c r="L105">
        <f t="shared" si="8"/>
        <v>0</v>
      </c>
      <c r="M105">
        <f t="shared" si="9"/>
        <v>1</v>
      </c>
      <c r="O105" t="s">
        <v>57</v>
      </c>
      <c r="P105" t="s">
        <v>46</v>
      </c>
      <c r="Q105" s="7">
        <v>2750</v>
      </c>
      <c r="R105">
        <v>85016</v>
      </c>
      <c r="S105" t="s">
        <v>24</v>
      </c>
      <c r="T105" t="s">
        <v>1057</v>
      </c>
      <c r="U105">
        <v>85233</v>
      </c>
    </row>
    <row r="106" spans="1:21" x14ac:dyDescent="0.2">
      <c r="A106" s="6">
        <v>42506</v>
      </c>
      <c r="B106" t="s">
        <v>1058</v>
      </c>
      <c r="C106" t="s">
        <v>79</v>
      </c>
      <c r="D106" t="s">
        <v>145</v>
      </c>
      <c r="E106" s="7">
        <v>2057.9899999999998</v>
      </c>
      <c r="F106" t="s">
        <v>50</v>
      </c>
      <c r="G106" t="s">
        <v>1059</v>
      </c>
      <c r="H106" t="str">
        <f t="shared" si="5"/>
        <v>PHOENIX</v>
      </c>
      <c r="I106">
        <v>85008</v>
      </c>
      <c r="J106">
        <f t="shared" si="6"/>
        <v>1</v>
      </c>
      <c r="K106">
        <f t="shared" si="7"/>
        <v>1</v>
      </c>
      <c r="L106">
        <f t="shared" si="8"/>
        <v>0</v>
      </c>
      <c r="M106">
        <f t="shared" si="9"/>
        <v>1</v>
      </c>
      <c r="N106" s="6">
        <v>42534</v>
      </c>
      <c r="O106" t="s">
        <v>57</v>
      </c>
      <c r="P106" t="s">
        <v>46</v>
      </c>
      <c r="Q106" s="7">
        <v>2057.9899999999998</v>
      </c>
      <c r="R106">
        <v>85008</v>
      </c>
      <c r="S106" t="s">
        <v>1060</v>
      </c>
      <c r="T106" t="s">
        <v>1061</v>
      </c>
      <c r="U106">
        <v>85008</v>
      </c>
    </row>
    <row r="107" spans="1:21" x14ac:dyDescent="0.2">
      <c r="A107" s="6">
        <v>42506</v>
      </c>
      <c r="B107" t="s">
        <v>1062</v>
      </c>
      <c r="C107" t="s">
        <v>43</v>
      </c>
      <c r="D107" t="s">
        <v>60</v>
      </c>
      <c r="E107" s="7">
        <v>1510.04</v>
      </c>
      <c r="F107" t="s">
        <v>50</v>
      </c>
      <c r="G107" t="s">
        <v>1063</v>
      </c>
      <c r="H107" t="str">
        <f t="shared" si="5"/>
        <v>PHOENIX</v>
      </c>
      <c r="I107">
        <v>85023</v>
      </c>
      <c r="J107">
        <f t="shared" si="6"/>
        <v>1</v>
      </c>
      <c r="K107">
        <f t="shared" si="7"/>
        <v>1</v>
      </c>
      <c r="L107">
        <f t="shared" si="8"/>
        <v>0</v>
      </c>
      <c r="M107">
        <f t="shared" si="9"/>
        <v>1</v>
      </c>
      <c r="O107" t="s">
        <v>57</v>
      </c>
      <c r="P107" t="s">
        <v>46</v>
      </c>
      <c r="Q107" s="7">
        <v>1519.08</v>
      </c>
      <c r="R107">
        <v>85023</v>
      </c>
      <c r="S107" t="s">
        <v>1064</v>
      </c>
    </row>
    <row r="108" spans="1:21" x14ac:dyDescent="0.2">
      <c r="A108" s="6">
        <v>42506</v>
      </c>
      <c r="B108" t="s">
        <v>1065</v>
      </c>
      <c r="C108" t="s">
        <v>79</v>
      </c>
      <c r="D108" t="s">
        <v>87</v>
      </c>
      <c r="E108" s="7">
        <v>1731.92</v>
      </c>
      <c r="F108" t="s">
        <v>50</v>
      </c>
      <c r="G108" t="s">
        <v>1066</v>
      </c>
      <c r="H108" t="str">
        <f t="shared" si="5"/>
        <v>PHOENIX</v>
      </c>
      <c r="I108">
        <v>85017</v>
      </c>
      <c r="J108">
        <f t="shared" si="6"/>
        <v>1</v>
      </c>
      <c r="K108">
        <f t="shared" si="7"/>
        <v>1</v>
      </c>
      <c r="L108">
        <f t="shared" si="8"/>
        <v>0</v>
      </c>
      <c r="M108">
        <f t="shared" si="9"/>
        <v>1</v>
      </c>
      <c r="N108" s="6">
        <v>42522</v>
      </c>
      <c r="O108" t="s">
        <v>57</v>
      </c>
      <c r="P108" t="s">
        <v>46</v>
      </c>
      <c r="Q108" s="7">
        <v>1626.92</v>
      </c>
      <c r="R108">
        <v>85017</v>
      </c>
      <c r="S108" t="s">
        <v>356</v>
      </c>
      <c r="T108" t="s">
        <v>1067</v>
      </c>
      <c r="U108">
        <v>85233</v>
      </c>
    </row>
    <row r="109" spans="1:21" x14ac:dyDescent="0.2">
      <c r="A109" s="6">
        <v>42507</v>
      </c>
      <c r="B109" t="s">
        <v>1068</v>
      </c>
      <c r="C109" t="s">
        <v>183</v>
      </c>
      <c r="D109" t="s">
        <v>247</v>
      </c>
      <c r="E109" s="7"/>
      <c r="G109" t="s">
        <v>1069</v>
      </c>
      <c r="H109" t="str">
        <f t="shared" si="5"/>
        <v>CHANDLER</v>
      </c>
      <c r="I109">
        <v>85286</v>
      </c>
      <c r="J109">
        <f t="shared" si="6"/>
        <v>0</v>
      </c>
      <c r="K109">
        <f t="shared" si="7"/>
        <v>0</v>
      </c>
      <c r="L109">
        <f t="shared" si="8"/>
        <v>0</v>
      </c>
      <c r="M109">
        <f t="shared" si="9"/>
        <v>0</v>
      </c>
      <c r="O109" t="s">
        <v>57</v>
      </c>
      <c r="P109" t="s">
        <v>46</v>
      </c>
      <c r="Q109" s="7">
        <v>1440.41</v>
      </c>
      <c r="R109">
        <v>85286</v>
      </c>
      <c r="S109" t="s">
        <v>100</v>
      </c>
    </row>
    <row r="110" spans="1:21" x14ac:dyDescent="0.2">
      <c r="A110" s="6">
        <v>42508</v>
      </c>
      <c r="B110" t="s">
        <v>1070</v>
      </c>
      <c r="C110" t="s">
        <v>43</v>
      </c>
      <c r="D110" t="s">
        <v>424</v>
      </c>
      <c r="E110" s="7">
        <v>1549.98</v>
      </c>
      <c r="F110" t="s">
        <v>50</v>
      </c>
      <c r="H110" t="str">
        <f t="shared" si="5"/>
        <v/>
      </c>
      <c r="J110">
        <f t="shared" si="6"/>
        <v>0</v>
      </c>
      <c r="K110">
        <f t="shared" si="7"/>
        <v>0</v>
      </c>
      <c r="L110">
        <f t="shared" si="8"/>
        <v>0</v>
      </c>
      <c r="M110">
        <f t="shared" si="9"/>
        <v>0</v>
      </c>
      <c r="O110" t="s">
        <v>57</v>
      </c>
      <c r="P110" t="s">
        <v>46</v>
      </c>
      <c r="Q110" s="7">
        <v>1479.98</v>
      </c>
      <c r="S110" t="s">
        <v>100</v>
      </c>
    </row>
    <row r="111" spans="1:21" x14ac:dyDescent="0.2">
      <c r="A111" s="6">
        <v>42510</v>
      </c>
      <c r="B111" t="s">
        <v>1071</v>
      </c>
      <c r="C111" t="s">
        <v>43</v>
      </c>
      <c r="D111" t="s">
        <v>134</v>
      </c>
      <c r="E111" s="7">
        <v>1081.5999999999999</v>
      </c>
      <c r="F111" t="s">
        <v>50</v>
      </c>
      <c r="G111" t="s">
        <v>1072</v>
      </c>
      <c r="H111" t="str">
        <f t="shared" si="5"/>
        <v>GLENDALE</v>
      </c>
      <c r="I111">
        <v>85308</v>
      </c>
      <c r="J111">
        <f t="shared" si="6"/>
        <v>0</v>
      </c>
      <c r="K111">
        <f t="shared" si="7"/>
        <v>0</v>
      </c>
      <c r="L111">
        <f t="shared" si="8"/>
        <v>0</v>
      </c>
      <c r="M111">
        <f t="shared" si="9"/>
        <v>0</v>
      </c>
      <c r="N111" s="6">
        <v>42523</v>
      </c>
      <c r="O111" t="s">
        <v>57</v>
      </c>
      <c r="P111" t="s">
        <v>46</v>
      </c>
      <c r="Q111" s="7">
        <v>1031.5999999999999</v>
      </c>
      <c r="R111">
        <v>85308</v>
      </c>
      <c r="S111" t="s">
        <v>100</v>
      </c>
    </row>
    <row r="112" spans="1:21" x14ac:dyDescent="0.2">
      <c r="A112" s="6">
        <v>42514</v>
      </c>
      <c r="B112" t="s">
        <v>1073</v>
      </c>
      <c r="C112" t="s">
        <v>43</v>
      </c>
      <c r="D112" t="s">
        <v>428</v>
      </c>
      <c r="E112" s="7">
        <v>2000.85</v>
      </c>
      <c r="F112" t="s">
        <v>50</v>
      </c>
      <c r="G112" t="s">
        <v>1074</v>
      </c>
      <c r="H112" t="str">
        <f t="shared" si="5"/>
        <v>PEORIA</v>
      </c>
      <c r="I112">
        <v>85383</v>
      </c>
      <c r="J112">
        <f t="shared" si="6"/>
        <v>0</v>
      </c>
      <c r="K112">
        <f t="shared" si="7"/>
        <v>0</v>
      </c>
      <c r="L112">
        <f t="shared" si="8"/>
        <v>0</v>
      </c>
      <c r="M112">
        <f t="shared" si="9"/>
        <v>0</v>
      </c>
      <c r="O112" t="s">
        <v>57</v>
      </c>
      <c r="P112" t="s">
        <v>46</v>
      </c>
      <c r="Q112" s="7">
        <v>2000.85</v>
      </c>
      <c r="R112">
        <v>85383</v>
      </c>
      <c r="S112" t="s">
        <v>282</v>
      </c>
    </row>
    <row r="113" spans="1:21" x14ac:dyDescent="0.2">
      <c r="A113" s="6">
        <v>42517</v>
      </c>
      <c r="B113" t="s">
        <v>1075</v>
      </c>
      <c r="C113" t="s">
        <v>43</v>
      </c>
      <c r="D113" t="s">
        <v>507</v>
      </c>
      <c r="E113" s="7"/>
      <c r="H113" t="str">
        <f t="shared" si="5"/>
        <v/>
      </c>
      <c r="J113">
        <f t="shared" si="6"/>
        <v>0</v>
      </c>
      <c r="K113">
        <f t="shared" si="7"/>
        <v>0</v>
      </c>
      <c r="L113">
        <f t="shared" si="8"/>
        <v>0</v>
      </c>
      <c r="M113">
        <f t="shared" si="9"/>
        <v>0</v>
      </c>
      <c r="O113" t="s">
        <v>46</v>
      </c>
      <c r="P113" t="s">
        <v>46</v>
      </c>
      <c r="Q113" s="7">
        <v>3807.66</v>
      </c>
      <c r="S113" t="s">
        <v>1076</v>
      </c>
    </row>
    <row r="114" spans="1:21" x14ac:dyDescent="0.2">
      <c r="A114" s="6">
        <v>42522</v>
      </c>
      <c r="B114" t="s">
        <v>1077</v>
      </c>
      <c r="C114" t="s">
        <v>43</v>
      </c>
      <c r="D114" t="s">
        <v>102</v>
      </c>
      <c r="E114" s="7">
        <v>2663.2</v>
      </c>
      <c r="F114" t="s">
        <v>50</v>
      </c>
      <c r="G114" t="s">
        <v>1078</v>
      </c>
      <c r="H114" t="str">
        <f t="shared" si="5"/>
        <v>PHOENIX</v>
      </c>
      <c r="I114">
        <v>85016</v>
      </c>
      <c r="J114">
        <f t="shared" si="6"/>
        <v>1</v>
      </c>
      <c r="K114">
        <f t="shared" si="7"/>
        <v>1</v>
      </c>
      <c r="L114">
        <f t="shared" si="8"/>
        <v>0</v>
      </c>
      <c r="M114">
        <f t="shared" si="9"/>
        <v>1</v>
      </c>
      <c r="O114" t="s">
        <v>57</v>
      </c>
      <c r="P114" t="s">
        <v>46</v>
      </c>
      <c r="Q114" s="7">
        <v>940.14</v>
      </c>
      <c r="R114">
        <v>85016</v>
      </c>
      <c r="S114" t="s">
        <v>1079</v>
      </c>
      <c r="T114" t="s">
        <v>898</v>
      </c>
      <c r="U114">
        <v>85018</v>
      </c>
    </row>
    <row r="115" spans="1:21" x14ac:dyDescent="0.2">
      <c r="A115" s="6">
        <v>42522</v>
      </c>
      <c r="B115" t="s">
        <v>1080</v>
      </c>
      <c r="C115" t="s">
        <v>43</v>
      </c>
      <c r="D115" t="s">
        <v>275</v>
      </c>
      <c r="E115" s="7">
        <v>3718.25</v>
      </c>
      <c r="F115" t="s">
        <v>50</v>
      </c>
      <c r="G115" t="s">
        <v>1081</v>
      </c>
      <c r="H115" t="str">
        <f t="shared" si="5"/>
        <v>TEMPE</v>
      </c>
      <c r="I115">
        <v>85282</v>
      </c>
      <c r="J115">
        <f t="shared" si="6"/>
        <v>0</v>
      </c>
      <c r="K115">
        <f t="shared" si="7"/>
        <v>0</v>
      </c>
      <c r="L115">
        <f t="shared" si="8"/>
        <v>0</v>
      </c>
      <c r="M115">
        <f t="shared" si="9"/>
        <v>0</v>
      </c>
      <c r="O115" t="s">
        <v>57</v>
      </c>
      <c r="P115" t="s">
        <v>46</v>
      </c>
      <c r="Q115" s="7">
        <v>1692.25</v>
      </c>
      <c r="R115">
        <v>85282</v>
      </c>
      <c r="S115" t="s">
        <v>282</v>
      </c>
      <c r="T115" t="s">
        <v>1082</v>
      </c>
      <c r="U115" t="s">
        <v>1083</v>
      </c>
    </row>
    <row r="116" spans="1:21" x14ac:dyDescent="0.2">
      <c r="A116" s="6">
        <v>42523</v>
      </c>
      <c r="B116" t="s">
        <v>1084</v>
      </c>
      <c r="C116" t="s">
        <v>79</v>
      </c>
      <c r="D116" t="s">
        <v>216</v>
      </c>
      <c r="E116" s="7">
        <v>2686.66</v>
      </c>
      <c r="F116" t="s">
        <v>50</v>
      </c>
      <c r="G116" t="s">
        <v>1085</v>
      </c>
      <c r="H116" t="str">
        <f t="shared" si="5"/>
        <v>MESA</v>
      </c>
      <c r="I116">
        <v>85207</v>
      </c>
      <c r="J116">
        <f t="shared" si="6"/>
        <v>0</v>
      </c>
      <c r="K116">
        <f t="shared" si="7"/>
        <v>0</v>
      </c>
      <c r="L116">
        <f t="shared" si="8"/>
        <v>0</v>
      </c>
      <c r="M116">
        <f t="shared" si="9"/>
        <v>0</v>
      </c>
      <c r="O116" t="s">
        <v>57</v>
      </c>
      <c r="P116" t="s">
        <v>46</v>
      </c>
      <c r="Q116" s="7">
        <v>2666.66</v>
      </c>
      <c r="R116">
        <v>85207</v>
      </c>
      <c r="S116" t="s">
        <v>1086</v>
      </c>
    </row>
    <row r="117" spans="1:21" x14ac:dyDescent="0.2">
      <c r="A117" s="6">
        <v>42524</v>
      </c>
      <c r="B117" t="s">
        <v>1087</v>
      </c>
      <c r="C117" t="s">
        <v>43</v>
      </c>
      <c r="D117" t="s">
        <v>102</v>
      </c>
      <c r="E117" s="7">
        <v>2166.04</v>
      </c>
      <c r="F117" t="s">
        <v>50</v>
      </c>
      <c r="H117" t="str">
        <f t="shared" si="5"/>
        <v/>
      </c>
      <c r="J117">
        <f t="shared" si="6"/>
        <v>0</v>
      </c>
      <c r="K117">
        <f t="shared" si="7"/>
        <v>0</v>
      </c>
      <c r="L117">
        <f t="shared" si="8"/>
        <v>0</v>
      </c>
      <c r="M117">
        <f t="shared" si="9"/>
        <v>0</v>
      </c>
      <c r="O117" t="s">
        <v>57</v>
      </c>
      <c r="P117" t="s">
        <v>46</v>
      </c>
      <c r="Q117" s="7">
        <v>2436</v>
      </c>
      <c r="S117" t="s">
        <v>1088</v>
      </c>
    </row>
    <row r="118" spans="1:21" x14ac:dyDescent="0.2">
      <c r="A118" s="6">
        <v>42524</v>
      </c>
      <c r="B118" t="s">
        <v>1089</v>
      </c>
      <c r="C118" t="s">
        <v>43</v>
      </c>
      <c r="D118" t="s">
        <v>102</v>
      </c>
      <c r="E118" s="7">
        <v>2506.31</v>
      </c>
      <c r="F118" t="s">
        <v>50</v>
      </c>
      <c r="H118" t="str">
        <f t="shared" si="5"/>
        <v/>
      </c>
      <c r="J118">
        <f t="shared" si="6"/>
        <v>0</v>
      </c>
      <c r="K118">
        <f t="shared" si="7"/>
        <v>0</v>
      </c>
      <c r="L118">
        <f t="shared" si="8"/>
        <v>0</v>
      </c>
      <c r="M118">
        <f t="shared" si="9"/>
        <v>0</v>
      </c>
      <c r="O118" t="s">
        <v>57</v>
      </c>
      <c r="P118" t="s">
        <v>46</v>
      </c>
      <c r="Q118" s="7">
        <v>2776.31</v>
      </c>
      <c r="S118" t="s">
        <v>1088</v>
      </c>
    </row>
    <row r="119" spans="1:21" x14ac:dyDescent="0.2">
      <c r="A119" s="6">
        <v>42529</v>
      </c>
      <c r="B119" t="s">
        <v>1090</v>
      </c>
      <c r="C119" t="s">
        <v>43</v>
      </c>
      <c r="D119" t="s">
        <v>134</v>
      </c>
      <c r="E119" s="7">
        <v>4235.5</v>
      </c>
      <c r="F119" t="s">
        <v>50</v>
      </c>
      <c r="G119" t="s">
        <v>1091</v>
      </c>
      <c r="H119" t="str">
        <f t="shared" si="5"/>
        <v>PHX</v>
      </c>
      <c r="I119">
        <v>85029</v>
      </c>
      <c r="J119">
        <f t="shared" si="6"/>
        <v>1</v>
      </c>
      <c r="K119">
        <f t="shared" si="7"/>
        <v>1</v>
      </c>
      <c r="L119">
        <f t="shared" si="8"/>
        <v>0</v>
      </c>
      <c r="M119">
        <f t="shared" si="9"/>
        <v>1</v>
      </c>
      <c r="N119" s="6">
        <v>42544</v>
      </c>
      <c r="O119" t="s">
        <v>57</v>
      </c>
      <c r="P119" t="s">
        <v>46</v>
      </c>
      <c r="Q119" s="7">
        <v>3580.5</v>
      </c>
      <c r="R119">
        <v>85029</v>
      </c>
      <c r="S119" t="s">
        <v>1092</v>
      </c>
    </row>
    <row r="120" spans="1:21" x14ac:dyDescent="0.2">
      <c r="A120" s="6">
        <v>42535</v>
      </c>
      <c r="B120" t="s">
        <v>1093</v>
      </c>
      <c r="C120" t="s">
        <v>43</v>
      </c>
      <c r="D120" t="s">
        <v>60</v>
      </c>
      <c r="E120" s="7">
        <v>1981.57</v>
      </c>
      <c r="F120" t="s">
        <v>50</v>
      </c>
      <c r="G120" t="s">
        <v>1094</v>
      </c>
      <c r="H120" t="str">
        <f t="shared" si="5"/>
        <v>PHOENIX</v>
      </c>
      <c r="I120">
        <v>85023</v>
      </c>
      <c r="J120">
        <f t="shared" si="6"/>
        <v>1</v>
      </c>
      <c r="K120">
        <f t="shared" si="7"/>
        <v>1</v>
      </c>
      <c r="L120">
        <f t="shared" si="8"/>
        <v>0</v>
      </c>
      <c r="M120">
        <f t="shared" si="9"/>
        <v>1</v>
      </c>
      <c r="N120" s="6">
        <v>42549</v>
      </c>
      <c r="O120" t="s">
        <v>57</v>
      </c>
      <c r="P120" t="s">
        <v>46</v>
      </c>
      <c r="Q120" s="7">
        <v>1924.12</v>
      </c>
      <c r="R120">
        <v>85023</v>
      </c>
      <c r="S120" t="s">
        <v>85</v>
      </c>
    </row>
    <row r="121" spans="1:21" x14ac:dyDescent="0.2">
      <c r="A121" s="6">
        <v>42538</v>
      </c>
      <c r="B121" t="s">
        <v>1095</v>
      </c>
      <c r="C121" t="s">
        <v>183</v>
      </c>
      <c r="D121" t="s">
        <v>247</v>
      </c>
      <c r="E121" s="7">
        <v>1844.68</v>
      </c>
      <c r="F121" t="s">
        <v>50</v>
      </c>
      <c r="G121" t="s">
        <v>1096</v>
      </c>
      <c r="H121" t="str">
        <f t="shared" si="5"/>
        <v>CHANDLER</v>
      </c>
      <c r="I121">
        <v>85249</v>
      </c>
      <c r="J121">
        <f t="shared" si="6"/>
        <v>0</v>
      </c>
      <c r="K121">
        <f t="shared" si="7"/>
        <v>0</v>
      </c>
      <c r="L121">
        <f t="shared" si="8"/>
        <v>0</v>
      </c>
      <c r="M121">
        <f t="shared" si="9"/>
        <v>0</v>
      </c>
      <c r="O121" t="s">
        <v>57</v>
      </c>
      <c r="P121" t="s">
        <v>46</v>
      </c>
      <c r="Q121" s="7">
        <v>1517.43</v>
      </c>
      <c r="R121">
        <v>85249</v>
      </c>
      <c r="S121" t="s">
        <v>282</v>
      </c>
    </row>
    <row r="122" spans="1:21" x14ac:dyDescent="0.2">
      <c r="A122" s="6">
        <v>42541</v>
      </c>
      <c r="B122" t="s">
        <v>1097</v>
      </c>
      <c r="C122" t="s">
        <v>43</v>
      </c>
      <c r="D122" t="s">
        <v>134</v>
      </c>
      <c r="E122" s="7"/>
      <c r="G122" t="s">
        <v>1098</v>
      </c>
      <c r="H122" t="str">
        <f t="shared" si="5"/>
        <v>PHOENIX</v>
      </c>
      <c r="I122">
        <v>85085</v>
      </c>
      <c r="J122">
        <f t="shared" si="6"/>
        <v>1</v>
      </c>
      <c r="K122">
        <f t="shared" si="7"/>
        <v>1</v>
      </c>
      <c r="L122">
        <f t="shared" si="8"/>
        <v>0</v>
      </c>
      <c r="M122">
        <f t="shared" si="9"/>
        <v>1</v>
      </c>
      <c r="O122" t="s">
        <v>57</v>
      </c>
      <c r="P122" t="s">
        <v>46</v>
      </c>
      <c r="Q122" s="7">
        <v>1706.65</v>
      </c>
      <c r="R122">
        <v>85085</v>
      </c>
      <c r="S122" t="s">
        <v>139</v>
      </c>
    </row>
    <row r="123" spans="1:21" x14ac:dyDescent="0.2">
      <c r="A123" s="6">
        <v>42542</v>
      </c>
      <c r="B123" t="s">
        <v>1099</v>
      </c>
      <c r="C123" t="s">
        <v>43</v>
      </c>
      <c r="D123" t="s">
        <v>424</v>
      </c>
      <c r="E123" s="7">
        <v>1325.29</v>
      </c>
      <c r="F123" t="s">
        <v>50</v>
      </c>
      <c r="G123" t="s">
        <v>1100</v>
      </c>
      <c r="H123" t="str">
        <f t="shared" si="5"/>
        <v>MESA</v>
      </c>
      <c r="I123">
        <v>85202</v>
      </c>
      <c r="J123">
        <f t="shared" si="6"/>
        <v>0</v>
      </c>
      <c r="K123">
        <f t="shared" si="7"/>
        <v>0</v>
      </c>
      <c r="L123">
        <f t="shared" si="8"/>
        <v>0</v>
      </c>
      <c r="M123">
        <f t="shared" si="9"/>
        <v>0</v>
      </c>
      <c r="O123" t="s">
        <v>57</v>
      </c>
      <c r="P123" t="s">
        <v>46</v>
      </c>
      <c r="Q123" s="7">
        <v>1255.29</v>
      </c>
      <c r="R123">
        <v>85202</v>
      </c>
      <c r="S123" t="s">
        <v>1101</v>
      </c>
    </row>
    <row r="124" spans="1:21" x14ac:dyDescent="0.2">
      <c r="A124" s="6">
        <v>42543</v>
      </c>
      <c r="B124" t="s">
        <v>1102</v>
      </c>
      <c r="C124" t="s">
        <v>43</v>
      </c>
      <c r="D124" t="s">
        <v>134</v>
      </c>
      <c r="E124" s="7"/>
      <c r="G124" t="s">
        <v>498</v>
      </c>
      <c r="H124" t="str">
        <f t="shared" si="5"/>
        <v>GLENDALE</v>
      </c>
      <c r="I124">
        <v>85304</v>
      </c>
      <c r="J124">
        <f t="shared" si="6"/>
        <v>0</v>
      </c>
      <c r="K124">
        <f t="shared" si="7"/>
        <v>0</v>
      </c>
      <c r="L124">
        <f t="shared" si="8"/>
        <v>0</v>
      </c>
      <c r="M124">
        <f t="shared" si="9"/>
        <v>0</v>
      </c>
      <c r="O124" t="s">
        <v>46</v>
      </c>
      <c r="P124" t="s">
        <v>46</v>
      </c>
      <c r="Q124" s="7">
        <v>3534.7</v>
      </c>
      <c r="R124">
        <v>85304</v>
      </c>
      <c r="S124" t="s">
        <v>241</v>
      </c>
      <c r="T124" t="s">
        <v>177</v>
      </c>
      <c r="U124">
        <v>85353</v>
      </c>
    </row>
    <row r="125" spans="1:21" x14ac:dyDescent="0.2">
      <c r="A125" s="6">
        <v>42543</v>
      </c>
      <c r="B125" t="s">
        <v>1103</v>
      </c>
      <c r="C125" t="s">
        <v>43</v>
      </c>
      <c r="D125" t="s">
        <v>297</v>
      </c>
      <c r="E125" s="7"/>
      <c r="G125" t="s">
        <v>1104</v>
      </c>
      <c r="H125" t="str">
        <f t="shared" si="5"/>
        <v>PHOENIX</v>
      </c>
      <c r="I125">
        <v>85051</v>
      </c>
      <c r="J125">
        <f t="shared" si="6"/>
        <v>1</v>
      </c>
      <c r="K125">
        <f t="shared" si="7"/>
        <v>1</v>
      </c>
      <c r="L125">
        <f t="shared" si="8"/>
        <v>0</v>
      </c>
      <c r="M125">
        <f t="shared" si="9"/>
        <v>1</v>
      </c>
      <c r="O125" t="s">
        <v>46</v>
      </c>
      <c r="P125" t="s">
        <v>46</v>
      </c>
      <c r="Q125" s="7">
        <v>2031.66</v>
      </c>
      <c r="R125">
        <v>85051</v>
      </c>
      <c r="S125" t="s">
        <v>62</v>
      </c>
      <c r="T125" t="s">
        <v>909</v>
      </c>
      <c r="U125">
        <v>85253</v>
      </c>
    </row>
    <row r="126" spans="1:21" x14ac:dyDescent="0.2">
      <c r="A126" s="6">
        <v>42545</v>
      </c>
      <c r="B126" t="s">
        <v>1105</v>
      </c>
      <c r="C126" t="s">
        <v>79</v>
      </c>
      <c r="D126" t="s">
        <v>87</v>
      </c>
      <c r="E126" s="7">
        <v>1299.8699999999999</v>
      </c>
      <c r="F126" t="s">
        <v>50</v>
      </c>
      <c r="G126" t="s">
        <v>1106</v>
      </c>
      <c r="H126" t="str">
        <f t="shared" si="5"/>
        <v>PHOENIX</v>
      </c>
      <c r="I126">
        <v>85017</v>
      </c>
      <c r="J126">
        <f t="shared" si="6"/>
        <v>1</v>
      </c>
      <c r="K126">
        <f t="shared" si="7"/>
        <v>1</v>
      </c>
      <c r="L126">
        <f t="shared" si="8"/>
        <v>0</v>
      </c>
      <c r="M126">
        <f t="shared" si="9"/>
        <v>1</v>
      </c>
      <c r="O126" t="s">
        <v>57</v>
      </c>
      <c r="P126" t="s">
        <v>46</v>
      </c>
      <c r="Q126" s="7">
        <v>1264.8699999999999</v>
      </c>
      <c r="R126">
        <v>85017</v>
      </c>
      <c r="S126" t="s">
        <v>332</v>
      </c>
      <c r="T126" t="s">
        <v>839</v>
      </c>
      <c r="U126">
        <v>85017</v>
      </c>
    </row>
    <row r="127" spans="1:21" x14ac:dyDescent="0.2">
      <c r="A127" s="6">
        <v>42548</v>
      </c>
      <c r="B127" t="s">
        <v>1107</v>
      </c>
      <c r="C127" t="s">
        <v>79</v>
      </c>
      <c r="D127" t="s">
        <v>87</v>
      </c>
      <c r="E127" s="7">
        <v>1808.65</v>
      </c>
      <c r="F127" t="s">
        <v>50</v>
      </c>
      <c r="G127" t="s">
        <v>1108</v>
      </c>
      <c r="H127" t="str">
        <f t="shared" si="5"/>
        <v>PHOENIX</v>
      </c>
      <c r="I127">
        <v>85017</v>
      </c>
      <c r="J127">
        <f t="shared" si="6"/>
        <v>1</v>
      </c>
      <c r="K127">
        <f t="shared" si="7"/>
        <v>1</v>
      </c>
      <c r="L127">
        <f t="shared" si="8"/>
        <v>0</v>
      </c>
      <c r="M127">
        <f t="shared" si="9"/>
        <v>1</v>
      </c>
      <c r="N127" s="6">
        <v>42562</v>
      </c>
      <c r="O127" t="s">
        <v>57</v>
      </c>
      <c r="P127" t="s">
        <v>46</v>
      </c>
      <c r="Q127" s="7">
        <v>1135.6500000000001</v>
      </c>
      <c r="R127">
        <v>85017</v>
      </c>
      <c r="S127" t="s">
        <v>1109</v>
      </c>
      <c r="T127" t="s">
        <v>1110</v>
      </c>
      <c r="U127">
        <v>85017</v>
      </c>
    </row>
    <row r="128" spans="1:21" x14ac:dyDescent="0.2">
      <c r="A128" s="6">
        <v>42548</v>
      </c>
      <c r="B128" t="s">
        <v>1111</v>
      </c>
      <c r="C128" t="s">
        <v>79</v>
      </c>
      <c r="D128" t="s">
        <v>87</v>
      </c>
      <c r="E128" s="7">
        <v>1780.24</v>
      </c>
      <c r="F128" t="s">
        <v>50</v>
      </c>
      <c r="G128" t="s">
        <v>1112</v>
      </c>
      <c r="H128" t="str">
        <f t="shared" si="5"/>
        <v>PHOENIX</v>
      </c>
      <c r="I128">
        <v>85017</v>
      </c>
      <c r="J128">
        <f t="shared" si="6"/>
        <v>1</v>
      </c>
      <c r="K128">
        <f t="shared" si="7"/>
        <v>1</v>
      </c>
      <c r="L128">
        <f t="shared" si="8"/>
        <v>0</v>
      </c>
      <c r="M128">
        <f t="shared" si="9"/>
        <v>1</v>
      </c>
      <c r="N128" s="6">
        <v>42562</v>
      </c>
      <c r="O128" t="s">
        <v>57</v>
      </c>
      <c r="P128" t="s">
        <v>46</v>
      </c>
      <c r="Q128" s="7">
        <v>1161.56</v>
      </c>
      <c r="R128">
        <v>85017</v>
      </c>
      <c r="S128" t="s">
        <v>1109</v>
      </c>
      <c r="T128" t="s">
        <v>1110</v>
      </c>
      <c r="U128">
        <v>85017</v>
      </c>
    </row>
    <row r="129" spans="1:21" x14ac:dyDescent="0.2">
      <c r="A129" s="6">
        <v>42549</v>
      </c>
      <c r="B129" t="s">
        <v>1113</v>
      </c>
      <c r="C129" t="s">
        <v>43</v>
      </c>
      <c r="D129" t="s">
        <v>44</v>
      </c>
      <c r="E129" s="7"/>
      <c r="G129" t="s">
        <v>1114</v>
      </c>
      <c r="H129" t="str">
        <f t="shared" si="5"/>
        <v>GLENDALE</v>
      </c>
      <c r="I129">
        <v>85301</v>
      </c>
      <c r="J129">
        <f t="shared" si="6"/>
        <v>0</v>
      </c>
      <c r="K129">
        <f t="shared" si="7"/>
        <v>0</v>
      </c>
      <c r="L129">
        <f t="shared" si="8"/>
        <v>0</v>
      </c>
      <c r="M129">
        <f t="shared" si="9"/>
        <v>0</v>
      </c>
      <c r="O129" t="s">
        <v>46</v>
      </c>
      <c r="P129" t="s">
        <v>46</v>
      </c>
      <c r="Q129" s="7">
        <v>3366.2</v>
      </c>
      <c r="R129">
        <v>85301</v>
      </c>
      <c r="S129" t="s">
        <v>1115</v>
      </c>
      <c r="T129" t="s">
        <v>63</v>
      </c>
      <c r="U129">
        <v>85253</v>
      </c>
    </row>
    <row r="130" spans="1:21" x14ac:dyDescent="0.2">
      <c r="A130" s="6">
        <v>42550</v>
      </c>
      <c r="B130" t="s">
        <v>1116</v>
      </c>
      <c r="C130" t="s">
        <v>183</v>
      </c>
      <c r="D130" t="s">
        <v>475</v>
      </c>
      <c r="E130" s="7"/>
      <c r="G130" t="s">
        <v>1117</v>
      </c>
      <c r="H130" t="str">
        <f t="shared" si="5"/>
        <v>TONOPAH</v>
      </c>
      <c r="I130">
        <v>85354</v>
      </c>
      <c r="J130">
        <f t="shared" si="6"/>
        <v>0</v>
      </c>
      <c r="K130">
        <f t="shared" si="7"/>
        <v>0</v>
      </c>
      <c r="L130">
        <f t="shared" si="8"/>
        <v>0</v>
      </c>
      <c r="M130">
        <f t="shared" si="9"/>
        <v>0</v>
      </c>
      <c r="O130" t="s">
        <v>46</v>
      </c>
      <c r="P130" t="s">
        <v>46</v>
      </c>
      <c r="Q130" s="7">
        <v>843.7</v>
      </c>
      <c r="R130">
        <v>85354</v>
      </c>
      <c r="S130" t="s">
        <v>47</v>
      </c>
      <c r="T130" t="s">
        <v>53</v>
      </c>
      <c r="U130">
        <v>85253</v>
      </c>
    </row>
    <row r="131" spans="1:21" x14ac:dyDescent="0.2">
      <c r="A131" s="6">
        <v>42551</v>
      </c>
      <c r="B131" t="s">
        <v>1118</v>
      </c>
      <c r="C131" t="s">
        <v>43</v>
      </c>
      <c r="D131" t="s">
        <v>134</v>
      </c>
      <c r="E131" s="7">
        <v>3025.9</v>
      </c>
      <c r="F131" t="s">
        <v>50</v>
      </c>
      <c r="G131" t="s">
        <v>1119</v>
      </c>
      <c r="H131" t="str">
        <f t="shared" ref="H131:H194" si="10">IF(NOT(ISERROR(FIND(",",G131))), RIGHT(G131,LEN(G131)-FIND("@",SUBSTITUTE(G131,",","@",LEN(G131)-LEN(SUBSTITUTE(G131,",",""))),1)-1), "")</f>
        <v>Phoenix</v>
      </c>
      <c r="I131">
        <v>85027</v>
      </c>
      <c r="J131">
        <f t="shared" ref="J131:J194" si="11">IF(OR(LEFT(I131,3)="850", I131=85339, I131="85339"), 1,0)</f>
        <v>1</v>
      </c>
      <c r="K131">
        <f t="shared" ref="K131:K194" si="12">IF(OR(LEFT(H131,2)="ph", H131="Laveen"), 1,0)</f>
        <v>1</v>
      </c>
      <c r="L131">
        <f t="shared" ref="L131:L194" si="13">IF(NOT(J131=K131), 1,0)</f>
        <v>0</v>
      </c>
      <c r="M131">
        <f t="shared" ref="M131:M194" si="14">IF(J131=K131, J131, "EVAL")</f>
        <v>1</v>
      </c>
      <c r="O131" t="s">
        <v>57</v>
      </c>
      <c r="P131" t="s">
        <v>46</v>
      </c>
      <c r="Q131" s="7">
        <v>1840.6</v>
      </c>
      <c r="R131">
        <v>85027</v>
      </c>
      <c r="S131" t="s">
        <v>23</v>
      </c>
    </row>
    <row r="132" spans="1:21" x14ac:dyDescent="0.2">
      <c r="A132" s="6">
        <v>42551</v>
      </c>
      <c r="B132" t="s">
        <v>1120</v>
      </c>
      <c r="C132" t="s">
        <v>43</v>
      </c>
      <c r="D132" t="s">
        <v>134</v>
      </c>
      <c r="E132" s="7">
        <v>2410.65</v>
      </c>
      <c r="F132" t="s">
        <v>50</v>
      </c>
      <c r="G132" t="s">
        <v>1121</v>
      </c>
      <c r="H132" t="str">
        <f t="shared" si="10"/>
        <v>PHX</v>
      </c>
      <c r="I132">
        <v>85020</v>
      </c>
      <c r="J132">
        <f t="shared" si="11"/>
        <v>1</v>
      </c>
      <c r="K132">
        <f t="shared" si="12"/>
        <v>1</v>
      </c>
      <c r="L132">
        <f t="shared" si="13"/>
        <v>0</v>
      </c>
      <c r="M132">
        <f t="shared" si="14"/>
        <v>1</v>
      </c>
      <c r="O132" t="s">
        <v>57</v>
      </c>
      <c r="P132" t="s">
        <v>46</v>
      </c>
      <c r="Q132" s="7">
        <v>930.8</v>
      </c>
      <c r="R132">
        <v>85020</v>
      </c>
      <c r="S132" t="s">
        <v>282</v>
      </c>
    </row>
    <row r="133" spans="1:21" x14ac:dyDescent="0.2">
      <c r="A133" s="6">
        <v>42557</v>
      </c>
      <c r="B133" t="s">
        <v>1122</v>
      </c>
      <c r="C133" t="s">
        <v>43</v>
      </c>
      <c r="D133" t="s">
        <v>65</v>
      </c>
      <c r="E133" s="7">
        <v>1052.25</v>
      </c>
      <c r="F133" t="s">
        <v>50</v>
      </c>
      <c r="G133" t="s">
        <v>1123</v>
      </c>
      <c r="H133" t="str">
        <f t="shared" si="10"/>
        <v>MESA</v>
      </c>
      <c r="I133">
        <v>85203</v>
      </c>
      <c r="J133">
        <f t="shared" si="11"/>
        <v>0</v>
      </c>
      <c r="K133">
        <f t="shared" si="12"/>
        <v>0</v>
      </c>
      <c r="L133">
        <f t="shared" si="13"/>
        <v>0</v>
      </c>
      <c r="M133">
        <f t="shared" si="14"/>
        <v>0</v>
      </c>
      <c r="N133" s="6">
        <v>42585</v>
      </c>
      <c r="O133" t="s">
        <v>57</v>
      </c>
      <c r="P133" t="s">
        <v>46</v>
      </c>
      <c r="Q133" s="7">
        <v>1073.25</v>
      </c>
      <c r="R133">
        <v>85203</v>
      </c>
      <c r="S133" t="s">
        <v>1124</v>
      </c>
      <c r="T133" t="s">
        <v>1125</v>
      </c>
      <c r="U133">
        <v>85301</v>
      </c>
    </row>
    <row r="134" spans="1:21" x14ac:dyDescent="0.2">
      <c r="A134" s="6">
        <v>42559</v>
      </c>
      <c r="B134" t="s">
        <v>1126</v>
      </c>
      <c r="C134" t="s">
        <v>43</v>
      </c>
      <c r="D134" t="s">
        <v>70</v>
      </c>
      <c r="E134" s="7">
        <v>3266.46</v>
      </c>
      <c r="F134" t="s">
        <v>50</v>
      </c>
      <c r="G134" t="s">
        <v>1127</v>
      </c>
      <c r="H134" t="str">
        <f t="shared" si="10"/>
        <v>PHOENIX</v>
      </c>
      <c r="I134">
        <v>85035</v>
      </c>
      <c r="J134">
        <f t="shared" si="11"/>
        <v>1</v>
      </c>
      <c r="K134">
        <f t="shared" si="12"/>
        <v>1</v>
      </c>
      <c r="L134">
        <f t="shared" si="13"/>
        <v>0</v>
      </c>
      <c r="M134">
        <f t="shared" si="14"/>
        <v>1</v>
      </c>
      <c r="O134" t="s">
        <v>46</v>
      </c>
      <c r="P134" t="s">
        <v>46</v>
      </c>
      <c r="Q134" s="7">
        <v>3266.46</v>
      </c>
      <c r="R134">
        <v>85035</v>
      </c>
      <c r="S134" t="s">
        <v>62</v>
      </c>
      <c r="T134" t="s">
        <v>63</v>
      </c>
      <c r="U134">
        <v>85253</v>
      </c>
    </row>
    <row r="135" spans="1:21" x14ac:dyDescent="0.2">
      <c r="A135" s="6">
        <v>42559</v>
      </c>
      <c r="B135" t="s">
        <v>1128</v>
      </c>
      <c r="C135" t="s">
        <v>43</v>
      </c>
      <c r="D135" t="s">
        <v>663</v>
      </c>
      <c r="E135" s="7"/>
      <c r="G135" t="s">
        <v>1129</v>
      </c>
      <c r="H135" t="str">
        <f t="shared" si="10"/>
        <v>TEMPE</v>
      </c>
      <c r="I135">
        <v>85282</v>
      </c>
      <c r="J135">
        <f t="shared" si="11"/>
        <v>0</v>
      </c>
      <c r="K135">
        <f t="shared" si="12"/>
        <v>0</v>
      </c>
      <c r="L135">
        <f t="shared" si="13"/>
        <v>0</v>
      </c>
      <c r="M135">
        <f t="shared" si="14"/>
        <v>0</v>
      </c>
      <c r="O135" t="s">
        <v>46</v>
      </c>
      <c r="P135" t="s">
        <v>46</v>
      </c>
      <c r="Q135" s="7">
        <v>2016.56</v>
      </c>
      <c r="R135">
        <v>85282</v>
      </c>
      <c r="S135" t="s">
        <v>47</v>
      </c>
      <c r="T135" t="s">
        <v>63</v>
      </c>
      <c r="U135">
        <v>85253</v>
      </c>
    </row>
    <row r="136" spans="1:21" x14ac:dyDescent="0.2">
      <c r="A136" s="6">
        <v>42559</v>
      </c>
      <c r="B136" t="s">
        <v>1130</v>
      </c>
      <c r="C136" t="s">
        <v>43</v>
      </c>
      <c r="D136" t="s">
        <v>44</v>
      </c>
      <c r="E136" s="7"/>
      <c r="G136" t="s">
        <v>1131</v>
      </c>
      <c r="H136" t="str">
        <f t="shared" si="10"/>
        <v>Phoenix</v>
      </c>
      <c r="I136">
        <v>85031</v>
      </c>
      <c r="J136">
        <f t="shared" si="11"/>
        <v>1</v>
      </c>
      <c r="K136">
        <f t="shared" si="12"/>
        <v>1</v>
      </c>
      <c r="L136">
        <f t="shared" si="13"/>
        <v>0</v>
      </c>
      <c r="M136">
        <f t="shared" si="14"/>
        <v>1</v>
      </c>
      <c r="O136" t="s">
        <v>46</v>
      </c>
      <c r="P136" t="s">
        <v>46</v>
      </c>
      <c r="Q136" s="7">
        <v>2065.36</v>
      </c>
      <c r="R136">
        <v>85031</v>
      </c>
      <c r="S136" t="s">
        <v>364</v>
      </c>
      <c r="T136" t="s">
        <v>292</v>
      </c>
      <c r="U136">
        <v>85253</v>
      </c>
    </row>
    <row r="137" spans="1:21" x14ac:dyDescent="0.2">
      <c r="A137" s="6">
        <v>42559</v>
      </c>
      <c r="B137" t="s">
        <v>1132</v>
      </c>
      <c r="C137" t="s">
        <v>43</v>
      </c>
      <c r="D137" t="s">
        <v>297</v>
      </c>
      <c r="E137" s="7"/>
      <c r="G137" t="s">
        <v>1133</v>
      </c>
      <c r="H137" t="str">
        <f t="shared" si="10"/>
        <v>PHOENIX</v>
      </c>
      <c r="I137">
        <v>85051</v>
      </c>
      <c r="J137">
        <f t="shared" si="11"/>
        <v>1</v>
      </c>
      <c r="K137">
        <f t="shared" si="12"/>
        <v>1</v>
      </c>
      <c r="L137">
        <f t="shared" si="13"/>
        <v>0</v>
      </c>
      <c r="M137">
        <f t="shared" si="14"/>
        <v>1</v>
      </c>
      <c r="O137" t="s">
        <v>46</v>
      </c>
      <c r="P137" t="s">
        <v>46</v>
      </c>
      <c r="Q137" s="7">
        <v>1990.76</v>
      </c>
      <c r="R137">
        <v>85051</v>
      </c>
      <c r="S137" t="s">
        <v>62</v>
      </c>
      <c r="T137" t="s">
        <v>177</v>
      </c>
      <c r="U137">
        <v>85263</v>
      </c>
    </row>
    <row r="138" spans="1:21" x14ac:dyDescent="0.2">
      <c r="A138" s="6">
        <v>42559</v>
      </c>
      <c r="B138" t="s">
        <v>1134</v>
      </c>
      <c r="C138" t="s">
        <v>43</v>
      </c>
      <c r="D138" t="s">
        <v>297</v>
      </c>
      <c r="E138" s="7">
        <v>2676.83</v>
      </c>
      <c r="F138" t="s">
        <v>50</v>
      </c>
      <c r="G138" t="s">
        <v>1135</v>
      </c>
      <c r="H138" t="str">
        <f t="shared" si="10"/>
        <v>PHOENIX</v>
      </c>
      <c r="I138">
        <v>85051</v>
      </c>
      <c r="J138">
        <f t="shared" si="11"/>
        <v>1</v>
      </c>
      <c r="K138">
        <f t="shared" si="12"/>
        <v>1</v>
      </c>
      <c r="L138">
        <f t="shared" si="13"/>
        <v>0</v>
      </c>
      <c r="M138">
        <f t="shared" si="14"/>
        <v>1</v>
      </c>
      <c r="O138" t="s">
        <v>46</v>
      </c>
      <c r="P138" t="s">
        <v>46</v>
      </c>
      <c r="Q138" s="7">
        <v>2977.79</v>
      </c>
      <c r="R138">
        <v>85051</v>
      </c>
      <c r="S138" t="s">
        <v>62</v>
      </c>
      <c r="T138" t="s">
        <v>63</v>
      </c>
      <c r="U138">
        <v>85253</v>
      </c>
    </row>
    <row r="139" spans="1:21" x14ac:dyDescent="0.2">
      <c r="A139" s="6">
        <v>42559</v>
      </c>
      <c r="B139" t="s">
        <v>1136</v>
      </c>
      <c r="C139" t="s">
        <v>43</v>
      </c>
      <c r="D139" t="s">
        <v>171</v>
      </c>
      <c r="E139" s="7"/>
      <c r="G139" t="s">
        <v>1137</v>
      </c>
      <c r="H139" t="str">
        <f t="shared" si="10"/>
        <v>Phoenix</v>
      </c>
      <c r="I139">
        <v>85027</v>
      </c>
      <c r="J139">
        <f t="shared" si="11"/>
        <v>1</v>
      </c>
      <c r="K139">
        <f t="shared" si="12"/>
        <v>1</v>
      </c>
      <c r="L139">
        <f t="shared" si="13"/>
        <v>0</v>
      </c>
      <c r="M139">
        <f t="shared" si="14"/>
        <v>1</v>
      </c>
      <c r="O139" t="s">
        <v>46</v>
      </c>
      <c r="P139" t="s">
        <v>46</v>
      </c>
      <c r="Q139" s="7">
        <v>8864.2099999999991</v>
      </c>
      <c r="R139">
        <v>85027</v>
      </c>
      <c r="S139" t="s">
        <v>291</v>
      </c>
      <c r="T139" t="s">
        <v>292</v>
      </c>
      <c r="U139">
        <v>85253</v>
      </c>
    </row>
    <row r="140" spans="1:21" x14ac:dyDescent="0.2">
      <c r="A140" s="6">
        <v>42559</v>
      </c>
      <c r="B140" t="s">
        <v>1138</v>
      </c>
      <c r="C140" t="s">
        <v>43</v>
      </c>
      <c r="D140" t="s">
        <v>60</v>
      </c>
      <c r="E140" s="7"/>
      <c r="G140" t="s">
        <v>1139</v>
      </c>
      <c r="H140" t="str">
        <f t="shared" si="10"/>
        <v>PHOENIX</v>
      </c>
      <c r="I140">
        <v>85022</v>
      </c>
      <c r="J140">
        <f t="shared" si="11"/>
        <v>1</v>
      </c>
      <c r="K140">
        <f t="shared" si="12"/>
        <v>1</v>
      </c>
      <c r="L140">
        <f t="shared" si="13"/>
        <v>0</v>
      </c>
      <c r="M140">
        <f t="shared" si="14"/>
        <v>1</v>
      </c>
      <c r="O140" t="s">
        <v>46</v>
      </c>
      <c r="P140" t="s">
        <v>46</v>
      </c>
      <c r="Q140" s="7">
        <v>2944.7</v>
      </c>
      <c r="R140">
        <v>85022</v>
      </c>
      <c r="S140" t="s">
        <v>241</v>
      </c>
    </row>
    <row r="141" spans="1:21" x14ac:dyDescent="0.2">
      <c r="A141" s="6">
        <v>42559</v>
      </c>
      <c r="B141" t="s">
        <v>1140</v>
      </c>
      <c r="C141" t="s">
        <v>79</v>
      </c>
      <c r="D141" t="s">
        <v>87</v>
      </c>
      <c r="E141" s="7"/>
      <c r="G141" t="s">
        <v>1141</v>
      </c>
      <c r="H141" t="str">
        <f t="shared" si="10"/>
        <v>PHOENIX</v>
      </c>
      <c r="I141">
        <v>85009</v>
      </c>
      <c r="J141">
        <f t="shared" si="11"/>
        <v>1</v>
      </c>
      <c r="K141">
        <f t="shared" si="12"/>
        <v>1</v>
      </c>
      <c r="L141">
        <f t="shared" si="13"/>
        <v>0</v>
      </c>
      <c r="M141">
        <f t="shared" si="14"/>
        <v>1</v>
      </c>
      <c r="O141" t="s">
        <v>46</v>
      </c>
      <c r="P141" t="s">
        <v>46</v>
      </c>
      <c r="Q141" s="7">
        <v>5151.21</v>
      </c>
      <c r="R141">
        <v>85009</v>
      </c>
      <c r="S141" t="s">
        <v>47</v>
      </c>
      <c r="T141" t="s">
        <v>1142</v>
      </c>
      <c r="U141">
        <v>85253</v>
      </c>
    </row>
    <row r="142" spans="1:21" x14ac:dyDescent="0.2">
      <c r="A142" s="6">
        <v>42565</v>
      </c>
      <c r="B142" t="s">
        <v>1143</v>
      </c>
      <c r="C142" t="s">
        <v>43</v>
      </c>
      <c r="D142" t="s">
        <v>134</v>
      </c>
      <c r="E142" s="7">
        <v>1395.48</v>
      </c>
      <c r="F142" t="s">
        <v>50</v>
      </c>
      <c r="G142" t="s">
        <v>1144</v>
      </c>
      <c r="H142" t="str">
        <f t="shared" si="10"/>
        <v>Glendale</v>
      </c>
      <c r="I142">
        <v>85304</v>
      </c>
      <c r="J142">
        <f t="shared" si="11"/>
        <v>0</v>
      </c>
      <c r="K142">
        <f t="shared" si="12"/>
        <v>0</v>
      </c>
      <c r="L142">
        <f t="shared" si="13"/>
        <v>0</v>
      </c>
      <c r="M142">
        <f t="shared" si="14"/>
        <v>0</v>
      </c>
      <c r="O142" t="s">
        <v>57</v>
      </c>
      <c r="P142" t="s">
        <v>46</v>
      </c>
      <c r="Q142" s="7">
        <v>1395.48</v>
      </c>
      <c r="R142">
        <v>85304</v>
      </c>
      <c r="S142" t="s">
        <v>665</v>
      </c>
    </row>
    <row r="143" spans="1:21" x14ac:dyDescent="0.2">
      <c r="A143" s="6">
        <v>42570</v>
      </c>
      <c r="B143" t="s">
        <v>1145</v>
      </c>
      <c r="C143" t="s">
        <v>43</v>
      </c>
      <c r="D143" t="s">
        <v>247</v>
      </c>
      <c r="E143" s="7">
        <v>1671.64</v>
      </c>
      <c r="F143" t="s">
        <v>50</v>
      </c>
      <c r="G143" t="s">
        <v>1146</v>
      </c>
      <c r="H143" t="str">
        <f t="shared" si="10"/>
        <v>CHANDLER</v>
      </c>
      <c r="I143">
        <v>85225</v>
      </c>
      <c r="J143">
        <f t="shared" si="11"/>
        <v>0</v>
      </c>
      <c r="K143">
        <f t="shared" si="12"/>
        <v>0</v>
      </c>
      <c r="L143">
        <f t="shared" si="13"/>
        <v>0</v>
      </c>
      <c r="M143">
        <f t="shared" si="14"/>
        <v>0</v>
      </c>
      <c r="O143" t="s">
        <v>57</v>
      </c>
      <c r="P143" t="s">
        <v>46</v>
      </c>
      <c r="Q143" s="7">
        <v>1591.64</v>
      </c>
      <c r="R143">
        <v>85225</v>
      </c>
      <c r="S143" t="s">
        <v>100</v>
      </c>
    </row>
    <row r="144" spans="1:21" x14ac:dyDescent="0.2">
      <c r="A144" s="6">
        <v>42570</v>
      </c>
      <c r="B144" t="s">
        <v>1147</v>
      </c>
      <c r="C144" t="s">
        <v>43</v>
      </c>
      <c r="D144" t="s">
        <v>247</v>
      </c>
      <c r="E144" s="7"/>
      <c r="G144" t="s">
        <v>1148</v>
      </c>
      <c r="H144" t="str">
        <f t="shared" si="10"/>
        <v>CHANDLER</v>
      </c>
      <c r="I144">
        <v>85224</v>
      </c>
      <c r="J144">
        <f t="shared" si="11"/>
        <v>0</v>
      </c>
      <c r="K144">
        <f t="shared" si="12"/>
        <v>0</v>
      </c>
      <c r="L144">
        <f t="shared" si="13"/>
        <v>0</v>
      </c>
      <c r="M144">
        <f t="shared" si="14"/>
        <v>0</v>
      </c>
      <c r="O144" t="s">
        <v>57</v>
      </c>
      <c r="P144" t="s">
        <v>46</v>
      </c>
      <c r="Q144" s="7">
        <v>1686.34</v>
      </c>
      <c r="R144">
        <v>85224</v>
      </c>
      <c r="S144" t="s">
        <v>100</v>
      </c>
    </row>
    <row r="145" spans="1:21" x14ac:dyDescent="0.2">
      <c r="A145" s="6">
        <v>42571</v>
      </c>
      <c r="B145" t="s">
        <v>1149</v>
      </c>
      <c r="C145" t="s">
        <v>43</v>
      </c>
      <c r="D145" t="s">
        <v>247</v>
      </c>
      <c r="E145" s="7"/>
      <c r="G145" t="s">
        <v>1150</v>
      </c>
      <c r="H145" t="str">
        <f t="shared" si="10"/>
        <v>CHANDLER</v>
      </c>
      <c r="I145">
        <v>85225</v>
      </c>
      <c r="J145">
        <f t="shared" si="11"/>
        <v>0</v>
      </c>
      <c r="K145">
        <f t="shared" si="12"/>
        <v>0</v>
      </c>
      <c r="L145">
        <f t="shared" si="13"/>
        <v>0</v>
      </c>
      <c r="M145">
        <f t="shared" si="14"/>
        <v>0</v>
      </c>
      <c r="O145" t="s">
        <v>57</v>
      </c>
      <c r="P145" t="s">
        <v>46</v>
      </c>
      <c r="Q145" s="7">
        <v>3099.43</v>
      </c>
      <c r="R145">
        <v>85225</v>
      </c>
      <c r="S145" t="s">
        <v>139</v>
      </c>
    </row>
    <row r="146" spans="1:21" x14ac:dyDescent="0.2">
      <c r="A146" s="6">
        <v>42571</v>
      </c>
      <c r="B146" t="s">
        <v>1151</v>
      </c>
      <c r="C146" t="s">
        <v>43</v>
      </c>
      <c r="D146" t="s">
        <v>134</v>
      </c>
      <c r="E146" s="7">
        <v>842.1</v>
      </c>
      <c r="F146" t="s">
        <v>50</v>
      </c>
      <c r="G146" t="s">
        <v>979</v>
      </c>
      <c r="H146" t="str">
        <f t="shared" si="10"/>
        <v>Glendale</v>
      </c>
      <c r="I146">
        <v>85308</v>
      </c>
      <c r="J146">
        <f t="shared" si="11"/>
        <v>0</v>
      </c>
      <c r="K146">
        <f t="shared" si="12"/>
        <v>0</v>
      </c>
      <c r="L146">
        <f t="shared" si="13"/>
        <v>0</v>
      </c>
      <c r="M146">
        <f t="shared" si="14"/>
        <v>0</v>
      </c>
      <c r="N146" s="6">
        <v>42586</v>
      </c>
      <c r="O146" t="s">
        <v>57</v>
      </c>
      <c r="P146" t="s">
        <v>46</v>
      </c>
      <c r="Q146" s="7">
        <v>762.1</v>
      </c>
      <c r="R146">
        <v>85308</v>
      </c>
      <c r="S146" t="s">
        <v>665</v>
      </c>
    </row>
    <row r="147" spans="1:21" x14ac:dyDescent="0.2">
      <c r="A147" s="6">
        <v>42571</v>
      </c>
      <c r="B147" t="s">
        <v>1152</v>
      </c>
      <c r="C147" t="s">
        <v>43</v>
      </c>
      <c r="D147" t="s">
        <v>247</v>
      </c>
      <c r="E147" s="7">
        <v>1915.12</v>
      </c>
      <c r="F147" t="s">
        <v>50</v>
      </c>
      <c r="G147" t="s">
        <v>1153</v>
      </c>
      <c r="H147" t="str">
        <f t="shared" si="10"/>
        <v>CHANDLER</v>
      </c>
      <c r="I147">
        <v>85226</v>
      </c>
      <c r="J147">
        <f t="shared" si="11"/>
        <v>0</v>
      </c>
      <c r="K147">
        <f t="shared" si="12"/>
        <v>0</v>
      </c>
      <c r="L147">
        <f t="shared" si="13"/>
        <v>0</v>
      </c>
      <c r="M147">
        <f t="shared" si="14"/>
        <v>0</v>
      </c>
      <c r="N147" s="6">
        <v>42584</v>
      </c>
      <c r="O147" t="s">
        <v>57</v>
      </c>
      <c r="P147" t="s">
        <v>46</v>
      </c>
      <c r="Q147" s="7">
        <v>1915.12</v>
      </c>
      <c r="R147">
        <v>85226</v>
      </c>
      <c r="S147" t="s">
        <v>139</v>
      </c>
    </row>
    <row r="148" spans="1:21" x14ac:dyDescent="0.2">
      <c r="A148" s="6">
        <v>42571</v>
      </c>
      <c r="B148" t="s">
        <v>1154</v>
      </c>
      <c r="C148" t="s">
        <v>43</v>
      </c>
      <c r="D148" t="s">
        <v>134</v>
      </c>
      <c r="E148" s="7">
        <v>1251.44</v>
      </c>
      <c r="F148" t="s">
        <v>50</v>
      </c>
      <c r="G148" t="s">
        <v>1155</v>
      </c>
      <c r="H148" t="str">
        <f t="shared" si="10"/>
        <v>Glendale</v>
      </c>
      <c r="I148">
        <v>85304</v>
      </c>
      <c r="J148">
        <f t="shared" si="11"/>
        <v>0</v>
      </c>
      <c r="K148">
        <f t="shared" si="12"/>
        <v>0</v>
      </c>
      <c r="L148">
        <f t="shared" si="13"/>
        <v>0</v>
      </c>
      <c r="M148">
        <f t="shared" si="14"/>
        <v>0</v>
      </c>
      <c r="N148" s="6">
        <v>42585</v>
      </c>
      <c r="O148" t="s">
        <v>57</v>
      </c>
      <c r="P148" t="s">
        <v>46</v>
      </c>
      <c r="Q148" s="7">
        <v>1171.44</v>
      </c>
      <c r="R148">
        <v>85304</v>
      </c>
      <c r="S148" t="s">
        <v>665</v>
      </c>
    </row>
    <row r="149" spans="1:21" x14ac:dyDescent="0.2">
      <c r="A149" s="6">
        <v>42572</v>
      </c>
      <c r="B149" t="s">
        <v>1156</v>
      </c>
      <c r="C149" t="s">
        <v>43</v>
      </c>
      <c r="D149" t="s">
        <v>44</v>
      </c>
      <c r="E149" s="7">
        <v>752.25</v>
      </c>
      <c r="F149" t="s">
        <v>50</v>
      </c>
      <c r="G149" t="s">
        <v>1157</v>
      </c>
      <c r="H149" t="str">
        <f t="shared" si="10"/>
        <v>PHOENIX</v>
      </c>
      <c r="I149">
        <v>85031</v>
      </c>
      <c r="J149">
        <f t="shared" si="11"/>
        <v>1</v>
      </c>
      <c r="K149">
        <f t="shared" si="12"/>
        <v>1</v>
      </c>
      <c r="L149">
        <f t="shared" si="13"/>
        <v>0</v>
      </c>
      <c r="M149">
        <f t="shared" si="14"/>
        <v>1</v>
      </c>
      <c r="N149" s="6">
        <v>42585</v>
      </c>
      <c r="O149" t="s">
        <v>57</v>
      </c>
      <c r="P149" t="s">
        <v>46</v>
      </c>
      <c r="Q149" s="7">
        <v>752.25</v>
      </c>
      <c r="R149">
        <v>85031</v>
      </c>
      <c r="S149" t="s">
        <v>272</v>
      </c>
      <c r="T149" t="s">
        <v>1158</v>
      </c>
      <c r="U149">
        <v>85251</v>
      </c>
    </row>
    <row r="150" spans="1:21" x14ac:dyDescent="0.2">
      <c r="A150" s="6">
        <v>42577</v>
      </c>
      <c r="B150" t="s">
        <v>1159</v>
      </c>
      <c r="C150" t="s">
        <v>43</v>
      </c>
      <c r="D150" t="s">
        <v>247</v>
      </c>
      <c r="E150" s="7">
        <v>4157.25</v>
      </c>
      <c r="F150" t="s">
        <v>50</v>
      </c>
      <c r="G150" t="s">
        <v>1160</v>
      </c>
      <c r="H150" t="str">
        <f t="shared" si="10"/>
        <v>CHANDLER</v>
      </c>
      <c r="I150">
        <v>85226</v>
      </c>
      <c r="J150">
        <f t="shared" si="11"/>
        <v>0</v>
      </c>
      <c r="K150">
        <f t="shared" si="12"/>
        <v>0</v>
      </c>
      <c r="L150">
        <f t="shared" si="13"/>
        <v>0</v>
      </c>
      <c r="M150">
        <f t="shared" si="14"/>
        <v>0</v>
      </c>
      <c r="N150" s="6">
        <v>42598</v>
      </c>
      <c r="O150" t="s">
        <v>57</v>
      </c>
      <c r="P150" t="s">
        <v>46</v>
      </c>
      <c r="Q150" s="7">
        <v>3112.25</v>
      </c>
      <c r="R150">
        <v>85226</v>
      </c>
      <c r="S150" t="s">
        <v>282</v>
      </c>
    </row>
    <row r="151" spans="1:21" x14ac:dyDescent="0.2">
      <c r="A151" s="6">
        <v>42578</v>
      </c>
      <c r="B151" t="s">
        <v>1161</v>
      </c>
      <c r="C151" t="s">
        <v>43</v>
      </c>
      <c r="D151" t="s">
        <v>44</v>
      </c>
      <c r="E151" s="7">
        <v>1341.91</v>
      </c>
      <c r="F151" t="s">
        <v>50</v>
      </c>
      <c r="G151" t="s">
        <v>1162</v>
      </c>
      <c r="H151" t="str">
        <f t="shared" si="10"/>
        <v>PHOENIX</v>
      </c>
      <c r="I151">
        <v>85031</v>
      </c>
      <c r="J151">
        <f t="shared" si="11"/>
        <v>1</v>
      </c>
      <c r="K151">
        <f t="shared" si="12"/>
        <v>1</v>
      </c>
      <c r="L151">
        <f t="shared" si="13"/>
        <v>0</v>
      </c>
      <c r="M151">
        <f t="shared" si="14"/>
        <v>1</v>
      </c>
      <c r="O151" t="s">
        <v>57</v>
      </c>
      <c r="P151" t="s">
        <v>46</v>
      </c>
      <c r="Q151" s="7">
        <v>804.18</v>
      </c>
      <c r="R151">
        <v>85031</v>
      </c>
      <c r="S151" t="s">
        <v>272</v>
      </c>
      <c r="T151" t="s">
        <v>122</v>
      </c>
      <c r="U151">
        <v>85251</v>
      </c>
    </row>
    <row r="152" spans="1:21" x14ac:dyDescent="0.2">
      <c r="A152" s="6">
        <v>42583</v>
      </c>
      <c r="B152" t="s">
        <v>1163</v>
      </c>
      <c r="C152" t="s">
        <v>43</v>
      </c>
      <c r="D152" t="s">
        <v>87</v>
      </c>
      <c r="E152" s="7"/>
      <c r="H152" t="str">
        <f t="shared" si="10"/>
        <v/>
      </c>
      <c r="J152">
        <f t="shared" si="11"/>
        <v>0</v>
      </c>
      <c r="K152">
        <f t="shared" si="12"/>
        <v>0</v>
      </c>
      <c r="L152">
        <f t="shared" si="13"/>
        <v>0</v>
      </c>
      <c r="M152">
        <f t="shared" si="14"/>
        <v>0</v>
      </c>
      <c r="O152" t="s">
        <v>46</v>
      </c>
      <c r="P152" t="s">
        <v>46</v>
      </c>
      <c r="Q152" s="7">
        <v>2775.15</v>
      </c>
      <c r="S152" t="s">
        <v>62</v>
      </c>
      <c r="T152" t="s">
        <v>177</v>
      </c>
      <c r="U152">
        <v>85253</v>
      </c>
    </row>
    <row r="153" spans="1:21" x14ac:dyDescent="0.2">
      <c r="A153" s="6">
        <v>42586</v>
      </c>
      <c r="B153" t="s">
        <v>1164</v>
      </c>
      <c r="C153" t="s">
        <v>79</v>
      </c>
      <c r="D153" t="s">
        <v>87</v>
      </c>
      <c r="E153" s="7">
        <v>1525</v>
      </c>
      <c r="F153" t="s">
        <v>50</v>
      </c>
      <c r="G153" t="s">
        <v>1165</v>
      </c>
      <c r="H153" t="str">
        <f t="shared" si="10"/>
        <v>PHOENIX</v>
      </c>
      <c r="I153">
        <v>85017</v>
      </c>
      <c r="J153">
        <f t="shared" si="11"/>
        <v>1</v>
      </c>
      <c r="K153">
        <f t="shared" si="12"/>
        <v>1</v>
      </c>
      <c r="L153">
        <f t="shared" si="13"/>
        <v>0</v>
      </c>
      <c r="M153">
        <f t="shared" si="14"/>
        <v>1</v>
      </c>
      <c r="O153" t="s">
        <v>57</v>
      </c>
      <c r="P153" t="s">
        <v>46</v>
      </c>
      <c r="Q153" s="7">
        <v>1525</v>
      </c>
      <c r="R153">
        <v>85017</v>
      </c>
      <c r="S153" t="s">
        <v>1109</v>
      </c>
    </row>
    <row r="154" spans="1:21" x14ac:dyDescent="0.2">
      <c r="A154" s="6">
        <v>42590</v>
      </c>
      <c r="B154" t="s">
        <v>1166</v>
      </c>
      <c r="C154" t="s">
        <v>43</v>
      </c>
      <c r="D154" t="s">
        <v>44</v>
      </c>
      <c r="E154" s="7">
        <v>946</v>
      </c>
      <c r="F154" t="s">
        <v>50</v>
      </c>
      <c r="H154" t="str">
        <f t="shared" si="10"/>
        <v/>
      </c>
      <c r="J154">
        <f t="shared" si="11"/>
        <v>0</v>
      </c>
      <c r="K154">
        <f t="shared" si="12"/>
        <v>0</v>
      </c>
      <c r="L154">
        <f t="shared" si="13"/>
        <v>0</v>
      </c>
      <c r="M154">
        <f t="shared" si="14"/>
        <v>0</v>
      </c>
      <c r="O154" t="s">
        <v>46</v>
      </c>
      <c r="P154" t="s">
        <v>46</v>
      </c>
      <c r="Q154" s="7">
        <v>1133.45</v>
      </c>
      <c r="S154" t="s">
        <v>62</v>
      </c>
      <c r="T154" t="s">
        <v>368</v>
      </c>
      <c r="U154">
        <v>85253</v>
      </c>
    </row>
    <row r="155" spans="1:21" x14ac:dyDescent="0.2">
      <c r="A155" s="6">
        <v>42590</v>
      </c>
      <c r="B155" t="s">
        <v>1167</v>
      </c>
      <c r="C155" t="s">
        <v>43</v>
      </c>
      <c r="D155" t="s">
        <v>44</v>
      </c>
      <c r="E155" s="7">
        <v>1206.8399999999999</v>
      </c>
      <c r="F155" t="s">
        <v>50</v>
      </c>
      <c r="G155" t="s">
        <v>973</v>
      </c>
      <c r="H155" t="str">
        <f t="shared" si="10"/>
        <v>PHOENIX</v>
      </c>
      <c r="I155">
        <v>85031</v>
      </c>
      <c r="J155">
        <f t="shared" si="11"/>
        <v>1</v>
      </c>
      <c r="K155">
        <f t="shared" si="12"/>
        <v>1</v>
      </c>
      <c r="L155">
        <f t="shared" si="13"/>
        <v>0</v>
      </c>
      <c r="M155">
        <f t="shared" si="14"/>
        <v>1</v>
      </c>
      <c r="O155" t="s">
        <v>46</v>
      </c>
      <c r="P155" t="s">
        <v>46</v>
      </c>
      <c r="Q155" s="7">
        <v>0</v>
      </c>
      <c r="R155">
        <v>85031</v>
      </c>
      <c r="S155" t="s">
        <v>62</v>
      </c>
      <c r="T155" t="s">
        <v>1168</v>
      </c>
      <c r="U155">
        <v>85253</v>
      </c>
    </row>
    <row r="156" spans="1:21" x14ac:dyDescent="0.2">
      <c r="A156" s="6">
        <v>42590</v>
      </c>
      <c r="B156" t="s">
        <v>1169</v>
      </c>
      <c r="C156" t="s">
        <v>43</v>
      </c>
      <c r="D156" t="s">
        <v>297</v>
      </c>
      <c r="E156" s="7"/>
      <c r="G156" t="s">
        <v>1170</v>
      </c>
      <c r="H156" t="str">
        <f t="shared" si="10"/>
        <v>PHOENIX</v>
      </c>
      <c r="I156">
        <v>85051</v>
      </c>
      <c r="J156">
        <f t="shared" si="11"/>
        <v>1</v>
      </c>
      <c r="K156">
        <f t="shared" si="12"/>
        <v>1</v>
      </c>
      <c r="L156">
        <f t="shared" si="13"/>
        <v>0</v>
      </c>
      <c r="M156">
        <f t="shared" si="14"/>
        <v>1</v>
      </c>
      <c r="O156" t="s">
        <v>46</v>
      </c>
      <c r="P156" t="s">
        <v>46</v>
      </c>
      <c r="Q156" s="7">
        <v>1398.19</v>
      </c>
      <c r="R156">
        <v>85051</v>
      </c>
      <c r="S156" t="s">
        <v>47</v>
      </c>
      <c r="T156" t="s">
        <v>1142</v>
      </c>
      <c r="U156">
        <v>85253</v>
      </c>
    </row>
    <row r="157" spans="1:21" x14ac:dyDescent="0.2">
      <c r="A157" s="6">
        <v>42590</v>
      </c>
      <c r="B157" t="s">
        <v>1171</v>
      </c>
      <c r="C157" t="s">
        <v>43</v>
      </c>
      <c r="D157" t="s">
        <v>297</v>
      </c>
      <c r="E157" s="7"/>
      <c r="G157" t="s">
        <v>1172</v>
      </c>
      <c r="H157" t="str">
        <f t="shared" si="10"/>
        <v>PHOENIX</v>
      </c>
      <c r="I157">
        <v>85051</v>
      </c>
      <c r="J157">
        <f t="shared" si="11"/>
        <v>1</v>
      </c>
      <c r="K157">
        <f t="shared" si="12"/>
        <v>1</v>
      </c>
      <c r="L157">
        <f t="shared" si="13"/>
        <v>0</v>
      </c>
      <c r="M157">
        <f t="shared" si="14"/>
        <v>1</v>
      </c>
      <c r="O157" t="s">
        <v>46</v>
      </c>
      <c r="P157" t="s">
        <v>46</v>
      </c>
      <c r="Q157" s="7">
        <v>1944.04</v>
      </c>
      <c r="R157">
        <v>85051</v>
      </c>
      <c r="S157" t="s">
        <v>47</v>
      </c>
      <c r="T157" t="s">
        <v>677</v>
      </c>
      <c r="U157">
        <v>85253</v>
      </c>
    </row>
    <row r="158" spans="1:21" x14ac:dyDescent="0.2">
      <c r="A158" s="6">
        <v>42590</v>
      </c>
      <c r="B158" t="s">
        <v>1173</v>
      </c>
      <c r="C158" t="s">
        <v>43</v>
      </c>
      <c r="D158" t="s">
        <v>134</v>
      </c>
      <c r="E158" s="7"/>
      <c r="G158" t="s">
        <v>783</v>
      </c>
      <c r="H158" t="str">
        <f t="shared" si="10"/>
        <v>Glendale</v>
      </c>
      <c r="I158">
        <v>85304</v>
      </c>
      <c r="J158">
        <f t="shared" si="11"/>
        <v>0</v>
      </c>
      <c r="K158">
        <f t="shared" si="12"/>
        <v>0</v>
      </c>
      <c r="L158">
        <f t="shared" si="13"/>
        <v>0</v>
      </c>
      <c r="M158">
        <f t="shared" si="14"/>
        <v>0</v>
      </c>
      <c r="O158" t="s">
        <v>46</v>
      </c>
      <c r="P158" t="s">
        <v>46</v>
      </c>
      <c r="Q158" s="7">
        <v>4620</v>
      </c>
      <c r="R158">
        <v>85304</v>
      </c>
      <c r="S158" t="s">
        <v>364</v>
      </c>
      <c r="T158" t="s">
        <v>1174</v>
      </c>
      <c r="U158">
        <v>85253</v>
      </c>
    </row>
    <row r="159" spans="1:21" x14ac:dyDescent="0.2">
      <c r="A159" s="6">
        <v>42590</v>
      </c>
      <c r="B159" t="s">
        <v>1175</v>
      </c>
      <c r="C159" t="s">
        <v>43</v>
      </c>
      <c r="D159" t="s">
        <v>297</v>
      </c>
      <c r="E159" s="7">
        <v>1666.41</v>
      </c>
      <c r="F159" t="s">
        <v>50</v>
      </c>
      <c r="G159" t="s">
        <v>1176</v>
      </c>
      <c r="H159" t="str">
        <f t="shared" si="10"/>
        <v>PHOENIX</v>
      </c>
      <c r="I159">
        <v>85051</v>
      </c>
      <c r="J159">
        <f t="shared" si="11"/>
        <v>1</v>
      </c>
      <c r="K159">
        <f t="shared" si="12"/>
        <v>1</v>
      </c>
      <c r="L159">
        <f t="shared" si="13"/>
        <v>0</v>
      </c>
      <c r="M159">
        <f t="shared" si="14"/>
        <v>1</v>
      </c>
      <c r="N159" s="6">
        <v>42621</v>
      </c>
      <c r="O159" t="s">
        <v>46</v>
      </c>
      <c r="P159" t="s">
        <v>46</v>
      </c>
      <c r="Q159" s="7">
        <v>1526.41</v>
      </c>
      <c r="R159">
        <v>85051</v>
      </c>
      <c r="S159" t="s">
        <v>62</v>
      </c>
      <c r="T159" t="s">
        <v>368</v>
      </c>
      <c r="U159">
        <v>85253</v>
      </c>
    </row>
    <row r="160" spans="1:21" x14ac:dyDescent="0.2">
      <c r="A160" s="6">
        <v>42590</v>
      </c>
      <c r="B160" t="s">
        <v>1177</v>
      </c>
      <c r="C160" t="s">
        <v>43</v>
      </c>
      <c r="D160" t="s">
        <v>507</v>
      </c>
      <c r="E160" s="7"/>
      <c r="G160" t="s">
        <v>1178</v>
      </c>
      <c r="H160" t="str">
        <f t="shared" si="10"/>
        <v>WICKENBURG</v>
      </c>
      <c r="I160">
        <v>85390</v>
      </c>
      <c r="J160">
        <f t="shared" si="11"/>
        <v>0</v>
      </c>
      <c r="K160">
        <f t="shared" si="12"/>
        <v>0</v>
      </c>
      <c r="L160">
        <f t="shared" si="13"/>
        <v>0</v>
      </c>
      <c r="M160">
        <f t="shared" si="14"/>
        <v>0</v>
      </c>
      <c r="O160" t="s">
        <v>46</v>
      </c>
      <c r="P160" t="s">
        <v>46</v>
      </c>
      <c r="Q160" s="7">
        <v>6158.86</v>
      </c>
      <c r="R160">
        <v>85390</v>
      </c>
      <c r="S160" t="s">
        <v>47</v>
      </c>
      <c r="T160" t="s">
        <v>1179</v>
      </c>
      <c r="U160">
        <v>85253</v>
      </c>
    </row>
    <row r="161" spans="1:21" x14ac:dyDescent="0.2">
      <c r="A161" s="6">
        <v>42590</v>
      </c>
      <c r="B161" t="s">
        <v>1180</v>
      </c>
      <c r="C161" t="s">
        <v>43</v>
      </c>
      <c r="D161" t="s">
        <v>44</v>
      </c>
      <c r="E161" s="7"/>
      <c r="G161" t="s">
        <v>1181</v>
      </c>
      <c r="H161" t="str">
        <f t="shared" si="10"/>
        <v>Paradise Valley</v>
      </c>
      <c r="I161">
        <v>85253</v>
      </c>
      <c r="J161">
        <f t="shared" si="11"/>
        <v>0</v>
      </c>
      <c r="K161">
        <f t="shared" si="12"/>
        <v>0</v>
      </c>
      <c r="L161">
        <f t="shared" si="13"/>
        <v>0</v>
      </c>
      <c r="M161">
        <f t="shared" si="14"/>
        <v>0</v>
      </c>
      <c r="O161" t="s">
        <v>46</v>
      </c>
      <c r="P161" t="s">
        <v>46</v>
      </c>
      <c r="Q161" s="7">
        <v>2097.64</v>
      </c>
      <c r="R161">
        <v>85253</v>
      </c>
      <c r="S161" t="s">
        <v>364</v>
      </c>
      <c r="T161" t="s">
        <v>292</v>
      </c>
      <c r="U161">
        <v>85253</v>
      </c>
    </row>
    <row r="162" spans="1:21" x14ac:dyDescent="0.2">
      <c r="A162" s="6">
        <v>42590</v>
      </c>
      <c r="B162" t="s">
        <v>1182</v>
      </c>
      <c r="C162" t="s">
        <v>43</v>
      </c>
      <c r="D162" t="s">
        <v>44</v>
      </c>
      <c r="E162" s="7"/>
      <c r="G162" t="s">
        <v>1183</v>
      </c>
      <c r="H162" t="str">
        <f t="shared" si="10"/>
        <v>Glendale</v>
      </c>
      <c r="I162">
        <v>85301</v>
      </c>
      <c r="J162">
        <f t="shared" si="11"/>
        <v>0</v>
      </c>
      <c r="K162">
        <f t="shared" si="12"/>
        <v>0</v>
      </c>
      <c r="L162">
        <f t="shared" si="13"/>
        <v>0</v>
      </c>
      <c r="M162">
        <f t="shared" si="14"/>
        <v>0</v>
      </c>
      <c r="O162" t="s">
        <v>46</v>
      </c>
      <c r="P162" t="s">
        <v>46</v>
      </c>
      <c r="Q162" s="7">
        <v>5063</v>
      </c>
      <c r="R162">
        <v>85301</v>
      </c>
      <c r="S162" t="s">
        <v>364</v>
      </c>
      <c r="T162" t="s">
        <v>1184</v>
      </c>
      <c r="U162">
        <v>85253</v>
      </c>
    </row>
    <row r="163" spans="1:21" x14ac:dyDescent="0.2">
      <c r="A163" s="6">
        <v>42592</v>
      </c>
      <c r="B163" t="s">
        <v>1185</v>
      </c>
      <c r="C163" t="s">
        <v>79</v>
      </c>
      <c r="D163" t="s">
        <v>70</v>
      </c>
      <c r="E163" s="7"/>
      <c r="G163" t="s">
        <v>1186</v>
      </c>
      <c r="H163" t="str">
        <f t="shared" si="10"/>
        <v>Phoenix</v>
      </c>
      <c r="I163">
        <v>85037</v>
      </c>
      <c r="J163">
        <f t="shared" si="11"/>
        <v>1</v>
      </c>
      <c r="K163">
        <f t="shared" si="12"/>
        <v>1</v>
      </c>
      <c r="L163">
        <f t="shared" si="13"/>
        <v>0</v>
      </c>
      <c r="M163">
        <f t="shared" si="14"/>
        <v>1</v>
      </c>
      <c r="O163" t="s">
        <v>46</v>
      </c>
      <c r="P163" t="s">
        <v>46</v>
      </c>
      <c r="Q163" s="7">
        <v>2778</v>
      </c>
      <c r="R163">
        <v>85037</v>
      </c>
      <c r="S163" t="s">
        <v>291</v>
      </c>
      <c r="T163" t="s">
        <v>292</v>
      </c>
      <c r="U163">
        <v>85253</v>
      </c>
    </row>
    <row r="164" spans="1:21" x14ac:dyDescent="0.2">
      <c r="A164" s="6">
        <v>42592</v>
      </c>
      <c r="B164" t="s">
        <v>1187</v>
      </c>
      <c r="C164" t="s">
        <v>43</v>
      </c>
      <c r="D164" t="s">
        <v>297</v>
      </c>
      <c r="E164" s="7"/>
      <c r="G164" t="s">
        <v>1188</v>
      </c>
      <c r="H164" t="str">
        <f t="shared" si="10"/>
        <v>PHOENIX</v>
      </c>
      <c r="I164">
        <v>85051</v>
      </c>
      <c r="J164">
        <f t="shared" si="11"/>
        <v>1</v>
      </c>
      <c r="K164">
        <f t="shared" si="12"/>
        <v>1</v>
      </c>
      <c r="L164">
        <f t="shared" si="13"/>
        <v>0</v>
      </c>
      <c r="M164">
        <f t="shared" si="14"/>
        <v>1</v>
      </c>
      <c r="O164" t="s">
        <v>46</v>
      </c>
      <c r="P164" t="s">
        <v>46</v>
      </c>
      <c r="Q164" s="7">
        <v>3104.1</v>
      </c>
      <c r="R164">
        <v>85051</v>
      </c>
      <c r="S164" t="s">
        <v>62</v>
      </c>
      <c r="T164" t="s">
        <v>368</v>
      </c>
      <c r="U164">
        <v>85253</v>
      </c>
    </row>
    <row r="165" spans="1:21" x14ac:dyDescent="0.2">
      <c r="A165" s="6">
        <v>42592</v>
      </c>
      <c r="B165" t="s">
        <v>1189</v>
      </c>
      <c r="C165" t="s">
        <v>43</v>
      </c>
      <c r="D165" t="s">
        <v>44</v>
      </c>
      <c r="E165" s="7"/>
      <c r="G165" t="s">
        <v>969</v>
      </c>
      <c r="H165" t="str">
        <f t="shared" si="10"/>
        <v>Phoenix</v>
      </c>
      <c r="I165">
        <v>85033</v>
      </c>
      <c r="J165">
        <f t="shared" si="11"/>
        <v>1</v>
      </c>
      <c r="K165">
        <f t="shared" si="12"/>
        <v>1</v>
      </c>
      <c r="L165">
        <f t="shared" si="13"/>
        <v>0</v>
      </c>
      <c r="M165">
        <f t="shared" si="14"/>
        <v>1</v>
      </c>
      <c r="O165" t="s">
        <v>46</v>
      </c>
      <c r="P165" t="s">
        <v>46</v>
      </c>
      <c r="Q165" s="7">
        <v>4586.8500000000004</v>
      </c>
      <c r="R165">
        <v>85033</v>
      </c>
      <c r="S165" t="s">
        <v>291</v>
      </c>
      <c r="T165" t="s">
        <v>1190</v>
      </c>
      <c r="U165">
        <v>85253</v>
      </c>
    </row>
    <row r="166" spans="1:21" x14ac:dyDescent="0.2">
      <c r="A166" s="6">
        <v>42592</v>
      </c>
      <c r="B166" t="s">
        <v>1191</v>
      </c>
      <c r="C166" t="s">
        <v>43</v>
      </c>
      <c r="D166" t="s">
        <v>87</v>
      </c>
      <c r="E166" s="7"/>
      <c r="G166" t="s">
        <v>1192</v>
      </c>
      <c r="H166" t="str">
        <f t="shared" si="10"/>
        <v>PHOENIX</v>
      </c>
      <c r="I166">
        <v>85017</v>
      </c>
      <c r="J166">
        <f t="shared" si="11"/>
        <v>1</v>
      </c>
      <c r="K166">
        <f t="shared" si="12"/>
        <v>1</v>
      </c>
      <c r="L166">
        <f t="shared" si="13"/>
        <v>0</v>
      </c>
      <c r="M166">
        <f t="shared" si="14"/>
        <v>1</v>
      </c>
      <c r="O166" t="s">
        <v>46</v>
      </c>
      <c r="P166" t="s">
        <v>46</v>
      </c>
      <c r="Q166" s="7">
        <v>3918.03</v>
      </c>
      <c r="R166">
        <v>85017</v>
      </c>
      <c r="S166" t="s">
        <v>62</v>
      </c>
      <c r="T166" t="s">
        <v>177</v>
      </c>
      <c r="U166">
        <v>85253</v>
      </c>
    </row>
    <row r="167" spans="1:21" x14ac:dyDescent="0.2">
      <c r="A167" s="6">
        <v>42592</v>
      </c>
      <c r="B167" t="s">
        <v>1193</v>
      </c>
      <c r="C167" t="s">
        <v>183</v>
      </c>
      <c r="D167" t="s">
        <v>87</v>
      </c>
      <c r="E167" s="7"/>
      <c r="G167" t="s">
        <v>1194</v>
      </c>
      <c r="H167" t="str">
        <f t="shared" si="10"/>
        <v>PHOENIX</v>
      </c>
      <c r="I167">
        <v>85009</v>
      </c>
      <c r="J167">
        <f t="shared" si="11"/>
        <v>1</v>
      </c>
      <c r="K167">
        <f t="shared" si="12"/>
        <v>1</v>
      </c>
      <c r="L167">
        <f t="shared" si="13"/>
        <v>0</v>
      </c>
      <c r="M167">
        <f t="shared" si="14"/>
        <v>1</v>
      </c>
      <c r="O167" t="s">
        <v>46</v>
      </c>
      <c r="P167" t="s">
        <v>46</v>
      </c>
      <c r="Q167" s="7">
        <v>4906.74</v>
      </c>
      <c r="R167">
        <v>85009</v>
      </c>
      <c r="S167" t="s">
        <v>62</v>
      </c>
      <c r="T167" t="s">
        <v>177</v>
      </c>
      <c r="U167">
        <v>85253</v>
      </c>
    </row>
    <row r="168" spans="1:21" x14ac:dyDescent="0.2">
      <c r="A168" s="6">
        <v>42593</v>
      </c>
      <c r="B168" t="s">
        <v>1195</v>
      </c>
      <c r="C168" t="s">
        <v>79</v>
      </c>
      <c r="D168" t="s">
        <v>60</v>
      </c>
      <c r="E168" s="7"/>
      <c r="G168" t="s">
        <v>1196</v>
      </c>
      <c r="H168" t="str">
        <f t="shared" si="10"/>
        <v>PHOENIX</v>
      </c>
      <c r="I168">
        <v>85022</v>
      </c>
      <c r="J168">
        <f t="shared" si="11"/>
        <v>1</v>
      </c>
      <c r="K168">
        <f t="shared" si="12"/>
        <v>1</v>
      </c>
      <c r="L168">
        <f t="shared" si="13"/>
        <v>0</v>
      </c>
      <c r="M168">
        <f t="shared" si="14"/>
        <v>1</v>
      </c>
      <c r="O168" t="s">
        <v>46</v>
      </c>
      <c r="P168" t="s">
        <v>46</v>
      </c>
      <c r="Q168" s="7">
        <v>2668.5</v>
      </c>
      <c r="R168">
        <v>85022</v>
      </c>
      <c r="S168" t="s">
        <v>62</v>
      </c>
    </row>
    <row r="169" spans="1:21" x14ac:dyDescent="0.2">
      <c r="A169" s="6">
        <v>42593</v>
      </c>
      <c r="B169" t="s">
        <v>1197</v>
      </c>
      <c r="C169" t="s">
        <v>43</v>
      </c>
      <c r="D169" t="s">
        <v>171</v>
      </c>
      <c r="E169" s="7"/>
      <c r="G169" t="s">
        <v>1198</v>
      </c>
      <c r="H169" t="str">
        <f t="shared" si="10"/>
        <v>Phoenix</v>
      </c>
      <c r="I169">
        <v>85027</v>
      </c>
      <c r="J169">
        <f t="shared" si="11"/>
        <v>1</v>
      </c>
      <c r="K169">
        <f t="shared" si="12"/>
        <v>1</v>
      </c>
      <c r="L169">
        <f t="shared" si="13"/>
        <v>0</v>
      </c>
      <c r="M169">
        <f t="shared" si="14"/>
        <v>1</v>
      </c>
      <c r="O169" t="s">
        <v>46</v>
      </c>
      <c r="P169" t="s">
        <v>46</v>
      </c>
      <c r="Q169" s="7">
        <v>9744</v>
      </c>
      <c r="R169">
        <v>85027</v>
      </c>
      <c r="S169" t="s">
        <v>291</v>
      </c>
      <c r="T169" t="s">
        <v>1199</v>
      </c>
      <c r="U169">
        <v>85253</v>
      </c>
    </row>
    <row r="170" spans="1:21" x14ac:dyDescent="0.2">
      <c r="A170" s="6">
        <v>42597</v>
      </c>
      <c r="B170" t="s">
        <v>1200</v>
      </c>
      <c r="C170" t="s">
        <v>43</v>
      </c>
      <c r="D170" t="s">
        <v>87</v>
      </c>
      <c r="E170" s="7">
        <v>1539.27</v>
      </c>
      <c r="F170" t="s">
        <v>50</v>
      </c>
      <c r="G170" t="s">
        <v>1201</v>
      </c>
      <c r="H170" t="str">
        <f t="shared" si="10"/>
        <v>Phoenix</v>
      </c>
      <c r="I170">
        <v>85017</v>
      </c>
      <c r="J170">
        <f t="shared" si="11"/>
        <v>1</v>
      </c>
      <c r="K170">
        <f t="shared" si="12"/>
        <v>1</v>
      </c>
      <c r="L170">
        <f t="shared" si="13"/>
        <v>0</v>
      </c>
      <c r="M170">
        <f t="shared" si="14"/>
        <v>1</v>
      </c>
      <c r="O170" t="s">
        <v>57</v>
      </c>
      <c r="P170" t="s">
        <v>46</v>
      </c>
      <c r="Q170" s="7">
        <v>1469.27</v>
      </c>
      <c r="R170">
        <v>85017</v>
      </c>
      <c r="S170" t="s">
        <v>854</v>
      </c>
      <c r="T170" t="s">
        <v>1202</v>
      </c>
      <c r="U170">
        <v>85017</v>
      </c>
    </row>
    <row r="171" spans="1:21" x14ac:dyDescent="0.2">
      <c r="A171" s="6">
        <v>42598</v>
      </c>
      <c r="B171" t="s">
        <v>1203</v>
      </c>
      <c r="C171" t="s">
        <v>43</v>
      </c>
      <c r="D171" t="s">
        <v>171</v>
      </c>
      <c r="E171" s="7">
        <v>3369.76</v>
      </c>
      <c r="F171" t="s">
        <v>50</v>
      </c>
      <c r="G171" t="s">
        <v>1204</v>
      </c>
      <c r="H171" t="str">
        <f t="shared" si="10"/>
        <v>PHOENIX</v>
      </c>
      <c r="I171">
        <v>85050</v>
      </c>
      <c r="J171">
        <f t="shared" si="11"/>
        <v>1</v>
      </c>
      <c r="K171">
        <f t="shared" si="12"/>
        <v>1</v>
      </c>
      <c r="L171">
        <f t="shared" si="13"/>
        <v>0</v>
      </c>
      <c r="M171">
        <f t="shared" si="14"/>
        <v>1</v>
      </c>
      <c r="O171" t="s">
        <v>57</v>
      </c>
      <c r="P171" t="s">
        <v>46</v>
      </c>
      <c r="Q171" s="7">
        <v>3369.76</v>
      </c>
      <c r="R171">
        <v>85050</v>
      </c>
      <c r="S171" t="s">
        <v>139</v>
      </c>
      <c r="T171" t="s">
        <v>1205</v>
      </c>
      <c r="U171">
        <v>85203</v>
      </c>
    </row>
    <row r="172" spans="1:21" x14ac:dyDescent="0.2">
      <c r="A172" s="6">
        <v>42598</v>
      </c>
      <c r="B172" t="s">
        <v>1206</v>
      </c>
      <c r="C172" t="s">
        <v>79</v>
      </c>
      <c r="D172" t="s">
        <v>247</v>
      </c>
      <c r="E172" s="7">
        <v>2127.19</v>
      </c>
      <c r="F172" t="s">
        <v>50</v>
      </c>
      <c r="G172" t="s">
        <v>1207</v>
      </c>
      <c r="H172" t="str">
        <f t="shared" si="10"/>
        <v>CHANDLER</v>
      </c>
      <c r="I172">
        <v>85225</v>
      </c>
      <c r="J172">
        <f t="shared" si="11"/>
        <v>0</v>
      </c>
      <c r="K172">
        <f t="shared" si="12"/>
        <v>0</v>
      </c>
      <c r="L172">
        <f t="shared" si="13"/>
        <v>0</v>
      </c>
      <c r="M172">
        <f t="shared" si="14"/>
        <v>0</v>
      </c>
      <c r="N172" s="6">
        <v>42612</v>
      </c>
      <c r="O172" t="s">
        <v>57</v>
      </c>
      <c r="P172" t="s">
        <v>46</v>
      </c>
      <c r="Q172" s="7">
        <v>2047.19</v>
      </c>
      <c r="R172">
        <v>85225</v>
      </c>
      <c r="S172" t="s">
        <v>100</v>
      </c>
    </row>
    <row r="173" spans="1:21" x14ac:dyDescent="0.2">
      <c r="A173" s="6">
        <v>42598</v>
      </c>
      <c r="B173" t="s">
        <v>1208</v>
      </c>
      <c r="C173" t="s">
        <v>79</v>
      </c>
      <c r="D173" t="s">
        <v>87</v>
      </c>
      <c r="E173" s="7">
        <v>1459.79</v>
      </c>
      <c r="F173" t="s">
        <v>50</v>
      </c>
      <c r="G173" t="s">
        <v>1209</v>
      </c>
      <c r="H173" t="str">
        <f t="shared" si="10"/>
        <v>PHOENIX</v>
      </c>
      <c r="I173">
        <v>85017</v>
      </c>
      <c r="J173">
        <f t="shared" si="11"/>
        <v>1</v>
      </c>
      <c r="K173">
        <f t="shared" si="12"/>
        <v>1</v>
      </c>
      <c r="L173">
        <f t="shared" si="13"/>
        <v>0</v>
      </c>
      <c r="M173">
        <f t="shared" si="14"/>
        <v>1</v>
      </c>
      <c r="N173" s="6">
        <v>42612</v>
      </c>
      <c r="O173" t="s">
        <v>57</v>
      </c>
      <c r="P173" t="s">
        <v>46</v>
      </c>
      <c r="Q173" s="7">
        <v>1379.79</v>
      </c>
      <c r="R173">
        <v>85017</v>
      </c>
      <c r="S173" t="s">
        <v>356</v>
      </c>
    </row>
    <row r="174" spans="1:21" x14ac:dyDescent="0.2">
      <c r="A174" s="6">
        <v>42599</v>
      </c>
      <c r="B174" t="s">
        <v>1210</v>
      </c>
      <c r="C174" t="s">
        <v>43</v>
      </c>
      <c r="D174" t="s">
        <v>134</v>
      </c>
      <c r="E174" s="7">
        <v>1711.72</v>
      </c>
      <c r="F174" t="s">
        <v>50</v>
      </c>
      <c r="H174" t="str">
        <f t="shared" si="10"/>
        <v/>
      </c>
      <c r="J174">
        <f t="shared" si="11"/>
        <v>0</v>
      </c>
      <c r="K174">
        <f t="shared" si="12"/>
        <v>0</v>
      </c>
      <c r="L174">
        <f t="shared" si="13"/>
        <v>0</v>
      </c>
      <c r="M174">
        <f t="shared" si="14"/>
        <v>0</v>
      </c>
      <c r="N174" s="6">
        <v>42613</v>
      </c>
      <c r="O174" t="s">
        <v>57</v>
      </c>
      <c r="P174" t="s">
        <v>46</v>
      </c>
      <c r="Q174" s="7">
        <v>1631.72</v>
      </c>
      <c r="S174" t="s">
        <v>24</v>
      </c>
    </row>
    <row r="175" spans="1:21" x14ac:dyDescent="0.2">
      <c r="A175" s="6">
        <v>42599</v>
      </c>
      <c r="B175" t="s">
        <v>1211</v>
      </c>
      <c r="C175" t="s">
        <v>43</v>
      </c>
      <c r="D175" t="s">
        <v>247</v>
      </c>
      <c r="E175" s="7">
        <v>1844.68</v>
      </c>
      <c r="F175" t="s">
        <v>50</v>
      </c>
      <c r="G175" t="s">
        <v>1212</v>
      </c>
      <c r="H175" t="str">
        <f t="shared" si="10"/>
        <v>CHANDLER</v>
      </c>
      <c r="I175">
        <v>85249</v>
      </c>
      <c r="J175">
        <f t="shared" si="11"/>
        <v>0</v>
      </c>
      <c r="K175">
        <f t="shared" si="12"/>
        <v>0</v>
      </c>
      <c r="L175">
        <f t="shared" si="13"/>
        <v>0</v>
      </c>
      <c r="M175">
        <f t="shared" si="14"/>
        <v>0</v>
      </c>
      <c r="O175" t="s">
        <v>57</v>
      </c>
      <c r="P175" t="s">
        <v>46</v>
      </c>
      <c r="Q175" s="7">
        <v>1517.43</v>
      </c>
      <c r="R175">
        <v>85249</v>
      </c>
      <c r="S175" t="s">
        <v>282</v>
      </c>
    </row>
    <row r="176" spans="1:21" x14ac:dyDescent="0.2">
      <c r="A176" s="6">
        <v>42599</v>
      </c>
      <c r="B176" t="s">
        <v>1213</v>
      </c>
      <c r="C176" t="s">
        <v>43</v>
      </c>
      <c r="D176" t="s">
        <v>247</v>
      </c>
      <c r="E176" s="7">
        <v>2849.75</v>
      </c>
      <c r="F176" t="s">
        <v>50</v>
      </c>
      <c r="G176" t="s">
        <v>1214</v>
      </c>
      <c r="H176" t="str">
        <f t="shared" si="10"/>
        <v>CHANDLER</v>
      </c>
      <c r="I176">
        <v>85249</v>
      </c>
      <c r="J176">
        <f t="shared" si="11"/>
        <v>0</v>
      </c>
      <c r="K176">
        <f t="shared" si="12"/>
        <v>0</v>
      </c>
      <c r="L176">
        <f t="shared" si="13"/>
        <v>0</v>
      </c>
      <c r="M176">
        <f t="shared" si="14"/>
        <v>0</v>
      </c>
      <c r="O176" t="s">
        <v>57</v>
      </c>
      <c r="P176" t="s">
        <v>46</v>
      </c>
      <c r="Q176" s="7">
        <v>2537.5</v>
      </c>
      <c r="R176">
        <v>85249</v>
      </c>
      <c r="S176" t="s">
        <v>282</v>
      </c>
    </row>
    <row r="177" spans="1:21" x14ac:dyDescent="0.2">
      <c r="A177" s="6">
        <v>42599</v>
      </c>
      <c r="B177" t="s">
        <v>1215</v>
      </c>
      <c r="C177" t="s">
        <v>79</v>
      </c>
      <c r="D177" t="s">
        <v>87</v>
      </c>
      <c r="E177" s="7"/>
      <c r="G177" t="s">
        <v>1216</v>
      </c>
      <c r="H177" t="str">
        <f t="shared" si="10"/>
        <v>PHOENIX</v>
      </c>
      <c r="I177">
        <v>85019</v>
      </c>
      <c r="J177">
        <f t="shared" si="11"/>
        <v>1</v>
      </c>
      <c r="K177">
        <f t="shared" si="12"/>
        <v>1</v>
      </c>
      <c r="L177">
        <f t="shared" si="13"/>
        <v>0</v>
      </c>
      <c r="M177">
        <f t="shared" si="14"/>
        <v>1</v>
      </c>
      <c r="O177" t="s">
        <v>46</v>
      </c>
      <c r="P177" t="s">
        <v>46</v>
      </c>
      <c r="Q177" s="7">
        <v>2875.28</v>
      </c>
      <c r="R177">
        <v>85019</v>
      </c>
      <c r="S177" t="s">
        <v>47</v>
      </c>
      <c r="T177" t="s">
        <v>48</v>
      </c>
      <c r="U177">
        <v>85253</v>
      </c>
    </row>
    <row r="178" spans="1:21" x14ac:dyDescent="0.2">
      <c r="A178" s="6">
        <v>42600</v>
      </c>
      <c r="B178" t="s">
        <v>1217</v>
      </c>
      <c r="C178" t="s">
        <v>43</v>
      </c>
      <c r="D178" t="s">
        <v>134</v>
      </c>
      <c r="E178" s="7">
        <v>2205.25</v>
      </c>
      <c r="F178" t="s">
        <v>50</v>
      </c>
      <c r="H178" t="str">
        <f t="shared" si="10"/>
        <v/>
      </c>
      <c r="J178">
        <f t="shared" si="11"/>
        <v>0</v>
      </c>
      <c r="K178">
        <f t="shared" si="12"/>
        <v>0</v>
      </c>
      <c r="L178">
        <f t="shared" si="13"/>
        <v>0</v>
      </c>
      <c r="M178">
        <f t="shared" si="14"/>
        <v>0</v>
      </c>
      <c r="N178" s="6">
        <v>42614</v>
      </c>
      <c r="O178" t="s">
        <v>57</v>
      </c>
      <c r="P178" t="s">
        <v>46</v>
      </c>
      <c r="Q178" s="7">
        <v>2150.25</v>
      </c>
      <c r="S178" t="s">
        <v>15</v>
      </c>
    </row>
    <row r="179" spans="1:21" x14ac:dyDescent="0.2">
      <c r="A179" s="6">
        <v>42605</v>
      </c>
      <c r="B179" t="s">
        <v>1218</v>
      </c>
      <c r="C179" t="s">
        <v>43</v>
      </c>
      <c r="D179" t="s">
        <v>44</v>
      </c>
      <c r="E179" s="7">
        <v>1920.93</v>
      </c>
      <c r="F179" t="s">
        <v>50</v>
      </c>
      <c r="G179" t="s">
        <v>1219</v>
      </c>
      <c r="H179" t="str">
        <f t="shared" si="10"/>
        <v>PHOENIX</v>
      </c>
      <c r="I179">
        <v>85031</v>
      </c>
      <c r="J179">
        <f t="shared" si="11"/>
        <v>1</v>
      </c>
      <c r="K179">
        <f t="shared" si="12"/>
        <v>1</v>
      </c>
      <c r="L179">
        <f t="shared" si="13"/>
        <v>0</v>
      </c>
      <c r="M179">
        <f t="shared" si="14"/>
        <v>1</v>
      </c>
      <c r="N179" s="6">
        <v>42619</v>
      </c>
      <c r="O179" t="s">
        <v>57</v>
      </c>
      <c r="P179" t="s">
        <v>46</v>
      </c>
      <c r="Q179" s="7">
        <v>0</v>
      </c>
      <c r="R179">
        <v>85031</v>
      </c>
      <c r="S179" t="s">
        <v>272</v>
      </c>
      <c r="T179" t="s">
        <v>273</v>
      </c>
      <c r="U179">
        <v>85251</v>
      </c>
    </row>
    <row r="180" spans="1:21" x14ac:dyDescent="0.2">
      <c r="A180" s="6">
        <v>42605</v>
      </c>
      <c r="B180" t="s">
        <v>1220</v>
      </c>
      <c r="C180" t="s">
        <v>43</v>
      </c>
      <c r="D180" t="s">
        <v>134</v>
      </c>
      <c r="E180" s="7">
        <v>926.15</v>
      </c>
      <c r="F180" t="s">
        <v>50</v>
      </c>
      <c r="G180" t="s">
        <v>1221</v>
      </c>
      <c r="H180" t="str">
        <f t="shared" si="10"/>
        <v>GLENDALE</v>
      </c>
      <c r="I180">
        <v>85308</v>
      </c>
      <c r="J180">
        <f t="shared" si="11"/>
        <v>0</v>
      </c>
      <c r="K180">
        <f t="shared" si="12"/>
        <v>0</v>
      </c>
      <c r="L180">
        <f t="shared" si="13"/>
        <v>0</v>
      </c>
      <c r="M180">
        <f t="shared" si="14"/>
        <v>0</v>
      </c>
      <c r="N180" s="6">
        <v>42620</v>
      </c>
      <c r="O180" t="s">
        <v>57</v>
      </c>
      <c r="P180" t="s">
        <v>46</v>
      </c>
      <c r="Q180" s="7">
        <v>856.15</v>
      </c>
      <c r="R180">
        <v>85308</v>
      </c>
      <c r="S180" t="s">
        <v>100</v>
      </c>
    </row>
    <row r="181" spans="1:21" x14ac:dyDescent="0.2">
      <c r="A181" s="6">
        <v>42606</v>
      </c>
      <c r="B181" t="s">
        <v>1222</v>
      </c>
      <c r="C181" t="s">
        <v>43</v>
      </c>
      <c r="D181" t="s">
        <v>247</v>
      </c>
      <c r="E181" s="7">
        <v>2406.65</v>
      </c>
      <c r="F181" t="s">
        <v>50</v>
      </c>
      <c r="G181" t="s">
        <v>1223</v>
      </c>
      <c r="H181" t="str">
        <f t="shared" si="10"/>
        <v>CHANDLER</v>
      </c>
      <c r="I181">
        <v>85249</v>
      </c>
      <c r="J181">
        <f t="shared" si="11"/>
        <v>0</v>
      </c>
      <c r="K181">
        <f t="shared" si="12"/>
        <v>0</v>
      </c>
      <c r="L181">
        <f t="shared" si="13"/>
        <v>0</v>
      </c>
      <c r="M181">
        <f t="shared" si="14"/>
        <v>0</v>
      </c>
      <c r="O181" t="s">
        <v>57</v>
      </c>
      <c r="P181" t="s">
        <v>46</v>
      </c>
      <c r="Q181" s="7">
        <v>2406.65</v>
      </c>
      <c r="R181">
        <v>85249</v>
      </c>
      <c r="S181" t="s">
        <v>157</v>
      </c>
    </row>
    <row r="182" spans="1:21" x14ac:dyDescent="0.2">
      <c r="A182" s="6">
        <v>42607</v>
      </c>
      <c r="B182" t="s">
        <v>1224</v>
      </c>
      <c r="C182" t="s">
        <v>43</v>
      </c>
      <c r="D182" t="s">
        <v>247</v>
      </c>
      <c r="E182" s="7"/>
      <c r="G182" t="s">
        <v>550</v>
      </c>
      <c r="H182" t="str">
        <f t="shared" si="10"/>
        <v>CHANDLER</v>
      </c>
      <c r="I182">
        <v>85226</v>
      </c>
      <c r="J182">
        <f t="shared" si="11"/>
        <v>0</v>
      </c>
      <c r="K182">
        <f t="shared" si="12"/>
        <v>0</v>
      </c>
      <c r="L182">
        <f t="shared" si="13"/>
        <v>0</v>
      </c>
      <c r="M182">
        <f t="shared" si="14"/>
        <v>0</v>
      </c>
      <c r="O182" t="s">
        <v>57</v>
      </c>
      <c r="P182" t="s">
        <v>46</v>
      </c>
      <c r="Q182" s="7">
        <v>2148.0500000000002</v>
      </c>
      <c r="R182">
        <v>85226</v>
      </c>
      <c r="S182" t="s">
        <v>157</v>
      </c>
    </row>
    <row r="183" spans="1:21" x14ac:dyDescent="0.2">
      <c r="A183" s="6">
        <v>42612</v>
      </c>
      <c r="B183" t="s">
        <v>1225</v>
      </c>
      <c r="C183" t="s">
        <v>79</v>
      </c>
      <c r="D183" t="s">
        <v>87</v>
      </c>
      <c r="E183" s="7">
        <v>1275.3599999999999</v>
      </c>
      <c r="F183" t="s">
        <v>50</v>
      </c>
      <c r="G183" t="s">
        <v>1226</v>
      </c>
      <c r="H183" t="str">
        <f t="shared" si="10"/>
        <v>PHOENIX</v>
      </c>
      <c r="I183">
        <v>85017</v>
      </c>
      <c r="J183">
        <f t="shared" si="11"/>
        <v>1</v>
      </c>
      <c r="K183">
        <f t="shared" si="12"/>
        <v>1</v>
      </c>
      <c r="L183">
        <f t="shared" si="13"/>
        <v>0</v>
      </c>
      <c r="M183">
        <f t="shared" si="14"/>
        <v>1</v>
      </c>
      <c r="O183" t="s">
        <v>57</v>
      </c>
      <c r="P183" t="s">
        <v>46</v>
      </c>
      <c r="Q183" s="7">
        <v>867.18</v>
      </c>
      <c r="R183">
        <v>85017</v>
      </c>
      <c r="S183" t="s">
        <v>1109</v>
      </c>
    </row>
    <row r="184" spans="1:21" x14ac:dyDescent="0.2">
      <c r="A184" s="6">
        <v>42615</v>
      </c>
      <c r="B184" t="s">
        <v>1227</v>
      </c>
      <c r="C184" t="s">
        <v>43</v>
      </c>
      <c r="D184" t="s">
        <v>171</v>
      </c>
      <c r="E184" s="7"/>
      <c r="G184" t="s">
        <v>174</v>
      </c>
      <c r="H184" t="str">
        <f t="shared" si="10"/>
        <v>PHOENIX</v>
      </c>
      <c r="I184">
        <v>85027</v>
      </c>
      <c r="J184">
        <f t="shared" si="11"/>
        <v>1</v>
      </c>
      <c r="K184">
        <f t="shared" si="12"/>
        <v>1</v>
      </c>
      <c r="L184">
        <f t="shared" si="13"/>
        <v>0</v>
      </c>
      <c r="M184">
        <f t="shared" si="14"/>
        <v>1</v>
      </c>
      <c r="O184" t="s">
        <v>46</v>
      </c>
      <c r="P184" t="s">
        <v>46</v>
      </c>
      <c r="Q184" s="7">
        <v>3874</v>
      </c>
      <c r="R184">
        <v>85027</v>
      </c>
      <c r="S184" t="s">
        <v>62</v>
      </c>
      <c r="T184" t="s">
        <v>177</v>
      </c>
      <c r="U184">
        <v>85253</v>
      </c>
    </row>
    <row r="185" spans="1:21" x14ac:dyDescent="0.2">
      <c r="A185" s="6">
        <v>42615</v>
      </c>
      <c r="B185" t="s">
        <v>1228</v>
      </c>
      <c r="C185" t="s">
        <v>43</v>
      </c>
      <c r="D185" t="s">
        <v>134</v>
      </c>
      <c r="E185" s="7"/>
      <c r="G185" t="s">
        <v>630</v>
      </c>
      <c r="H185" t="str">
        <f t="shared" si="10"/>
        <v>Glendale</v>
      </c>
      <c r="I185">
        <v>85304</v>
      </c>
      <c r="J185">
        <f t="shared" si="11"/>
        <v>0</v>
      </c>
      <c r="K185">
        <f t="shared" si="12"/>
        <v>0</v>
      </c>
      <c r="L185">
        <f t="shared" si="13"/>
        <v>0</v>
      </c>
      <c r="M185">
        <f t="shared" si="14"/>
        <v>0</v>
      </c>
      <c r="O185" t="s">
        <v>46</v>
      </c>
      <c r="P185" t="s">
        <v>46</v>
      </c>
      <c r="Q185" s="7">
        <v>4652.3999999999996</v>
      </c>
      <c r="R185">
        <v>85304</v>
      </c>
      <c r="S185" t="s">
        <v>364</v>
      </c>
    </row>
    <row r="186" spans="1:21" x14ac:dyDescent="0.2">
      <c r="A186" s="6">
        <v>42620</v>
      </c>
      <c r="B186" t="s">
        <v>1229</v>
      </c>
      <c r="C186" t="s">
        <v>43</v>
      </c>
      <c r="D186" t="s">
        <v>44</v>
      </c>
      <c r="E186" s="7">
        <v>247.25</v>
      </c>
      <c r="F186" t="s">
        <v>50</v>
      </c>
      <c r="G186" t="s">
        <v>1230</v>
      </c>
      <c r="H186" t="str">
        <f t="shared" si="10"/>
        <v>Phoenix</v>
      </c>
      <c r="I186">
        <v>85031</v>
      </c>
      <c r="J186">
        <f t="shared" si="11"/>
        <v>1</v>
      </c>
      <c r="K186">
        <f t="shared" si="12"/>
        <v>1</v>
      </c>
      <c r="L186">
        <f t="shared" si="13"/>
        <v>0</v>
      </c>
      <c r="M186">
        <f t="shared" si="14"/>
        <v>1</v>
      </c>
      <c r="N186" s="6">
        <v>42629</v>
      </c>
      <c r="O186" t="s">
        <v>57</v>
      </c>
      <c r="P186" t="s">
        <v>46</v>
      </c>
      <c r="Q186" s="7">
        <v>272.25</v>
      </c>
      <c r="R186">
        <v>85031</v>
      </c>
      <c r="S186" t="s">
        <v>1231</v>
      </c>
    </row>
    <row r="187" spans="1:21" x14ac:dyDescent="0.2">
      <c r="A187" s="6">
        <v>42621</v>
      </c>
      <c r="B187" t="s">
        <v>1232</v>
      </c>
      <c r="C187" t="s">
        <v>43</v>
      </c>
      <c r="D187" t="s">
        <v>297</v>
      </c>
      <c r="E187" s="7"/>
      <c r="G187" t="s">
        <v>1233</v>
      </c>
      <c r="H187" t="str">
        <f t="shared" si="10"/>
        <v>PHOENIX</v>
      </c>
      <c r="I187">
        <v>85051</v>
      </c>
      <c r="J187">
        <f t="shared" si="11"/>
        <v>1</v>
      </c>
      <c r="K187">
        <f t="shared" si="12"/>
        <v>1</v>
      </c>
      <c r="L187">
        <f t="shared" si="13"/>
        <v>0</v>
      </c>
      <c r="M187">
        <f t="shared" si="14"/>
        <v>1</v>
      </c>
      <c r="O187" t="s">
        <v>46</v>
      </c>
      <c r="P187" t="s">
        <v>46</v>
      </c>
      <c r="Q187" s="7">
        <v>2042.37</v>
      </c>
      <c r="R187">
        <v>85051</v>
      </c>
      <c r="S187" t="s">
        <v>62</v>
      </c>
      <c r="T187" t="s">
        <v>177</v>
      </c>
      <c r="U187">
        <v>85253</v>
      </c>
    </row>
    <row r="188" spans="1:21" x14ac:dyDescent="0.2">
      <c r="A188" s="6">
        <v>42621</v>
      </c>
      <c r="B188" t="s">
        <v>1234</v>
      </c>
      <c r="C188" t="s">
        <v>43</v>
      </c>
      <c r="D188" t="s">
        <v>297</v>
      </c>
      <c r="E188" s="7"/>
      <c r="G188" t="s">
        <v>1235</v>
      </c>
      <c r="H188" t="str">
        <f t="shared" si="10"/>
        <v>PHOENIX</v>
      </c>
      <c r="I188">
        <v>85051</v>
      </c>
      <c r="J188">
        <f t="shared" si="11"/>
        <v>1</v>
      </c>
      <c r="K188">
        <f t="shared" si="12"/>
        <v>1</v>
      </c>
      <c r="L188">
        <f t="shared" si="13"/>
        <v>0</v>
      </c>
      <c r="M188">
        <f t="shared" si="14"/>
        <v>1</v>
      </c>
      <c r="O188" t="s">
        <v>46</v>
      </c>
      <c r="P188" t="s">
        <v>46</v>
      </c>
      <c r="Q188" s="7">
        <v>2251.02</v>
      </c>
      <c r="R188">
        <v>85051</v>
      </c>
      <c r="S188" t="s">
        <v>47</v>
      </c>
      <c r="T188" t="s">
        <v>53</v>
      </c>
      <c r="U188">
        <v>85253</v>
      </c>
    </row>
    <row r="189" spans="1:21" x14ac:dyDescent="0.2">
      <c r="A189" s="6">
        <v>42621</v>
      </c>
      <c r="B189" t="s">
        <v>1236</v>
      </c>
      <c r="C189" t="s">
        <v>43</v>
      </c>
      <c r="D189" t="s">
        <v>74</v>
      </c>
      <c r="E189" s="7">
        <v>1490.55</v>
      </c>
      <c r="F189" t="s">
        <v>50</v>
      </c>
      <c r="G189" t="s">
        <v>1237</v>
      </c>
      <c r="H189" t="str">
        <f t="shared" si="10"/>
        <v>LAVEEN</v>
      </c>
      <c r="I189">
        <v>85339</v>
      </c>
      <c r="J189">
        <f t="shared" si="11"/>
        <v>1</v>
      </c>
      <c r="K189">
        <f t="shared" si="12"/>
        <v>1</v>
      </c>
      <c r="L189">
        <f t="shared" si="13"/>
        <v>0</v>
      </c>
      <c r="M189">
        <f t="shared" si="14"/>
        <v>1</v>
      </c>
      <c r="O189" t="s">
        <v>57</v>
      </c>
      <c r="P189" t="s">
        <v>46</v>
      </c>
      <c r="Q189" s="7">
        <v>1410.55</v>
      </c>
      <c r="R189">
        <v>85339</v>
      </c>
      <c r="S189" t="s">
        <v>100</v>
      </c>
      <c r="T189" t="s">
        <v>77</v>
      </c>
      <c r="U189">
        <v>85251</v>
      </c>
    </row>
    <row r="190" spans="1:21" x14ac:dyDescent="0.2">
      <c r="A190" s="6">
        <v>42621</v>
      </c>
      <c r="B190" t="s">
        <v>1238</v>
      </c>
      <c r="C190" t="s">
        <v>43</v>
      </c>
      <c r="D190" t="s">
        <v>507</v>
      </c>
      <c r="E190" s="7">
        <v>6337</v>
      </c>
      <c r="F190" t="s">
        <v>50</v>
      </c>
      <c r="G190" t="s">
        <v>1239</v>
      </c>
      <c r="H190" t="str">
        <f t="shared" si="10"/>
        <v>WICKENBURG</v>
      </c>
      <c r="I190">
        <v>85390</v>
      </c>
      <c r="J190">
        <f t="shared" si="11"/>
        <v>0</v>
      </c>
      <c r="K190">
        <f t="shared" si="12"/>
        <v>0</v>
      </c>
      <c r="L190">
        <f t="shared" si="13"/>
        <v>0</v>
      </c>
      <c r="M190">
        <f t="shared" si="14"/>
        <v>0</v>
      </c>
      <c r="N190" s="6">
        <v>42636</v>
      </c>
      <c r="O190" t="s">
        <v>46</v>
      </c>
      <c r="P190" t="s">
        <v>46</v>
      </c>
      <c r="Q190" s="7">
        <v>6114.26</v>
      </c>
      <c r="R190">
        <v>85390</v>
      </c>
      <c r="S190" t="s">
        <v>62</v>
      </c>
      <c r="T190" t="s">
        <v>63</v>
      </c>
      <c r="U190">
        <v>85253</v>
      </c>
    </row>
    <row r="191" spans="1:21" x14ac:dyDescent="0.2">
      <c r="A191" s="6">
        <v>42621</v>
      </c>
      <c r="B191" t="s">
        <v>1240</v>
      </c>
      <c r="C191" t="s">
        <v>43</v>
      </c>
      <c r="D191" t="s">
        <v>87</v>
      </c>
      <c r="E191" s="7">
        <v>3005.65</v>
      </c>
      <c r="F191" t="s">
        <v>50</v>
      </c>
      <c r="G191" t="s">
        <v>1241</v>
      </c>
      <c r="H191" t="str">
        <f t="shared" si="10"/>
        <v>Phoenix</v>
      </c>
      <c r="I191">
        <v>85009</v>
      </c>
      <c r="J191">
        <f t="shared" si="11"/>
        <v>1</v>
      </c>
      <c r="K191">
        <f t="shared" si="12"/>
        <v>1</v>
      </c>
      <c r="L191">
        <f t="shared" si="13"/>
        <v>0</v>
      </c>
      <c r="M191">
        <f t="shared" si="14"/>
        <v>1</v>
      </c>
      <c r="O191" t="s">
        <v>46</v>
      </c>
      <c r="P191" t="s">
        <v>46</v>
      </c>
      <c r="Q191" s="7">
        <v>2915.65</v>
      </c>
      <c r="R191">
        <v>85009</v>
      </c>
      <c r="S191" t="s">
        <v>364</v>
      </c>
      <c r="T191" t="s">
        <v>365</v>
      </c>
      <c r="U191">
        <v>85253</v>
      </c>
    </row>
    <row r="192" spans="1:21" x14ac:dyDescent="0.2">
      <c r="A192" s="6">
        <v>42622</v>
      </c>
      <c r="B192" t="s">
        <v>1242</v>
      </c>
      <c r="C192" t="s">
        <v>43</v>
      </c>
      <c r="D192" t="s">
        <v>44</v>
      </c>
      <c r="E192" s="7"/>
      <c r="G192" t="s">
        <v>1243</v>
      </c>
      <c r="H192" t="str">
        <f t="shared" si="10"/>
        <v>Phoenix</v>
      </c>
      <c r="I192">
        <v>85031</v>
      </c>
      <c r="J192">
        <f t="shared" si="11"/>
        <v>1</v>
      </c>
      <c r="K192">
        <f t="shared" si="12"/>
        <v>1</v>
      </c>
      <c r="L192">
        <f t="shared" si="13"/>
        <v>0</v>
      </c>
      <c r="M192">
        <f t="shared" si="14"/>
        <v>1</v>
      </c>
      <c r="O192" t="s">
        <v>46</v>
      </c>
      <c r="P192" t="s">
        <v>46</v>
      </c>
      <c r="Q192" s="7">
        <v>1955.25</v>
      </c>
      <c r="R192">
        <v>85031</v>
      </c>
      <c r="S192" t="s">
        <v>364</v>
      </c>
      <c r="T192" t="s">
        <v>292</v>
      </c>
      <c r="U192">
        <v>85253</v>
      </c>
    </row>
    <row r="193" spans="1:21" x14ac:dyDescent="0.2">
      <c r="A193" s="6">
        <v>42622</v>
      </c>
      <c r="B193" t="s">
        <v>1244</v>
      </c>
      <c r="C193" t="s">
        <v>43</v>
      </c>
      <c r="D193" t="s">
        <v>44</v>
      </c>
      <c r="E193" s="7"/>
      <c r="G193" t="s">
        <v>1245</v>
      </c>
      <c r="H193" t="str">
        <f t="shared" si="10"/>
        <v>Phoenix</v>
      </c>
      <c r="I193">
        <v>85033</v>
      </c>
      <c r="J193">
        <f t="shared" si="11"/>
        <v>1</v>
      </c>
      <c r="K193">
        <f t="shared" si="12"/>
        <v>1</v>
      </c>
      <c r="L193">
        <f t="shared" si="13"/>
        <v>0</v>
      </c>
      <c r="M193">
        <f t="shared" si="14"/>
        <v>1</v>
      </c>
      <c r="O193" t="s">
        <v>46</v>
      </c>
      <c r="P193" t="s">
        <v>46</v>
      </c>
      <c r="Q193" s="7">
        <v>4790.83</v>
      </c>
      <c r="R193">
        <v>85033</v>
      </c>
      <c r="S193" t="s">
        <v>364</v>
      </c>
      <c r="T193" t="s">
        <v>292</v>
      </c>
      <c r="U193">
        <v>85253</v>
      </c>
    </row>
    <row r="194" spans="1:21" x14ac:dyDescent="0.2">
      <c r="A194" s="6">
        <v>42622</v>
      </c>
      <c r="B194" t="s">
        <v>1246</v>
      </c>
      <c r="C194" t="s">
        <v>43</v>
      </c>
      <c r="D194" t="s">
        <v>60</v>
      </c>
      <c r="E194" s="7">
        <v>355</v>
      </c>
      <c r="F194" t="s">
        <v>50</v>
      </c>
      <c r="G194" t="s">
        <v>1247</v>
      </c>
      <c r="H194" t="str">
        <f t="shared" si="10"/>
        <v>PHOENIX</v>
      </c>
      <c r="I194">
        <v>85021</v>
      </c>
      <c r="J194">
        <f t="shared" si="11"/>
        <v>1</v>
      </c>
      <c r="K194">
        <f t="shared" si="12"/>
        <v>1</v>
      </c>
      <c r="L194">
        <f t="shared" si="13"/>
        <v>0</v>
      </c>
      <c r="M194">
        <f t="shared" si="14"/>
        <v>1</v>
      </c>
      <c r="N194" s="6">
        <v>42639</v>
      </c>
      <c r="O194" t="s">
        <v>46</v>
      </c>
      <c r="P194" t="s">
        <v>46</v>
      </c>
      <c r="Q194" s="7">
        <v>305</v>
      </c>
      <c r="R194">
        <v>85021</v>
      </c>
      <c r="S194" t="s">
        <v>62</v>
      </c>
      <c r="T194" t="s">
        <v>177</v>
      </c>
      <c r="U194">
        <v>85253</v>
      </c>
    </row>
    <row r="195" spans="1:21" x14ac:dyDescent="0.2">
      <c r="A195" s="6">
        <v>42627</v>
      </c>
      <c r="B195" t="s">
        <v>1248</v>
      </c>
      <c r="C195" t="s">
        <v>43</v>
      </c>
      <c r="D195" t="s">
        <v>55</v>
      </c>
      <c r="E195" s="7">
        <v>3397.25</v>
      </c>
      <c r="F195" t="s">
        <v>50</v>
      </c>
      <c r="G195" t="s">
        <v>1249</v>
      </c>
      <c r="H195" t="str">
        <f t="shared" ref="H195:H258" si="15">IF(NOT(ISERROR(FIND(",",G195))), RIGHT(G195,LEN(G195)-FIND("@",SUBSTITUTE(G195,",","@",LEN(G195)-LEN(SUBSTITUTE(G195,",",""))),1)-1), "")</f>
        <v>PHOENIX</v>
      </c>
      <c r="I195">
        <v>85022</v>
      </c>
      <c r="J195">
        <f t="shared" ref="J195:J258" si="16">IF(OR(LEFT(I195,3)="850", I195=85339, I195="85339"), 1,0)</f>
        <v>1</v>
      </c>
      <c r="K195">
        <f t="shared" ref="K195:K258" si="17">IF(OR(LEFT(H195,2)="ph", H195="Laveen"), 1,0)</f>
        <v>1</v>
      </c>
      <c r="L195">
        <f t="shared" ref="L195:L258" si="18">IF(NOT(J195=K195), 1,0)</f>
        <v>0</v>
      </c>
      <c r="M195">
        <f t="shared" ref="M195:M258" si="19">IF(J195=K195, J195, "EVAL")</f>
        <v>1</v>
      </c>
      <c r="N195" s="6">
        <v>42641</v>
      </c>
      <c r="O195" t="s">
        <v>57</v>
      </c>
      <c r="P195" t="s">
        <v>46</v>
      </c>
      <c r="Q195" s="7">
        <v>1259.25</v>
      </c>
      <c r="R195">
        <v>85022</v>
      </c>
      <c r="S195" t="s">
        <v>282</v>
      </c>
    </row>
    <row r="196" spans="1:21" x14ac:dyDescent="0.2">
      <c r="A196" s="6">
        <v>42627</v>
      </c>
      <c r="B196" t="s">
        <v>1250</v>
      </c>
      <c r="C196" t="s">
        <v>43</v>
      </c>
      <c r="D196" t="s">
        <v>60</v>
      </c>
      <c r="E196" s="7">
        <v>2024.69</v>
      </c>
      <c r="F196" t="s">
        <v>50</v>
      </c>
      <c r="G196" t="s">
        <v>1251</v>
      </c>
      <c r="H196" t="str">
        <f t="shared" si="15"/>
        <v>PHOENIX</v>
      </c>
      <c r="I196">
        <v>85021</v>
      </c>
      <c r="J196">
        <f t="shared" si="16"/>
        <v>1</v>
      </c>
      <c r="K196">
        <f t="shared" si="17"/>
        <v>1</v>
      </c>
      <c r="L196">
        <f t="shared" si="18"/>
        <v>0</v>
      </c>
      <c r="M196">
        <f t="shared" si="19"/>
        <v>1</v>
      </c>
      <c r="N196" s="6">
        <v>42641</v>
      </c>
      <c r="O196" t="s">
        <v>57</v>
      </c>
      <c r="P196" t="s">
        <v>46</v>
      </c>
      <c r="Q196" s="7">
        <v>1969.69</v>
      </c>
      <c r="R196">
        <v>85021</v>
      </c>
      <c r="S196" t="s">
        <v>266</v>
      </c>
    </row>
    <row r="197" spans="1:21" x14ac:dyDescent="0.2">
      <c r="A197" s="6">
        <v>42628</v>
      </c>
      <c r="B197" t="s">
        <v>1252</v>
      </c>
      <c r="C197" t="s">
        <v>43</v>
      </c>
      <c r="D197" t="s">
        <v>102</v>
      </c>
      <c r="E197" s="7">
        <v>2166.0700000000002</v>
      </c>
      <c r="F197" t="s">
        <v>50</v>
      </c>
      <c r="H197" t="str">
        <f t="shared" si="15"/>
        <v/>
      </c>
      <c r="J197">
        <f t="shared" si="16"/>
        <v>0</v>
      </c>
      <c r="K197">
        <f t="shared" si="17"/>
        <v>0</v>
      </c>
      <c r="L197">
        <f t="shared" si="18"/>
        <v>0</v>
      </c>
      <c r="M197">
        <f t="shared" si="19"/>
        <v>0</v>
      </c>
      <c r="N197" s="6">
        <v>42643</v>
      </c>
      <c r="O197" t="s">
        <v>57</v>
      </c>
      <c r="P197" t="s">
        <v>46</v>
      </c>
      <c r="Q197" s="7">
        <v>2166</v>
      </c>
      <c r="S197" t="s">
        <v>1079</v>
      </c>
    </row>
    <row r="198" spans="1:21" x14ac:dyDescent="0.2">
      <c r="A198" s="6">
        <v>42628</v>
      </c>
      <c r="B198" t="s">
        <v>1253</v>
      </c>
      <c r="C198" t="s">
        <v>43</v>
      </c>
      <c r="D198" t="s">
        <v>102</v>
      </c>
      <c r="E198" s="7">
        <v>1529.88</v>
      </c>
      <c r="F198" t="s">
        <v>50</v>
      </c>
      <c r="H198" t="str">
        <f t="shared" si="15"/>
        <v/>
      </c>
      <c r="J198">
        <f t="shared" si="16"/>
        <v>0</v>
      </c>
      <c r="K198">
        <f t="shared" si="17"/>
        <v>0</v>
      </c>
      <c r="L198">
        <f t="shared" si="18"/>
        <v>0</v>
      </c>
      <c r="M198">
        <f t="shared" si="19"/>
        <v>0</v>
      </c>
      <c r="N198" s="6">
        <v>42643</v>
      </c>
      <c r="O198" t="s">
        <v>57</v>
      </c>
      <c r="P198" t="s">
        <v>46</v>
      </c>
      <c r="Q198" s="7">
        <v>1717</v>
      </c>
      <c r="S198" t="s">
        <v>1079</v>
      </c>
    </row>
    <row r="199" spans="1:21" x14ac:dyDescent="0.2">
      <c r="A199" s="6">
        <v>42633</v>
      </c>
      <c r="B199" t="s">
        <v>1254</v>
      </c>
      <c r="C199" t="s">
        <v>43</v>
      </c>
      <c r="D199" t="s">
        <v>74</v>
      </c>
      <c r="E199" s="7">
        <v>1720.77</v>
      </c>
      <c r="F199" t="s">
        <v>50</v>
      </c>
      <c r="G199" t="s">
        <v>1255</v>
      </c>
      <c r="H199" t="str">
        <f t="shared" si="15"/>
        <v>LAVEEN</v>
      </c>
      <c r="I199">
        <v>85339</v>
      </c>
      <c r="J199">
        <f t="shared" si="16"/>
        <v>1</v>
      </c>
      <c r="K199">
        <f t="shared" si="17"/>
        <v>1</v>
      </c>
      <c r="L199">
        <f t="shared" si="18"/>
        <v>0</v>
      </c>
      <c r="M199">
        <f t="shared" si="19"/>
        <v>1</v>
      </c>
      <c r="O199" t="s">
        <v>57</v>
      </c>
      <c r="P199" t="s">
        <v>46</v>
      </c>
      <c r="Q199" s="7">
        <v>1650.77</v>
      </c>
      <c r="R199">
        <v>85339</v>
      </c>
      <c r="S199" t="s">
        <v>940</v>
      </c>
    </row>
    <row r="200" spans="1:21" x14ac:dyDescent="0.2">
      <c r="A200" s="6">
        <v>42633</v>
      </c>
      <c r="B200" t="s">
        <v>1256</v>
      </c>
      <c r="C200" t="s">
        <v>79</v>
      </c>
      <c r="D200" t="s">
        <v>87</v>
      </c>
      <c r="E200" s="7">
        <v>1442.72</v>
      </c>
      <c r="F200" t="s">
        <v>50</v>
      </c>
      <c r="G200" t="s">
        <v>1257</v>
      </c>
      <c r="H200" t="str">
        <f t="shared" si="15"/>
        <v>PHOENIX</v>
      </c>
      <c r="I200">
        <v>85019</v>
      </c>
      <c r="J200">
        <f t="shared" si="16"/>
        <v>1</v>
      </c>
      <c r="K200">
        <f t="shared" si="17"/>
        <v>1</v>
      </c>
      <c r="L200">
        <f t="shared" si="18"/>
        <v>0</v>
      </c>
      <c r="M200">
        <f t="shared" si="19"/>
        <v>1</v>
      </c>
      <c r="N200" s="6">
        <v>42648</v>
      </c>
      <c r="O200" t="s">
        <v>57</v>
      </c>
      <c r="P200" t="s">
        <v>46</v>
      </c>
      <c r="Q200" s="7">
        <v>1362.72</v>
      </c>
      <c r="R200">
        <v>85019</v>
      </c>
      <c r="S200" t="s">
        <v>100</v>
      </c>
    </row>
    <row r="201" spans="1:21" x14ac:dyDescent="0.2">
      <c r="A201" s="6">
        <v>42634</v>
      </c>
      <c r="B201" t="s">
        <v>1258</v>
      </c>
      <c r="C201" t="s">
        <v>43</v>
      </c>
      <c r="D201" t="s">
        <v>297</v>
      </c>
      <c r="E201" s="7">
        <v>1982.86</v>
      </c>
      <c r="F201" t="s">
        <v>50</v>
      </c>
      <c r="G201" t="s">
        <v>1259</v>
      </c>
      <c r="H201" t="str">
        <f t="shared" si="15"/>
        <v>PHX</v>
      </c>
      <c r="I201">
        <v>85051</v>
      </c>
      <c r="J201">
        <f t="shared" si="16"/>
        <v>1</v>
      </c>
      <c r="K201">
        <f t="shared" si="17"/>
        <v>1</v>
      </c>
      <c r="L201">
        <f t="shared" si="18"/>
        <v>0</v>
      </c>
      <c r="M201">
        <f t="shared" si="19"/>
        <v>1</v>
      </c>
      <c r="O201" t="s">
        <v>46</v>
      </c>
      <c r="P201" t="s">
        <v>46</v>
      </c>
      <c r="Q201" s="7">
        <v>0</v>
      </c>
      <c r="R201">
        <v>85051</v>
      </c>
      <c r="S201" t="s">
        <v>241</v>
      </c>
      <c r="T201" t="s">
        <v>63</v>
      </c>
      <c r="U201">
        <v>85253</v>
      </c>
    </row>
    <row r="202" spans="1:21" x14ac:dyDescent="0.2">
      <c r="A202" s="6">
        <v>42634</v>
      </c>
      <c r="B202" t="s">
        <v>1260</v>
      </c>
      <c r="C202" t="s">
        <v>43</v>
      </c>
      <c r="D202" t="s">
        <v>44</v>
      </c>
      <c r="E202" s="7">
        <v>820.49</v>
      </c>
      <c r="F202" t="s">
        <v>50</v>
      </c>
      <c r="G202" t="s">
        <v>1261</v>
      </c>
      <c r="H202" t="str">
        <f t="shared" si="15"/>
        <v>PHOENIX</v>
      </c>
      <c r="I202">
        <v>85031</v>
      </c>
      <c r="J202">
        <f t="shared" si="16"/>
        <v>1</v>
      </c>
      <c r="K202">
        <f t="shared" si="17"/>
        <v>1</v>
      </c>
      <c r="L202">
        <f t="shared" si="18"/>
        <v>0</v>
      </c>
      <c r="M202">
        <f t="shared" si="19"/>
        <v>1</v>
      </c>
      <c r="N202" s="6">
        <v>42647</v>
      </c>
      <c r="O202" t="s">
        <v>57</v>
      </c>
      <c r="P202" t="s">
        <v>46</v>
      </c>
      <c r="Q202" s="7">
        <v>825.49</v>
      </c>
      <c r="R202">
        <v>85031</v>
      </c>
      <c r="S202" t="s">
        <v>272</v>
      </c>
      <c r="T202" t="s">
        <v>1262</v>
      </c>
      <c r="U202">
        <v>85251</v>
      </c>
    </row>
    <row r="203" spans="1:21" x14ac:dyDescent="0.2">
      <c r="A203" s="6">
        <v>42634</v>
      </c>
      <c r="B203" t="s">
        <v>1263</v>
      </c>
      <c r="C203" t="s">
        <v>43</v>
      </c>
      <c r="D203" t="s">
        <v>280</v>
      </c>
      <c r="E203" s="7">
        <v>1928.33</v>
      </c>
      <c r="F203" t="s">
        <v>50</v>
      </c>
      <c r="G203" t="s">
        <v>1264</v>
      </c>
      <c r="H203" t="str">
        <f t="shared" si="15"/>
        <v>GILBERT</v>
      </c>
      <c r="I203">
        <v>85233</v>
      </c>
      <c r="J203">
        <f t="shared" si="16"/>
        <v>0</v>
      </c>
      <c r="K203">
        <f t="shared" si="17"/>
        <v>0</v>
      </c>
      <c r="L203">
        <f t="shared" si="18"/>
        <v>0</v>
      </c>
      <c r="M203">
        <f t="shared" si="19"/>
        <v>0</v>
      </c>
      <c r="O203" t="s">
        <v>57</v>
      </c>
      <c r="P203" t="s">
        <v>46</v>
      </c>
      <c r="Q203" s="7">
        <v>1838.33</v>
      </c>
      <c r="R203">
        <v>85233</v>
      </c>
      <c r="S203" t="s">
        <v>100</v>
      </c>
    </row>
    <row r="204" spans="1:21" x14ac:dyDescent="0.2">
      <c r="A204" s="6">
        <v>42634</v>
      </c>
      <c r="B204" t="s">
        <v>1265</v>
      </c>
      <c r="C204" t="s">
        <v>43</v>
      </c>
      <c r="D204" t="s">
        <v>87</v>
      </c>
      <c r="E204" s="7">
        <v>4977.01</v>
      </c>
      <c r="F204" t="s">
        <v>50</v>
      </c>
      <c r="G204" t="s">
        <v>561</v>
      </c>
      <c r="H204" t="str">
        <f t="shared" si="15"/>
        <v>PHOENIX</v>
      </c>
      <c r="I204">
        <v>85017</v>
      </c>
      <c r="J204">
        <f t="shared" si="16"/>
        <v>1</v>
      </c>
      <c r="K204">
        <f t="shared" si="17"/>
        <v>1</v>
      </c>
      <c r="L204">
        <f t="shared" si="18"/>
        <v>0</v>
      </c>
      <c r="M204">
        <f t="shared" si="19"/>
        <v>1</v>
      </c>
      <c r="O204" t="s">
        <v>46</v>
      </c>
      <c r="P204" t="s">
        <v>46</v>
      </c>
      <c r="Q204" s="7">
        <v>4932.01</v>
      </c>
      <c r="R204">
        <v>85017</v>
      </c>
      <c r="S204" t="s">
        <v>62</v>
      </c>
      <c r="T204" t="s">
        <v>177</v>
      </c>
      <c r="U204">
        <v>85253</v>
      </c>
    </row>
    <row r="205" spans="1:21" x14ac:dyDescent="0.2">
      <c r="A205" s="6">
        <v>42635</v>
      </c>
      <c r="B205" t="s">
        <v>1266</v>
      </c>
      <c r="C205" t="s">
        <v>43</v>
      </c>
      <c r="D205" t="s">
        <v>475</v>
      </c>
      <c r="E205" s="7">
        <v>3375.88</v>
      </c>
      <c r="F205" t="s">
        <v>50</v>
      </c>
      <c r="G205" t="s">
        <v>912</v>
      </c>
      <c r="H205" t="str">
        <f t="shared" si="15"/>
        <v>BUCKEYE</v>
      </c>
      <c r="I205">
        <v>85326</v>
      </c>
      <c r="J205">
        <f t="shared" si="16"/>
        <v>0</v>
      </c>
      <c r="K205">
        <f t="shared" si="17"/>
        <v>0</v>
      </c>
      <c r="L205">
        <f t="shared" si="18"/>
        <v>0</v>
      </c>
      <c r="M205">
        <f t="shared" si="19"/>
        <v>0</v>
      </c>
      <c r="O205" t="s">
        <v>46</v>
      </c>
      <c r="P205" t="s">
        <v>46</v>
      </c>
      <c r="Q205" s="7">
        <v>3415</v>
      </c>
      <c r="R205">
        <v>85326</v>
      </c>
      <c r="S205" t="s">
        <v>62</v>
      </c>
      <c r="T205" t="s">
        <v>177</v>
      </c>
      <c r="U205">
        <v>85253</v>
      </c>
    </row>
    <row r="206" spans="1:21" x14ac:dyDescent="0.2">
      <c r="A206" s="6">
        <v>42640</v>
      </c>
      <c r="B206" t="s">
        <v>1267</v>
      </c>
      <c r="C206" t="s">
        <v>43</v>
      </c>
      <c r="D206" t="s">
        <v>247</v>
      </c>
      <c r="E206" s="7">
        <v>3441.93</v>
      </c>
      <c r="F206" t="s">
        <v>50</v>
      </c>
      <c r="G206" t="s">
        <v>1150</v>
      </c>
      <c r="H206" t="str">
        <f t="shared" si="15"/>
        <v>CHANDLER</v>
      </c>
      <c r="I206">
        <v>85225</v>
      </c>
      <c r="J206">
        <f t="shared" si="16"/>
        <v>0</v>
      </c>
      <c r="K206">
        <f t="shared" si="17"/>
        <v>0</v>
      </c>
      <c r="L206">
        <f t="shared" si="18"/>
        <v>0</v>
      </c>
      <c r="M206">
        <f t="shared" si="19"/>
        <v>0</v>
      </c>
      <c r="N206" s="6">
        <v>42654</v>
      </c>
      <c r="O206" t="s">
        <v>57</v>
      </c>
      <c r="P206" t="s">
        <v>46</v>
      </c>
      <c r="Q206" s="7">
        <v>1231.2</v>
      </c>
      <c r="R206">
        <v>85225</v>
      </c>
      <c r="S206" t="s">
        <v>139</v>
      </c>
    </row>
    <row r="207" spans="1:21" x14ac:dyDescent="0.2">
      <c r="A207" s="6">
        <v>42640</v>
      </c>
      <c r="B207" t="s">
        <v>1268</v>
      </c>
      <c r="C207" t="s">
        <v>43</v>
      </c>
      <c r="D207" t="s">
        <v>297</v>
      </c>
      <c r="E207" s="7"/>
      <c r="G207" t="s">
        <v>1269</v>
      </c>
      <c r="H207" t="str">
        <f t="shared" si="15"/>
        <v>PHOENIX</v>
      </c>
      <c r="I207">
        <v>85051</v>
      </c>
      <c r="J207">
        <f t="shared" si="16"/>
        <v>1</v>
      </c>
      <c r="K207">
        <f t="shared" si="17"/>
        <v>1</v>
      </c>
      <c r="L207">
        <f t="shared" si="18"/>
        <v>0</v>
      </c>
      <c r="M207">
        <f t="shared" si="19"/>
        <v>1</v>
      </c>
      <c r="O207" t="s">
        <v>46</v>
      </c>
      <c r="P207" t="s">
        <v>46</v>
      </c>
      <c r="Q207" s="7">
        <v>563.73</v>
      </c>
      <c r="R207">
        <v>85051</v>
      </c>
      <c r="S207" t="s">
        <v>62</v>
      </c>
      <c r="T207" t="s">
        <v>177</v>
      </c>
      <c r="U207">
        <v>85253</v>
      </c>
    </row>
    <row r="208" spans="1:21" x14ac:dyDescent="0.2">
      <c r="A208" s="6">
        <v>42640</v>
      </c>
      <c r="B208" t="s">
        <v>1270</v>
      </c>
      <c r="C208" t="s">
        <v>43</v>
      </c>
      <c r="D208" t="s">
        <v>87</v>
      </c>
      <c r="E208" s="7">
        <v>1722</v>
      </c>
      <c r="F208" t="s">
        <v>50</v>
      </c>
      <c r="G208" t="s">
        <v>1271</v>
      </c>
      <c r="H208" t="str">
        <f t="shared" si="15"/>
        <v>PHOENIX</v>
      </c>
      <c r="I208">
        <v>85017</v>
      </c>
      <c r="J208">
        <f t="shared" si="16"/>
        <v>1</v>
      </c>
      <c r="K208">
        <f t="shared" si="17"/>
        <v>1</v>
      </c>
      <c r="L208">
        <f t="shared" si="18"/>
        <v>0</v>
      </c>
      <c r="M208">
        <f t="shared" si="19"/>
        <v>1</v>
      </c>
      <c r="O208" t="s">
        <v>46</v>
      </c>
      <c r="P208" t="s">
        <v>46</v>
      </c>
      <c r="Q208" s="7">
        <v>981.1</v>
      </c>
      <c r="R208">
        <v>85017</v>
      </c>
      <c r="S208" t="s">
        <v>62</v>
      </c>
      <c r="T208" t="s">
        <v>63</v>
      </c>
      <c r="U208">
        <v>85253</v>
      </c>
    </row>
    <row r="209" spans="1:21" x14ac:dyDescent="0.2">
      <c r="A209" s="6">
        <v>42641</v>
      </c>
      <c r="B209" t="s">
        <v>1272</v>
      </c>
      <c r="C209" t="s">
        <v>43</v>
      </c>
      <c r="D209" t="s">
        <v>60</v>
      </c>
      <c r="E209" s="7"/>
      <c r="G209" t="s">
        <v>967</v>
      </c>
      <c r="H209" t="str">
        <f t="shared" si="15"/>
        <v>PHOENIX</v>
      </c>
      <c r="I209">
        <v>85022</v>
      </c>
      <c r="J209">
        <f t="shared" si="16"/>
        <v>1</v>
      </c>
      <c r="K209">
        <f t="shared" si="17"/>
        <v>1</v>
      </c>
      <c r="L209">
        <f t="shared" si="18"/>
        <v>0</v>
      </c>
      <c r="M209">
        <f t="shared" si="19"/>
        <v>1</v>
      </c>
      <c r="O209" t="s">
        <v>46</v>
      </c>
      <c r="P209" t="s">
        <v>46</v>
      </c>
      <c r="Q209" s="7">
        <v>2390.3000000000002</v>
      </c>
      <c r="R209">
        <v>85022</v>
      </c>
      <c r="S209" t="s">
        <v>62</v>
      </c>
      <c r="T209" t="s">
        <v>63</v>
      </c>
      <c r="U209">
        <v>85253</v>
      </c>
    </row>
    <row r="210" spans="1:21" x14ac:dyDescent="0.2">
      <c r="A210" s="6">
        <v>42642</v>
      </c>
      <c r="B210" t="s">
        <v>1273</v>
      </c>
      <c r="C210" t="s">
        <v>43</v>
      </c>
      <c r="D210" t="s">
        <v>102</v>
      </c>
      <c r="E210" s="7">
        <v>245</v>
      </c>
      <c r="F210" t="s">
        <v>50</v>
      </c>
      <c r="G210" t="s">
        <v>1274</v>
      </c>
      <c r="H210" t="str">
        <f t="shared" si="15"/>
        <v>PHOENIX</v>
      </c>
      <c r="I210">
        <v>85016</v>
      </c>
      <c r="J210">
        <f t="shared" si="16"/>
        <v>1</v>
      </c>
      <c r="K210">
        <f t="shared" si="17"/>
        <v>1</v>
      </c>
      <c r="L210">
        <f t="shared" si="18"/>
        <v>0</v>
      </c>
      <c r="M210">
        <f t="shared" si="19"/>
        <v>1</v>
      </c>
      <c r="O210" t="s">
        <v>57</v>
      </c>
      <c r="P210" t="s">
        <v>46</v>
      </c>
      <c r="Q210" s="7">
        <v>245</v>
      </c>
      <c r="R210">
        <v>85016</v>
      </c>
      <c r="S210" t="s">
        <v>1079</v>
      </c>
      <c r="T210" t="s">
        <v>898</v>
      </c>
      <c r="U210">
        <v>85018</v>
      </c>
    </row>
    <row r="211" spans="1:21" x14ac:dyDescent="0.2">
      <c r="A211" s="6">
        <v>42642</v>
      </c>
      <c r="B211" t="s">
        <v>1275</v>
      </c>
      <c r="C211" t="s">
        <v>43</v>
      </c>
      <c r="D211" t="s">
        <v>44</v>
      </c>
      <c r="E211" s="7">
        <v>2395</v>
      </c>
      <c r="F211" t="s">
        <v>50</v>
      </c>
      <c r="G211" t="s">
        <v>1276</v>
      </c>
      <c r="H211" t="str">
        <f t="shared" si="15"/>
        <v>PHOENIX</v>
      </c>
      <c r="I211">
        <v>85043</v>
      </c>
      <c r="J211">
        <f t="shared" si="16"/>
        <v>1</v>
      </c>
      <c r="K211">
        <f t="shared" si="17"/>
        <v>1</v>
      </c>
      <c r="L211">
        <f t="shared" si="18"/>
        <v>0</v>
      </c>
      <c r="M211">
        <f t="shared" si="19"/>
        <v>1</v>
      </c>
      <c r="N211" s="6">
        <v>42654</v>
      </c>
      <c r="O211" t="s">
        <v>57</v>
      </c>
      <c r="P211" t="s">
        <v>46</v>
      </c>
      <c r="Q211" s="7">
        <v>1325</v>
      </c>
      <c r="R211">
        <v>85043</v>
      </c>
      <c r="S211" t="s">
        <v>1030</v>
      </c>
      <c r="T211" t="s">
        <v>1277</v>
      </c>
      <c r="U211">
        <v>85251</v>
      </c>
    </row>
    <row r="212" spans="1:21" x14ac:dyDescent="0.2">
      <c r="A212" s="6">
        <v>42649</v>
      </c>
      <c r="B212" t="s">
        <v>1278</v>
      </c>
      <c r="C212" t="s">
        <v>79</v>
      </c>
      <c r="D212" t="s">
        <v>87</v>
      </c>
      <c r="E212" s="7">
        <v>1650.09</v>
      </c>
      <c r="F212" t="s">
        <v>50</v>
      </c>
      <c r="G212" t="s">
        <v>1279</v>
      </c>
      <c r="H212" t="str">
        <f t="shared" si="15"/>
        <v>PHOENIX</v>
      </c>
      <c r="I212">
        <v>85017</v>
      </c>
      <c r="J212">
        <f t="shared" si="16"/>
        <v>1</v>
      </c>
      <c r="K212">
        <f t="shared" si="17"/>
        <v>1</v>
      </c>
      <c r="L212">
        <f t="shared" si="18"/>
        <v>0</v>
      </c>
      <c r="M212">
        <f t="shared" si="19"/>
        <v>1</v>
      </c>
      <c r="N212" s="6">
        <v>42667</v>
      </c>
      <c r="O212" t="s">
        <v>57</v>
      </c>
      <c r="P212" t="s">
        <v>46</v>
      </c>
      <c r="Q212" s="7">
        <v>1650.09</v>
      </c>
      <c r="R212">
        <v>85017</v>
      </c>
      <c r="S212" t="s">
        <v>1109</v>
      </c>
    </row>
    <row r="213" spans="1:21" x14ac:dyDescent="0.2">
      <c r="A213" s="6">
        <v>42650</v>
      </c>
      <c r="B213" t="s">
        <v>1280</v>
      </c>
      <c r="C213" t="s">
        <v>79</v>
      </c>
      <c r="D213" t="s">
        <v>87</v>
      </c>
      <c r="E213" s="7"/>
      <c r="G213" t="s">
        <v>1281</v>
      </c>
      <c r="H213" t="str">
        <f t="shared" si="15"/>
        <v>PHOENIX</v>
      </c>
      <c r="I213">
        <v>85019</v>
      </c>
      <c r="J213">
        <f t="shared" si="16"/>
        <v>1</v>
      </c>
      <c r="K213">
        <f t="shared" si="17"/>
        <v>1</v>
      </c>
      <c r="L213">
        <f t="shared" si="18"/>
        <v>0</v>
      </c>
      <c r="M213">
        <f t="shared" si="19"/>
        <v>1</v>
      </c>
      <c r="O213" t="s">
        <v>46</v>
      </c>
      <c r="P213" t="s">
        <v>46</v>
      </c>
      <c r="Q213" s="7">
        <v>1720.28</v>
      </c>
      <c r="R213">
        <v>85019</v>
      </c>
      <c r="S213" t="s">
        <v>47</v>
      </c>
      <c r="T213" t="s">
        <v>63</v>
      </c>
      <c r="U213">
        <v>85253</v>
      </c>
    </row>
    <row r="214" spans="1:21" x14ac:dyDescent="0.2">
      <c r="A214" s="6">
        <v>42654</v>
      </c>
      <c r="B214" t="s">
        <v>1282</v>
      </c>
      <c r="C214" t="s">
        <v>43</v>
      </c>
      <c r="D214" t="s">
        <v>44</v>
      </c>
      <c r="E214" s="7">
        <v>1233.05</v>
      </c>
      <c r="F214" t="s">
        <v>50</v>
      </c>
      <c r="G214" t="s">
        <v>1283</v>
      </c>
      <c r="H214" t="str">
        <f t="shared" si="15"/>
        <v>PHOENIX</v>
      </c>
      <c r="I214">
        <v>85031</v>
      </c>
      <c r="J214">
        <f t="shared" si="16"/>
        <v>1</v>
      </c>
      <c r="K214">
        <f t="shared" si="17"/>
        <v>1</v>
      </c>
      <c r="L214">
        <f t="shared" si="18"/>
        <v>0</v>
      </c>
      <c r="M214">
        <f t="shared" si="19"/>
        <v>1</v>
      </c>
      <c r="N214" s="6">
        <v>42668</v>
      </c>
      <c r="O214" t="s">
        <v>57</v>
      </c>
      <c r="P214" t="s">
        <v>46</v>
      </c>
      <c r="Q214" s="7">
        <v>1233.05</v>
      </c>
      <c r="R214">
        <v>85031</v>
      </c>
      <c r="S214" t="s">
        <v>272</v>
      </c>
    </row>
    <row r="215" spans="1:21" x14ac:dyDescent="0.2">
      <c r="A215" s="6">
        <v>42656</v>
      </c>
      <c r="B215" t="s">
        <v>1284</v>
      </c>
      <c r="C215" t="s">
        <v>43</v>
      </c>
      <c r="D215" t="s">
        <v>74</v>
      </c>
      <c r="E215" s="7">
        <v>1580.4</v>
      </c>
      <c r="F215" t="s">
        <v>50</v>
      </c>
      <c r="G215" t="s">
        <v>1014</v>
      </c>
      <c r="H215" t="str">
        <f t="shared" si="15"/>
        <v>Phoenix</v>
      </c>
      <c r="I215">
        <v>85041</v>
      </c>
      <c r="J215">
        <f t="shared" si="16"/>
        <v>1</v>
      </c>
      <c r="K215">
        <f t="shared" si="17"/>
        <v>1</v>
      </c>
      <c r="L215">
        <f t="shared" si="18"/>
        <v>0</v>
      </c>
      <c r="M215">
        <f t="shared" si="19"/>
        <v>1</v>
      </c>
      <c r="O215" t="s">
        <v>57</v>
      </c>
      <c r="P215" t="s">
        <v>46</v>
      </c>
      <c r="Q215" s="7">
        <v>1500.4</v>
      </c>
      <c r="R215">
        <v>85041</v>
      </c>
      <c r="S215" t="s">
        <v>24</v>
      </c>
    </row>
    <row r="216" spans="1:21" x14ac:dyDescent="0.2">
      <c r="A216" s="6">
        <v>42657</v>
      </c>
      <c r="B216" t="s">
        <v>1285</v>
      </c>
      <c r="C216" t="s">
        <v>79</v>
      </c>
      <c r="D216" t="s">
        <v>247</v>
      </c>
      <c r="E216" s="7">
        <v>2886.25</v>
      </c>
      <c r="F216" t="s">
        <v>50</v>
      </c>
      <c r="G216" t="s">
        <v>1286</v>
      </c>
      <c r="H216" t="str">
        <f t="shared" si="15"/>
        <v>CHANDLER</v>
      </c>
      <c r="I216">
        <v>85224</v>
      </c>
      <c r="J216">
        <f t="shared" si="16"/>
        <v>0</v>
      </c>
      <c r="K216">
        <f t="shared" si="17"/>
        <v>0</v>
      </c>
      <c r="L216">
        <f t="shared" si="18"/>
        <v>0</v>
      </c>
      <c r="M216">
        <f t="shared" si="19"/>
        <v>0</v>
      </c>
      <c r="N216" s="6">
        <v>42670</v>
      </c>
      <c r="O216" t="s">
        <v>57</v>
      </c>
      <c r="P216" t="s">
        <v>46</v>
      </c>
      <c r="Q216" s="7">
        <v>2444</v>
      </c>
      <c r="R216">
        <v>85224</v>
      </c>
      <c r="S216" t="s">
        <v>282</v>
      </c>
    </row>
    <row r="217" spans="1:21" x14ac:dyDescent="0.2">
      <c r="A217" s="6">
        <v>42660</v>
      </c>
      <c r="B217" t="s">
        <v>1287</v>
      </c>
      <c r="C217" t="s">
        <v>43</v>
      </c>
      <c r="D217" t="s">
        <v>70</v>
      </c>
      <c r="E217" s="7"/>
      <c r="G217" t="s">
        <v>1288</v>
      </c>
      <c r="H217" t="str">
        <f t="shared" si="15"/>
        <v>PHOENIX</v>
      </c>
      <c r="I217">
        <v>85037</v>
      </c>
      <c r="J217">
        <f t="shared" si="16"/>
        <v>1</v>
      </c>
      <c r="K217">
        <f t="shared" si="17"/>
        <v>1</v>
      </c>
      <c r="L217">
        <f t="shared" si="18"/>
        <v>0</v>
      </c>
      <c r="M217">
        <f t="shared" si="19"/>
        <v>1</v>
      </c>
      <c r="O217" t="s">
        <v>57</v>
      </c>
      <c r="P217" t="s">
        <v>46</v>
      </c>
      <c r="Q217" s="7">
        <v>2218.16</v>
      </c>
      <c r="S217" t="s">
        <v>139</v>
      </c>
      <c r="T217" t="s">
        <v>1289</v>
      </c>
      <c r="U217">
        <v>85381</v>
      </c>
    </row>
    <row r="218" spans="1:21" x14ac:dyDescent="0.2">
      <c r="A218" s="6">
        <v>42662</v>
      </c>
      <c r="B218" t="s">
        <v>1290</v>
      </c>
      <c r="C218" t="s">
        <v>43</v>
      </c>
      <c r="D218" t="s">
        <v>70</v>
      </c>
      <c r="E218" s="7">
        <v>1461.2</v>
      </c>
      <c r="F218" t="s">
        <v>50</v>
      </c>
      <c r="G218" t="s">
        <v>1291</v>
      </c>
      <c r="H218" t="str">
        <f t="shared" si="15"/>
        <v>PHOENIX</v>
      </c>
      <c r="I218">
        <v>85037</v>
      </c>
      <c r="J218">
        <f t="shared" si="16"/>
        <v>1</v>
      </c>
      <c r="K218">
        <f t="shared" si="17"/>
        <v>1</v>
      </c>
      <c r="L218">
        <f t="shared" si="18"/>
        <v>0</v>
      </c>
      <c r="M218">
        <f t="shared" si="19"/>
        <v>1</v>
      </c>
      <c r="O218" t="s">
        <v>57</v>
      </c>
      <c r="P218" t="s">
        <v>46</v>
      </c>
      <c r="Q218" s="7">
        <v>1371.2</v>
      </c>
      <c r="R218">
        <v>85037</v>
      </c>
      <c r="S218" t="s">
        <v>100</v>
      </c>
      <c r="T218" t="s">
        <v>795</v>
      </c>
      <c r="U218">
        <v>85251</v>
      </c>
    </row>
    <row r="219" spans="1:21" x14ac:dyDescent="0.2">
      <c r="A219" s="6">
        <v>42662</v>
      </c>
      <c r="B219" t="s">
        <v>1292</v>
      </c>
      <c r="C219" t="s">
        <v>43</v>
      </c>
      <c r="D219" t="s">
        <v>70</v>
      </c>
      <c r="E219" s="7">
        <v>1477.49</v>
      </c>
      <c r="F219" t="s">
        <v>50</v>
      </c>
      <c r="G219" t="s">
        <v>1293</v>
      </c>
      <c r="H219" t="str">
        <f t="shared" si="15"/>
        <v>PHOENIX</v>
      </c>
      <c r="I219">
        <v>85033</v>
      </c>
      <c r="J219">
        <f t="shared" si="16"/>
        <v>1</v>
      </c>
      <c r="K219">
        <f t="shared" si="17"/>
        <v>1</v>
      </c>
      <c r="L219">
        <f t="shared" si="18"/>
        <v>0</v>
      </c>
      <c r="M219">
        <f t="shared" si="19"/>
        <v>1</v>
      </c>
      <c r="O219" t="s">
        <v>57</v>
      </c>
      <c r="P219" t="s">
        <v>46</v>
      </c>
      <c r="Q219" s="7">
        <v>1387.49</v>
      </c>
      <c r="R219">
        <v>85033</v>
      </c>
      <c r="S219" t="s">
        <v>100</v>
      </c>
      <c r="T219" t="s">
        <v>1294</v>
      </c>
      <c r="U219">
        <v>85251</v>
      </c>
    </row>
    <row r="220" spans="1:21" x14ac:dyDescent="0.2">
      <c r="A220" s="6">
        <v>42662</v>
      </c>
      <c r="B220" t="s">
        <v>1295</v>
      </c>
      <c r="C220" t="s">
        <v>43</v>
      </c>
      <c r="D220" t="s">
        <v>280</v>
      </c>
      <c r="E220" s="7">
        <v>1484.83</v>
      </c>
      <c r="F220" t="s">
        <v>50</v>
      </c>
      <c r="G220" t="s">
        <v>1296</v>
      </c>
      <c r="H220" t="str">
        <f t="shared" si="15"/>
        <v>GILBERT</v>
      </c>
      <c r="I220">
        <v>85234</v>
      </c>
      <c r="J220">
        <f t="shared" si="16"/>
        <v>0</v>
      </c>
      <c r="K220">
        <f t="shared" si="17"/>
        <v>0</v>
      </c>
      <c r="L220">
        <f t="shared" si="18"/>
        <v>0</v>
      </c>
      <c r="M220">
        <f t="shared" si="19"/>
        <v>0</v>
      </c>
      <c r="O220" t="s">
        <v>57</v>
      </c>
      <c r="P220" t="s">
        <v>46</v>
      </c>
      <c r="Q220" s="7">
        <v>1394.83</v>
      </c>
      <c r="R220">
        <v>85234</v>
      </c>
      <c r="S220" t="s">
        <v>100</v>
      </c>
    </row>
    <row r="221" spans="1:21" x14ac:dyDescent="0.2">
      <c r="A221" s="6">
        <v>42662</v>
      </c>
      <c r="B221" t="s">
        <v>1297</v>
      </c>
      <c r="C221" t="s">
        <v>43</v>
      </c>
      <c r="D221" t="s">
        <v>247</v>
      </c>
      <c r="E221" s="7"/>
      <c r="G221" t="s">
        <v>1298</v>
      </c>
      <c r="H221" t="str">
        <f t="shared" si="15"/>
        <v>CHANDLER</v>
      </c>
      <c r="I221">
        <v>85286</v>
      </c>
      <c r="J221">
        <f t="shared" si="16"/>
        <v>0</v>
      </c>
      <c r="K221">
        <f t="shared" si="17"/>
        <v>0</v>
      </c>
      <c r="L221">
        <f t="shared" si="18"/>
        <v>0</v>
      </c>
      <c r="M221">
        <f t="shared" si="19"/>
        <v>0</v>
      </c>
      <c r="O221" t="s">
        <v>57</v>
      </c>
      <c r="P221" t="s">
        <v>46</v>
      </c>
      <c r="Q221" s="7">
        <v>1561.53</v>
      </c>
      <c r="R221">
        <v>85286</v>
      </c>
      <c r="S221" t="s">
        <v>139</v>
      </c>
    </row>
    <row r="222" spans="1:21" x14ac:dyDescent="0.2">
      <c r="A222" s="6">
        <v>42662</v>
      </c>
      <c r="B222" t="s">
        <v>1299</v>
      </c>
      <c r="C222" t="s">
        <v>43</v>
      </c>
      <c r="D222" t="s">
        <v>74</v>
      </c>
      <c r="E222" s="7">
        <v>1622</v>
      </c>
      <c r="F222" t="s">
        <v>50</v>
      </c>
      <c r="G222" t="s">
        <v>1300</v>
      </c>
      <c r="H222" t="str">
        <f t="shared" si="15"/>
        <v>LAVEEN</v>
      </c>
      <c r="I222">
        <v>85339</v>
      </c>
      <c r="J222">
        <f t="shared" si="16"/>
        <v>1</v>
      </c>
      <c r="K222">
        <f t="shared" si="17"/>
        <v>1</v>
      </c>
      <c r="L222">
        <f t="shared" si="18"/>
        <v>0</v>
      </c>
      <c r="M222">
        <f t="shared" si="19"/>
        <v>1</v>
      </c>
      <c r="O222" t="s">
        <v>57</v>
      </c>
      <c r="P222" t="s">
        <v>46</v>
      </c>
      <c r="Q222" s="7">
        <v>1819.6</v>
      </c>
      <c r="R222">
        <v>85339</v>
      </c>
      <c r="S222" t="s">
        <v>193</v>
      </c>
    </row>
    <row r="223" spans="1:21" x14ac:dyDescent="0.2">
      <c r="A223" s="6">
        <v>42662</v>
      </c>
      <c r="B223" t="s">
        <v>1301</v>
      </c>
      <c r="C223" t="s">
        <v>43</v>
      </c>
      <c r="D223" t="s">
        <v>74</v>
      </c>
      <c r="E223" s="7">
        <v>3811.1</v>
      </c>
      <c r="F223" t="s">
        <v>50</v>
      </c>
      <c r="G223" t="s">
        <v>1020</v>
      </c>
      <c r="H223" t="str">
        <f t="shared" si="15"/>
        <v>PHOENIX</v>
      </c>
      <c r="I223">
        <v>85042</v>
      </c>
      <c r="J223">
        <f t="shared" si="16"/>
        <v>1</v>
      </c>
      <c r="K223">
        <f t="shared" si="17"/>
        <v>1</v>
      </c>
      <c r="L223">
        <f t="shared" si="18"/>
        <v>0</v>
      </c>
      <c r="M223">
        <f t="shared" si="19"/>
        <v>1</v>
      </c>
      <c r="O223" t="s">
        <v>57</v>
      </c>
      <c r="P223" t="s">
        <v>46</v>
      </c>
      <c r="Q223" s="7">
        <v>3981.1</v>
      </c>
      <c r="R223">
        <v>85042</v>
      </c>
      <c r="S223" t="s">
        <v>193</v>
      </c>
    </row>
    <row r="224" spans="1:21" x14ac:dyDescent="0.2">
      <c r="A224" s="6">
        <v>42662</v>
      </c>
      <c r="B224" t="s">
        <v>1302</v>
      </c>
      <c r="C224" t="s">
        <v>43</v>
      </c>
      <c r="D224" t="s">
        <v>247</v>
      </c>
      <c r="E224" s="7">
        <v>2632.48</v>
      </c>
      <c r="F224" t="s">
        <v>50</v>
      </c>
      <c r="G224" t="s">
        <v>1303</v>
      </c>
      <c r="H224" t="str">
        <f t="shared" si="15"/>
        <v>CHANDLER</v>
      </c>
      <c r="I224">
        <v>85226</v>
      </c>
      <c r="J224">
        <f t="shared" si="16"/>
        <v>0</v>
      </c>
      <c r="K224">
        <f t="shared" si="17"/>
        <v>0</v>
      </c>
      <c r="L224">
        <f t="shared" si="18"/>
        <v>0</v>
      </c>
      <c r="M224">
        <f t="shared" si="19"/>
        <v>0</v>
      </c>
      <c r="O224" t="s">
        <v>57</v>
      </c>
      <c r="P224" t="s">
        <v>46</v>
      </c>
      <c r="Q224" s="7">
        <v>1369.24</v>
      </c>
      <c r="R224">
        <v>85226</v>
      </c>
      <c r="S224" t="s">
        <v>139</v>
      </c>
    </row>
    <row r="225" spans="1:21" x14ac:dyDescent="0.2">
      <c r="A225" s="6">
        <v>42663</v>
      </c>
      <c r="B225" t="s">
        <v>1304</v>
      </c>
      <c r="C225" t="s">
        <v>43</v>
      </c>
      <c r="D225" t="s">
        <v>134</v>
      </c>
      <c r="E225" s="7">
        <v>1851.47</v>
      </c>
      <c r="F225" t="s">
        <v>50</v>
      </c>
      <c r="G225" t="s">
        <v>1305</v>
      </c>
      <c r="H225" t="str">
        <f t="shared" si="15"/>
        <v>GLENDALE</v>
      </c>
      <c r="I225">
        <v>85308</v>
      </c>
      <c r="J225">
        <f t="shared" si="16"/>
        <v>0</v>
      </c>
      <c r="K225">
        <f t="shared" si="17"/>
        <v>0</v>
      </c>
      <c r="L225">
        <f t="shared" si="18"/>
        <v>0</v>
      </c>
      <c r="M225">
        <f t="shared" si="19"/>
        <v>0</v>
      </c>
      <c r="O225" t="s">
        <v>57</v>
      </c>
      <c r="P225" t="s">
        <v>46</v>
      </c>
      <c r="Q225" s="7">
        <v>1376.03</v>
      </c>
      <c r="R225">
        <v>85308</v>
      </c>
      <c r="S225" t="s">
        <v>100</v>
      </c>
    </row>
    <row r="226" spans="1:21" x14ac:dyDescent="0.2">
      <c r="A226" s="6">
        <v>42663</v>
      </c>
      <c r="B226" t="s">
        <v>1306</v>
      </c>
      <c r="C226" t="s">
        <v>43</v>
      </c>
      <c r="D226" t="s">
        <v>297</v>
      </c>
      <c r="E226" s="7">
        <v>4024.44</v>
      </c>
      <c r="F226" t="s">
        <v>50</v>
      </c>
      <c r="G226" t="s">
        <v>1307</v>
      </c>
      <c r="H226" t="str">
        <f t="shared" si="15"/>
        <v>PHOENIX</v>
      </c>
      <c r="I226">
        <v>85051</v>
      </c>
      <c r="J226">
        <f t="shared" si="16"/>
        <v>1</v>
      </c>
      <c r="K226">
        <f t="shared" si="17"/>
        <v>1</v>
      </c>
      <c r="L226">
        <f t="shared" si="18"/>
        <v>0</v>
      </c>
      <c r="M226">
        <f t="shared" si="19"/>
        <v>1</v>
      </c>
      <c r="N226" s="6">
        <v>42678</v>
      </c>
      <c r="O226" t="s">
        <v>46</v>
      </c>
      <c r="P226" t="s">
        <v>46</v>
      </c>
      <c r="Q226" s="7">
        <v>1895.4</v>
      </c>
      <c r="R226">
        <v>85051</v>
      </c>
      <c r="S226" t="s">
        <v>62</v>
      </c>
      <c r="T226" t="s">
        <v>63</v>
      </c>
      <c r="U226">
        <v>85253</v>
      </c>
    </row>
    <row r="227" spans="1:21" x14ac:dyDescent="0.2">
      <c r="A227" s="6">
        <v>42663</v>
      </c>
      <c r="B227" t="s">
        <v>1308</v>
      </c>
      <c r="C227" t="s">
        <v>43</v>
      </c>
      <c r="D227" t="s">
        <v>663</v>
      </c>
      <c r="E227" s="7"/>
      <c r="G227" t="s">
        <v>1309</v>
      </c>
      <c r="H227" t="str">
        <f t="shared" si="15"/>
        <v>PHOENIX</v>
      </c>
      <c r="I227">
        <v>85048</v>
      </c>
      <c r="J227">
        <f t="shared" si="16"/>
        <v>1</v>
      </c>
      <c r="K227">
        <f t="shared" si="17"/>
        <v>1</v>
      </c>
      <c r="L227">
        <f t="shared" si="18"/>
        <v>0</v>
      </c>
      <c r="M227">
        <f t="shared" si="19"/>
        <v>1</v>
      </c>
      <c r="O227" t="s">
        <v>46</v>
      </c>
      <c r="P227" t="s">
        <v>46</v>
      </c>
      <c r="Q227" s="7">
        <v>3354.7</v>
      </c>
      <c r="R227">
        <v>85048</v>
      </c>
      <c r="S227" t="s">
        <v>47</v>
      </c>
      <c r="T227" t="s">
        <v>53</v>
      </c>
      <c r="U227">
        <v>85253</v>
      </c>
    </row>
    <row r="228" spans="1:21" x14ac:dyDescent="0.2">
      <c r="A228" s="6">
        <v>42663</v>
      </c>
      <c r="B228" t="s">
        <v>1310</v>
      </c>
      <c r="C228" t="s">
        <v>43</v>
      </c>
      <c r="D228" t="s">
        <v>663</v>
      </c>
      <c r="E228" s="7">
        <v>3784.06</v>
      </c>
      <c r="F228" t="s">
        <v>50</v>
      </c>
      <c r="G228" t="s">
        <v>1311</v>
      </c>
      <c r="H228" t="str">
        <f t="shared" si="15"/>
        <v>TEMPE</v>
      </c>
      <c r="I228">
        <v>85282</v>
      </c>
      <c r="J228">
        <f t="shared" si="16"/>
        <v>0</v>
      </c>
      <c r="K228">
        <f t="shared" si="17"/>
        <v>0</v>
      </c>
      <c r="L228">
        <f t="shared" si="18"/>
        <v>0</v>
      </c>
      <c r="M228">
        <f t="shared" si="19"/>
        <v>0</v>
      </c>
      <c r="O228" t="s">
        <v>46</v>
      </c>
      <c r="P228" t="s">
        <v>46</v>
      </c>
      <c r="Q228" s="7">
        <v>3979.06</v>
      </c>
      <c r="R228">
        <v>85282</v>
      </c>
      <c r="S228" t="s">
        <v>47</v>
      </c>
      <c r="T228" t="s">
        <v>63</v>
      </c>
      <c r="U228">
        <v>85253</v>
      </c>
    </row>
    <row r="229" spans="1:21" x14ac:dyDescent="0.2">
      <c r="A229" s="6">
        <v>42663</v>
      </c>
      <c r="B229" t="s">
        <v>1312</v>
      </c>
      <c r="C229" t="s">
        <v>79</v>
      </c>
      <c r="D229" t="s">
        <v>145</v>
      </c>
      <c r="E229" s="7">
        <v>1911.94</v>
      </c>
      <c r="F229" t="s">
        <v>50</v>
      </c>
      <c r="G229" t="s">
        <v>1313</v>
      </c>
      <c r="H229" t="str">
        <f t="shared" si="15"/>
        <v>PHOENIX</v>
      </c>
      <c r="I229">
        <v>85006</v>
      </c>
      <c r="J229">
        <f t="shared" si="16"/>
        <v>1</v>
      </c>
      <c r="K229">
        <f t="shared" si="17"/>
        <v>1</v>
      </c>
      <c r="L229">
        <f t="shared" si="18"/>
        <v>0</v>
      </c>
      <c r="M229">
        <f t="shared" si="19"/>
        <v>1</v>
      </c>
      <c r="N229" s="6">
        <v>42681</v>
      </c>
      <c r="O229" t="s">
        <v>46</v>
      </c>
      <c r="P229" t="s">
        <v>46</v>
      </c>
      <c r="Q229" s="7">
        <v>1911.94</v>
      </c>
      <c r="R229">
        <v>85006</v>
      </c>
      <c r="S229" t="s">
        <v>47</v>
      </c>
      <c r="T229" t="s">
        <v>974</v>
      </c>
      <c r="U229">
        <v>85253</v>
      </c>
    </row>
    <row r="230" spans="1:21" x14ac:dyDescent="0.2">
      <c r="A230" s="6">
        <v>42663</v>
      </c>
      <c r="B230" t="s">
        <v>1314</v>
      </c>
      <c r="C230" t="s">
        <v>43</v>
      </c>
      <c r="D230" t="s">
        <v>44</v>
      </c>
      <c r="E230" s="7"/>
      <c r="G230" t="s">
        <v>1315</v>
      </c>
      <c r="H230" t="str">
        <f t="shared" si="15"/>
        <v>PHOENIX</v>
      </c>
      <c r="I230">
        <v>85035</v>
      </c>
      <c r="J230">
        <f t="shared" si="16"/>
        <v>1</v>
      </c>
      <c r="K230">
        <f t="shared" si="17"/>
        <v>1</v>
      </c>
      <c r="L230">
        <f t="shared" si="18"/>
        <v>0</v>
      </c>
      <c r="M230">
        <f t="shared" si="19"/>
        <v>1</v>
      </c>
      <c r="O230" t="s">
        <v>46</v>
      </c>
      <c r="P230" t="s">
        <v>46</v>
      </c>
      <c r="Q230" s="7">
        <v>1895.4</v>
      </c>
      <c r="R230">
        <v>85035</v>
      </c>
      <c r="S230" t="s">
        <v>62</v>
      </c>
      <c r="T230" t="s">
        <v>63</v>
      </c>
      <c r="U230">
        <v>85253</v>
      </c>
    </row>
    <row r="231" spans="1:21" x14ac:dyDescent="0.2">
      <c r="A231" s="6">
        <v>42663</v>
      </c>
      <c r="B231" t="s">
        <v>1316</v>
      </c>
      <c r="C231" t="s">
        <v>43</v>
      </c>
      <c r="D231" t="s">
        <v>44</v>
      </c>
      <c r="E231" s="7"/>
      <c r="G231" t="s">
        <v>1317</v>
      </c>
      <c r="H231" t="str">
        <f t="shared" si="15"/>
        <v>PHOENIX</v>
      </c>
      <c r="I231">
        <v>85031</v>
      </c>
      <c r="J231">
        <f t="shared" si="16"/>
        <v>1</v>
      </c>
      <c r="K231">
        <f t="shared" si="17"/>
        <v>1</v>
      </c>
      <c r="L231">
        <f t="shared" si="18"/>
        <v>0</v>
      </c>
      <c r="M231">
        <f t="shared" si="19"/>
        <v>1</v>
      </c>
      <c r="O231" t="s">
        <v>46</v>
      </c>
      <c r="P231" t="s">
        <v>46</v>
      </c>
      <c r="Q231" s="7">
        <v>2433.6999999999998</v>
      </c>
      <c r="R231">
        <v>85031</v>
      </c>
      <c r="S231" t="s">
        <v>62</v>
      </c>
      <c r="T231" t="s">
        <v>53</v>
      </c>
      <c r="U231">
        <v>85253</v>
      </c>
    </row>
    <row r="232" spans="1:21" x14ac:dyDescent="0.2">
      <c r="A232" s="6">
        <v>42663</v>
      </c>
      <c r="B232" t="s">
        <v>1318</v>
      </c>
      <c r="C232" t="s">
        <v>43</v>
      </c>
      <c r="D232" t="s">
        <v>74</v>
      </c>
      <c r="E232" s="7">
        <v>1524.68</v>
      </c>
      <c r="F232" t="s">
        <v>50</v>
      </c>
      <c r="G232" t="s">
        <v>1319</v>
      </c>
      <c r="H232" t="str">
        <f t="shared" si="15"/>
        <v>PHOENIX</v>
      </c>
      <c r="I232">
        <v>85041</v>
      </c>
      <c r="J232">
        <f t="shared" si="16"/>
        <v>1</v>
      </c>
      <c r="K232">
        <f t="shared" si="17"/>
        <v>1</v>
      </c>
      <c r="L232">
        <f t="shared" si="18"/>
        <v>0</v>
      </c>
      <c r="M232">
        <f t="shared" si="19"/>
        <v>1</v>
      </c>
      <c r="O232" t="s">
        <v>57</v>
      </c>
      <c r="P232" t="s">
        <v>46</v>
      </c>
      <c r="Q232" s="7">
        <v>1444.68</v>
      </c>
      <c r="R232">
        <v>85041</v>
      </c>
      <c r="S232" t="s">
        <v>356</v>
      </c>
    </row>
    <row r="233" spans="1:21" x14ac:dyDescent="0.2">
      <c r="A233" s="6">
        <v>42663</v>
      </c>
      <c r="B233" t="s">
        <v>1320</v>
      </c>
      <c r="C233" t="s">
        <v>43</v>
      </c>
      <c r="D233" t="s">
        <v>87</v>
      </c>
      <c r="E233" s="7"/>
      <c r="G233" t="s">
        <v>1321</v>
      </c>
      <c r="H233" t="str">
        <f t="shared" si="15"/>
        <v>Phoenix</v>
      </c>
      <c r="I233">
        <v>85009</v>
      </c>
      <c r="J233">
        <f t="shared" si="16"/>
        <v>1</v>
      </c>
      <c r="K233">
        <f t="shared" si="17"/>
        <v>1</v>
      </c>
      <c r="L233">
        <f t="shared" si="18"/>
        <v>0</v>
      </c>
      <c r="M233">
        <f t="shared" si="19"/>
        <v>1</v>
      </c>
      <c r="O233" t="s">
        <v>46</v>
      </c>
      <c r="P233" t="s">
        <v>46</v>
      </c>
      <c r="Q233" s="7">
        <v>5467.8</v>
      </c>
      <c r="R233">
        <v>85009</v>
      </c>
      <c r="S233" t="s">
        <v>364</v>
      </c>
      <c r="T233" t="s">
        <v>292</v>
      </c>
      <c r="U233">
        <v>85253</v>
      </c>
    </row>
    <row r="234" spans="1:21" x14ac:dyDescent="0.2">
      <c r="A234" s="6">
        <v>42664</v>
      </c>
      <c r="B234" t="s">
        <v>1322</v>
      </c>
      <c r="C234" t="s">
        <v>43</v>
      </c>
      <c r="D234" t="s">
        <v>171</v>
      </c>
      <c r="E234" s="7">
        <v>1796.27</v>
      </c>
      <c r="F234" t="s">
        <v>50</v>
      </c>
      <c r="G234" t="s">
        <v>1323</v>
      </c>
      <c r="H234" t="str">
        <f t="shared" si="15"/>
        <v>PHOENIX</v>
      </c>
      <c r="I234">
        <v>85023</v>
      </c>
      <c r="J234">
        <f t="shared" si="16"/>
        <v>1</v>
      </c>
      <c r="K234">
        <f t="shared" si="17"/>
        <v>1</v>
      </c>
      <c r="L234">
        <f t="shared" si="18"/>
        <v>0</v>
      </c>
      <c r="M234">
        <f t="shared" si="19"/>
        <v>1</v>
      </c>
      <c r="O234" t="s">
        <v>57</v>
      </c>
      <c r="P234" t="s">
        <v>46</v>
      </c>
      <c r="Q234" s="7">
        <v>1716.27</v>
      </c>
      <c r="R234">
        <v>85023</v>
      </c>
      <c r="S234" t="s">
        <v>100</v>
      </c>
      <c r="T234" t="s">
        <v>377</v>
      </c>
      <c r="U234">
        <v>85251</v>
      </c>
    </row>
    <row r="235" spans="1:21" x14ac:dyDescent="0.2">
      <c r="A235" s="6">
        <v>42667</v>
      </c>
      <c r="B235" t="s">
        <v>1324</v>
      </c>
      <c r="C235" t="s">
        <v>43</v>
      </c>
      <c r="D235" t="s">
        <v>87</v>
      </c>
      <c r="E235" s="7">
        <v>1983.17</v>
      </c>
      <c r="F235" t="s">
        <v>50</v>
      </c>
      <c r="G235" t="s">
        <v>1325</v>
      </c>
      <c r="H235" t="str">
        <f t="shared" si="15"/>
        <v>Phoenix</v>
      </c>
      <c r="I235">
        <v>85017</v>
      </c>
      <c r="J235">
        <f t="shared" si="16"/>
        <v>1</v>
      </c>
      <c r="K235">
        <f t="shared" si="17"/>
        <v>1</v>
      </c>
      <c r="L235">
        <f t="shared" si="18"/>
        <v>0</v>
      </c>
      <c r="M235">
        <f t="shared" si="19"/>
        <v>1</v>
      </c>
      <c r="N235" s="6">
        <v>42683</v>
      </c>
      <c r="O235" t="s">
        <v>57</v>
      </c>
      <c r="P235" t="s">
        <v>46</v>
      </c>
      <c r="Q235" s="7">
        <v>1427.01</v>
      </c>
      <c r="R235">
        <v>85017</v>
      </c>
      <c r="S235" t="s">
        <v>854</v>
      </c>
      <c r="T235" t="s">
        <v>1326</v>
      </c>
      <c r="U235">
        <v>85017</v>
      </c>
    </row>
    <row r="236" spans="1:21" x14ac:dyDescent="0.2">
      <c r="A236" s="6">
        <v>42667</v>
      </c>
      <c r="B236" t="s">
        <v>1327</v>
      </c>
      <c r="C236" t="s">
        <v>43</v>
      </c>
      <c r="D236" t="s">
        <v>87</v>
      </c>
      <c r="E236" s="7">
        <v>2262.9899999999998</v>
      </c>
      <c r="F236" t="s">
        <v>50</v>
      </c>
      <c r="G236" t="s">
        <v>1328</v>
      </c>
      <c r="H236" t="str">
        <f t="shared" si="15"/>
        <v>Phoenix</v>
      </c>
      <c r="I236">
        <v>85017</v>
      </c>
      <c r="J236">
        <f t="shared" si="16"/>
        <v>1</v>
      </c>
      <c r="K236">
        <f t="shared" si="17"/>
        <v>1</v>
      </c>
      <c r="L236">
        <f t="shared" si="18"/>
        <v>0</v>
      </c>
      <c r="M236">
        <f t="shared" si="19"/>
        <v>1</v>
      </c>
      <c r="O236" t="s">
        <v>57</v>
      </c>
      <c r="P236" t="s">
        <v>46</v>
      </c>
      <c r="Q236" s="7">
        <v>1732.81</v>
      </c>
      <c r="R236">
        <v>85017</v>
      </c>
      <c r="S236" t="s">
        <v>854</v>
      </c>
      <c r="T236" t="s">
        <v>1326</v>
      </c>
      <c r="U236">
        <v>85017</v>
      </c>
    </row>
    <row r="237" spans="1:21" x14ac:dyDescent="0.2">
      <c r="A237" s="6">
        <v>42668</v>
      </c>
      <c r="B237" t="s">
        <v>1329</v>
      </c>
      <c r="C237" t="s">
        <v>43</v>
      </c>
      <c r="D237" t="s">
        <v>297</v>
      </c>
      <c r="E237" s="7"/>
      <c r="G237" t="s">
        <v>1330</v>
      </c>
      <c r="H237" t="str">
        <f t="shared" si="15"/>
        <v>PHOENIX</v>
      </c>
      <c r="I237">
        <v>85051</v>
      </c>
      <c r="J237">
        <f t="shared" si="16"/>
        <v>1</v>
      </c>
      <c r="K237">
        <f t="shared" si="17"/>
        <v>1</v>
      </c>
      <c r="L237">
        <f t="shared" si="18"/>
        <v>0</v>
      </c>
      <c r="M237">
        <f t="shared" si="19"/>
        <v>1</v>
      </c>
      <c r="O237" t="s">
        <v>46</v>
      </c>
      <c r="P237" t="s">
        <v>46</v>
      </c>
      <c r="Q237" s="7">
        <v>1125</v>
      </c>
      <c r="R237">
        <v>85051</v>
      </c>
      <c r="S237" t="s">
        <v>47</v>
      </c>
      <c r="T237" t="s">
        <v>48</v>
      </c>
      <c r="U237">
        <v>85253</v>
      </c>
    </row>
    <row r="238" spans="1:21" x14ac:dyDescent="0.2">
      <c r="A238" s="6">
        <v>42668</v>
      </c>
      <c r="B238" t="s">
        <v>1331</v>
      </c>
      <c r="C238" t="s">
        <v>43</v>
      </c>
      <c r="D238" t="s">
        <v>55</v>
      </c>
      <c r="E238" s="7">
        <v>1010.85</v>
      </c>
      <c r="F238" t="s">
        <v>50</v>
      </c>
      <c r="G238" t="s">
        <v>1332</v>
      </c>
      <c r="H238" t="str">
        <f t="shared" si="15"/>
        <v>PHOENIX</v>
      </c>
      <c r="I238">
        <v>85032</v>
      </c>
      <c r="J238">
        <f t="shared" si="16"/>
        <v>1</v>
      </c>
      <c r="K238">
        <f t="shared" si="17"/>
        <v>1</v>
      </c>
      <c r="L238">
        <f t="shared" si="18"/>
        <v>0</v>
      </c>
      <c r="M238">
        <f t="shared" si="19"/>
        <v>1</v>
      </c>
      <c r="O238" t="s">
        <v>57</v>
      </c>
      <c r="P238" t="s">
        <v>46</v>
      </c>
      <c r="Q238" s="7">
        <v>296.20999999999998</v>
      </c>
      <c r="R238">
        <v>85032</v>
      </c>
      <c r="S238" t="s">
        <v>117</v>
      </c>
      <c r="T238" t="s">
        <v>77</v>
      </c>
      <c r="U238">
        <v>85251</v>
      </c>
    </row>
    <row r="239" spans="1:21" x14ac:dyDescent="0.2">
      <c r="A239" s="6">
        <v>42668</v>
      </c>
      <c r="B239" t="s">
        <v>1333</v>
      </c>
      <c r="C239" t="s">
        <v>43</v>
      </c>
      <c r="D239" t="s">
        <v>60</v>
      </c>
      <c r="E239" s="7">
        <v>2508.9299999999998</v>
      </c>
      <c r="F239" t="s">
        <v>50</v>
      </c>
      <c r="G239" t="s">
        <v>1334</v>
      </c>
      <c r="H239" t="str">
        <f t="shared" si="15"/>
        <v>PHOENIX</v>
      </c>
      <c r="I239">
        <v>85021</v>
      </c>
      <c r="J239">
        <f t="shared" si="16"/>
        <v>1</v>
      </c>
      <c r="K239">
        <f t="shared" si="17"/>
        <v>1</v>
      </c>
      <c r="L239">
        <f t="shared" si="18"/>
        <v>0</v>
      </c>
      <c r="M239">
        <f t="shared" si="19"/>
        <v>1</v>
      </c>
      <c r="N239" s="6">
        <v>42682</v>
      </c>
      <c r="O239" t="s">
        <v>57</v>
      </c>
      <c r="P239" t="s">
        <v>46</v>
      </c>
      <c r="Q239" s="7">
        <v>1789.51</v>
      </c>
      <c r="R239">
        <v>85021</v>
      </c>
      <c r="S239" t="s">
        <v>829</v>
      </c>
    </row>
    <row r="240" spans="1:21" x14ac:dyDescent="0.2">
      <c r="A240" s="6">
        <v>42668</v>
      </c>
      <c r="B240" t="s">
        <v>1335</v>
      </c>
      <c r="C240" t="s">
        <v>43</v>
      </c>
      <c r="D240" t="s">
        <v>60</v>
      </c>
      <c r="E240" s="7">
        <v>3480.69</v>
      </c>
      <c r="F240" t="s">
        <v>50</v>
      </c>
      <c r="G240" t="s">
        <v>1336</v>
      </c>
      <c r="H240" t="str">
        <f t="shared" si="15"/>
        <v>PHOENIX</v>
      </c>
      <c r="I240">
        <v>85021</v>
      </c>
      <c r="J240">
        <f t="shared" si="16"/>
        <v>1</v>
      </c>
      <c r="K240">
        <f t="shared" si="17"/>
        <v>1</v>
      </c>
      <c r="L240">
        <f t="shared" si="18"/>
        <v>0</v>
      </c>
      <c r="M240">
        <f t="shared" si="19"/>
        <v>1</v>
      </c>
      <c r="N240" s="6">
        <v>42682</v>
      </c>
      <c r="O240" t="s">
        <v>57</v>
      </c>
      <c r="P240" t="s">
        <v>46</v>
      </c>
      <c r="Q240" s="7">
        <v>2894.73</v>
      </c>
      <c r="R240">
        <v>85021</v>
      </c>
      <c r="S240" t="s">
        <v>829</v>
      </c>
    </row>
    <row r="241" spans="1:21" x14ac:dyDescent="0.2">
      <c r="A241" s="6">
        <v>42668</v>
      </c>
      <c r="B241" t="s">
        <v>1337</v>
      </c>
      <c r="C241" t="s">
        <v>43</v>
      </c>
      <c r="D241" t="s">
        <v>87</v>
      </c>
      <c r="E241" s="7">
        <v>3015.64</v>
      </c>
      <c r="F241" t="s">
        <v>50</v>
      </c>
      <c r="G241" t="s">
        <v>1281</v>
      </c>
      <c r="H241" t="str">
        <f t="shared" si="15"/>
        <v>PHOENIX</v>
      </c>
      <c r="I241">
        <v>85019</v>
      </c>
      <c r="J241">
        <f t="shared" si="16"/>
        <v>1</v>
      </c>
      <c r="K241">
        <f t="shared" si="17"/>
        <v>1</v>
      </c>
      <c r="L241">
        <f t="shared" si="18"/>
        <v>0</v>
      </c>
      <c r="M241">
        <f t="shared" si="19"/>
        <v>1</v>
      </c>
      <c r="O241" t="s">
        <v>46</v>
      </c>
      <c r="P241" t="s">
        <v>46</v>
      </c>
      <c r="Q241" s="7">
        <v>3300</v>
      </c>
      <c r="R241">
        <v>85019</v>
      </c>
      <c r="S241" t="s">
        <v>241</v>
      </c>
      <c r="T241" t="s">
        <v>177</v>
      </c>
      <c r="U241">
        <v>85253</v>
      </c>
    </row>
    <row r="242" spans="1:21" x14ac:dyDescent="0.2">
      <c r="A242" s="6">
        <v>42671</v>
      </c>
      <c r="B242" t="s">
        <v>1338</v>
      </c>
      <c r="C242" t="s">
        <v>43</v>
      </c>
      <c r="D242" t="s">
        <v>65</v>
      </c>
      <c r="E242" s="7"/>
      <c r="G242" t="s">
        <v>1339</v>
      </c>
      <c r="H242" t="str">
        <f t="shared" si="15"/>
        <v>MESA</v>
      </c>
      <c r="I242">
        <v>85201</v>
      </c>
      <c r="J242">
        <f t="shared" si="16"/>
        <v>0</v>
      </c>
      <c r="K242">
        <f t="shared" si="17"/>
        <v>0</v>
      </c>
      <c r="L242">
        <f t="shared" si="18"/>
        <v>0</v>
      </c>
      <c r="M242">
        <f t="shared" si="19"/>
        <v>0</v>
      </c>
      <c r="O242" t="s">
        <v>46</v>
      </c>
      <c r="P242" t="s">
        <v>46</v>
      </c>
      <c r="Q242" s="7">
        <v>2444.64</v>
      </c>
      <c r="R242">
        <v>85201</v>
      </c>
      <c r="S242" t="s">
        <v>62</v>
      </c>
      <c r="T242" t="s">
        <v>63</v>
      </c>
      <c r="U242">
        <v>85253</v>
      </c>
    </row>
    <row r="243" spans="1:21" x14ac:dyDescent="0.2">
      <c r="A243" s="6">
        <v>42675</v>
      </c>
      <c r="B243" t="s">
        <v>1340</v>
      </c>
      <c r="C243" t="s">
        <v>43</v>
      </c>
      <c r="D243" t="s">
        <v>70</v>
      </c>
      <c r="E243" s="7">
        <v>2564.8000000000002</v>
      </c>
      <c r="F243" t="s">
        <v>50</v>
      </c>
      <c r="G243" t="s">
        <v>1341</v>
      </c>
      <c r="H243" t="str">
        <f t="shared" si="15"/>
        <v>PHOENIX</v>
      </c>
      <c r="I243">
        <v>85037</v>
      </c>
      <c r="J243">
        <f t="shared" si="16"/>
        <v>1</v>
      </c>
      <c r="K243">
        <f t="shared" si="17"/>
        <v>1</v>
      </c>
      <c r="L243">
        <f t="shared" si="18"/>
        <v>0</v>
      </c>
      <c r="M243">
        <f t="shared" si="19"/>
        <v>1</v>
      </c>
      <c r="N243" s="6">
        <v>42689</v>
      </c>
      <c r="O243" t="s">
        <v>57</v>
      </c>
      <c r="P243" t="s">
        <v>46</v>
      </c>
      <c r="Q243" s="7">
        <v>1418.6</v>
      </c>
      <c r="R243">
        <v>85037</v>
      </c>
      <c r="S243" t="s">
        <v>157</v>
      </c>
      <c r="T243" t="s">
        <v>1342</v>
      </c>
      <c r="U243">
        <v>85020</v>
      </c>
    </row>
    <row r="244" spans="1:21" x14ac:dyDescent="0.2">
      <c r="A244" s="6">
        <v>42682</v>
      </c>
      <c r="B244" t="s">
        <v>1343</v>
      </c>
      <c r="C244" t="s">
        <v>43</v>
      </c>
      <c r="D244" t="s">
        <v>297</v>
      </c>
      <c r="E244" s="7">
        <v>3292.95</v>
      </c>
      <c r="F244" t="s">
        <v>50</v>
      </c>
      <c r="G244" t="s">
        <v>1344</v>
      </c>
      <c r="H244" t="str">
        <f t="shared" si="15"/>
        <v>PHOENIX</v>
      </c>
      <c r="I244">
        <v>85051</v>
      </c>
      <c r="J244">
        <f t="shared" si="16"/>
        <v>1</v>
      </c>
      <c r="K244">
        <f t="shared" si="17"/>
        <v>1</v>
      </c>
      <c r="L244">
        <f t="shared" si="18"/>
        <v>0</v>
      </c>
      <c r="M244">
        <f t="shared" si="19"/>
        <v>1</v>
      </c>
      <c r="N244" s="6">
        <v>42702</v>
      </c>
      <c r="O244" t="s">
        <v>46</v>
      </c>
      <c r="P244" t="s">
        <v>46</v>
      </c>
      <c r="Q244" s="7">
        <v>3152.89</v>
      </c>
      <c r="R244">
        <v>85051</v>
      </c>
      <c r="S244" t="s">
        <v>62</v>
      </c>
      <c r="T244" t="s">
        <v>177</v>
      </c>
      <c r="U244">
        <v>85253</v>
      </c>
    </row>
    <row r="245" spans="1:21" x14ac:dyDescent="0.2">
      <c r="A245" s="6">
        <v>42684</v>
      </c>
      <c r="B245" t="s">
        <v>1345</v>
      </c>
      <c r="C245" t="s">
        <v>43</v>
      </c>
      <c r="D245" t="s">
        <v>171</v>
      </c>
      <c r="E245" s="7"/>
      <c r="G245" t="s">
        <v>1346</v>
      </c>
      <c r="H245" t="str">
        <f t="shared" si="15"/>
        <v>PHOENIX</v>
      </c>
      <c r="I245">
        <v>85027</v>
      </c>
      <c r="J245">
        <f t="shared" si="16"/>
        <v>1</v>
      </c>
      <c r="K245">
        <f t="shared" si="17"/>
        <v>1</v>
      </c>
      <c r="L245">
        <f t="shared" si="18"/>
        <v>0</v>
      </c>
      <c r="M245">
        <f t="shared" si="19"/>
        <v>1</v>
      </c>
      <c r="O245" t="s">
        <v>46</v>
      </c>
      <c r="P245" t="s">
        <v>46</v>
      </c>
      <c r="Q245" s="7">
        <v>2534.0300000000002</v>
      </c>
      <c r="S245" t="s">
        <v>62</v>
      </c>
      <c r="T245" t="s">
        <v>63</v>
      </c>
      <c r="U245">
        <v>85253</v>
      </c>
    </row>
    <row r="246" spans="1:21" x14ac:dyDescent="0.2">
      <c r="A246" s="6">
        <v>42684</v>
      </c>
      <c r="B246" t="s">
        <v>1347</v>
      </c>
      <c r="C246" t="s">
        <v>183</v>
      </c>
      <c r="D246" t="s">
        <v>87</v>
      </c>
      <c r="E246" s="7">
        <v>130</v>
      </c>
      <c r="F246" t="s">
        <v>50</v>
      </c>
      <c r="G246" t="s">
        <v>1348</v>
      </c>
      <c r="H246" t="str">
        <f t="shared" si="15"/>
        <v>PHOENIX</v>
      </c>
      <c r="I246">
        <v>85017</v>
      </c>
      <c r="J246">
        <f t="shared" si="16"/>
        <v>1</v>
      </c>
      <c r="K246">
        <f t="shared" si="17"/>
        <v>1</v>
      </c>
      <c r="L246">
        <f t="shared" si="18"/>
        <v>0</v>
      </c>
      <c r="M246">
        <f t="shared" si="19"/>
        <v>1</v>
      </c>
      <c r="O246" t="s">
        <v>46</v>
      </c>
      <c r="P246" t="s">
        <v>46</v>
      </c>
      <c r="Q246" s="7">
        <v>711</v>
      </c>
      <c r="R246">
        <v>85017</v>
      </c>
      <c r="S246" t="s">
        <v>62</v>
      </c>
      <c r="T246" t="s">
        <v>177</v>
      </c>
      <c r="U246">
        <v>85253</v>
      </c>
    </row>
    <row r="247" spans="1:21" x14ac:dyDescent="0.2">
      <c r="A247" s="6">
        <v>42689</v>
      </c>
      <c r="B247" t="s">
        <v>1349</v>
      </c>
      <c r="C247" t="s">
        <v>43</v>
      </c>
      <c r="D247" t="s">
        <v>44</v>
      </c>
      <c r="E247" s="7"/>
      <c r="G247" t="s">
        <v>1350</v>
      </c>
      <c r="H247" t="str">
        <f t="shared" si="15"/>
        <v>Phoenix</v>
      </c>
      <c r="I247">
        <v>85031</v>
      </c>
      <c r="J247">
        <f t="shared" si="16"/>
        <v>1</v>
      </c>
      <c r="K247">
        <f t="shared" si="17"/>
        <v>1</v>
      </c>
      <c r="L247">
        <f t="shared" si="18"/>
        <v>0</v>
      </c>
      <c r="M247">
        <f t="shared" si="19"/>
        <v>1</v>
      </c>
      <c r="O247" t="s">
        <v>46</v>
      </c>
      <c r="P247" t="s">
        <v>46</v>
      </c>
      <c r="Q247" s="7">
        <v>915.1</v>
      </c>
      <c r="R247">
        <v>85031</v>
      </c>
      <c r="S247" t="s">
        <v>364</v>
      </c>
      <c r="T247" t="s">
        <v>292</v>
      </c>
      <c r="U247">
        <v>85253</v>
      </c>
    </row>
    <row r="248" spans="1:21" x14ac:dyDescent="0.2">
      <c r="A248" s="6">
        <v>42689</v>
      </c>
      <c r="B248" t="s">
        <v>1351</v>
      </c>
      <c r="C248" t="s">
        <v>43</v>
      </c>
      <c r="D248" t="s">
        <v>44</v>
      </c>
      <c r="E248" s="7"/>
      <c r="G248" t="s">
        <v>1352</v>
      </c>
      <c r="H248" t="str">
        <f t="shared" si="15"/>
        <v>GLENDALE</v>
      </c>
      <c r="I248">
        <v>85301</v>
      </c>
      <c r="J248">
        <f t="shared" si="16"/>
        <v>0</v>
      </c>
      <c r="K248">
        <f t="shared" si="17"/>
        <v>0</v>
      </c>
      <c r="L248">
        <f t="shared" si="18"/>
        <v>0</v>
      </c>
      <c r="M248">
        <f t="shared" si="19"/>
        <v>0</v>
      </c>
      <c r="O248" t="s">
        <v>46</v>
      </c>
      <c r="P248" t="s">
        <v>46</v>
      </c>
      <c r="Q248" s="7">
        <v>1101.1500000000001</v>
      </c>
      <c r="R248">
        <v>85301</v>
      </c>
      <c r="S248" t="s">
        <v>62</v>
      </c>
      <c r="T248" t="s">
        <v>1353</v>
      </c>
      <c r="U248">
        <v>85253</v>
      </c>
    </row>
    <row r="249" spans="1:21" x14ac:dyDescent="0.2">
      <c r="A249" s="6">
        <v>42689</v>
      </c>
      <c r="B249" t="s">
        <v>1354</v>
      </c>
      <c r="C249" t="s">
        <v>43</v>
      </c>
      <c r="D249" t="s">
        <v>297</v>
      </c>
      <c r="E249" s="7"/>
      <c r="G249" t="s">
        <v>1355</v>
      </c>
      <c r="H249" t="str">
        <f t="shared" si="15"/>
        <v>PHOENIX</v>
      </c>
      <c r="I249">
        <v>85051</v>
      </c>
      <c r="J249">
        <f t="shared" si="16"/>
        <v>1</v>
      </c>
      <c r="K249">
        <f t="shared" si="17"/>
        <v>1</v>
      </c>
      <c r="L249">
        <f t="shared" si="18"/>
        <v>0</v>
      </c>
      <c r="M249">
        <f t="shared" si="19"/>
        <v>1</v>
      </c>
      <c r="O249" t="s">
        <v>46</v>
      </c>
      <c r="P249" t="s">
        <v>46</v>
      </c>
      <c r="Q249" s="7">
        <v>2416.8200000000002</v>
      </c>
      <c r="R249">
        <v>85051</v>
      </c>
      <c r="S249" t="s">
        <v>47</v>
      </c>
      <c r="T249" t="s">
        <v>53</v>
      </c>
      <c r="U249">
        <v>85253</v>
      </c>
    </row>
    <row r="250" spans="1:21" x14ac:dyDescent="0.2">
      <c r="A250" s="6">
        <v>42690</v>
      </c>
      <c r="B250" t="s">
        <v>1356</v>
      </c>
      <c r="C250" t="s">
        <v>43</v>
      </c>
      <c r="D250" t="s">
        <v>74</v>
      </c>
      <c r="E250" s="7">
        <v>1580.78</v>
      </c>
      <c r="F250" t="s">
        <v>50</v>
      </c>
      <c r="G250" t="s">
        <v>1357</v>
      </c>
      <c r="H250" t="str">
        <f t="shared" si="15"/>
        <v>PHOENIX</v>
      </c>
      <c r="I250">
        <v>85041</v>
      </c>
      <c r="J250">
        <f t="shared" si="16"/>
        <v>1</v>
      </c>
      <c r="K250">
        <f t="shared" si="17"/>
        <v>1</v>
      </c>
      <c r="L250">
        <f t="shared" si="18"/>
        <v>0</v>
      </c>
      <c r="M250">
        <f t="shared" si="19"/>
        <v>1</v>
      </c>
      <c r="N250" s="6">
        <v>42711</v>
      </c>
      <c r="O250" t="s">
        <v>57</v>
      </c>
      <c r="P250" t="s">
        <v>46</v>
      </c>
      <c r="Q250" s="7">
        <v>1520.78</v>
      </c>
      <c r="R250">
        <v>85041</v>
      </c>
      <c r="S250" t="s">
        <v>356</v>
      </c>
    </row>
    <row r="251" spans="1:21" x14ac:dyDescent="0.2">
      <c r="A251" s="6">
        <v>42690</v>
      </c>
      <c r="B251" t="s">
        <v>1358</v>
      </c>
      <c r="C251" t="s">
        <v>43</v>
      </c>
      <c r="D251" t="s">
        <v>74</v>
      </c>
      <c r="E251" s="7">
        <v>1801.44</v>
      </c>
      <c r="F251" t="s">
        <v>50</v>
      </c>
      <c r="G251" t="s">
        <v>1359</v>
      </c>
      <c r="H251" t="str">
        <f t="shared" si="15"/>
        <v>PHOENIX</v>
      </c>
      <c r="I251">
        <v>85041</v>
      </c>
      <c r="J251">
        <f t="shared" si="16"/>
        <v>1</v>
      </c>
      <c r="K251">
        <f t="shared" si="17"/>
        <v>1</v>
      </c>
      <c r="L251">
        <f t="shared" si="18"/>
        <v>0</v>
      </c>
      <c r="M251">
        <f t="shared" si="19"/>
        <v>1</v>
      </c>
      <c r="N251" s="6">
        <v>42711</v>
      </c>
      <c r="O251" t="s">
        <v>57</v>
      </c>
      <c r="P251" t="s">
        <v>46</v>
      </c>
      <c r="Q251" s="7">
        <v>1801.44</v>
      </c>
      <c r="R251">
        <v>85041</v>
      </c>
      <c r="S251" t="s">
        <v>356</v>
      </c>
    </row>
    <row r="252" spans="1:21" x14ac:dyDescent="0.2">
      <c r="A252" s="6">
        <v>42692</v>
      </c>
      <c r="B252" t="s">
        <v>1360</v>
      </c>
      <c r="C252" t="s">
        <v>43</v>
      </c>
      <c r="D252" t="s">
        <v>60</v>
      </c>
      <c r="E252" s="7">
        <v>1535.67</v>
      </c>
      <c r="F252" t="s">
        <v>50</v>
      </c>
      <c r="G252" t="s">
        <v>1361</v>
      </c>
      <c r="H252" t="str">
        <f t="shared" si="15"/>
        <v>PHOENIX</v>
      </c>
      <c r="I252">
        <v>85023</v>
      </c>
      <c r="J252">
        <f t="shared" si="16"/>
        <v>1</v>
      </c>
      <c r="K252">
        <f t="shared" si="17"/>
        <v>1</v>
      </c>
      <c r="L252">
        <f t="shared" si="18"/>
        <v>0</v>
      </c>
      <c r="M252">
        <f t="shared" si="19"/>
        <v>1</v>
      </c>
      <c r="O252" t="s">
        <v>57</v>
      </c>
      <c r="P252" t="s">
        <v>46</v>
      </c>
      <c r="Q252" s="7">
        <v>1524.23</v>
      </c>
      <c r="R252">
        <v>85023</v>
      </c>
      <c r="S252" t="s">
        <v>85</v>
      </c>
    </row>
    <row r="253" spans="1:21" x14ac:dyDescent="0.2">
      <c r="A253" s="6">
        <v>42695</v>
      </c>
      <c r="B253" t="s">
        <v>1362</v>
      </c>
      <c r="C253" t="s">
        <v>43</v>
      </c>
      <c r="D253" t="s">
        <v>65</v>
      </c>
      <c r="E253" s="7"/>
      <c r="G253" t="s">
        <v>68</v>
      </c>
      <c r="H253" t="str">
        <f t="shared" si="15"/>
        <v>MESA</v>
      </c>
      <c r="I253">
        <v>85201</v>
      </c>
      <c r="J253">
        <f t="shared" si="16"/>
        <v>0</v>
      </c>
      <c r="K253">
        <f t="shared" si="17"/>
        <v>0</v>
      </c>
      <c r="L253">
        <f t="shared" si="18"/>
        <v>0</v>
      </c>
      <c r="M253">
        <f t="shared" si="19"/>
        <v>0</v>
      </c>
      <c r="O253" t="s">
        <v>46</v>
      </c>
      <c r="P253" t="s">
        <v>46</v>
      </c>
      <c r="Q253" s="7">
        <v>1037.43</v>
      </c>
      <c r="R253">
        <v>85201</v>
      </c>
      <c r="S253" t="s">
        <v>62</v>
      </c>
      <c r="T253" t="s">
        <v>1363</v>
      </c>
      <c r="U253">
        <v>85253</v>
      </c>
    </row>
    <row r="254" spans="1:21" x14ac:dyDescent="0.2">
      <c r="A254" s="6">
        <v>42695</v>
      </c>
      <c r="B254" t="s">
        <v>1364</v>
      </c>
      <c r="C254" t="s">
        <v>43</v>
      </c>
      <c r="D254" t="s">
        <v>55</v>
      </c>
      <c r="E254" s="7">
        <v>2144.2199999999998</v>
      </c>
      <c r="F254" t="s">
        <v>50</v>
      </c>
      <c r="H254" t="str">
        <f t="shared" si="15"/>
        <v/>
      </c>
      <c r="J254">
        <f t="shared" si="16"/>
        <v>0</v>
      </c>
      <c r="K254">
        <f t="shared" si="17"/>
        <v>0</v>
      </c>
      <c r="L254">
        <f t="shared" si="18"/>
        <v>0</v>
      </c>
      <c r="M254">
        <f t="shared" si="19"/>
        <v>0</v>
      </c>
      <c r="N254" s="6">
        <v>42747</v>
      </c>
      <c r="O254" t="s">
        <v>57</v>
      </c>
      <c r="P254" t="s">
        <v>46</v>
      </c>
      <c r="Q254" s="7">
        <v>2014.22</v>
      </c>
      <c r="S254" t="s">
        <v>100</v>
      </c>
    </row>
    <row r="255" spans="1:21" x14ac:dyDescent="0.2">
      <c r="A255" s="6">
        <v>42696</v>
      </c>
      <c r="B255" t="s">
        <v>1365</v>
      </c>
      <c r="C255" t="s">
        <v>79</v>
      </c>
      <c r="D255" t="s">
        <v>229</v>
      </c>
      <c r="E255" s="7">
        <v>1982.42</v>
      </c>
      <c r="F255" t="s">
        <v>50</v>
      </c>
      <c r="G255" t="s">
        <v>1366</v>
      </c>
      <c r="H255" t="str">
        <f t="shared" si="15"/>
        <v>Gilbert</v>
      </c>
      <c r="I255">
        <v>85203</v>
      </c>
      <c r="J255">
        <f t="shared" si="16"/>
        <v>0</v>
      </c>
      <c r="K255">
        <f t="shared" si="17"/>
        <v>0</v>
      </c>
      <c r="L255">
        <f t="shared" si="18"/>
        <v>0</v>
      </c>
      <c r="M255">
        <f t="shared" si="19"/>
        <v>0</v>
      </c>
      <c r="O255" t="s">
        <v>57</v>
      </c>
      <c r="P255" t="s">
        <v>46</v>
      </c>
      <c r="Q255" s="7">
        <v>1982.42</v>
      </c>
      <c r="R255">
        <v>85203</v>
      </c>
      <c r="S255" t="s">
        <v>12</v>
      </c>
      <c r="T255" t="s">
        <v>997</v>
      </c>
      <c r="U255">
        <v>85203</v>
      </c>
    </row>
    <row r="256" spans="1:21" x14ac:dyDescent="0.2">
      <c r="A256" s="6">
        <v>42696</v>
      </c>
      <c r="B256" t="s">
        <v>1367</v>
      </c>
      <c r="C256" t="s">
        <v>79</v>
      </c>
      <c r="D256" t="s">
        <v>229</v>
      </c>
      <c r="E256" s="7">
        <v>1638.93</v>
      </c>
      <c r="F256" t="s">
        <v>50</v>
      </c>
      <c r="G256" t="s">
        <v>1368</v>
      </c>
      <c r="H256" t="str">
        <f t="shared" si="15"/>
        <v>Gilbert</v>
      </c>
      <c r="I256">
        <v>85295</v>
      </c>
      <c r="J256">
        <f t="shared" si="16"/>
        <v>0</v>
      </c>
      <c r="K256">
        <f t="shared" si="17"/>
        <v>0</v>
      </c>
      <c r="L256">
        <f t="shared" si="18"/>
        <v>0</v>
      </c>
      <c r="M256">
        <f t="shared" si="19"/>
        <v>0</v>
      </c>
      <c r="O256" t="s">
        <v>57</v>
      </c>
      <c r="P256" t="s">
        <v>46</v>
      </c>
      <c r="Q256" s="7">
        <v>1638.93</v>
      </c>
      <c r="R256">
        <v>85295</v>
      </c>
      <c r="S256" t="s">
        <v>12</v>
      </c>
      <c r="T256" t="s">
        <v>997</v>
      </c>
      <c r="U256">
        <v>85203</v>
      </c>
    </row>
    <row r="257" spans="1:21" x14ac:dyDescent="0.2">
      <c r="A257" s="6">
        <v>42696</v>
      </c>
      <c r="B257" t="s">
        <v>1369</v>
      </c>
      <c r="C257" t="s">
        <v>43</v>
      </c>
      <c r="D257" t="s">
        <v>74</v>
      </c>
      <c r="E257" s="7">
        <v>1256.51</v>
      </c>
      <c r="F257" t="s">
        <v>50</v>
      </c>
      <c r="G257" t="s">
        <v>1370</v>
      </c>
      <c r="H257" t="str">
        <f t="shared" si="15"/>
        <v>PHOENIX</v>
      </c>
      <c r="I257">
        <v>85040</v>
      </c>
      <c r="J257">
        <f t="shared" si="16"/>
        <v>1</v>
      </c>
      <c r="K257">
        <f t="shared" si="17"/>
        <v>1</v>
      </c>
      <c r="L257">
        <f t="shared" si="18"/>
        <v>0</v>
      </c>
      <c r="M257">
        <f t="shared" si="19"/>
        <v>1</v>
      </c>
      <c r="O257" t="s">
        <v>57</v>
      </c>
      <c r="P257" t="s">
        <v>46</v>
      </c>
      <c r="Q257" s="7">
        <v>1461.51</v>
      </c>
      <c r="R257">
        <v>85040</v>
      </c>
      <c r="S257" t="s">
        <v>193</v>
      </c>
      <c r="T257" t="s">
        <v>1371</v>
      </c>
      <c r="U257">
        <v>85018</v>
      </c>
    </row>
    <row r="258" spans="1:21" x14ac:dyDescent="0.2">
      <c r="A258" s="6">
        <v>42696</v>
      </c>
      <c r="B258" t="s">
        <v>1372</v>
      </c>
      <c r="C258" t="s">
        <v>43</v>
      </c>
      <c r="D258" t="s">
        <v>55</v>
      </c>
      <c r="E258" s="7">
        <v>1515</v>
      </c>
      <c r="F258" t="s">
        <v>50</v>
      </c>
      <c r="H258" t="str">
        <f t="shared" si="15"/>
        <v/>
      </c>
      <c r="J258">
        <f t="shared" si="16"/>
        <v>0</v>
      </c>
      <c r="K258">
        <f t="shared" si="17"/>
        <v>0</v>
      </c>
      <c r="L258">
        <f t="shared" si="18"/>
        <v>0</v>
      </c>
      <c r="M258">
        <f t="shared" si="19"/>
        <v>0</v>
      </c>
      <c r="O258" t="s">
        <v>57</v>
      </c>
      <c r="P258" t="s">
        <v>46</v>
      </c>
      <c r="Q258" s="7">
        <v>1460</v>
      </c>
      <c r="S258" t="s">
        <v>193</v>
      </c>
    </row>
    <row r="259" spans="1:21" x14ac:dyDescent="0.2">
      <c r="A259" s="6">
        <v>42697</v>
      </c>
      <c r="B259" t="s">
        <v>1373</v>
      </c>
      <c r="C259" t="s">
        <v>183</v>
      </c>
      <c r="D259" t="s">
        <v>247</v>
      </c>
      <c r="E259" s="7"/>
      <c r="G259" t="s">
        <v>1374</v>
      </c>
      <c r="H259" t="str">
        <f t="shared" ref="H259:H288" si="20">IF(NOT(ISERROR(FIND(",",G259))), RIGHT(G259,LEN(G259)-FIND("@",SUBSTITUTE(G259,",","@",LEN(G259)-LEN(SUBSTITUTE(G259,",",""))),1)-1), "")</f>
        <v>CHANDLER</v>
      </c>
      <c r="I259">
        <v>85249</v>
      </c>
      <c r="J259">
        <f t="shared" ref="J259:J288" si="21">IF(OR(LEFT(I259,3)="850", I259=85339, I259="85339"), 1,0)</f>
        <v>0</v>
      </c>
      <c r="K259">
        <f t="shared" ref="K259:K288" si="22">IF(OR(LEFT(H259,2)="ph", H259="Laveen"), 1,0)</f>
        <v>0</v>
      </c>
      <c r="L259">
        <f t="shared" ref="L259:L288" si="23">IF(NOT(J259=K259), 1,0)</f>
        <v>0</v>
      </c>
      <c r="M259">
        <f t="shared" ref="M259:M288" si="24">IF(J259=K259, J259, "EVAL")</f>
        <v>0</v>
      </c>
      <c r="O259" t="s">
        <v>57</v>
      </c>
      <c r="P259" t="s">
        <v>46</v>
      </c>
      <c r="Q259" s="7">
        <v>1284.4100000000001</v>
      </c>
      <c r="R259">
        <v>85249</v>
      </c>
      <c r="S259" t="s">
        <v>157</v>
      </c>
    </row>
    <row r="260" spans="1:21" x14ac:dyDescent="0.2">
      <c r="A260" s="6">
        <v>42697</v>
      </c>
      <c r="B260" t="s">
        <v>1375</v>
      </c>
      <c r="C260" t="s">
        <v>43</v>
      </c>
      <c r="D260" t="s">
        <v>70</v>
      </c>
      <c r="E260" s="7">
        <v>2787.92</v>
      </c>
      <c r="F260" t="s">
        <v>50</v>
      </c>
      <c r="G260" t="s">
        <v>1376</v>
      </c>
      <c r="H260" t="str">
        <f t="shared" si="20"/>
        <v>PHOENIX</v>
      </c>
      <c r="I260">
        <v>85037</v>
      </c>
      <c r="J260">
        <f t="shared" si="21"/>
        <v>1</v>
      </c>
      <c r="K260">
        <f t="shared" si="22"/>
        <v>1</v>
      </c>
      <c r="L260">
        <f t="shared" si="23"/>
        <v>0</v>
      </c>
      <c r="M260">
        <f t="shared" si="24"/>
        <v>1</v>
      </c>
      <c r="N260" s="6">
        <v>42733</v>
      </c>
      <c r="O260" t="s">
        <v>57</v>
      </c>
      <c r="P260" t="s">
        <v>46</v>
      </c>
      <c r="Q260" s="7">
        <v>1614.11</v>
      </c>
      <c r="R260">
        <v>85037</v>
      </c>
      <c r="S260" t="s">
        <v>100</v>
      </c>
      <c r="T260" t="s">
        <v>1377</v>
      </c>
      <c r="U260">
        <v>85323</v>
      </c>
    </row>
    <row r="261" spans="1:21" x14ac:dyDescent="0.2">
      <c r="A261" s="6">
        <v>42704</v>
      </c>
      <c r="B261" t="s">
        <v>1378</v>
      </c>
      <c r="C261" t="s">
        <v>183</v>
      </c>
      <c r="D261" t="s">
        <v>87</v>
      </c>
      <c r="E261" s="7"/>
      <c r="H261" t="str">
        <f t="shared" si="20"/>
        <v/>
      </c>
      <c r="J261">
        <f t="shared" si="21"/>
        <v>0</v>
      </c>
      <c r="K261">
        <f t="shared" si="22"/>
        <v>0</v>
      </c>
      <c r="L261">
        <f t="shared" si="23"/>
        <v>0</v>
      </c>
      <c r="M261">
        <f t="shared" si="24"/>
        <v>0</v>
      </c>
      <c r="O261" t="s">
        <v>46</v>
      </c>
      <c r="P261" t="s">
        <v>46</v>
      </c>
      <c r="Q261" s="7">
        <v>5603.33</v>
      </c>
      <c r="S261" t="s">
        <v>62</v>
      </c>
    </row>
    <row r="262" spans="1:21" x14ac:dyDescent="0.2">
      <c r="A262" s="6">
        <v>42712</v>
      </c>
      <c r="B262" t="s">
        <v>1379</v>
      </c>
      <c r="C262" t="s">
        <v>43</v>
      </c>
      <c r="D262" t="s">
        <v>44</v>
      </c>
      <c r="E262" s="7">
        <v>1541.83</v>
      </c>
      <c r="F262" t="s">
        <v>50</v>
      </c>
      <c r="G262" t="s">
        <v>1380</v>
      </c>
      <c r="H262" t="str">
        <f t="shared" si="20"/>
        <v>PHOENIX</v>
      </c>
      <c r="I262">
        <v>85031</v>
      </c>
      <c r="J262">
        <f t="shared" si="21"/>
        <v>1</v>
      </c>
      <c r="K262">
        <f t="shared" si="22"/>
        <v>1</v>
      </c>
      <c r="L262">
        <f t="shared" si="23"/>
        <v>0</v>
      </c>
      <c r="M262">
        <f t="shared" si="24"/>
        <v>1</v>
      </c>
      <c r="N262" s="6">
        <v>42724</v>
      </c>
      <c r="O262" t="s">
        <v>57</v>
      </c>
      <c r="P262" t="s">
        <v>46</v>
      </c>
      <c r="Q262" s="7">
        <v>1506.83</v>
      </c>
      <c r="R262">
        <v>85031</v>
      </c>
      <c r="S262" t="s">
        <v>272</v>
      </c>
    </row>
    <row r="263" spans="1:21" x14ac:dyDescent="0.2">
      <c r="A263" s="6">
        <v>42717</v>
      </c>
      <c r="B263" t="s">
        <v>1381</v>
      </c>
      <c r="C263" t="s">
        <v>43</v>
      </c>
      <c r="D263" t="s">
        <v>44</v>
      </c>
      <c r="E263" s="7">
        <v>5977.29</v>
      </c>
      <c r="F263" t="s">
        <v>50</v>
      </c>
      <c r="G263" t="s">
        <v>969</v>
      </c>
      <c r="H263" t="str">
        <f t="shared" si="20"/>
        <v>Phoenix</v>
      </c>
      <c r="I263">
        <v>85033</v>
      </c>
      <c r="J263">
        <f t="shared" si="21"/>
        <v>1</v>
      </c>
      <c r="K263">
        <f t="shared" si="22"/>
        <v>1</v>
      </c>
      <c r="L263">
        <f t="shared" si="23"/>
        <v>0</v>
      </c>
      <c r="M263">
        <f t="shared" si="24"/>
        <v>1</v>
      </c>
      <c r="N263" s="6">
        <v>42739</v>
      </c>
      <c r="O263" t="s">
        <v>46</v>
      </c>
      <c r="P263" t="s">
        <v>46</v>
      </c>
      <c r="Q263" s="7">
        <v>6077.77</v>
      </c>
      <c r="R263">
        <v>85033</v>
      </c>
      <c r="S263" t="s">
        <v>364</v>
      </c>
      <c r="T263" t="s">
        <v>292</v>
      </c>
      <c r="U263">
        <v>85253</v>
      </c>
    </row>
    <row r="264" spans="1:21" x14ac:dyDescent="0.2">
      <c r="A264" s="6">
        <v>42717</v>
      </c>
      <c r="B264" t="s">
        <v>1382</v>
      </c>
      <c r="C264" t="s">
        <v>43</v>
      </c>
      <c r="D264" t="s">
        <v>297</v>
      </c>
      <c r="E264" s="7">
        <v>1030</v>
      </c>
      <c r="F264" t="s">
        <v>50</v>
      </c>
      <c r="G264" t="s">
        <v>1383</v>
      </c>
      <c r="H264" t="str">
        <f t="shared" si="20"/>
        <v>PHOENIX</v>
      </c>
      <c r="I264">
        <v>85051</v>
      </c>
      <c r="J264">
        <f t="shared" si="21"/>
        <v>1</v>
      </c>
      <c r="K264">
        <f t="shared" si="22"/>
        <v>1</v>
      </c>
      <c r="L264">
        <f t="shared" si="23"/>
        <v>0</v>
      </c>
      <c r="M264">
        <f t="shared" si="24"/>
        <v>1</v>
      </c>
      <c r="O264" t="s">
        <v>46</v>
      </c>
      <c r="P264" t="s">
        <v>46</v>
      </c>
      <c r="Q264" s="7">
        <v>1211</v>
      </c>
      <c r="R264">
        <v>85051</v>
      </c>
      <c r="S264" t="s">
        <v>47</v>
      </c>
      <c r="T264" t="s">
        <v>48</v>
      </c>
      <c r="U264">
        <v>85253</v>
      </c>
    </row>
    <row r="265" spans="1:21" x14ac:dyDescent="0.2">
      <c r="A265" s="6">
        <v>42717</v>
      </c>
      <c r="B265" t="s">
        <v>1384</v>
      </c>
      <c r="C265" t="s">
        <v>43</v>
      </c>
      <c r="D265" t="s">
        <v>216</v>
      </c>
      <c r="E265" s="7">
        <v>2120.6799999999998</v>
      </c>
      <c r="F265" t="s">
        <v>50</v>
      </c>
      <c r="G265" t="s">
        <v>1385</v>
      </c>
      <c r="H265" t="str">
        <f t="shared" si="20"/>
        <v>MESA</v>
      </c>
      <c r="I265">
        <v>85205</v>
      </c>
      <c r="J265">
        <f t="shared" si="21"/>
        <v>0</v>
      </c>
      <c r="K265">
        <f t="shared" si="22"/>
        <v>0</v>
      </c>
      <c r="L265">
        <f t="shared" si="23"/>
        <v>0</v>
      </c>
      <c r="M265">
        <f t="shared" si="24"/>
        <v>0</v>
      </c>
      <c r="O265" t="s">
        <v>46</v>
      </c>
      <c r="P265" t="s">
        <v>46</v>
      </c>
      <c r="Q265" s="7">
        <v>2320.6799999999998</v>
      </c>
      <c r="R265">
        <v>85205</v>
      </c>
      <c r="S265" t="s">
        <v>62</v>
      </c>
      <c r="T265" t="s">
        <v>63</v>
      </c>
      <c r="U265">
        <v>85253</v>
      </c>
    </row>
    <row r="266" spans="1:21" x14ac:dyDescent="0.2">
      <c r="A266" s="6">
        <v>42717</v>
      </c>
      <c r="B266" t="s">
        <v>1386</v>
      </c>
      <c r="C266" t="s">
        <v>43</v>
      </c>
      <c r="D266" t="s">
        <v>65</v>
      </c>
      <c r="E266" s="7"/>
      <c r="G266" t="s">
        <v>1387</v>
      </c>
      <c r="H266" t="str">
        <f t="shared" si="20"/>
        <v>MESA</v>
      </c>
      <c r="I266">
        <v>85201</v>
      </c>
      <c r="J266">
        <f t="shared" si="21"/>
        <v>0</v>
      </c>
      <c r="K266">
        <f t="shared" si="22"/>
        <v>0</v>
      </c>
      <c r="L266">
        <f t="shared" si="23"/>
        <v>0</v>
      </c>
      <c r="M266">
        <f t="shared" si="24"/>
        <v>0</v>
      </c>
      <c r="O266" t="s">
        <v>46</v>
      </c>
      <c r="P266" t="s">
        <v>46</v>
      </c>
      <c r="Q266" s="7">
        <v>1498.03</v>
      </c>
      <c r="R266">
        <v>85201</v>
      </c>
      <c r="S266" t="s">
        <v>62</v>
      </c>
      <c r="T266" t="s">
        <v>63</v>
      </c>
      <c r="U266">
        <v>85253</v>
      </c>
    </row>
    <row r="267" spans="1:21" x14ac:dyDescent="0.2">
      <c r="A267" s="6">
        <v>42718</v>
      </c>
      <c r="B267" t="s">
        <v>1388</v>
      </c>
      <c r="C267" t="s">
        <v>43</v>
      </c>
      <c r="D267" t="s">
        <v>60</v>
      </c>
      <c r="E267" s="7">
        <v>3313.7</v>
      </c>
      <c r="F267" t="s">
        <v>50</v>
      </c>
      <c r="G267" t="s">
        <v>967</v>
      </c>
      <c r="H267" t="str">
        <f t="shared" si="20"/>
        <v>PHOENIX</v>
      </c>
      <c r="I267">
        <v>85022</v>
      </c>
      <c r="J267">
        <f t="shared" si="21"/>
        <v>1</v>
      </c>
      <c r="K267">
        <f t="shared" si="22"/>
        <v>1</v>
      </c>
      <c r="L267">
        <f t="shared" si="23"/>
        <v>0</v>
      </c>
      <c r="M267">
        <f t="shared" si="24"/>
        <v>1</v>
      </c>
      <c r="O267" t="s">
        <v>46</v>
      </c>
      <c r="P267" t="s">
        <v>46</v>
      </c>
      <c r="Q267" s="7">
        <v>1022.92</v>
      </c>
      <c r="R267">
        <v>85022</v>
      </c>
      <c r="S267" t="s">
        <v>62</v>
      </c>
      <c r="T267" t="s">
        <v>63</v>
      </c>
      <c r="U267">
        <v>85253</v>
      </c>
    </row>
    <row r="268" spans="1:21" x14ac:dyDescent="0.2">
      <c r="A268" s="6">
        <v>42720</v>
      </c>
      <c r="B268" t="s">
        <v>1389</v>
      </c>
      <c r="C268" t="s">
        <v>43</v>
      </c>
      <c r="D268" t="s">
        <v>87</v>
      </c>
      <c r="E268" s="7"/>
      <c r="G268" t="s">
        <v>1390</v>
      </c>
      <c r="H268" t="str">
        <f t="shared" si="20"/>
        <v>PHOENIX</v>
      </c>
      <c r="I268">
        <v>85019</v>
      </c>
      <c r="J268">
        <f t="shared" si="21"/>
        <v>1</v>
      </c>
      <c r="K268">
        <f t="shared" si="22"/>
        <v>1</v>
      </c>
      <c r="L268">
        <f t="shared" si="23"/>
        <v>0</v>
      </c>
      <c r="M268">
        <f t="shared" si="24"/>
        <v>1</v>
      </c>
      <c r="O268" t="s">
        <v>46</v>
      </c>
      <c r="P268" t="s">
        <v>46</v>
      </c>
      <c r="Q268" s="7">
        <v>1085.1300000000001</v>
      </c>
      <c r="R268">
        <v>85019</v>
      </c>
      <c r="S268" t="s">
        <v>62</v>
      </c>
      <c r="T268" t="s">
        <v>177</v>
      </c>
      <c r="U268">
        <v>85253</v>
      </c>
    </row>
    <row r="269" spans="1:21" x14ac:dyDescent="0.2">
      <c r="A269" s="6">
        <v>42724</v>
      </c>
      <c r="B269" t="s">
        <v>1391</v>
      </c>
      <c r="C269" t="s">
        <v>43</v>
      </c>
      <c r="D269" t="s">
        <v>55</v>
      </c>
      <c r="E269" s="7">
        <v>1428</v>
      </c>
      <c r="F269" t="s">
        <v>50</v>
      </c>
      <c r="H269" t="str">
        <f t="shared" si="20"/>
        <v/>
      </c>
      <c r="J269">
        <f t="shared" si="21"/>
        <v>0</v>
      </c>
      <c r="K269">
        <f t="shared" si="22"/>
        <v>0</v>
      </c>
      <c r="L269">
        <f t="shared" si="23"/>
        <v>0</v>
      </c>
      <c r="M269">
        <f t="shared" si="24"/>
        <v>0</v>
      </c>
      <c r="O269" t="s">
        <v>57</v>
      </c>
      <c r="P269" t="s">
        <v>46</v>
      </c>
      <c r="Q269" s="7">
        <v>1373</v>
      </c>
      <c r="S269" t="s">
        <v>193</v>
      </c>
    </row>
    <row r="270" spans="1:21" x14ac:dyDescent="0.2">
      <c r="A270" s="6">
        <v>42724</v>
      </c>
      <c r="B270" t="s">
        <v>1392</v>
      </c>
      <c r="C270" t="s">
        <v>43</v>
      </c>
      <c r="D270" t="s">
        <v>247</v>
      </c>
      <c r="E270" s="7">
        <v>2278.66</v>
      </c>
      <c r="F270" t="s">
        <v>50</v>
      </c>
      <c r="G270" t="s">
        <v>1393</v>
      </c>
      <c r="H270" t="str">
        <f t="shared" si="20"/>
        <v>CHANDLER</v>
      </c>
      <c r="I270">
        <v>85249</v>
      </c>
      <c r="J270">
        <f t="shared" si="21"/>
        <v>0</v>
      </c>
      <c r="K270">
        <f t="shared" si="22"/>
        <v>0</v>
      </c>
      <c r="L270">
        <f t="shared" si="23"/>
        <v>0</v>
      </c>
      <c r="M270">
        <f t="shared" si="24"/>
        <v>0</v>
      </c>
      <c r="O270" t="s">
        <v>57</v>
      </c>
      <c r="P270" t="s">
        <v>46</v>
      </c>
      <c r="Q270" s="7">
        <v>2393.66</v>
      </c>
      <c r="R270">
        <v>85249</v>
      </c>
      <c r="S270" t="s">
        <v>193</v>
      </c>
    </row>
    <row r="271" spans="1:21" x14ac:dyDescent="0.2">
      <c r="A271" s="6">
        <v>42724</v>
      </c>
      <c r="B271" t="s">
        <v>1394</v>
      </c>
      <c r="C271" t="s">
        <v>43</v>
      </c>
      <c r="D271" t="s">
        <v>247</v>
      </c>
      <c r="E271" s="7"/>
      <c r="G271" t="s">
        <v>1148</v>
      </c>
      <c r="H271" t="str">
        <f t="shared" si="20"/>
        <v>CHANDLER</v>
      </c>
      <c r="I271">
        <v>85224</v>
      </c>
      <c r="J271">
        <f t="shared" si="21"/>
        <v>0</v>
      </c>
      <c r="K271">
        <f t="shared" si="22"/>
        <v>0</v>
      </c>
      <c r="L271">
        <f t="shared" si="23"/>
        <v>0</v>
      </c>
      <c r="M271">
        <f t="shared" si="24"/>
        <v>0</v>
      </c>
      <c r="O271" t="s">
        <v>57</v>
      </c>
      <c r="P271" t="s">
        <v>46</v>
      </c>
      <c r="Q271" s="7">
        <v>1744.73</v>
      </c>
      <c r="R271">
        <v>85224</v>
      </c>
      <c r="S271" t="s">
        <v>100</v>
      </c>
    </row>
    <row r="272" spans="1:21" x14ac:dyDescent="0.2">
      <c r="A272" s="6">
        <v>42724</v>
      </c>
      <c r="B272" t="s">
        <v>1395</v>
      </c>
      <c r="C272" t="s">
        <v>43</v>
      </c>
      <c r="D272" t="s">
        <v>247</v>
      </c>
      <c r="E272" s="7">
        <v>1790.24</v>
      </c>
      <c r="F272" t="s">
        <v>50</v>
      </c>
      <c r="G272" t="s">
        <v>1396</v>
      </c>
      <c r="H272" t="str">
        <f t="shared" si="20"/>
        <v>CHANDLER</v>
      </c>
      <c r="I272">
        <v>85224</v>
      </c>
      <c r="J272">
        <f t="shared" si="21"/>
        <v>0</v>
      </c>
      <c r="K272">
        <f t="shared" si="22"/>
        <v>0</v>
      </c>
      <c r="L272">
        <f t="shared" si="23"/>
        <v>0</v>
      </c>
      <c r="M272">
        <f t="shared" si="24"/>
        <v>0</v>
      </c>
      <c r="N272" s="6">
        <v>42740</v>
      </c>
      <c r="O272" t="s">
        <v>57</v>
      </c>
      <c r="P272" t="s">
        <v>46</v>
      </c>
      <c r="Q272" s="7">
        <v>1710.24</v>
      </c>
      <c r="R272">
        <v>85224</v>
      </c>
      <c r="S272" t="s">
        <v>100</v>
      </c>
    </row>
    <row r="273" spans="1:21" x14ac:dyDescent="0.2">
      <c r="A273" s="6">
        <v>42724</v>
      </c>
      <c r="B273" t="s">
        <v>1397</v>
      </c>
      <c r="C273" t="s">
        <v>43</v>
      </c>
      <c r="D273" t="s">
        <v>134</v>
      </c>
      <c r="E273" s="7">
        <v>1443.1</v>
      </c>
      <c r="F273" t="s">
        <v>50</v>
      </c>
      <c r="G273" t="s">
        <v>1398</v>
      </c>
      <c r="H273" t="str">
        <f t="shared" si="20"/>
        <v>Glendale</v>
      </c>
      <c r="I273">
        <v>85306</v>
      </c>
      <c r="J273">
        <f t="shared" si="21"/>
        <v>0</v>
      </c>
      <c r="K273">
        <f t="shared" si="22"/>
        <v>0</v>
      </c>
      <c r="L273">
        <f t="shared" si="23"/>
        <v>0</v>
      </c>
      <c r="M273">
        <f t="shared" si="24"/>
        <v>0</v>
      </c>
      <c r="O273" t="s">
        <v>57</v>
      </c>
      <c r="P273" t="s">
        <v>46</v>
      </c>
      <c r="Q273" s="7">
        <v>1398.1</v>
      </c>
      <c r="R273">
        <v>85306</v>
      </c>
      <c r="S273" t="s">
        <v>24</v>
      </c>
    </row>
    <row r="274" spans="1:21" x14ac:dyDescent="0.2">
      <c r="A274" s="6">
        <v>42724</v>
      </c>
      <c r="B274" t="s">
        <v>1399</v>
      </c>
      <c r="C274" t="s">
        <v>43</v>
      </c>
      <c r="D274" t="s">
        <v>134</v>
      </c>
      <c r="E274" s="7"/>
      <c r="G274" t="s">
        <v>1400</v>
      </c>
      <c r="H274" t="str">
        <f t="shared" si="20"/>
        <v>Glendale</v>
      </c>
      <c r="I274">
        <v>85310</v>
      </c>
      <c r="J274">
        <f t="shared" si="21"/>
        <v>0</v>
      </c>
      <c r="K274">
        <f t="shared" si="22"/>
        <v>0</v>
      </c>
      <c r="L274">
        <f t="shared" si="23"/>
        <v>0</v>
      </c>
      <c r="M274">
        <f t="shared" si="24"/>
        <v>0</v>
      </c>
      <c r="O274" t="s">
        <v>57</v>
      </c>
      <c r="P274" t="s">
        <v>46</v>
      </c>
      <c r="Q274" s="7">
        <v>2407.9899999999998</v>
      </c>
      <c r="R274">
        <v>85310</v>
      </c>
      <c r="S274" t="s">
        <v>12</v>
      </c>
    </row>
    <row r="275" spans="1:21" x14ac:dyDescent="0.2">
      <c r="A275" s="6">
        <v>42724</v>
      </c>
      <c r="B275" t="s">
        <v>1401</v>
      </c>
      <c r="C275" t="s">
        <v>43</v>
      </c>
      <c r="D275" t="s">
        <v>134</v>
      </c>
      <c r="E275" s="7"/>
      <c r="G275" t="s">
        <v>1402</v>
      </c>
      <c r="H275" t="str">
        <f t="shared" si="20"/>
        <v>Glendale</v>
      </c>
      <c r="I275">
        <v>85306</v>
      </c>
      <c r="J275">
        <f t="shared" si="21"/>
        <v>0</v>
      </c>
      <c r="K275">
        <f t="shared" si="22"/>
        <v>0</v>
      </c>
      <c r="L275">
        <f t="shared" si="23"/>
        <v>0</v>
      </c>
      <c r="M275">
        <f t="shared" si="24"/>
        <v>0</v>
      </c>
      <c r="O275" t="s">
        <v>57</v>
      </c>
      <c r="P275" t="s">
        <v>46</v>
      </c>
      <c r="Q275" s="7">
        <v>2695.96</v>
      </c>
      <c r="R275">
        <v>85306</v>
      </c>
      <c r="S275" t="s">
        <v>12</v>
      </c>
    </row>
    <row r="276" spans="1:21" x14ac:dyDescent="0.2">
      <c r="A276" s="6">
        <v>42724</v>
      </c>
      <c r="B276" t="s">
        <v>1403</v>
      </c>
      <c r="C276" t="s">
        <v>43</v>
      </c>
      <c r="D276" t="s">
        <v>60</v>
      </c>
      <c r="E276" s="7">
        <v>1776</v>
      </c>
      <c r="F276" t="s">
        <v>50</v>
      </c>
      <c r="G276" t="s">
        <v>876</v>
      </c>
      <c r="H276" t="str">
        <f t="shared" si="20"/>
        <v>PHOENIX</v>
      </c>
      <c r="I276">
        <v>85029</v>
      </c>
      <c r="J276">
        <f t="shared" si="21"/>
        <v>1</v>
      </c>
      <c r="K276">
        <f t="shared" si="22"/>
        <v>1</v>
      </c>
      <c r="L276">
        <f t="shared" si="23"/>
        <v>0</v>
      </c>
      <c r="M276">
        <f t="shared" si="24"/>
        <v>1</v>
      </c>
      <c r="O276" t="s">
        <v>57</v>
      </c>
      <c r="P276" t="s">
        <v>46</v>
      </c>
      <c r="Q276" s="7">
        <v>1706</v>
      </c>
      <c r="R276">
        <v>85029</v>
      </c>
      <c r="S276" t="s">
        <v>100</v>
      </c>
    </row>
    <row r="277" spans="1:21" x14ac:dyDescent="0.2">
      <c r="A277" s="6">
        <v>42724</v>
      </c>
      <c r="B277" t="s">
        <v>1404</v>
      </c>
      <c r="C277" t="s">
        <v>43</v>
      </c>
      <c r="D277" t="s">
        <v>60</v>
      </c>
      <c r="E277" s="7">
        <v>1716.28</v>
      </c>
      <c r="F277" t="s">
        <v>50</v>
      </c>
      <c r="H277" t="str">
        <f t="shared" si="20"/>
        <v/>
      </c>
      <c r="J277">
        <f t="shared" si="21"/>
        <v>0</v>
      </c>
      <c r="K277">
        <f t="shared" si="22"/>
        <v>0</v>
      </c>
      <c r="L277">
        <f t="shared" si="23"/>
        <v>0</v>
      </c>
      <c r="M277">
        <f t="shared" si="24"/>
        <v>0</v>
      </c>
      <c r="O277" t="s">
        <v>57</v>
      </c>
      <c r="P277" t="s">
        <v>46</v>
      </c>
      <c r="Q277" s="7">
        <v>1646.28</v>
      </c>
      <c r="S277" t="s">
        <v>100</v>
      </c>
    </row>
    <row r="278" spans="1:21" x14ac:dyDescent="0.2">
      <c r="A278" s="6">
        <v>42725</v>
      </c>
      <c r="B278" t="s">
        <v>1405</v>
      </c>
      <c r="C278" t="s">
        <v>43</v>
      </c>
      <c r="D278" t="s">
        <v>70</v>
      </c>
      <c r="E278" s="7">
        <v>2303.25</v>
      </c>
      <c r="F278" t="s">
        <v>50</v>
      </c>
      <c r="G278" t="s">
        <v>1406</v>
      </c>
      <c r="H278" t="str">
        <f t="shared" si="20"/>
        <v>PHOENIX</v>
      </c>
      <c r="I278">
        <v>85037</v>
      </c>
      <c r="J278">
        <f t="shared" si="21"/>
        <v>1</v>
      </c>
      <c r="K278">
        <f t="shared" si="22"/>
        <v>1</v>
      </c>
      <c r="L278">
        <f t="shared" si="23"/>
        <v>0</v>
      </c>
      <c r="M278">
        <f t="shared" si="24"/>
        <v>1</v>
      </c>
      <c r="N278" s="6">
        <v>42740</v>
      </c>
      <c r="O278" t="s">
        <v>57</v>
      </c>
      <c r="P278" t="s">
        <v>46</v>
      </c>
      <c r="Q278" s="7">
        <v>2543.7800000000002</v>
      </c>
      <c r="R278">
        <v>85037</v>
      </c>
      <c r="S278" t="s">
        <v>193</v>
      </c>
      <c r="T278" t="s">
        <v>1407</v>
      </c>
      <c r="U278">
        <v>85018</v>
      </c>
    </row>
    <row r="279" spans="1:21" x14ac:dyDescent="0.2">
      <c r="A279" s="6">
        <v>42725</v>
      </c>
      <c r="B279" t="s">
        <v>1408</v>
      </c>
      <c r="C279" t="s">
        <v>43</v>
      </c>
      <c r="D279" t="s">
        <v>171</v>
      </c>
      <c r="E279" s="7">
        <v>1783.32</v>
      </c>
      <c r="F279" t="s">
        <v>50</v>
      </c>
      <c r="G279" t="s">
        <v>1409</v>
      </c>
      <c r="H279" t="str">
        <f t="shared" si="20"/>
        <v>PHOENIX</v>
      </c>
      <c r="I279">
        <v>85023</v>
      </c>
      <c r="J279">
        <f t="shared" si="21"/>
        <v>1</v>
      </c>
      <c r="K279">
        <f t="shared" si="22"/>
        <v>1</v>
      </c>
      <c r="L279">
        <f t="shared" si="23"/>
        <v>0</v>
      </c>
      <c r="M279">
        <f t="shared" si="24"/>
        <v>1</v>
      </c>
      <c r="O279" t="s">
        <v>57</v>
      </c>
      <c r="P279" t="s">
        <v>46</v>
      </c>
      <c r="Q279" s="7">
        <v>1713.32</v>
      </c>
      <c r="R279">
        <v>85023</v>
      </c>
      <c r="S279" t="s">
        <v>100</v>
      </c>
      <c r="T279" t="s">
        <v>377</v>
      </c>
      <c r="U279">
        <v>85251</v>
      </c>
    </row>
    <row r="280" spans="1:21" x14ac:dyDescent="0.2">
      <c r="A280" s="6">
        <v>42726</v>
      </c>
      <c r="B280" t="s">
        <v>1410</v>
      </c>
      <c r="C280" t="s">
        <v>43</v>
      </c>
      <c r="D280" t="s">
        <v>60</v>
      </c>
      <c r="E280" s="7">
        <v>1688.3</v>
      </c>
      <c r="F280" t="s">
        <v>50</v>
      </c>
      <c r="G280" t="s">
        <v>1411</v>
      </c>
      <c r="H280" t="str">
        <f t="shared" si="20"/>
        <v>PHOENIX</v>
      </c>
      <c r="I280">
        <v>85023</v>
      </c>
      <c r="J280">
        <f t="shared" si="21"/>
        <v>1</v>
      </c>
      <c r="K280">
        <f t="shared" si="22"/>
        <v>1</v>
      </c>
      <c r="L280">
        <f t="shared" si="23"/>
        <v>0</v>
      </c>
      <c r="M280">
        <f t="shared" si="24"/>
        <v>1</v>
      </c>
      <c r="O280" t="s">
        <v>57</v>
      </c>
      <c r="P280" t="s">
        <v>46</v>
      </c>
      <c r="Q280" s="7">
        <v>1697.34</v>
      </c>
      <c r="R280">
        <v>85023</v>
      </c>
      <c r="S280" t="s">
        <v>85</v>
      </c>
    </row>
    <row r="281" spans="1:21" x14ac:dyDescent="0.2">
      <c r="A281" s="6">
        <v>42726</v>
      </c>
      <c r="B281" t="s">
        <v>1412</v>
      </c>
      <c r="C281" t="s">
        <v>43</v>
      </c>
      <c r="D281" t="s">
        <v>60</v>
      </c>
      <c r="E281" s="7">
        <v>1493.44</v>
      </c>
      <c r="F281" t="s">
        <v>50</v>
      </c>
      <c r="G281" t="s">
        <v>1413</v>
      </c>
      <c r="H281" t="str">
        <f t="shared" si="20"/>
        <v>PHOENIX</v>
      </c>
      <c r="I281">
        <v>85023</v>
      </c>
      <c r="J281">
        <f t="shared" si="21"/>
        <v>1</v>
      </c>
      <c r="K281">
        <f t="shared" si="22"/>
        <v>1</v>
      </c>
      <c r="L281">
        <f t="shared" si="23"/>
        <v>0</v>
      </c>
      <c r="M281">
        <f t="shared" si="24"/>
        <v>1</v>
      </c>
      <c r="N281" s="6">
        <v>42740</v>
      </c>
      <c r="O281" t="s">
        <v>57</v>
      </c>
      <c r="P281" t="s">
        <v>46</v>
      </c>
      <c r="Q281" s="7">
        <v>1502.48</v>
      </c>
      <c r="R281">
        <v>85023</v>
      </c>
      <c r="S281" t="s">
        <v>85</v>
      </c>
    </row>
    <row r="282" spans="1:21" x14ac:dyDescent="0.2">
      <c r="A282" s="6">
        <v>42726</v>
      </c>
      <c r="B282" t="s">
        <v>1414</v>
      </c>
      <c r="C282" t="s">
        <v>43</v>
      </c>
      <c r="D282" t="s">
        <v>134</v>
      </c>
      <c r="E282" s="7"/>
      <c r="G282" t="s">
        <v>957</v>
      </c>
      <c r="H282" t="str">
        <f t="shared" si="20"/>
        <v>GLENDALE</v>
      </c>
      <c r="I282">
        <v>85304</v>
      </c>
      <c r="J282">
        <f t="shared" si="21"/>
        <v>0</v>
      </c>
      <c r="K282">
        <f t="shared" si="22"/>
        <v>0</v>
      </c>
      <c r="L282">
        <f t="shared" si="23"/>
        <v>0</v>
      </c>
      <c r="M282">
        <f t="shared" si="24"/>
        <v>0</v>
      </c>
      <c r="O282" t="s">
        <v>46</v>
      </c>
      <c r="P282" t="s">
        <v>46</v>
      </c>
      <c r="Q282" s="7">
        <v>4015.1</v>
      </c>
      <c r="R282">
        <v>85304</v>
      </c>
      <c r="S282" t="s">
        <v>47</v>
      </c>
      <c r="T282" t="s">
        <v>177</v>
      </c>
      <c r="U282">
        <v>85253</v>
      </c>
    </row>
    <row r="283" spans="1:21" x14ac:dyDescent="0.2">
      <c r="A283" s="6">
        <v>42726</v>
      </c>
      <c r="B283" t="s">
        <v>1415</v>
      </c>
      <c r="C283" t="s">
        <v>43</v>
      </c>
      <c r="D283" t="s">
        <v>74</v>
      </c>
      <c r="E283" s="7">
        <v>2796.96</v>
      </c>
      <c r="F283" t="s">
        <v>50</v>
      </c>
      <c r="G283" t="s">
        <v>1416</v>
      </c>
      <c r="H283" t="str">
        <f t="shared" si="20"/>
        <v>PHOENIX</v>
      </c>
      <c r="I283">
        <v>85041</v>
      </c>
      <c r="J283">
        <f t="shared" si="21"/>
        <v>1</v>
      </c>
      <c r="K283">
        <f t="shared" si="22"/>
        <v>1</v>
      </c>
      <c r="L283">
        <f t="shared" si="23"/>
        <v>0</v>
      </c>
      <c r="M283">
        <f t="shared" si="24"/>
        <v>1</v>
      </c>
      <c r="O283" t="s">
        <v>57</v>
      </c>
      <c r="P283" t="s">
        <v>46</v>
      </c>
      <c r="Q283" s="7">
        <v>2168.48</v>
      </c>
      <c r="R283">
        <v>85041</v>
      </c>
      <c r="S283" t="s">
        <v>356</v>
      </c>
    </row>
    <row r="284" spans="1:21" x14ac:dyDescent="0.2">
      <c r="A284" s="6">
        <v>42732</v>
      </c>
      <c r="B284" t="s">
        <v>1417</v>
      </c>
      <c r="C284" t="s">
        <v>43</v>
      </c>
      <c r="D284" t="s">
        <v>65</v>
      </c>
      <c r="E284" s="7"/>
      <c r="G284" t="s">
        <v>1418</v>
      </c>
      <c r="H284" t="str">
        <f t="shared" si="20"/>
        <v>MESA</v>
      </c>
      <c r="I284">
        <v>85201</v>
      </c>
      <c r="J284">
        <f t="shared" si="21"/>
        <v>0</v>
      </c>
      <c r="K284">
        <f t="shared" si="22"/>
        <v>0</v>
      </c>
      <c r="L284">
        <f t="shared" si="23"/>
        <v>0</v>
      </c>
      <c r="M284">
        <f t="shared" si="24"/>
        <v>0</v>
      </c>
      <c r="O284" t="s">
        <v>46</v>
      </c>
      <c r="P284" t="s">
        <v>46</v>
      </c>
      <c r="Q284" s="7">
        <v>585.05999999999995</v>
      </c>
      <c r="R284">
        <v>85201</v>
      </c>
      <c r="S284" t="s">
        <v>62</v>
      </c>
      <c r="T284" t="s">
        <v>63</v>
      </c>
      <c r="U284">
        <v>85253</v>
      </c>
    </row>
    <row r="285" spans="1:21" x14ac:dyDescent="0.2">
      <c r="A285" s="6">
        <v>42732</v>
      </c>
      <c r="B285" t="s">
        <v>1419</v>
      </c>
      <c r="C285" t="s">
        <v>43</v>
      </c>
      <c r="D285" t="s">
        <v>297</v>
      </c>
      <c r="E285" s="7"/>
      <c r="G285" t="s">
        <v>1420</v>
      </c>
      <c r="H285" t="str">
        <f t="shared" si="20"/>
        <v>PHX</v>
      </c>
      <c r="I285">
        <v>85051</v>
      </c>
      <c r="J285">
        <f t="shared" si="21"/>
        <v>1</v>
      </c>
      <c r="K285">
        <f t="shared" si="22"/>
        <v>1</v>
      </c>
      <c r="L285">
        <f t="shared" si="23"/>
        <v>0</v>
      </c>
      <c r="M285">
        <f t="shared" si="24"/>
        <v>1</v>
      </c>
      <c r="O285" t="s">
        <v>46</v>
      </c>
      <c r="P285" t="s">
        <v>46</v>
      </c>
      <c r="Q285" s="7">
        <v>0</v>
      </c>
      <c r="R285">
        <v>85051</v>
      </c>
      <c r="S285" t="s">
        <v>241</v>
      </c>
      <c r="T285" t="s">
        <v>63</v>
      </c>
      <c r="U285">
        <v>85253</v>
      </c>
    </row>
    <row r="286" spans="1:21" x14ac:dyDescent="0.2">
      <c r="A286" s="6">
        <v>42732</v>
      </c>
      <c r="B286" t="s">
        <v>1421</v>
      </c>
      <c r="C286" t="s">
        <v>43</v>
      </c>
      <c r="D286" t="s">
        <v>297</v>
      </c>
      <c r="E286" s="7"/>
      <c r="G286" t="s">
        <v>1422</v>
      </c>
      <c r="H286" t="str">
        <f t="shared" si="20"/>
        <v>PHOENIX</v>
      </c>
      <c r="I286">
        <v>85051</v>
      </c>
      <c r="J286">
        <f t="shared" si="21"/>
        <v>1</v>
      </c>
      <c r="K286">
        <f t="shared" si="22"/>
        <v>1</v>
      </c>
      <c r="L286">
        <f t="shared" si="23"/>
        <v>0</v>
      </c>
      <c r="M286">
        <f t="shared" si="24"/>
        <v>1</v>
      </c>
      <c r="O286" t="s">
        <v>46</v>
      </c>
      <c r="P286" t="s">
        <v>46</v>
      </c>
      <c r="Q286" s="7">
        <v>776.98</v>
      </c>
      <c r="R286">
        <v>85051</v>
      </c>
      <c r="S286" t="s">
        <v>62</v>
      </c>
      <c r="T286" t="s">
        <v>63</v>
      </c>
      <c r="U286">
        <v>85253</v>
      </c>
    </row>
    <row r="287" spans="1:21" x14ac:dyDescent="0.2">
      <c r="A287" s="6">
        <v>42732</v>
      </c>
      <c r="B287" t="s">
        <v>1423</v>
      </c>
      <c r="C287" t="s">
        <v>43</v>
      </c>
      <c r="D287" t="s">
        <v>60</v>
      </c>
      <c r="E287" s="7">
        <v>2000.93</v>
      </c>
      <c r="F287" t="s">
        <v>50</v>
      </c>
      <c r="G287" t="s">
        <v>1424</v>
      </c>
      <c r="H287" t="str">
        <f t="shared" si="20"/>
        <v>PHOENIX</v>
      </c>
      <c r="I287">
        <v>85021</v>
      </c>
      <c r="J287">
        <f t="shared" si="21"/>
        <v>1</v>
      </c>
      <c r="K287">
        <f t="shared" si="22"/>
        <v>1</v>
      </c>
      <c r="L287">
        <f t="shared" si="23"/>
        <v>0</v>
      </c>
      <c r="M287">
        <f t="shared" si="24"/>
        <v>1</v>
      </c>
      <c r="N287" s="6">
        <v>42747</v>
      </c>
      <c r="O287" t="s">
        <v>57</v>
      </c>
      <c r="P287" t="s">
        <v>46</v>
      </c>
      <c r="Q287" s="7">
        <v>1432.78</v>
      </c>
      <c r="R287">
        <v>85021</v>
      </c>
      <c r="S287" t="s">
        <v>266</v>
      </c>
    </row>
    <row r="288" spans="1:21" x14ac:dyDescent="0.2">
      <c r="A288" s="6">
        <v>42732</v>
      </c>
      <c r="B288" t="s">
        <v>1425</v>
      </c>
      <c r="C288" t="s">
        <v>43</v>
      </c>
      <c r="D288" t="s">
        <v>663</v>
      </c>
      <c r="E288" s="7"/>
      <c r="G288" t="s">
        <v>1426</v>
      </c>
      <c r="H288" t="str">
        <f t="shared" si="20"/>
        <v>TEMPE</v>
      </c>
      <c r="I288">
        <v>85282</v>
      </c>
      <c r="J288">
        <f t="shared" si="21"/>
        <v>0</v>
      </c>
      <c r="K288">
        <f t="shared" si="22"/>
        <v>0</v>
      </c>
      <c r="L288">
        <f t="shared" si="23"/>
        <v>0</v>
      </c>
      <c r="M288">
        <f t="shared" si="24"/>
        <v>0</v>
      </c>
      <c r="O288" t="s">
        <v>46</v>
      </c>
      <c r="P288" t="s">
        <v>46</v>
      </c>
      <c r="Q288" s="7">
        <v>3379.06</v>
      </c>
      <c r="R288">
        <v>85282</v>
      </c>
      <c r="S288" t="s">
        <v>62</v>
      </c>
      <c r="T288" t="s">
        <v>974</v>
      </c>
      <c r="U288">
        <v>85253</v>
      </c>
    </row>
  </sheetData>
  <autoFilter ref="A1:U288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U178"/>
  <sheetViews>
    <sheetView workbookViewId="0">
      <selection activeCell="O18" sqref="O18"/>
    </sheetView>
  </sheetViews>
  <sheetFormatPr baseColWidth="10" defaultColWidth="8.83203125" defaultRowHeight="15" x14ac:dyDescent="0.2"/>
  <cols>
    <col min="1" max="1" width="10.6640625" bestFit="1" customWidth="1"/>
    <col min="2" max="2" width="16.5" bestFit="1" customWidth="1"/>
    <col min="3" max="3" width="15.5" bestFit="1" customWidth="1"/>
    <col min="4" max="4" width="19.1640625" bestFit="1" customWidth="1"/>
    <col min="5" max="5" width="16.5" customWidth="1"/>
    <col min="6" max="6" width="12.5" bestFit="1" customWidth="1"/>
    <col min="7" max="7" width="44" customWidth="1"/>
    <col min="8" max="8" width="14" bestFit="1" customWidth="1"/>
    <col min="9" max="9" width="8.5" bestFit="1" customWidth="1"/>
    <col min="10" max="13" width="8.5" customWidth="1"/>
    <col min="14" max="14" width="21.5" bestFit="1" customWidth="1"/>
    <col min="15" max="15" width="24.5" bestFit="1" customWidth="1"/>
    <col min="16" max="16" width="27" bestFit="1" customWidth="1"/>
    <col min="17" max="17" width="13.33203125" bestFit="1" customWidth="1"/>
    <col min="18" max="18" width="14.33203125" bestFit="1" customWidth="1"/>
    <col min="19" max="19" width="59.6640625" customWidth="1"/>
    <col min="20" max="20" width="42.33203125" customWidth="1"/>
    <col min="21" max="21" width="14.5" bestFit="1" customWidth="1"/>
  </cols>
  <sheetData>
    <row r="1" spans="1:21" x14ac:dyDescent="0.2">
      <c r="A1" s="3" t="s">
        <v>25</v>
      </c>
      <c r="B1" s="3" t="s">
        <v>26</v>
      </c>
      <c r="C1" s="3" t="s">
        <v>27</v>
      </c>
      <c r="D1" s="3" t="s">
        <v>28</v>
      </c>
      <c r="E1" s="4" t="s">
        <v>29</v>
      </c>
      <c r="F1" s="3" t="s">
        <v>30</v>
      </c>
      <c r="G1" s="3" t="s">
        <v>31</v>
      </c>
      <c r="H1" s="3" t="s">
        <v>6768</v>
      </c>
      <c r="I1" s="3" t="s">
        <v>32</v>
      </c>
      <c r="J1" s="3" t="s">
        <v>6767</v>
      </c>
      <c r="K1" s="3" t="s">
        <v>6766</v>
      </c>
      <c r="L1" s="3" t="s">
        <v>6769</v>
      </c>
      <c r="M1" s="18" t="s">
        <v>6765</v>
      </c>
      <c r="N1" s="3" t="s">
        <v>33</v>
      </c>
      <c r="O1" s="3" t="s">
        <v>34</v>
      </c>
      <c r="P1" s="3" t="s">
        <v>35</v>
      </c>
      <c r="Q1" s="5" t="s">
        <v>36</v>
      </c>
      <c r="R1" s="3" t="s">
        <v>37</v>
      </c>
      <c r="S1" s="3" t="s">
        <v>39</v>
      </c>
      <c r="T1" s="3" t="s">
        <v>40</v>
      </c>
      <c r="U1" s="3" t="s">
        <v>41</v>
      </c>
    </row>
    <row r="2" spans="1:21" x14ac:dyDescent="0.2">
      <c r="A2" s="6">
        <v>42738</v>
      </c>
      <c r="B2" t="s">
        <v>1427</v>
      </c>
      <c r="C2" t="s">
        <v>43</v>
      </c>
      <c r="D2" t="s">
        <v>134</v>
      </c>
      <c r="E2" s="7">
        <v>3134.91</v>
      </c>
      <c r="F2" t="s">
        <v>50</v>
      </c>
      <c r="G2" t="s">
        <v>1428</v>
      </c>
      <c r="H2" t="str">
        <f>IF(NOT(ISERROR(FIND(",",G2))), RIGHT(G2,LEN(G2)-FIND("@",SUBSTITUTE(G2,",","@",LEN(G2)-LEN(SUBSTITUTE(G2,",",""))),1)-1), "")</f>
        <v>Glendale</v>
      </c>
      <c r="I2">
        <v>85302</v>
      </c>
      <c r="J2">
        <f>IF(OR(LEFT(I2,3)="850", I2=85339, I2="85339"), 1,0)</f>
        <v>0</v>
      </c>
      <c r="K2">
        <f>IF(OR(LEFT(H2,2)="ph", H2="Laveen"), 1,0)</f>
        <v>0</v>
      </c>
      <c r="L2">
        <f>IF(NOT(J2=K2), 1,0)</f>
        <v>0</v>
      </c>
      <c r="M2">
        <f>IF(J2=K2, J2, "EVAL")</f>
        <v>0</v>
      </c>
      <c r="N2" s="6">
        <v>42753</v>
      </c>
      <c r="O2" t="s">
        <v>57</v>
      </c>
      <c r="P2" t="s">
        <v>46</v>
      </c>
      <c r="Q2" s="7">
        <v>3074.91</v>
      </c>
      <c r="R2">
        <v>85302</v>
      </c>
      <c r="S2" t="s">
        <v>24</v>
      </c>
    </row>
    <row r="3" spans="1:21" x14ac:dyDescent="0.2">
      <c r="A3" s="6">
        <v>42746</v>
      </c>
      <c r="B3" t="s">
        <v>1429</v>
      </c>
      <c r="C3" t="s">
        <v>43</v>
      </c>
      <c r="D3" t="s">
        <v>87</v>
      </c>
      <c r="E3" s="7">
        <v>2216.65</v>
      </c>
      <c r="F3" t="s">
        <v>50</v>
      </c>
      <c r="G3" t="s">
        <v>1430</v>
      </c>
      <c r="H3" t="str">
        <f t="shared" ref="H3:H66" si="0">IF(NOT(ISERROR(FIND(",",G3))), RIGHT(G3,LEN(G3)-FIND("@",SUBSTITUTE(G3,",","@",LEN(G3)-LEN(SUBSTITUTE(G3,",",""))),1)-1), "")</f>
        <v>PHOENIX</v>
      </c>
      <c r="I3">
        <v>85017</v>
      </c>
      <c r="J3">
        <f>IF(OR(LEFT(I3,3)="850", I3=85339, I3="85339"), 1,0)</f>
        <v>1</v>
      </c>
      <c r="K3">
        <f>IF(OR(LEFT(H3,2)="ph", H3="Laveen"), 1,0)</f>
        <v>1</v>
      </c>
      <c r="L3">
        <f>IF(NOT(J3=K3), 1,0)</f>
        <v>0</v>
      </c>
      <c r="M3">
        <f>IF(J3=K3, J3, "EVAL")</f>
        <v>1</v>
      </c>
      <c r="O3" t="s">
        <v>57</v>
      </c>
      <c r="P3" t="s">
        <v>46</v>
      </c>
      <c r="Q3" s="7">
        <v>2171.65</v>
      </c>
      <c r="R3">
        <v>85017</v>
      </c>
      <c r="S3" t="s">
        <v>332</v>
      </c>
      <c r="T3" t="s">
        <v>1431</v>
      </c>
      <c r="U3">
        <v>85017</v>
      </c>
    </row>
    <row r="4" spans="1:21" x14ac:dyDescent="0.2">
      <c r="A4" s="6">
        <v>42748</v>
      </c>
      <c r="B4" t="s">
        <v>1432</v>
      </c>
      <c r="C4" t="s">
        <v>79</v>
      </c>
      <c r="D4" t="s">
        <v>145</v>
      </c>
      <c r="E4" s="7">
        <v>599</v>
      </c>
      <c r="F4" t="s">
        <v>50</v>
      </c>
      <c r="G4" t="s">
        <v>1433</v>
      </c>
      <c r="H4" t="str">
        <f t="shared" si="0"/>
        <v>PHOENIX</v>
      </c>
      <c r="I4">
        <v>85008</v>
      </c>
      <c r="J4">
        <f>IF(OR(LEFT(I4,3)="850", I4=85339, I4="85339"), 1,0)</f>
        <v>1</v>
      </c>
      <c r="K4">
        <f>IF(OR(LEFT(H4,2)="ph", H4="Laveen"), 1,0)</f>
        <v>1</v>
      </c>
      <c r="L4">
        <f>IF(NOT(J4=K4), 1,0)</f>
        <v>0</v>
      </c>
      <c r="M4">
        <f>IF(J4=K4, J4, "EVAL")</f>
        <v>1</v>
      </c>
      <c r="O4" t="s">
        <v>46</v>
      </c>
      <c r="P4" t="s">
        <v>46</v>
      </c>
      <c r="Q4" s="7">
        <v>1301</v>
      </c>
      <c r="R4">
        <v>85008</v>
      </c>
      <c r="S4" t="s">
        <v>461</v>
      </c>
      <c r="T4" t="s">
        <v>1434</v>
      </c>
      <c r="U4">
        <v>85260</v>
      </c>
    </row>
    <row r="5" spans="1:21" x14ac:dyDescent="0.2">
      <c r="A5" s="6">
        <v>42753</v>
      </c>
      <c r="B5" t="s">
        <v>1435</v>
      </c>
      <c r="C5" t="s">
        <v>43</v>
      </c>
      <c r="D5" t="s">
        <v>60</v>
      </c>
      <c r="E5" s="7">
        <v>1614.66</v>
      </c>
      <c r="F5" t="s">
        <v>50</v>
      </c>
      <c r="G5" t="s">
        <v>1436</v>
      </c>
      <c r="H5" t="str">
        <f t="shared" si="0"/>
        <v>PHOENIX</v>
      </c>
      <c r="I5">
        <v>85023</v>
      </c>
      <c r="J5">
        <f>IF(OR(LEFT(I5,3)="850", I5=85339, I5="85339"), 1,0)</f>
        <v>1</v>
      </c>
      <c r="K5">
        <f>IF(OR(LEFT(H5,2)="ph", H5="Laveen"), 1,0)</f>
        <v>1</v>
      </c>
      <c r="L5">
        <f>IF(NOT(J5=K5), 1,0)</f>
        <v>0</v>
      </c>
      <c r="M5">
        <f>IF(J5=K5, J5, "EVAL")</f>
        <v>1</v>
      </c>
      <c r="N5" s="6">
        <v>42766</v>
      </c>
      <c r="O5" t="s">
        <v>57</v>
      </c>
      <c r="P5" t="s">
        <v>46</v>
      </c>
      <c r="Q5" s="7">
        <v>1640.24</v>
      </c>
      <c r="R5">
        <v>85023</v>
      </c>
      <c r="S5" t="s">
        <v>1064</v>
      </c>
    </row>
    <row r="6" spans="1:21" x14ac:dyDescent="0.2">
      <c r="A6" s="6">
        <v>42753</v>
      </c>
      <c r="B6" t="s">
        <v>1437</v>
      </c>
      <c r="C6" t="s">
        <v>43</v>
      </c>
      <c r="D6" t="s">
        <v>60</v>
      </c>
      <c r="E6" s="7">
        <v>1440.95</v>
      </c>
      <c r="F6" t="s">
        <v>50</v>
      </c>
      <c r="G6" t="s">
        <v>1438</v>
      </c>
      <c r="H6" t="str">
        <f t="shared" si="0"/>
        <v>PHOENIX</v>
      </c>
      <c r="I6">
        <v>85023</v>
      </c>
      <c r="J6">
        <f>IF(OR(LEFT(I6,3)="850", I6=85339, I6="85339"), 1,0)</f>
        <v>1</v>
      </c>
      <c r="K6">
        <f>IF(OR(LEFT(H6,2)="ph", H6="Laveen"), 1,0)</f>
        <v>1</v>
      </c>
      <c r="L6">
        <f>IF(NOT(J6=K6), 1,0)</f>
        <v>0</v>
      </c>
      <c r="M6">
        <f>IF(J6=K6, J6, "EVAL")</f>
        <v>1</v>
      </c>
      <c r="N6" s="6">
        <v>42775</v>
      </c>
      <c r="O6" t="s">
        <v>57</v>
      </c>
      <c r="P6" t="s">
        <v>46</v>
      </c>
      <c r="Q6" s="7">
        <v>1460.23</v>
      </c>
      <c r="R6">
        <v>85023</v>
      </c>
      <c r="S6" t="s">
        <v>1064</v>
      </c>
    </row>
    <row r="7" spans="1:21" x14ac:dyDescent="0.2">
      <c r="A7" s="6">
        <v>42753</v>
      </c>
      <c r="B7" t="s">
        <v>1439</v>
      </c>
      <c r="C7" t="s">
        <v>43</v>
      </c>
      <c r="D7" t="s">
        <v>55</v>
      </c>
      <c r="E7" s="7">
        <v>1458</v>
      </c>
      <c r="F7" t="s">
        <v>50</v>
      </c>
      <c r="G7" t="s">
        <v>1440</v>
      </c>
      <c r="H7" t="str">
        <f t="shared" si="0"/>
        <v>Phoenix</v>
      </c>
      <c r="I7">
        <v>85028</v>
      </c>
      <c r="J7">
        <f>IF(OR(LEFT(I7,3)="850", I7=85339, I7="85339"), 1,0)</f>
        <v>1</v>
      </c>
      <c r="K7">
        <f>IF(OR(LEFT(H7,2)="ph", H7="Laveen"), 1,0)</f>
        <v>1</v>
      </c>
      <c r="L7">
        <f>IF(NOT(J7=K7), 1,0)</f>
        <v>0</v>
      </c>
      <c r="M7">
        <f>IF(J7=K7, J7, "EVAL")</f>
        <v>1</v>
      </c>
      <c r="O7" t="s">
        <v>57</v>
      </c>
      <c r="P7" t="s">
        <v>46</v>
      </c>
      <c r="Q7" s="7">
        <v>1413</v>
      </c>
      <c r="R7">
        <v>85028</v>
      </c>
      <c r="S7" t="s">
        <v>15</v>
      </c>
      <c r="T7" t="s">
        <v>1441</v>
      </c>
      <c r="U7">
        <v>85020</v>
      </c>
    </row>
    <row r="8" spans="1:21" x14ac:dyDescent="0.2">
      <c r="A8" s="6">
        <v>42753</v>
      </c>
      <c r="B8" t="s">
        <v>1442</v>
      </c>
      <c r="C8" t="s">
        <v>43</v>
      </c>
      <c r="D8" t="s">
        <v>275</v>
      </c>
      <c r="E8" s="7"/>
      <c r="G8" t="s">
        <v>1443</v>
      </c>
      <c r="H8" t="str">
        <f t="shared" si="0"/>
        <v>TEMPE</v>
      </c>
      <c r="I8">
        <v>85282</v>
      </c>
      <c r="J8">
        <f>IF(OR(LEFT(I8,3)="850", I8=85339, I8="85339"), 1,0)</f>
        <v>0</v>
      </c>
      <c r="K8">
        <f>IF(OR(LEFT(H8,2)="ph", H8="Laveen"), 1,0)</f>
        <v>0</v>
      </c>
      <c r="L8">
        <f>IF(NOT(J8=K8), 1,0)</f>
        <v>0</v>
      </c>
      <c r="M8">
        <f>IF(J8=K8, J8, "EVAL")</f>
        <v>0</v>
      </c>
      <c r="O8" t="s">
        <v>57</v>
      </c>
      <c r="P8" t="s">
        <v>46</v>
      </c>
      <c r="Q8" s="7">
        <v>1410</v>
      </c>
      <c r="R8">
        <v>85282</v>
      </c>
      <c r="S8" t="s">
        <v>356</v>
      </c>
      <c r="T8" t="s">
        <v>1444</v>
      </c>
      <c r="U8">
        <v>85233</v>
      </c>
    </row>
    <row r="9" spans="1:21" hidden="1" x14ac:dyDescent="0.2">
      <c r="A9" s="6">
        <v>42753</v>
      </c>
      <c r="B9" t="s">
        <v>1445</v>
      </c>
      <c r="C9" t="s">
        <v>43</v>
      </c>
      <c r="D9" t="s">
        <v>134</v>
      </c>
      <c r="E9" s="7">
        <v>2792.56</v>
      </c>
      <c r="F9" t="s">
        <v>50</v>
      </c>
      <c r="H9" t="str">
        <f t="shared" si="0"/>
        <v/>
      </c>
      <c r="J9">
        <f t="shared" ref="J3:J66" si="1">IF(LEFT(I9,3)="850", 1,0)</f>
        <v>0</v>
      </c>
      <c r="K9">
        <f t="shared" ref="K3:K66" si="2">IF(LEFT(H9,2)="ph", 1,0)</f>
        <v>0</v>
      </c>
      <c r="L9">
        <f t="shared" ref="L3:L66" si="3">IF(NOT(J9=K9), 1,0)</f>
        <v>0</v>
      </c>
      <c r="M9">
        <f t="shared" ref="M3:M66" si="4">IF(J9=K9, J9, "EVAL")</f>
        <v>0</v>
      </c>
      <c r="N9" s="6">
        <v>42767</v>
      </c>
      <c r="O9" t="s">
        <v>57</v>
      </c>
      <c r="P9" t="s">
        <v>46</v>
      </c>
      <c r="Q9" s="7">
        <v>1807.75</v>
      </c>
      <c r="S9" t="s">
        <v>193</v>
      </c>
    </row>
    <row r="10" spans="1:21" x14ac:dyDescent="0.2">
      <c r="A10" s="6">
        <v>42753</v>
      </c>
      <c r="B10" t="s">
        <v>1446</v>
      </c>
      <c r="C10" t="s">
        <v>43</v>
      </c>
      <c r="D10" t="s">
        <v>70</v>
      </c>
      <c r="E10" s="7">
        <v>1574.73</v>
      </c>
      <c r="F10" t="s">
        <v>50</v>
      </c>
      <c r="G10" t="s">
        <v>1376</v>
      </c>
      <c r="H10" t="str">
        <f t="shared" si="0"/>
        <v>PHOENIX</v>
      </c>
      <c r="I10">
        <v>85037</v>
      </c>
      <c r="J10">
        <f>IF(OR(LEFT(I10,3)="850", I10=85339, I10="85339"), 1,0)</f>
        <v>1</v>
      </c>
      <c r="K10">
        <f>IF(OR(LEFT(H10,2)="ph", H10="Laveen"), 1,0)</f>
        <v>1</v>
      </c>
      <c r="L10">
        <f>IF(NOT(J10=K10), 1,0)</f>
        <v>0</v>
      </c>
      <c r="M10">
        <f>IF(J10=K10, J10, "EVAL")</f>
        <v>1</v>
      </c>
      <c r="O10" t="s">
        <v>57</v>
      </c>
      <c r="P10" t="s">
        <v>46</v>
      </c>
      <c r="Q10" s="7">
        <v>1504.73</v>
      </c>
      <c r="R10">
        <v>85037</v>
      </c>
      <c r="S10" t="s">
        <v>100</v>
      </c>
      <c r="T10" t="s">
        <v>342</v>
      </c>
      <c r="U10">
        <v>85233</v>
      </c>
    </row>
    <row r="11" spans="1:21" x14ac:dyDescent="0.2">
      <c r="A11" s="6">
        <v>42753</v>
      </c>
      <c r="B11" t="s">
        <v>1447</v>
      </c>
      <c r="C11" t="s">
        <v>43</v>
      </c>
      <c r="D11" t="s">
        <v>70</v>
      </c>
      <c r="E11" s="7">
        <v>3881.76</v>
      </c>
      <c r="F11" t="s">
        <v>50</v>
      </c>
      <c r="G11" t="s">
        <v>1448</v>
      </c>
      <c r="H11" t="str">
        <f t="shared" si="0"/>
        <v>PHOENIX</v>
      </c>
      <c r="I11">
        <v>85035</v>
      </c>
      <c r="J11">
        <f>IF(OR(LEFT(I11,3)="850", I11=85339, I11="85339"), 1,0)</f>
        <v>1</v>
      </c>
      <c r="K11">
        <f>IF(OR(LEFT(H11,2)="ph", H11="Laveen"), 1,0)</f>
        <v>1</v>
      </c>
      <c r="L11">
        <f>IF(NOT(J11=K11), 1,0)</f>
        <v>0</v>
      </c>
      <c r="M11">
        <f>IF(J11=K11, J11, "EVAL")</f>
        <v>1</v>
      </c>
      <c r="N11" s="6">
        <v>42772</v>
      </c>
      <c r="O11" t="s">
        <v>57</v>
      </c>
      <c r="P11" t="s">
        <v>46</v>
      </c>
      <c r="Q11" s="7">
        <v>3971.76</v>
      </c>
      <c r="R11">
        <v>85035</v>
      </c>
      <c r="S11" t="s">
        <v>100</v>
      </c>
      <c r="T11" t="s">
        <v>312</v>
      </c>
      <c r="U11">
        <v>85233</v>
      </c>
    </row>
    <row r="12" spans="1:21" x14ac:dyDescent="0.2">
      <c r="A12" s="6">
        <v>42753</v>
      </c>
      <c r="B12" t="s">
        <v>1449</v>
      </c>
      <c r="C12" t="s">
        <v>43</v>
      </c>
      <c r="D12" t="s">
        <v>70</v>
      </c>
      <c r="E12" s="7">
        <v>877.32</v>
      </c>
      <c r="F12" t="s">
        <v>50</v>
      </c>
      <c r="G12" t="s">
        <v>1450</v>
      </c>
      <c r="H12" t="str">
        <f t="shared" si="0"/>
        <v>PHOENIX</v>
      </c>
      <c r="I12">
        <v>85037</v>
      </c>
      <c r="J12">
        <f>IF(OR(LEFT(I12,3)="850", I12=85339, I12="85339"), 1,0)</f>
        <v>1</v>
      </c>
      <c r="K12">
        <f>IF(OR(LEFT(H12,2)="ph", H12="Laveen"), 1,0)</f>
        <v>1</v>
      </c>
      <c r="L12">
        <f>IF(NOT(J12=K12), 1,0)</f>
        <v>0</v>
      </c>
      <c r="M12">
        <f>IF(J12=K12, J12, "EVAL")</f>
        <v>1</v>
      </c>
      <c r="O12" t="s">
        <v>57</v>
      </c>
      <c r="P12" t="s">
        <v>46</v>
      </c>
      <c r="Q12" s="7">
        <v>807.32</v>
      </c>
      <c r="R12">
        <v>85037</v>
      </c>
      <c r="S12" t="s">
        <v>100</v>
      </c>
      <c r="T12" t="s">
        <v>312</v>
      </c>
      <c r="U12">
        <v>85233</v>
      </c>
    </row>
    <row r="13" spans="1:21" x14ac:dyDescent="0.2">
      <c r="A13" s="6">
        <v>42753</v>
      </c>
      <c r="B13" t="s">
        <v>1451</v>
      </c>
      <c r="C13" t="s">
        <v>43</v>
      </c>
      <c r="D13" t="s">
        <v>134</v>
      </c>
      <c r="E13" s="7"/>
      <c r="G13" t="s">
        <v>1452</v>
      </c>
      <c r="H13" t="str">
        <f t="shared" si="0"/>
        <v>Glendale</v>
      </c>
      <c r="I13">
        <v>85306</v>
      </c>
      <c r="J13">
        <f>IF(OR(LEFT(I13,3)="850", I13=85339, I13="85339"), 1,0)</f>
        <v>0</v>
      </c>
      <c r="K13">
        <f>IF(OR(LEFT(H13,2)="ph", H13="Laveen"), 1,0)</f>
        <v>0</v>
      </c>
      <c r="L13">
        <f>IF(NOT(J13=K13), 1,0)</f>
        <v>0</v>
      </c>
      <c r="M13">
        <f>IF(J13=K13, J13, "EVAL")</f>
        <v>0</v>
      </c>
      <c r="O13" t="s">
        <v>57</v>
      </c>
      <c r="P13" t="s">
        <v>46</v>
      </c>
      <c r="Q13" s="7">
        <v>1747.64</v>
      </c>
      <c r="R13">
        <v>85306</v>
      </c>
      <c r="S13" t="s">
        <v>1453</v>
      </c>
    </row>
    <row r="14" spans="1:21" x14ac:dyDescent="0.2">
      <c r="A14" s="6">
        <v>42754</v>
      </c>
      <c r="B14" t="s">
        <v>1454</v>
      </c>
      <c r="C14" t="s">
        <v>43</v>
      </c>
      <c r="D14" t="s">
        <v>102</v>
      </c>
      <c r="E14" s="7">
        <v>1281.93</v>
      </c>
      <c r="F14" t="s">
        <v>50</v>
      </c>
      <c r="G14" t="s">
        <v>1455</v>
      </c>
      <c r="H14" t="str">
        <f t="shared" si="0"/>
        <v>PHOENIX</v>
      </c>
      <c r="I14">
        <v>85016</v>
      </c>
      <c r="J14">
        <f>IF(OR(LEFT(I14,3)="850", I14=85339, I14="85339"), 1,0)</f>
        <v>1</v>
      </c>
      <c r="K14">
        <f>IF(OR(LEFT(H14,2)="ph", H14="Laveen"), 1,0)</f>
        <v>1</v>
      </c>
      <c r="L14">
        <f>IF(NOT(J14=K14), 1,0)</f>
        <v>0</v>
      </c>
      <c r="M14">
        <f>IF(J14=K14, J14, "EVAL")</f>
        <v>1</v>
      </c>
      <c r="O14" t="s">
        <v>57</v>
      </c>
      <c r="P14" t="s">
        <v>46</v>
      </c>
      <c r="Q14" s="7">
        <v>1281.93</v>
      </c>
      <c r="R14">
        <v>85016</v>
      </c>
      <c r="S14" t="s">
        <v>104</v>
      </c>
      <c r="T14" t="s">
        <v>105</v>
      </c>
      <c r="U14">
        <v>85016</v>
      </c>
    </row>
    <row r="15" spans="1:21" x14ac:dyDescent="0.2">
      <c r="A15" s="6">
        <v>42754</v>
      </c>
      <c r="B15" t="s">
        <v>1456</v>
      </c>
      <c r="C15" t="s">
        <v>43</v>
      </c>
      <c r="D15" t="s">
        <v>424</v>
      </c>
      <c r="E15" s="7">
        <v>1699.38</v>
      </c>
      <c r="F15" t="s">
        <v>50</v>
      </c>
      <c r="G15" t="s">
        <v>1457</v>
      </c>
      <c r="H15" t="str">
        <f t="shared" si="0"/>
        <v>MESA</v>
      </c>
      <c r="I15">
        <v>85202</v>
      </c>
      <c r="J15">
        <f>IF(OR(LEFT(I15,3)="850", I15=85339, I15="85339"), 1,0)</f>
        <v>0</v>
      </c>
      <c r="K15">
        <f>IF(OR(LEFT(H15,2)="ph", H15="Laveen"), 1,0)</f>
        <v>0</v>
      </c>
      <c r="L15">
        <f>IF(NOT(J15=K15), 1,0)</f>
        <v>0</v>
      </c>
      <c r="M15">
        <f>IF(J15=K15, J15, "EVAL")</f>
        <v>0</v>
      </c>
      <c r="O15" t="s">
        <v>57</v>
      </c>
      <c r="P15" t="s">
        <v>46</v>
      </c>
      <c r="Q15" s="7">
        <v>1159.26</v>
      </c>
      <c r="R15">
        <v>85202</v>
      </c>
      <c r="S15" t="s">
        <v>1458</v>
      </c>
      <c r="T15" t="s">
        <v>1459</v>
      </c>
      <c r="U15">
        <v>85251</v>
      </c>
    </row>
    <row r="16" spans="1:21" x14ac:dyDescent="0.2">
      <c r="A16" s="6">
        <v>42754</v>
      </c>
      <c r="B16" t="s">
        <v>1460</v>
      </c>
      <c r="C16" t="s">
        <v>43</v>
      </c>
      <c r="D16" t="s">
        <v>424</v>
      </c>
      <c r="E16" s="7">
        <v>1624.65</v>
      </c>
      <c r="F16" t="s">
        <v>50</v>
      </c>
      <c r="G16" t="s">
        <v>1461</v>
      </c>
      <c r="H16" t="str">
        <f t="shared" si="0"/>
        <v>MESA</v>
      </c>
      <c r="I16">
        <v>85201</v>
      </c>
      <c r="J16">
        <f>IF(OR(LEFT(I16,3)="850", I16=85339, I16="85339"), 1,0)</f>
        <v>0</v>
      </c>
      <c r="K16">
        <f>IF(OR(LEFT(H16,2)="ph", H16="Laveen"), 1,0)</f>
        <v>0</v>
      </c>
      <c r="L16">
        <f>IF(NOT(J16=K16), 1,0)</f>
        <v>0</v>
      </c>
      <c r="M16">
        <f>IF(J16=K16, J16, "EVAL")</f>
        <v>0</v>
      </c>
      <c r="N16" s="6">
        <v>42767</v>
      </c>
      <c r="O16" t="s">
        <v>57</v>
      </c>
      <c r="P16" t="s">
        <v>46</v>
      </c>
      <c r="Q16" s="7">
        <v>1134.24</v>
      </c>
      <c r="R16">
        <v>85201</v>
      </c>
      <c r="S16" t="s">
        <v>1458</v>
      </c>
      <c r="T16" t="s">
        <v>1459</v>
      </c>
      <c r="U16">
        <v>85251</v>
      </c>
    </row>
    <row r="17" spans="1:21" x14ac:dyDescent="0.2">
      <c r="A17" s="6">
        <v>42755</v>
      </c>
      <c r="B17" t="s">
        <v>1462</v>
      </c>
      <c r="C17" t="s">
        <v>43</v>
      </c>
      <c r="D17" t="s">
        <v>70</v>
      </c>
      <c r="E17" s="7">
        <v>1639.84</v>
      </c>
      <c r="F17" t="s">
        <v>50</v>
      </c>
      <c r="G17" t="s">
        <v>1463</v>
      </c>
      <c r="H17" t="str">
        <f t="shared" si="0"/>
        <v>LITCHFIELD PARK</v>
      </c>
      <c r="I17">
        <v>85340</v>
      </c>
      <c r="J17">
        <f>IF(OR(LEFT(I17,3)="850", I17=85339, I17="85339"), 1,0)</f>
        <v>0</v>
      </c>
      <c r="K17">
        <f>IF(OR(LEFT(H17,2)="ph", H17="Laveen"), 1,0)</f>
        <v>0</v>
      </c>
      <c r="L17">
        <f>IF(NOT(J17=K17), 1,0)</f>
        <v>0</v>
      </c>
      <c r="M17">
        <f>IF(J17=K17, J17, "EVAL")</f>
        <v>0</v>
      </c>
      <c r="O17" t="s">
        <v>57</v>
      </c>
      <c r="P17" t="s">
        <v>46</v>
      </c>
      <c r="Q17" s="7">
        <v>1754.84</v>
      </c>
      <c r="R17">
        <v>85340</v>
      </c>
      <c r="S17" t="s">
        <v>193</v>
      </c>
      <c r="T17" t="s">
        <v>1407</v>
      </c>
      <c r="U17">
        <v>85018</v>
      </c>
    </row>
    <row r="18" spans="1:21" x14ac:dyDescent="0.2">
      <c r="A18" s="6">
        <v>42755</v>
      </c>
      <c r="B18" t="s">
        <v>1464</v>
      </c>
      <c r="C18" t="s">
        <v>183</v>
      </c>
      <c r="D18" t="s">
        <v>247</v>
      </c>
      <c r="E18" s="7">
        <v>1802.25</v>
      </c>
      <c r="F18" t="s">
        <v>50</v>
      </c>
      <c r="G18" t="s">
        <v>1465</v>
      </c>
      <c r="H18" t="str">
        <f t="shared" si="0"/>
        <v>CHANDLER</v>
      </c>
      <c r="I18">
        <v>85224</v>
      </c>
      <c r="J18">
        <f>IF(OR(LEFT(I18,3)="850", I18=85339, I18="85339"), 1,0)</f>
        <v>0</v>
      </c>
      <c r="K18">
        <f>IF(OR(LEFT(H18,2)="ph", H18="Laveen"), 1,0)</f>
        <v>0</v>
      </c>
      <c r="L18">
        <f>IF(NOT(J18=K18), 1,0)</f>
        <v>0</v>
      </c>
      <c r="M18">
        <f>IF(J18=K18, J18, "EVAL")</f>
        <v>0</v>
      </c>
      <c r="N18" s="6">
        <v>42769</v>
      </c>
      <c r="O18" t="s">
        <v>57</v>
      </c>
      <c r="P18" t="s">
        <v>46</v>
      </c>
      <c r="Q18" s="7">
        <v>1250</v>
      </c>
      <c r="R18">
        <v>85224</v>
      </c>
      <c r="S18" t="s">
        <v>282</v>
      </c>
    </row>
    <row r="19" spans="1:21" x14ac:dyDescent="0.2">
      <c r="A19" s="6">
        <v>42755</v>
      </c>
      <c r="B19" t="s">
        <v>1466</v>
      </c>
      <c r="C19" t="s">
        <v>43</v>
      </c>
      <c r="D19" t="s">
        <v>60</v>
      </c>
      <c r="E19" s="7">
        <v>1901.4</v>
      </c>
      <c r="F19" t="s">
        <v>50</v>
      </c>
      <c r="G19" t="s">
        <v>1467</v>
      </c>
      <c r="H19" t="str">
        <f t="shared" si="0"/>
        <v>PHOENIX</v>
      </c>
      <c r="I19">
        <v>85053</v>
      </c>
      <c r="J19">
        <f>IF(OR(LEFT(I19,3)="850", I19=85339, I19="85339"), 1,0)</f>
        <v>1</v>
      </c>
      <c r="K19">
        <f>IF(OR(LEFT(H19,2)="ph", H19="Laveen"), 1,0)</f>
        <v>1</v>
      </c>
      <c r="L19">
        <f>IF(NOT(J19=K19), 1,0)</f>
        <v>0</v>
      </c>
      <c r="M19">
        <f>IF(J19=K19, J19, "EVAL")</f>
        <v>1</v>
      </c>
      <c r="N19" s="6">
        <v>42768</v>
      </c>
      <c r="O19" t="s">
        <v>57</v>
      </c>
      <c r="P19" t="s">
        <v>46</v>
      </c>
      <c r="Q19" s="7">
        <v>1821.4</v>
      </c>
      <c r="R19">
        <v>85053</v>
      </c>
      <c r="S19" t="s">
        <v>100</v>
      </c>
    </row>
    <row r="20" spans="1:21" x14ac:dyDescent="0.2">
      <c r="A20" s="6">
        <v>42762</v>
      </c>
      <c r="B20" t="s">
        <v>1468</v>
      </c>
      <c r="C20" t="s">
        <v>43</v>
      </c>
      <c r="D20" t="s">
        <v>70</v>
      </c>
      <c r="E20" s="7">
        <v>2842.63</v>
      </c>
      <c r="F20" t="s">
        <v>50</v>
      </c>
      <c r="G20" t="s">
        <v>1469</v>
      </c>
      <c r="H20" t="str">
        <f t="shared" si="0"/>
        <v>PHOENIX</v>
      </c>
      <c r="I20">
        <v>85043</v>
      </c>
      <c r="J20">
        <f>IF(OR(LEFT(I20,3)="850", I20=85339, I20="85339"), 1,0)</f>
        <v>1</v>
      </c>
      <c r="K20">
        <f>IF(OR(LEFT(H20,2)="ph", H20="Laveen"), 1,0)</f>
        <v>1</v>
      </c>
      <c r="L20">
        <f>IF(NOT(J20=K20), 1,0)</f>
        <v>0</v>
      </c>
      <c r="M20">
        <f>IF(J20=K20, J20, "EVAL")</f>
        <v>1</v>
      </c>
      <c r="N20" s="6">
        <v>42775</v>
      </c>
      <c r="O20" t="s">
        <v>57</v>
      </c>
      <c r="P20" t="s">
        <v>46</v>
      </c>
      <c r="Q20" s="7">
        <v>1698.42</v>
      </c>
      <c r="R20">
        <v>85043</v>
      </c>
      <c r="S20" t="s">
        <v>1470</v>
      </c>
      <c r="T20" t="s">
        <v>1471</v>
      </c>
      <c r="U20">
        <v>85233</v>
      </c>
    </row>
    <row r="21" spans="1:21" x14ac:dyDescent="0.2">
      <c r="A21" s="6">
        <v>42766</v>
      </c>
      <c r="B21" t="s">
        <v>1472</v>
      </c>
      <c r="C21" t="s">
        <v>43</v>
      </c>
      <c r="D21" t="s">
        <v>1473</v>
      </c>
      <c r="E21" s="7">
        <v>1677.2</v>
      </c>
      <c r="F21" t="s">
        <v>50</v>
      </c>
      <c r="G21" t="s">
        <v>1474</v>
      </c>
      <c r="H21" t="str">
        <f t="shared" si="0"/>
        <v>Phoenix</v>
      </c>
      <c r="I21">
        <v>85013</v>
      </c>
      <c r="J21">
        <f>IF(OR(LEFT(I21,3)="850", I21=85339, I21="85339"), 1,0)</f>
        <v>1</v>
      </c>
      <c r="K21">
        <f>IF(OR(LEFT(H21,2)="ph", H21="Laveen"), 1,0)</f>
        <v>1</v>
      </c>
      <c r="L21">
        <f>IF(NOT(J21=K21), 1,0)</f>
        <v>0</v>
      </c>
      <c r="M21">
        <f>IF(J21=K21, J21, "EVAL")</f>
        <v>1</v>
      </c>
      <c r="O21" t="s">
        <v>57</v>
      </c>
      <c r="P21" t="s">
        <v>46</v>
      </c>
      <c r="Q21" s="7">
        <v>931.1</v>
      </c>
      <c r="R21">
        <v>85013</v>
      </c>
      <c r="S21" t="s">
        <v>1475</v>
      </c>
    </row>
    <row r="22" spans="1:21" x14ac:dyDescent="0.2">
      <c r="A22" s="6">
        <v>42769</v>
      </c>
      <c r="B22" t="s">
        <v>1476</v>
      </c>
      <c r="C22" t="s">
        <v>43</v>
      </c>
      <c r="D22" t="s">
        <v>60</v>
      </c>
      <c r="E22" s="7">
        <v>2652.51</v>
      </c>
      <c r="F22" t="s">
        <v>50</v>
      </c>
      <c r="G22" t="s">
        <v>1477</v>
      </c>
      <c r="H22" t="str">
        <f t="shared" si="0"/>
        <v>PHOENIX</v>
      </c>
      <c r="I22">
        <v>85021</v>
      </c>
      <c r="J22">
        <f>IF(OR(LEFT(I22,3)="850", I22=85339, I22="85339"), 1,0)</f>
        <v>1</v>
      </c>
      <c r="K22">
        <f>IF(OR(LEFT(H22,2)="ph", H22="Laveen"), 1,0)</f>
        <v>1</v>
      </c>
      <c r="L22">
        <f>IF(NOT(J22=K22), 1,0)</f>
        <v>0</v>
      </c>
      <c r="M22">
        <f>IF(J22=K22, J22, "EVAL")</f>
        <v>1</v>
      </c>
      <c r="O22" t="s">
        <v>57</v>
      </c>
      <c r="P22" t="s">
        <v>46</v>
      </c>
      <c r="Q22" s="7">
        <v>2615.71</v>
      </c>
      <c r="R22">
        <v>85021</v>
      </c>
      <c r="S22" t="s">
        <v>1478</v>
      </c>
    </row>
    <row r="23" spans="1:21" x14ac:dyDescent="0.2">
      <c r="A23" s="6">
        <v>42769</v>
      </c>
      <c r="B23" t="s">
        <v>1479</v>
      </c>
      <c r="C23" t="s">
        <v>43</v>
      </c>
      <c r="D23" t="s">
        <v>60</v>
      </c>
      <c r="E23" s="7">
        <v>2655.15</v>
      </c>
      <c r="F23" t="s">
        <v>50</v>
      </c>
      <c r="G23" t="s">
        <v>1480</v>
      </c>
      <c r="H23" t="str">
        <f t="shared" si="0"/>
        <v>PHOENIX</v>
      </c>
      <c r="I23">
        <v>85021</v>
      </c>
      <c r="J23">
        <f>IF(OR(LEFT(I23,3)="850", I23=85339, I23="85339"), 1,0)</f>
        <v>1</v>
      </c>
      <c r="K23">
        <f>IF(OR(LEFT(H23,2)="ph", H23="Laveen"), 1,0)</f>
        <v>1</v>
      </c>
      <c r="L23">
        <f>IF(NOT(J23=K23), 1,0)</f>
        <v>0</v>
      </c>
      <c r="M23">
        <f>IF(J23=K23, J23, "EVAL")</f>
        <v>1</v>
      </c>
      <c r="O23" t="s">
        <v>57</v>
      </c>
      <c r="P23" t="s">
        <v>46</v>
      </c>
      <c r="Q23" s="7">
        <v>2620.15</v>
      </c>
      <c r="R23">
        <v>85021</v>
      </c>
      <c r="S23" t="s">
        <v>1478</v>
      </c>
    </row>
    <row r="24" spans="1:21" x14ac:dyDescent="0.2">
      <c r="A24" s="6">
        <v>42773</v>
      </c>
      <c r="B24" t="s">
        <v>1481</v>
      </c>
      <c r="C24" t="s">
        <v>43</v>
      </c>
      <c r="D24" t="s">
        <v>44</v>
      </c>
      <c r="E24" s="7">
        <v>1328.73</v>
      </c>
      <c r="F24" t="s">
        <v>50</v>
      </c>
      <c r="G24" t="s">
        <v>1482</v>
      </c>
      <c r="H24" t="str">
        <f t="shared" si="0"/>
        <v>Phoenix</v>
      </c>
      <c r="I24">
        <v>85031</v>
      </c>
      <c r="J24">
        <f>IF(OR(LEFT(I24,3)="850", I24=85339, I24="85339"), 1,0)</f>
        <v>1</v>
      </c>
      <c r="K24">
        <f>IF(OR(LEFT(H24,2)="ph", H24="Laveen"), 1,0)</f>
        <v>1</v>
      </c>
      <c r="L24">
        <f>IF(NOT(J24=K24), 1,0)</f>
        <v>0</v>
      </c>
      <c r="M24">
        <f>IF(J24=K24, J24, "EVAL")</f>
        <v>1</v>
      </c>
      <c r="N24" s="6">
        <v>42796</v>
      </c>
      <c r="O24" t="s">
        <v>57</v>
      </c>
      <c r="P24" t="s">
        <v>46</v>
      </c>
      <c r="Q24" s="7">
        <v>1328.73</v>
      </c>
      <c r="R24">
        <v>85031</v>
      </c>
      <c r="S24" t="s">
        <v>1483</v>
      </c>
    </row>
    <row r="25" spans="1:21" x14ac:dyDescent="0.2">
      <c r="A25" s="6">
        <v>42774</v>
      </c>
      <c r="B25" t="s">
        <v>1484</v>
      </c>
      <c r="C25" t="s">
        <v>43</v>
      </c>
      <c r="D25" t="s">
        <v>70</v>
      </c>
      <c r="E25" s="7">
        <v>3315.36</v>
      </c>
      <c r="F25" t="s">
        <v>50</v>
      </c>
      <c r="G25" t="s">
        <v>1485</v>
      </c>
      <c r="H25" t="str">
        <f t="shared" si="0"/>
        <v>PHOENIX</v>
      </c>
      <c r="I25">
        <v>85037</v>
      </c>
      <c r="J25">
        <f>IF(OR(LEFT(I25,3)="850", I25=85339, I25="85339"), 1,0)</f>
        <v>1</v>
      </c>
      <c r="K25">
        <f>IF(OR(LEFT(H25,2)="ph", H25="Laveen"), 1,0)</f>
        <v>1</v>
      </c>
      <c r="L25">
        <f>IF(NOT(J25=K25), 1,0)</f>
        <v>0</v>
      </c>
      <c r="M25">
        <f>IF(J25=K25, J25, "EVAL")</f>
        <v>1</v>
      </c>
      <c r="N25" s="6">
        <v>42788</v>
      </c>
      <c r="O25" t="s">
        <v>57</v>
      </c>
      <c r="P25" t="s">
        <v>46</v>
      </c>
      <c r="Q25" s="7">
        <v>1970.24</v>
      </c>
      <c r="R25">
        <v>85037</v>
      </c>
      <c r="S25" t="s">
        <v>880</v>
      </c>
    </row>
    <row r="26" spans="1:21" x14ac:dyDescent="0.2">
      <c r="A26" s="6">
        <v>42776</v>
      </c>
      <c r="B26" t="s">
        <v>1486</v>
      </c>
      <c r="C26" t="s">
        <v>43</v>
      </c>
      <c r="D26" t="s">
        <v>216</v>
      </c>
      <c r="E26" s="7">
        <v>2539.66</v>
      </c>
      <c r="F26" t="s">
        <v>50</v>
      </c>
      <c r="G26" t="s">
        <v>1487</v>
      </c>
      <c r="H26" t="str">
        <f t="shared" si="0"/>
        <v>MESA</v>
      </c>
      <c r="I26">
        <v>85204</v>
      </c>
      <c r="J26">
        <f>IF(OR(LEFT(I26,3)="850", I26=85339, I26="85339"), 1,0)</f>
        <v>0</v>
      </c>
      <c r="K26">
        <f>IF(OR(LEFT(H26,2)="ph", H26="Laveen"), 1,0)</f>
        <v>0</v>
      </c>
      <c r="L26">
        <f>IF(NOT(J26=K26), 1,0)</f>
        <v>0</v>
      </c>
      <c r="M26">
        <f>IF(J26=K26, J26, "EVAL")</f>
        <v>0</v>
      </c>
      <c r="N26" s="6">
        <v>42790</v>
      </c>
      <c r="O26" t="s">
        <v>57</v>
      </c>
      <c r="P26" t="s">
        <v>46</v>
      </c>
      <c r="Q26" s="7">
        <v>2064.66</v>
      </c>
      <c r="R26">
        <v>85204</v>
      </c>
      <c r="S26" t="s">
        <v>218</v>
      </c>
    </row>
    <row r="27" spans="1:21" x14ac:dyDescent="0.2">
      <c r="A27" s="6">
        <v>42781</v>
      </c>
      <c r="B27" t="s">
        <v>1488</v>
      </c>
      <c r="C27" t="s">
        <v>43</v>
      </c>
      <c r="D27" t="s">
        <v>70</v>
      </c>
      <c r="E27" s="7">
        <v>1515.99</v>
      </c>
      <c r="F27" t="s">
        <v>50</v>
      </c>
      <c r="G27" t="s">
        <v>1293</v>
      </c>
      <c r="H27" t="str">
        <f t="shared" si="0"/>
        <v>PHOENIX</v>
      </c>
      <c r="I27">
        <v>85033</v>
      </c>
      <c r="J27">
        <f>IF(OR(LEFT(I27,3)="850", I27=85339, I27="85339"), 1,0)</f>
        <v>1</v>
      </c>
      <c r="K27">
        <f>IF(OR(LEFT(H27,2)="ph", H27="Laveen"), 1,0)</f>
        <v>1</v>
      </c>
      <c r="L27">
        <f>IF(NOT(J27=K27), 1,0)</f>
        <v>0</v>
      </c>
      <c r="M27">
        <f>IF(J27=K27, J27, "EVAL")</f>
        <v>1</v>
      </c>
      <c r="O27" t="s">
        <v>57</v>
      </c>
      <c r="P27" t="s">
        <v>46</v>
      </c>
      <c r="Q27" s="7">
        <v>1435.99</v>
      </c>
      <c r="R27">
        <v>85033</v>
      </c>
      <c r="S27" t="s">
        <v>100</v>
      </c>
      <c r="T27" t="s">
        <v>342</v>
      </c>
      <c r="U27">
        <v>85233</v>
      </c>
    </row>
    <row r="28" spans="1:21" x14ac:dyDescent="0.2">
      <c r="A28" s="6">
        <v>42781</v>
      </c>
      <c r="B28" t="s">
        <v>1489</v>
      </c>
      <c r="C28" t="s">
        <v>43</v>
      </c>
      <c r="D28" t="s">
        <v>70</v>
      </c>
      <c r="E28" s="7">
        <v>1455.6</v>
      </c>
      <c r="F28" t="s">
        <v>50</v>
      </c>
      <c r="G28" t="s">
        <v>1490</v>
      </c>
      <c r="H28" t="str">
        <f t="shared" si="0"/>
        <v>PHOENIX</v>
      </c>
      <c r="I28">
        <v>85033</v>
      </c>
      <c r="J28">
        <f>IF(OR(LEFT(I28,3)="850", I28=85339, I28="85339"), 1,0)</f>
        <v>1</v>
      </c>
      <c r="K28">
        <f>IF(OR(LEFT(H28,2)="ph", H28="Laveen"), 1,0)</f>
        <v>1</v>
      </c>
      <c r="L28">
        <f>IF(NOT(J28=K28), 1,0)</f>
        <v>0</v>
      </c>
      <c r="M28">
        <f>IF(J28=K28, J28, "EVAL")</f>
        <v>1</v>
      </c>
      <c r="O28" t="s">
        <v>57</v>
      </c>
      <c r="P28" t="s">
        <v>46</v>
      </c>
      <c r="Q28" s="7">
        <v>1375.6</v>
      </c>
      <c r="R28">
        <v>85033</v>
      </c>
      <c r="S28" t="s">
        <v>100</v>
      </c>
      <c r="T28" t="s">
        <v>312</v>
      </c>
      <c r="U28">
        <v>85233</v>
      </c>
    </row>
    <row r="29" spans="1:21" hidden="1" x14ac:dyDescent="0.2">
      <c r="A29" s="6">
        <v>42781</v>
      </c>
      <c r="B29" t="s">
        <v>1491</v>
      </c>
      <c r="C29" t="s">
        <v>43</v>
      </c>
      <c r="D29" t="s">
        <v>134</v>
      </c>
      <c r="E29" s="7">
        <v>1448.1</v>
      </c>
      <c r="F29" t="s">
        <v>50</v>
      </c>
      <c r="H29" t="str">
        <f t="shared" si="0"/>
        <v/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O29" t="s">
        <v>57</v>
      </c>
      <c r="P29" t="s">
        <v>46</v>
      </c>
      <c r="Q29" s="7">
        <v>1408.1</v>
      </c>
      <c r="S29" t="s">
        <v>24</v>
      </c>
    </row>
    <row r="30" spans="1:21" x14ac:dyDescent="0.2">
      <c r="A30" s="6">
        <v>42781</v>
      </c>
      <c r="B30" t="s">
        <v>1492</v>
      </c>
      <c r="C30" t="s">
        <v>43</v>
      </c>
      <c r="D30" t="s">
        <v>60</v>
      </c>
      <c r="E30" s="7">
        <v>1769.04</v>
      </c>
      <c r="F30" t="s">
        <v>50</v>
      </c>
      <c r="G30" t="s">
        <v>1493</v>
      </c>
      <c r="H30" t="str">
        <f t="shared" si="0"/>
        <v>PHOENIX</v>
      </c>
      <c r="I30">
        <v>85053</v>
      </c>
      <c r="J30">
        <f>IF(OR(LEFT(I30,3)="850", I30=85339, I30="85339"), 1,0)</f>
        <v>1</v>
      </c>
      <c r="K30">
        <f>IF(OR(LEFT(H30,2)="ph", H30="Laveen"), 1,0)</f>
        <v>1</v>
      </c>
      <c r="L30">
        <f>IF(NOT(J30=K30), 1,0)</f>
        <v>0</v>
      </c>
      <c r="M30">
        <f>IF(J30=K30, J30, "EVAL")</f>
        <v>1</v>
      </c>
      <c r="O30" t="s">
        <v>57</v>
      </c>
      <c r="P30" t="s">
        <v>46</v>
      </c>
      <c r="Q30" s="7">
        <v>1669.04</v>
      </c>
      <c r="R30">
        <v>85053</v>
      </c>
      <c r="S30" t="s">
        <v>100</v>
      </c>
    </row>
    <row r="31" spans="1:21" x14ac:dyDescent="0.2">
      <c r="A31" s="6">
        <v>42782</v>
      </c>
      <c r="B31" t="s">
        <v>1494</v>
      </c>
      <c r="C31" t="s">
        <v>43</v>
      </c>
      <c r="D31" t="s">
        <v>70</v>
      </c>
      <c r="E31" s="7">
        <v>1638.59</v>
      </c>
      <c r="F31" t="s">
        <v>50</v>
      </c>
      <c r="G31" t="s">
        <v>1495</v>
      </c>
      <c r="H31" t="str">
        <f t="shared" si="0"/>
        <v>PEORIA</v>
      </c>
      <c r="I31">
        <v>85345</v>
      </c>
      <c r="J31">
        <f>IF(OR(LEFT(I31,3)="850", I31=85339, I31="85339"), 1,0)</f>
        <v>0</v>
      </c>
      <c r="K31">
        <f>IF(OR(LEFT(H31,2)="ph", H31="Laveen"), 1,0)</f>
        <v>0</v>
      </c>
      <c r="L31">
        <f>IF(NOT(J31=K31), 1,0)</f>
        <v>0</v>
      </c>
      <c r="M31">
        <f>IF(J31=K31, J31, "EVAL")</f>
        <v>0</v>
      </c>
      <c r="O31" t="s">
        <v>57</v>
      </c>
      <c r="P31" t="s">
        <v>46</v>
      </c>
      <c r="Q31" s="7">
        <v>1548.59</v>
      </c>
      <c r="R31">
        <v>85345</v>
      </c>
      <c r="S31" t="s">
        <v>100</v>
      </c>
      <c r="T31" t="s">
        <v>342</v>
      </c>
      <c r="U31">
        <v>85233</v>
      </c>
    </row>
    <row r="32" spans="1:21" x14ac:dyDescent="0.2">
      <c r="A32" s="6">
        <v>42782</v>
      </c>
      <c r="B32" t="s">
        <v>1496</v>
      </c>
      <c r="C32" t="s">
        <v>43</v>
      </c>
      <c r="D32" t="s">
        <v>70</v>
      </c>
      <c r="E32" s="7">
        <v>1845</v>
      </c>
      <c r="F32" t="s">
        <v>50</v>
      </c>
      <c r="G32" t="s">
        <v>1497</v>
      </c>
      <c r="H32" t="str">
        <f t="shared" si="0"/>
        <v>AVONDALE</v>
      </c>
      <c r="I32">
        <v>85392</v>
      </c>
      <c r="J32">
        <f>IF(OR(LEFT(I32,3)="850", I32=85339, I32="85339"), 1,0)</f>
        <v>0</v>
      </c>
      <c r="K32">
        <f>IF(OR(LEFT(H32,2)="ph", H32="Laveen"), 1,0)</f>
        <v>0</v>
      </c>
      <c r="L32">
        <f>IF(NOT(J32=K32), 1,0)</f>
        <v>0</v>
      </c>
      <c r="M32">
        <f>IF(J32=K32, J32, "EVAL")</f>
        <v>0</v>
      </c>
      <c r="O32" t="s">
        <v>57</v>
      </c>
      <c r="P32" t="s">
        <v>46</v>
      </c>
      <c r="Q32" s="7">
        <v>1755</v>
      </c>
      <c r="R32">
        <v>85392</v>
      </c>
      <c r="S32" t="s">
        <v>100</v>
      </c>
      <c r="T32" t="s">
        <v>342</v>
      </c>
      <c r="U32">
        <v>85233</v>
      </c>
    </row>
    <row r="33" spans="1:21" x14ac:dyDescent="0.2">
      <c r="A33" s="6">
        <v>42782</v>
      </c>
      <c r="B33" t="s">
        <v>1498</v>
      </c>
      <c r="C33" t="s">
        <v>43</v>
      </c>
      <c r="D33" t="s">
        <v>70</v>
      </c>
      <c r="E33" s="7">
        <v>1580.4</v>
      </c>
      <c r="F33" t="s">
        <v>50</v>
      </c>
      <c r="G33" t="s">
        <v>199</v>
      </c>
      <c r="H33" t="str">
        <f t="shared" si="0"/>
        <v>PHOENIX</v>
      </c>
      <c r="I33">
        <v>85037</v>
      </c>
      <c r="J33">
        <f>IF(OR(LEFT(I33,3)="850", I33=85339, I33="85339"), 1,0)</f>
        <v>1</v>
      </c>
      <c r="K33">
        <f>IF(OR(LEFT(H33,2)="ph", H33="Laveen"), 1,0)</f>
        <v>1</v>
      </c>
      <c r="L33">
        <f>IF(NOT(J33=K33), 1,0)</f>
        <v>0</v>
      </c>
      <c r="M33">
        <f>IF(J33=K33, J33, "EVAL")</f>
        <v>1</v>
      </c>
      <c r="O33" t="s">
        <v>57</v>
      </c>
      <c r="P33" t="s">
        <v>46</v>
      </c>
      <c r="Q33" s="7">
        <v>1490.4</v>
      </c>
      <c r="R33">
        <v>85037</v>
      </c>
      <c r="S33" t="s">
        <v>100</v>
      </c>
      <c r="T33" t="s">
        <v>342</v>
      </c>
      <c r="U33">
        <v>85233</v>
      </c>
    </row>
    <row r="34" spans="1:21" x14ac:dyDescent="0.2">
      <c r="A34" s="6">
        <v>42782</v>
      </c>
      <c r="B34" t="s">
        <v>1499</v>
      </c>
      <c r="C34" t="s">
        <v>43</v>
      </c>
      <c r="D34" t="s">
        <v>134</v>
      </c>
      <c r="E34" s="7">
        <v>1687.69</v>
      </c>
      <c r="F34" t="s">
        <v>50</v>
      </c>
      <c r="G34" t="s">
        <v>1500</v>
      </c>
      <c r="H34" t="str">
        <f t="shared" si="0"/>
        <v>GLENDALE</v>
      </c>
      <c r="I34">
        <v>85308</v>
      </c>
      <c r="J34">
        <f>IF(OR(LEFT(I34,3)="850", I34=85339, I34="85339"), 1,0)</f>
        <v>0</v>
      </c>
      <c r="K34">
        <f>IF(OR(LEFT(H34,2)="ph", H34="Laveen"), 1,0)</f>
        <v>0</v>
      </c>
      <c r="L34">
        <f>IF(NOT(J34=K34), 1,0)</f>
        <v>0</v>
      </c>
      <c r="M34">
        <f>IF(J34=K34, J34, "EVAL")</f>
        <v>0</v>
      </c>
      <c r="O34" t="s">
        <v>57</v>
      </c>
      <c r="P34" t="s">
        <v>46</v>
      </c>
      <c r="Q34" s="7">
        <v>1617.69</v>
      </c>
      <c r="R34">
        <v>85308</v>
      </c>
      <c r="S34" t="s">
        <v>100</v>
      </c>
    </row>
    <row r="35" spans="1:21" x14ac:dyDescent="0.2">
      <c r="A35" s="6">
        <v>42783</v>
      </c>
      <c r="B35" t="s">
        <v>1501</v>
      </c>
      <c r="C35" t="s">
        <v>79</v>
      </c>
      <c r="D35" t="s">
        <v>247</v>
      </c>
      <c r="E35" s="7"/>
      <c r="G35" t="s">
        <v>1214</v>
      </c>
      <c r="H35" t="str">
        <f t="shared" si="0"/>
        <v>CHANDLER</v>
      </c>
      <c r="I35">
        <v>85249</v>
      </c>
      <c r="J35">
        <f>IF(OR(LEFT(I35,3)="850", I35=85339, I35="85339"), 1,0)</f>
        <v>0</v>
      </c>
      <c r="K35">
        <f>IF(OR(LEFT(H35,2)="ph", H35="Laveen"), 1,0)</f>
        <v>0</v>
      </c>
      <c r="L35">
        <f>IF(NOT(J35=K35), 1,0)</f>
        <v>0</v>
      </c>
      <c r="M35">
        <f>IF(J35=K35, J35, "EVAL")</f>
        <v>0</v>
      </c>
      <c r="O35" t="s">
        <v>57</v>
      </c>
      <c r="P35" t="s">
        <v>46</v>
      </c>
      <c r="Q35" s="7">
        <v>5777.25</v>
      </c>
      <c r="R35">
        <v>85249</v>
      </c>
      <c r="S35" t="s">
        <v>282</v>
      </c>
    </row>
    <row r="36" spans="1:21" x14ac:dyDescent="0.2">
      <c r="A36" s="6">
        <v>42783</v>
      </c>
      <c r="B36" t="s">
        <v>1502</v>
      </c>
      <c r="C36" t="s">
        <v>79</v>
      </c>
      <c r="D36" t="s">
        <v>60</v>
      </c>
      <c r="E36" s="7">
        <v>1910.89</v>
      </c>
      <c r="F36" t="s">
        <v>50</v>
      </c>
      <c r="G36" t="s">
        <v>1503</v>
      </c>
      <c r="H36" t="str">
        <f t="shared" si="0"/>
        <v>PHOENIX</v>
      </c>
      <c r="I36">
        <v>85035</v>
      </c>
      <c r="J36">
        <f>IF(OR(LEFT(I36,3)="850", I36=85339, I36="85339"), 1,0)</f>
        <v>1</v>
      </c>
      <c r="K36">
        <f>IF(OR(LEFT(H36,2)="ph", H36="Laveen"), 1,0)</f>
        <v>1</v>
      </c>
      <c r="L36">
        <f>IF(NOT(J36=K36), 1,0)</f>
        <v>0</v>
      </c>
      <c r="M36">
        <f>IF(J36=K36, J36, "EVAL")</f>
        <v>1</v>
      </c>
      <c r="O36" t="s">
        <v>57</v>
      </c>
      <c r="P36" t="s">
        <v>46</v>
      </c>
      <c r="Q36" s="7">
        <v>1830.89</v>
      </c>
      <c r="R36">
        <v>85035</v>
      </c>
      <c r="S36" t="s">
        <v>100</v>
      </c>
    </row>
    <row r="37" spans="1:21" x14ac:dyDescent="0.2">
      <c r="A37" s="6">
        <v>42783</v>
      </c>
      <c r="B37" t="s">
        <v>1504</v>
      </c>
      <c r="C37" t="s">
        <v>43</v>
      </c>
      <c r="D37" t="s">
        <v>102</v>
      </c>
      <c r="E37" s="7">
        <v>235</v>
      </c>
      <c r="F37" t="s">
        <v>50</v>
      </c>
      <c r="G37" t="s">
        <v>1505</v>
      </c>
      <c r="H37" t="str">
        <f t="shared" si="0"/>
        <v>PHOENIX</v>
      </c>
      <c r="I37">
        <v>85008</v>
      </c>
      <c r="J37">
        <f>IF(OR(LEFT(I37,3)="850", I37=85339, I37="85339"), 1,0)</f>
        <v>1</v>
      </c>
      <c r="K37">
        <f>IF(OR(LEFT(H37,2)="ph", H37="Laveen"), 1,0)</f>
        <v>1</v>
      </c>
      <c r="L37">
        <f>IF(NOT(J37=K37), 1,0)</f>
        <v>0</v>
      </c>
      <c r="M37">
        <f>IF(J37=K37, J37, "EVAL")</f>
        <v>1</v>
      </c>
      <c r="O37" t="s">
        <v>57</v>
      </c>
      <c r="P37" t="s">
        <v>46</v>
      </c>
      <c r="Q37" s="7">
        <v>235</v>
      </c>
      <c r="R37">
        <v>85008</v>
      </c>
      <c r="S37" t="s">
        <v>1507</v>
      </c>
      <c r="T37" t="s">
        <v>1506</v>
      </c>
      <c r="U37">
        <v>85008</v>
      </c>
    </row>
    <row r="38" spans="1:21" x14ac:dyDescent="0.2">
      <c r="A38" s="6">
        <v>42783</v>
      </c>
      <c r="B38" t="s">
        <v>1508</v>
      </c>
      <c r="C38" t="s">
        <v>43</v>
      </c>
      <c r="D38" t="s">
        <v>102</v>
      </c>
      <c r="E38" s="7"/>
      <c r="G38" t="s">
        <v>1509</v>
      </c>
      <c r="H38" t="str">
        <f t="shared" si="0"/>
        <v>PHOENIX</v>
      </c>
      <c r="I38">
        <v>85008</v>
      </c>
      <c r="J38">
        <f>IF(OR(LEFT(I38,3)="850", I38=85339, I38="85339"), 1,0)</f>
        <v>1</v>
      </c>
      <c r="K38">
        <f>IF(OR(LEFT(H38,2)="ph", H38="Laveen"), 1,0)</f>
        <v>1</v>
      </c>
      <c r="L38">
        <f>IF(NOT(J38=K38), 1,0)</f>
        <v>0</v>
      </c>
      <c r="M38">
        <f>IF(J38=K38, J38, "EVAL")</f>
        <v>1</v>
      </c>
      <c r="O38" t="s">
        <v>57</v>
      </c>
      <c r="P38" t="s">
        <v>46</v>
      </c>
      <c r="Q38" s="7">
        <v>235</v>
      </c>
      <c r="R38">
        <v>85008</v>
      </c>
      <c r="S38" t="s">
        <v>1507</v>
      </c>
      <c r="T38" t="s">
        <v>1506</v>
      </c>
      <c r="U38">
        <v>85008</v>
      </c>
    </row>
    <row r="39" spans="1:21" x14ac:dyDescent="0.2">
      <c r="A39" s="6">
        <v>42787</v>
      </c>
      <c r="B39" t="s">
        <v>1510</v>
      </c>
      <c r="C39" t="s">
        <v>43</v>
      </c>
      <c r="D39" t="s">
        <v>130</v>
      </c>
      <c r="E39" s="7">
        <v>3582.7</v>
      </c>
      <c r="F39" t="s">
        <v>50</v>
      </c>
      <c r="G39" t="s">
        <v>1511</v>
      </c>
      <c r="H39" t="str">
        <f t="shared" si="0"/>
        <v>GOODYEAR</v>
      </c>
      <c r="I39">
        <v>85338</v>
      </c>
      <c r="J39">
        <f>IF(OR(LEFT(I39,3)="850", I39=85339, I39="85339"), 1,0)</f>
        <v>0</v>
      </c>
      <c r="K39">
        <f>IF(OR(LEFT(H39,2)="ph", H39="Laveen"), 1,0)</f>
        <v>0</v>
      </c>
      <c r="L39">
        <f>IF(NOT(J39=K39), 1,0)</f>
        <v>0</v>
      </c>
      <c r="M39">
        <f>IF(J39=K39, J39, "EVAL")</f>
        <v>0</v>
      </c>
      <c r="O39" t="s">
        <v>57</v>
      </c>
      <c r="P39" t="s">
        <v>46</v>
      </c>
      <c r="Q39" s="7">
        <v>2272.3000000000002</v>
      </c>
      <c r="R39">
        <v>85338</v>
      </c>
      <c r="S39" t="s">
        <v>282</v>
      </c>
    </row>
    <row r="40" spans="1:21" x14ac:dyDescent="0.2">
      <c r="A40" s="6">
        <v>42790</v>
      </c>
      <c r="B40" t="s">
        <v>1512</v>
      </c>
      <c r="C40" t="s">
        <v>43</v>
      </c>
      <c r="D40" t="s">
        <v>102</v>
      </c>
      <c r="E40" s="7">
        <v>891</v>
      </c>
      <c r="F40" t="s">
        <v>50</v>
      </c>
      <c r="G40" t="s">
        <v>1513</v>
      </c>
      <c r="H40" t="str">
        <f t="shared" si="0"/>
        <v>PHOENIX</v>
      </c>
      <c r="I40">
        <v>85008</v>
      </c>
      <c r="J40">
        <f>IF(OR(LEFT(I40,3)="850", I40=85339, I40="85339"), 1,0)</f>
        <v>1</v>
      </c>
      <c r="K40">
        <f>IF(OR(LEFT(H40,2)="ph", H40="Laveen"), 1,0)</f>
        <v>1</v>
      </c>
      <c r="L40">
        <f>IF(NOT(J40=K40), 1,0)</f>
        <v>0</v>
      </c>
      <c r="M40">
        <f>IF(J40=K40, J40, "EVAL")</f>
        <v>1</v>
      </c>
      <c r="O40" t="s">
        <v>57</v>
      </c>
      <c r="P40" t="s">
        <v>46</v>
      </c>
      <c r="Q40" s="7">
        <v>235</v>
      </c>
      <c r="R40">
        <v>85008</v>
      </c>
      <c r="S40" t="s">
        <v>1507</v>
      </c>
      <c r="T40" t="s">
        <v>1506</v>
      </c>
      <c r="U40">
        <v>85008</v>
      </c>
    </row>
    <row r="41" spans="1:21" x14ac:dyDescent="0.2">
      <c r="A41" s="6">
        <v>42796</v>
      </c>
      <c r="B41" t="s">
        <v>1514</v>
      </c>
      <c r="C41" t="s">
        <v>43</v>
      </c>
      <c r="D41" t="s">
        <v>70</v>
      </c>
      <c r="E41" s="7"/>
      <c r="G41" t="s">
        <v>1515</v>
      </c>
      <c r="H41" t="str">
        <f t="shared" si="0"/>
        <v>PHOENIX</v>
      </c>
      <c r="I41">
        <v>85037</v>
      </c>
      <c r="J41">
        <f>IF(OR(LEFT(I41,3)="850", I41=85339, I41="85339"), 1,0)</f>
        <v>1</v>
      </c>
      <c r="K41">
        <f>IF(OR(LEFT(H41,2)="ph", H41="Laveen"), 1,0)</f>
        <v>1</v>
      </c>
      <c r="L41">
        <f>IF(NOT(J41=K41), 1,0)</f>
        <v>0</v>
      </c>
      <c r="M41">
        <f>IF(J41=K41, J41, "EVAL")</f>
        <v>1</v>
      </c>
      <c r="O41" t="s">
        <v>57</v>
      </c>
      <c r="P41" t="s">
        <v>46</v>
      </c>
      <c r="Q41" s="7">
        <v>1378.59</v>
      </c>
      <c r="R41">
        <v>85037</v>
      </c>
      <c r="S41" t="s">
        <v>157</v>
      </c>
      <c r="T41" t="s">
        <v>1516</v>
      </c>
      <c r="U41">
        <v>85008</v>
      </c>
    </row>
    <row r="42" spans="1:21" x14ac:dyDescent="0.2">
      <c r="A42" s="6">
        <v>42808</v>
      </c>
      <c r="B42" t="s">
        <v>1517</v>
      </c>
      <c r="C42" t="s">
        <v>43</v>
      </c>
      <c r="D42" t="s">
        <v>44</v>
      </c>
      <c r="E42" s="7">
        <v>944.43</v>
      </c>
      <c r="F42" t="s">
        <v>50</v>
      </c>
      <c r="G42" t="s">
        <v>1518</v>
      </c>
      <c r="H42" t="str">
        <f t="shared" si="0"/>
        <v>Glendale</v>
      </c>
      <c r="I42">
        <v>85301</v>
      </c>
      <c r="J42">
        <f>IF(OR(LEFT(I42,3)="850", I42=85339, I42="85339"), 1,0)</f>
        <v>0</v>
      </c>
      <c r="K42">
        <f>IF(OR(LEFT(H42,2)="ph", H42="Laveen"), 1,0)</f>
        <v>0</v>
      </c>
      <c r="L42">
        <f>IF(NOT(J42=K42), 1,0)</f>
        <v>0</v>
      </c>
      <c r="M42">
        <f>IF(J42=K42, J42, "EVAL")</f>
        <v>0</v>
      </c>
      <c r="O42" t="s">
        <v>57</v>
      </c>
      <c r="P42" t="s">
        <v>46</v>
      </c>
      <c r="Q42" s="7">
        <v>942.43</v>
      </c>
      <c r="R42">
        <v>85301</v>
      </c>
      <c r="S42" t="s">
        <v>1519</v>
      </c>
    </row>
    <row r="43" spans="1:21" x14ac:dyDescent="0.2">
      <c r="A43" s="6">
        <v>42808</v>
      </c>
      <c r="B43" t="s">
        <v>1520</v>
      </c>
      <c r="C43" t="s">
        <v>43</v>
      </c>
      <c r="D43" t="s">
        <v>44</v>
      </c>
      <c r="E43" s="7">
        <v>914.43</v>
      </c>
      <c r="F43" t="s">
        <v>50</v>
      </c>
      <c r="G43" t="s">
        <v>1521</v>
      </c>
      <c r="H43" t="str">
        <f t="shared" si="0"/>
        <v>GLENDALE</v>
      </c>
      <c r="I43">
        <v>85301</v>
      </c>
      <c r="J43">
        <f>IF(OR(LEFT(I43,3)="850", I43=85339, I43="85339"), 1,0)</f>
        <v>0</v>
      </c>
      <c r="K43">
        <f>IF(OR(LEFT(H43,2)="ph", H43="Laveen"), 1,0)</f>
        <v>0</v>
      </c>
      <c r="L43">
        <f>IF(NOT(J43=K43), 1,0)</f>
        <v>0</v>
      </c>
      <c r="M43">
        <f>IF(J43=K43, J43, "EVAL")</f>
        <v>0</v>
      </c>
      <c r="O43" t="s">
        <v>57</v>
      </c>
      <c r="P43" t="s">
        <v>46</v>
      </c>
      <c r="Q43" s="7">
        <v>912.43</v>
      </c>
      <c r="R43">
        <v>85301</v>
      </c>
      <c r="S43" t="s">
        <v>1522</v>
      </c>
    </row>
    <row r="44" spans="1:21" x14ac:dyDescent="0.2">
      <c r="A44" s="6">
        <v>42808</v>
      </c>
      <c r="B44" t="s">
        <v>1523</v>
      </c>
      <c r="C44" t="s">
        <v>43</v>
      </c>
      <c r="D44" t="s">
        <v>44</v>
      </c>
      <c r="E44" s="7">
        <v>1331.86</v>
      </c>
      <c r="F44" t="s">
        <v>50</v>
      </c>
      <c r="G44" t="s">
        <v>1524</v>
      </c>
      <c r="H44" t="str">
        <f t="shared" si="0"/>
        <v>Glendale</v>
      </c>
      <c r="I44">
        <v>85301</v>
      </c>
      <c r="J44">
        <f>IF(OR(LEFT(I44,3)="850", I44=85339, I44="85339"), 1,0)</f>
        <v>0</v>
      </c>
      <c r="K44">
        <f>IF(OR(LEFT(H44,2)="ph", H44="Laveen"), 1,0)</f>
        <v>0</v>
      </c>
      <c r="L44">
        <f>IF(NOT(J44=K44), 1,0)</f>
        <v>0</v>
      </c>
      <c r="M44">
        <f>IF(J44=K44, J44, "EVAL")</f>
        <v>0</v>
      </c>
      <c r="O44" t="s">
        <v>57</v>
      </c>
      <c r="P44" t="s">
        <v>46</v>
      </c>
      <c r="Q44" s="7">
        <v>1329.86</v>
      </c>
      <c r="R44">
        <v>85301</v>
      </c>
      <c r="S44" t="s">
        <v>1519</v>
      </c>
    </row>
    <row r="45" spans="1:21" x14ac:dyDescent="0.2">
      <c r="A45" s="6">
        <v>42808</v>
      </c>
      <c r="B45" t="s">
        <v>1525</v>
      </c>
      <c r="C45" t="s">
        <v>43</v>
      </c>
      <c r="D45" t="s">
        <v>44</v>
      </c>
      <c r="E45" s="7">
        <v>964.43</v>
      </c>
      <c r="F45" t="s">
        <v>50</v>
      </c>
      <c r="G45" t="s">
        <v>1526</v>
      </c>
      <c r="H45" t="str">
        <f t="shared" si="0"/>
        <v>Glendale</v>
      </c>
      <c r="I45">
        <v>85301</v>
      </c>
      <c r="J45">
        <f>IF(OR(LEFT(I45,3)="850", I45=85339, I45="85339"), 1,0)</f>
        <v>0</v>
      </c>
      <c r="K45">
        <f>IF(OR(LEFT(H45,2)="ph", H45="Laveen"), 1,0)</f>
        <v>0</v>
      </c>
      <c r="L45">
        <f>IF(NOT(J45=K45), 1,0)</f>
        <v>0</v>
      </c>
      <c r="M45">
        <f>IF(J45=K45, J45, "EVAL")</f>
        <v>0</v>
      </c>
      <c r="O45" t="s">
        <v>57</v>
      </c>
      <c r="P45" t="s">
        <v>46</v>
      </c>
      <c r="Q45" s="7">
        <v>1126.8599999999999</v>
      </c>
      <c r="R45">
        <v>85301</v>
      </c>
      <c r="S45" t="s">
        <v>1519</v>
      </c>
    </row>
    <row r="46" spans="1:21" x14ac:dyDescent="0.2">
      <c r="A46" s="6">
        <v>42808</v>
      </c>
      <c r="B46" t="s">
        <v>1527</v>
      </c>
      <c r="C46" t="s">
        <v>43</v>
      </c>
      <c r="D46" t="s">
        <v>44</v>
      </c>
      <c r="E46" s="7">
        <v>1184.29</v>
      </c>
      <c r="F46" t="s">
        <v>50</v>
      </c>
      <c r="G46" t="s">
        <v>1528</v>
      </c>
      <c r="H46" t="str">
        <f t="shared" si="0"/>
        <v>GLENDALE</v>
      </c>
      <c r="I46">
        <v>85301</v>
      </c>
      <c r="J46">
        <f>IF(OR(LEFT(I46,3)="850", I46=85339, I46="85339"), 1,0)</f>
        <v>0</v>
      </c>
      <c r="K46">
        <f>IF(OR(LEFT(H46,2)="ph", H46="Laveen"), 1,0)</f>
        <v>0</v>
      </c>
      <c r="L46">
        <f>IF(NOT(J46=K46), 1,0)</f>
        <v>0</v>
      </c>
      <c r="M46">
        <f>IF(J46=K46, J46, "EVAL")</f>
        <v>0</v>
      </c>
      <c r="N46" s="6">
        <v>42823</v>
      </c>
      <c r="O46" t="s">
        <v>57</v>
      </c>
      <c r="P46" t="s">
        <v>46</v>
      </c>
      <c r="Q46" s="7">
        <v>1182.29</v>
      </c>
      <c r="R46">
        <v>85301</v>
      </c>
      <c r="S46" t="s">
        <v>1522</v>
      </c>
    </row>
    <row r="47" spans="1:21" x14ac:dyDescent="0.2">
      <c r="A47" s="6">
        <v>42808</v>
      </c>
      <c r="B47" t="s">
        <v>1529</v>
      </c>
      <c r="C47" t="s">
        <v>43</v>
      </c>
      <c r="D47" t="s">
        <v>44</v>
      </c>
      <c r="E47" s="7">
        <v>862.31</v>
      </c>
      <c r="F47" t="s">
        <v>50</v>
      </c>
      <c r="G47" t="s">
        <v>1530</v>
      </c>
      <c r="H47" t="str">
        <f t="shared" si="0"/>
        <v>GLENDALE</v>
      </c>
      <c r="I47">
        <v>85301</v>
      </c>
      <c r="J47">
        <f>IF(OR(LEFT(I47,3)="850", I47=85339, I47="85339"), 1,0)</f>
        <v>0</v>
      </c>
      <c r="K47">
        <f>IF(OR(LEFT(H47,2)="ph", H47="Laveen"), 1,0)</f>
        <v>0</v>
      </c>
      <c r="L47">
        <f>IF(NOT(J47=K47), 1,0)</f>
        <v>0</v>
      </c>
      <c r="M47">
        <f>IF(J47=K47, J47, "EVAL")</f>
        <v>0</v>
      </c>
      <c r="O47" t="s">
        <v>57</v>
      </c>
      <c r="P47" t="s">
        <v>46</v>
      </c>
      <c r="Q47" s="7">
        <v>860.31</v>
      </c>
      <c r="R47">
        <v>85301</v>
      </c>
      <c r="S47" t="s">
        <v>1522</v>
      </c>
    </row>
    <row r="48" spans="1:21" x14ac:dyDescent="0.2">
      <c r="A48" s="6">
        <v>42808</v>
      </c>
      <c r="B48" t="s">
        <v>1531</v>
      </c>
      <c r="C48" t="s">
        <v>43</v>
      </c>
      <c r="D48" t="s">
        <v>102</v>
      </c>
      <c r="E48" s="7">
        <v>926</v>
      </c>
      <c r="F48" t="s">
        <v>50</v>
      </c>
      <c r="G48" t="s">
        <v>1532</v>
      </c>
      <c r="H48" t="str">
        <f t="shared" si="0"/>
        <v>Phx</v>
      </c>
      <c r="I48">
        <v>85008</v>
      </c>
      <c r="J48">
        <f>IF(OR(LEFT(I48,3)="850", I48=85339, I48="85339"), 1,0)</f>
        <v>1</v>
      </c>
      <c r="K48">
        <f>IF(OR(LEFT(H48,2)="ph", H48="Laveen"), 1,0)</f>
        <v>1</v>
      </c>
      <c r="L48">
        <f>IF(NOT(J48=K48), 1,0)</f>
        <v>0</v>
      </c>
      <c r="M48">
        <f>IF(J48=K48, J48, "EVAL")</f>
        <v>1</v>
      </c>
      <c r="N48" s="6">
        <v>42815</v>
      </c>
      <c r="O48" t="s">
        <v>57</v>
      </c>
      <c r="P48" t="s">
        <v>46</v>
      </c>
      <c r="Q48" s="7">
        <v>924</v>
      </c>
      <c r="R48">
        <v>85008</v>
      </c>
      <c r="S48" t="s">
        <v>1534</v>
      </c>
      <c r="T48" t="s">
        <v>1533</v>
      </c>
      <c r="U48">
        <v>85008</v>
      </c>
    </row>
    <row r="49" spans="1:21" x14ac:dyDescent="0.2">
      <c r="A49" s="6">
        <v>42809</v>
      </c>
      <c r="B49" t="s">
        <v>1535</v>
      </c>
      <c r="C49" t="s">
        <v>43</v>
      </c>
      <c r="D49" t="s">
        <v>70</v>
      </c>
      <c r="E49" s="7">
        <v>1569.8</v>
      </c>
      <c r="F49" t="s">
        <v>50</v>
      </c>
      <c r="G49" t="s">
        <v>199</v>
      </c>
      <c r="H49" t="str">
        <f t="shared" si="0"/>
        <v>PHOENIX</v>
      </c>
      <c r="I49">
        <v>85037</v>
      </c>
      <c r="J49">
        <f>IF(OR(LEFT(I49,3)="850", I49=85339, I49="85339"), 1,0)</f>
        <v>1</v>
      </c>
      <c r="K49">
        <f>IF(OR(LEFT(H49,2)="ph", H49="Laveen"), 1,0)</f>
        <v>1</v>
      </c>
      <c r="L49">
        <f>IF(NOT(J49=K49), 1,0)</f>
        <v>0</v>
      </c>
      <c r="M49">
        <f>IF(J49=K49, J49, "EVAL")</f>
        <v>1</v>
      </c>
      <c r="O49" t="s">
        <v>57</v>
      </c>
      <c r="P49" t="s">
        <v>46</v>
      </c>
      <c r="Q49" s="7">
        <v>1479.8</v>
      </c>
      <c r="R49">
        <v>85037</v>
      </c>
      <c r="S49" t="s">
        <v>100</v>
      </c>
      <c r="T49" t="s">
        <v>1536</v>
      </c>
      <c r="U49">
        <v>85233</v>
      </c>
    </row>
    <row r="50" spans="1:21" x14ac:dyDescent="0.2">
      <c r="A50" s="6">
        <v>42809</v>
      </c>
      <c r="B50" t="s">
        <v>1537</v>
      </c>
      <c r="C50" t="s">
        <v>43</v>
      </c>
      <c r="D50" t="s">
        <v>70</v>
      </c>
      <c r="E50" s="7">
        <v>1862.22</v>
      </c>
      <c r="F50" t="s">
        <v>50</v>
      </c>
      <c r="G50" t="s">
        <v>1538</v>
      </c>
      <c r="H50" t="str">
        <f t="shared" si="0"/>
        <v>GLENDALE</v>
      </c>
      <c r="I50">
        <v>85307</v>
      </c>
      <c r="J50">
        <f>IF(OR(LEFT(I50,3)="850", I50=85339, I50="85339"), 1,0)</f>
        <v>0</v>
      </c>
      <c r="K50">
        <f>IF(OR(LEFT(H50,2)="ph", H50="Laveen"), 1,0)</f>
        <v>0</v>
      </c>
      <c r="L50">
        <f>IF(NOT(J50=K50), 1,0)</f>
        <v>0</v>
      </c>
      <c r="M50">
        <f>IF(J50=K50, J50, "EVAL")</f>
        <v>0</v>
      </c>
      <c r="O50" t="s">
        <v>57</v>
      </c>
      <c r="P50" t="s">
        <v>46</v>
      </c>
      <c r="Q50" s="7">
        <v>1772.22</v>
      </c>
      <c r="R50">
        <v>85307</v>
      </c>
      <c r="S50" t="s">
        <v>1539</v>
      </c>
      <c r="T50" t="s">
        <v>795</v>
      </c>
      <c r="U50">
        <v>85251</v>
      </c>
    </row>
    <row r="51" spans="1:21" x14ac:dyDescent="0.2">
      <c r="A51" s="6">
        <v>42809</v>
      </c>
      <c r="B51" t="s">
        <v>1540</v>
      </c>
      <c r="C51" t="s">
        <v>43</v>
      </c>
      <c r="D51" t="s">
        <v>70</v>
      </c>
      <c r="E51" s="7">
        <v>1904.36</v>
      </c>
      <c r="F51" t="s">
        <v>50</v>
      </c>
      <c r="G51" t="s">
        <v>1541</v>
      </c>
      <c r="H51" t="str">
        <f t="shared" si="0"/>
        <v>PHOENIX</v>
      </c>
      <c r="I51">
        <v>85035</v>
      </c>
      <c r="J51">
        <f>IF(OR(LEFT(I51,3)="850", I51=85339, I51="85339"), 1,0)</f>
        <v>1</v>
      </c>
      <c r="K51">
        <f>IF(OR(LEFT(H51,2)="ph", H51="Laveen"), 1,0)</f>
        <v>1</v>
      </c>
      <c r="L51">
        <f>IF(NOT(J51=K51), 1,0)</f>
        <v>0</v>
      </c>
      <c r="M51">
        <f>IF(J51=K51, J51, "EVAL")</f>
        <v>1</v>
      </c>
      <c r="N51" s="6">
        <v>42823</v>
      </c>
      <c r="O51" t="s">
        <v>57</v>
      </c>
      <c r="P51" t="s">
        <v>46</v>
      </c>
      <c r="Q51" s="7">
        <v>1824.36</v>
      </c>
      <c r="R51">
        <v>85035</v>
      </c>
      <c r="S51" t="s">
        <v>100</v>
      </c>
      <c r="T51" t="s">
        <v>342</v>
      </c>
      <c r="U51">
        <v>85233</v>
      </c>
    </row>
    <row r="52" spans="1:21" x14ac:dyDescent="0.2">
      <c r="A52" s="6">
        <v>42810</v>
      </c>
      <c r="B52" t="s">
        <v>1542</v>
      </c>
      <c r="C52" t="s">
        <v>43</v>
      </c>
      <c r="D52" t="s">
        <v>134</v>
      </c>
      <c r="E52" s="7">
        <v>1849.18</v>
      </c>
      <c r="F52" t="s">
        <v>50</v>
      </c>
      <c r="G52" t="s">
        <v>1543</v>
      </c>
      <c r="H52" t="str">
        <f t="shared" si="0"/>
        <v>PHOENIX</v>
      </c>
      <c r="I52">
        <v>85027</v>
      </c>
      <c r="J52">
        <f>IF(OR(LEFT(I52,3)="850", I52=85339, I52="85339"), 1,0)</f>
        <v>1</v>
      </c>
      <c r="K52">
        <f>IF(OR(LEFT(H52,2)="ph", H52="Laveen"), 1,0)</f>
        <v>1</v>
      </c>
      <c r="L52">
        <f>IF(NOT(J52=K52), 1,0)</f>
        <v>0</v>
      </c>
      <c r="M52">
        <f>IF(J52=K52, J52, "EVAL")</f>
        <v>1</v>
      </c>
      <c r="O52" t="s">
        <v>57</v>
      </c>
      <c r="P52" t="s">
        <v>46</v>
      </c>
      <c r="Q52" s="7">
        <v>1779.18</v>
      </c>
      <c r="R52">
        <v>85027</v>
      </c>
      <c r="S52" t="s">
        <v>100</v>
      </c>
    </row>
    <row r="53" spans="1:21" x14ac:dyDescent="0.2">
      <c r="A53" s="6">
        <v>42811</v>
      </c>
      <c r="B53" t="s">
        <v>1544</v>
      </c>
      <c r="C53" t="s">
        <v>43</v>
      </c>
      <c r="D53" t="s">
        <v>55</v>
      </c>
      <c r="E53" s="7"/>
      <c r="G53" t="s">
        <v>1440</v>
      </c>
      <c r="H53" t="str">
        <f t="shared" si="0"/>
        <v>Phoenix</v>
      </c>
      <c r="I53">
        <v>85028</v>
      </c>
      <c r="J53">
        <f>IF(OR(LEFT(I53,3)="850", I53=85339, I53="85339"), 1,0)</f>
        <v>1</v>
      </c>
      <c r="K53">
        <f>IF(OR(LEFT(H53,2)="ph", H53="Laveen"), 1,0)</f>
        <v>1</v>
      </c>
      <c r="L53">
        <f>IF(NOT(J53=K53), 1,0)</f>
        <v>0</v>
      </c>
      <c r="M53">
        <f>IF(J53=K53, J53, "EVAL")</f>
        <v>1</v>
      </c>
      <c r="O53" t="s">
        <v>57</v>
      </c>
      <c r="P53" t="s">
        <v>46</v>
      </c>
      <c r="Q53" s="7">
        <v>1568</v>
      </c>
      <c r="R53">
        <v>85028</v>
      </c>
      <c r="S53" t="s">
        <v>15</v>
      </c>
      <c r="T53" t="s">
        <v>1545</v>
      </c>
      <c r="U53">
        <v>85020</v>
      </c>
    </row>
    <row r="54" spans="1:21" x14ac:dyDescent="0.2">
      <c r="A54" s="6">
        <v>42811</v>
      </c>
      <c r="B54" t="s">
        <v>1546</v>
      </c>
      <c r="C54" t="s">
        <v>43</v>
      </c>
      <c r="D54" t="s">
        <v>134</v>
      </c>
      <c r="E54" s="7"/>
      <c r="G54" t="s">
        <v>1547</v>
      </c>
      <c r="H54" t="str">
        <f t="shared" si="0"/>
        <v>Glendale</v>
      </c>
      <c r="I54">
        <v>85302</v>
      </c>
      <c r="J54">
        <f>IF(OR(LEFT(I54,3)="850", I54=85339, I54="85339"), 1,0)</f>
        <v>0</v>
      </c>
      <c r="K54">
        <f>IF(OR(LEFT(H54,2)="ph", H54="Laveen"), 1,0)</f>
        <v>0</v>
      </c>
      <c r="L54">
        <f>IF(NOT(J54=K54), 1,0)</f>
        <v>0</v>
      </c>
      <c r="M54">
        <f>IF(J54=K54, J54, "EVAL")</f>
        <v>0</v>
      </c>
      <c r="O54" t="s">
        <v>57</v>
      </c>
      <c r="P54" t="s">
        <v>46</v>
      </c>
      <c r="Q54" s="7">
        <v>1870.26</v>
      </c>
      <c r="R54">
        <v>85302</v>
      </c>
      <c r="S54" t="s">
        <v>1548</v>
      </c>
    </row>
    <row r="55" spans="1:21" x14ac:dyDescent="0.2">
      <c r="A55" s="6">
        <v>42811</v>
      </c>
      <c r="B55" t="s">
        <v>1549</v>
      </c>
      <c r="C55" t="s">
        <v>43</v>
      </c>
      <c r="D55" t="s">
        <v>275</v>
      </c>
      <c r="E55" s="7">
        <v>1419.25</v>
      </c>
      <c r="F55" t="s">
        <v>50</v>
      </c>
      <c r="G55" t="s">
        <v>1550</v>
      </c>
      <c r="H55" t="str">
        <f t="shared" si="0"/>
        <v>TEMPE</v>
      </c>
      <c r="I55">
        <v>85281</v>
      </c>
      <c r="J55">
        <f>IF(OR(LEFT(I55,3)="850", I55=85339, I55="85339"), 1,0)</f>
        <v>0</v>
      </c>
      <c r="K55">
        <f>IF(OR(LEFT(H55,2)="ph", H55="Laveen"), 1,0)</f>
        <v>0</v>
      </c>
      <c r="L55">
        <f>IF(NOT(J55=K55), 1,0)</f>
        <v>0</v>
      </c>
      <c r="M55">
        <f>IF(J55=K55, J55, "EVAL")</f>
        <v>0</v>
      </c>
      <c r="O55" t="s">
        <v>57</v>
      </c>
      <c r="P55" t="s">
        <v>46</v>
      </c>
      <c r="Q55" s="7">
        <v>1419.25</v>
      </c>
      <c r="R55">
        <v>85281</v>
      </c>
      <c r="S55" t="s">
        <v>282</v>
      </c>
    </row>
    <row r="56" spans="1:21" x14ac:dyDescent="0.2">
      <c r="A56" s="6">
        <v>42811</v>
      </c>
      <c r="B56" t="s">
        <v>1551</v>
      </c>
      <c r="C56" t="s">
        <v>43</v>
      </c>
      <c r="D56" t="s">
        <v>507</v>
      </c>
      <c r="E56" s="7">
        <v>2496.56</v>
      </c>
      <c r="F56" t="s">
        <v>50</v>
      </c>
      <c r="G56" t="s">
        <v>1552</v>
      </c>
      <c r="H56" t="str">
        <f t="shared" si="0"/>
        <v>SURPRISE</v>
      </c>
      <c r="I56">
        <v>85388</v>
      </c>
      <c r="J56">
        <f>IF(OR(LEFT(I56,3)="850", I56=85339, I56="85339"), 1,0)</f>
        <v>0</v>
      </c>
      <c r="K56">
        <f>IF(OR(LEFT(H56,2)="ph", H56="Laveen"), 1,0)</f>
        <v>0</v>
      </c>
      <c r="L56">
        <f>IF(NOT(J56=K56), 1,0)</f>
        <v>0</v>
      </c>
      <c r="M56">
        <f>IF(J56=K56, J56, "EVAL")</f>
        <v>0</v>
      </c>
      <c r="O56" t="s">
        <v>57</v>
      </c>
      <c r="P56" t="s">
        <v>46</v>
      </c>
      <c r="Q56" s="7">
        <v>1501.56</v>
      </c>
      <c r="R56">
        <v>85388</v>
      </c>
      <c r="S56" t="s">
        <v>1553</v>
      </c>
    </row>
    <row r="57" spans="1:21" x14ac:dyDescent="0.2">
      <c r="A57" s="6">
        <v>42814</v>
      </c>
      <c r="B57" t="s">
        <v>1554</v>
      </c>
      <c r="C57" t="s">
        <v>183</v>
      </c>
      <c r="D57" t="s">
        <v>87</v>
      </c>
      <c r="E57" s="7">
        <v>1837.19</v>
      </c>
      <c r="F57" t="s">
        <v>50</v>
      </c>
      <c r="G57" t="s">
        <v>1555</v>
      </c>
      <c r="H57" t="str">
        <f t="shared" si="0"/>
        <v>PHOENIX</v>
      </c>
      <c r="I57">
        <v>85017</v>
      </c>
      <c r="J57">
        <f>IF(OR(LEFT(I57,3)="850", I57=85339, I57="85339"), 1,0)</f>
        <v>1</v>
      </c>
      <c r="K57">
        <f>IF(OR(LEFT(H57,2)="ph", H57="Laveen"), 1,0)</f>
        <v>1</v>
      </c>
      <c r="L57">
        <f>IF(NOT(J57=K57), 1,0)</f>
        <v>0</v>
      </c>
      <c r="M57">
        <f>IF(J57=K57, J57, "EVAL")</f>
        <v>1</v>
      </c>
      <c r="O57" t="s">
        <v>57</v>
      </c>
      <c r="P57" t="s">
        <v>46</v>
      </c>
      <c r="Q57" s="7">
        <v>1782.19</v>
      </c>
      <c r="R57">
        <v>85017</v>
      </c>
      <c r="S57" t="s">
        <v>117</v>
      </c>
      <c r="T57" t="s">
        <v>1556</v>
      </c>
      <c r="U57">
        <v>85017</v>
      </c>
    </row>
    <row r="58" spans="1:21" x14ac:dyDescent="0.2">
      <c r="A58" s="6">
        <v>42814</v>
      </c>
      <c r="B58" t="s">
        <v>1557</v>
      </c>
      <c r="C58" t="s">
        <v>183</v>
      </c>
      <c r="D58" t="s">
        <v>87</v>
      </c>
      <c r="E58" s="7">
        <v>2016.41</v>
      </c>
      <c r="F58" t="s">
        <v>50</v>
      </c>
      <c r="G58" t="s">
        <v>1558</v>
      </c>
      <c r="H58" t="str">
        <f t="shared" si="0"/>
        <v>PHOENIX</v>
      </c>
      <c r="I58">
        <v>85017</v>
      </c>
      <c r="J58">
        <f>IF(OR(LEFT(I58,3)="850", I58=85339, I58="85339"), 1,0)</f>
        <v>1</v>
      </c>
      <c r="K58">
        <f>IF(OR(LEFT(H58,2)="ph", H58="Laveen"), 1,0)</f>
        <v>1</v>
      </c>
      <c r="L58">
        <f>IF(NOT(J58=K58), 1,0)</f>
        <v>0</v>
      </c>
      <c r="M58">
        <f>IF(J58=K58, J58, "EVAL")</f>
        <v>1</v>
      </c>
      <c r="O58" t="s">
        <v>57</v>
      </c>
      <c r="P58" t="s">
        <v>46</v>
      </c>
      <c r="Q58" s="7">
        <v>1961.41</v>
      </c>
      <c r="R58">
        <v>85017</v>
      </c>
      <c r="S58" t="s">
        <v>117</v>
      </c>
      <c r="T58" t="s">
        <v>1556</v>
      </c>
      <c r="U58">
        <v>85017</v>
      </c>
    </row>
    <row r="59" spans="1:21" x14ac:dyDescent="0.2">
      <c r="A59" s="6">
        <v>42817</v>
      </c>
      <c r="B59" t="s">
        <v>1559</v>
      </c>
      <c r="C59" t="s">
        <v>43</v>
      </c>
      <c r="D59" t="s">
        <v>130</v>
      </c>
      <c r="E59" s="7">
        <v>3041.66</v>
      </c>
      <c r="F59" t="s">
        <v>50</v>
      </c>
      <c r="G59" t="s">
        <v>1560</v>
      </c>
      <c r="H59" t="str">
        <f t="shared" si="0"/>
        <v>BUCKEYE</v>
      </c>
      <c r="I59">
        <v>85326</v>
      </c>
      <c r="J59">
        <f>IF(OR(LEFT(I59,3)="850", I59=85339, I59="85339"), 1,0)</f>
        <v>0</v>
      </c>
      <c r="K59">
        <f>IF(OR(LEFT(H59,2)="ph", H59="Laveen"), 1,0)</f>
        <v>0</v>
      </c>
      <c r="L59">
        <f>IF(NOT(J59=K59), 1,0)</f>
        <v>0</v>
      </c>
      <c r="M59">
        <f>IF(J59=K59, J59, "EVAL")</f>
        <v>0</v>
      </c>
      <c r="N59" s="6">
        <v>42835</v>
      </c>
      <c r="O59" t="s">
        <v>57</v>
      </c>
      <c r="P59" t="s">
        <v>46</v>
      </c>
      <c r="Q59" s="7">
        <v>2961.66</v>
      </c>
      <c r="R59">
        <v>85326</v>
      </c>
      <c r="S59" t="s">
        <v>1561</v>
      </c>
    </row>
    <row r="60" spans="1:21" x14ac:dyDescent="0.2">
      <c r="A60" s="6">
        <v>42818</v>
      </c>
      <c r="B60" t="s">
        <v>1562</v>
      </c>
      <c r="C60" t="s">
        <v>43</v>
      </c>
      <c r="D60" t="s">
        <v>70</v>
      </c>
      <c r="E60" s="7">
        <v>1841.98</v>
      </c>
      <c r="F60" t="s">
        <v>50</v>
      </c>
      <c r="G60" t="s">
        <v>1563</v>
      </c>
      <c r="H60" t="str">
        <f t="shared" si="0"/>
        <v>PHOENIX</v>
      </c>
      <c r="I60">
        <v>85037</v>
      </c>
      <c r="J60">
        <f>IF(OR(LEFT(I60,3)="850", I60=85339, I60="85339"), 1,0)</f>
        <v>1</v>
      </c>
      <c r="K60">
        <f>IF(OR(LEFT(H60,2)="ph", H60="Laveen"), 1,0)</f>
        <v>1</v>
      </c>
      <c r="L60">
        <f>IF(NOT(J60=K60), 1,0)</f>
        <v>0</v>
      </c>
      <c r="M60">
        <f>IF(J60=K60, J60, "EVAL")</f>
        <v>1</v>
      </c>
      <c r="N60" s="6">
        <v>42831</v>
      </c>
      <c r="O60" t="s">
        <v>57</v>
      </c>
      <c r="P60" t="s">
        <v>46</v>
      </c>
      <c r="Q60" s="7">
        <v>1841.98</v>
      </c>
      <c r="R60">
        <v>85037</v>
      </c>
      <c r="S60" t="s">
        <v>157</v>
      </c>
      <c r="T60" t="s">
        <v>1021</v>
      </c>
      <c r="U60">
        <v>85020</v>
      </c>
    </row>
    <row r="61" spans="1:21" x14ac:dyDescent="0.2">
      <c r="A61" s="6">
        <v>42822</v>
      </c>
      <c r="B61" t="s">
        <v>1564</v>
      </c>
      <c r="C61" t="s">
        <v>79</v>
      </c>
      <c r="D61" t="s">
        <v>216</v>
      </c>
      <c r="E61" s="7">
        <v>2286.86</v>
      </c>
      <c r="F61" t="s">
        <v>50</v>
      </c>
      <c r="G61" t="s">
        <v>1565</v>
      </c>
      <c r="H61" t="str">
        <f t="shared" si="0"/>
        <v>MESA</v>
      </c>
      <c r="I61">
        <v>85204</v>
      </c>
      <c r="J61">
        <f>IF(OR(LEFT(I61,3)="850", I61=85339, I61="85339"), 1,0)</f>
        <v>0</v>
      </c>
      <c r="K61">
        <f>IF(OR(LEFT(H61,2)="ph", H61="Laveen"), 1,0)</f>
        <v>0</v>
      </c>
      <c r="L61">
        <f>IF(NOT(J61=K61), 1,0)</f>
        <v>0</v>
      </c>
      <c r="M61">
        <f>IF(J61=K61, J61, "EVAL")</f>
        <v>0</v>
      </c>
      <c r="O61" t="s">
        <v>57</v>
      </c>
      <c r="P61" t="s">
        <v>46</v>
      </c>
      <c r="Q61" s="7">
        <v>950.93</v>
      </c>
      <c r="R61">
        <v>85204</v>
      </c>
      <c r="S61" t="s">
        <v>218</v>
      </c>
    </row>
    <row r="62" spans="1:21" x14ac:dyDescent="0.2">
      <c r="A62" s="6">
        <v>42823</v>
      </c>
      <c r="B62" t="s">
        <v>1566</v>
      </c>
      <c r="C62" t="s">
        <v>43</v>
      </c>
      <c r="D62" t="s">
        <v>44</v>
      </c>
      <c r="E62" s="7">
        <v>1592.61</v>
      </c>
      <c r="F62" t="s">
        <v>50</v>
      </c>
      <c r="G62" t="s">
        <v>1567</v>
      </c>
      <c r="H62" t="str">
        <f t="shared" si="0"/>
        <v>Glendale</v>
      </c>
      <c r="I62">
        <v>85301</v>
      </c>
      <c r="J62">
        <f>IF(OR(LEFT(I62,3)="850", I62=85339, I62="85339"), 1,0)</f>
        <v>0</v>
      </c>
      <c r="K62">
        <f>IF(OR(LEFT(H62,2)="ph", H62="Laveen"), 1,0)</f>
        <v>0</v>
      </c>
      <c r="L62">
        <f>IF(NOT(J62=K62), 1,0)</f>
        <v>0</v>
      </c>
      <c r="M62">
        <f>IF(J62=K62, J62, "EVAL")</f>
        <v>0</v>
      </c>
      <c r="O62" t="s">
        <v>57</v>
      </c>
      <c r="P62" t="s">
        <v>46</v>
      </c>
      <c r="Q62" s="7">
        <v>1017.31</v>
      </c>
      <c r="R62">
        <v>85301</v>
      </c>
      <c r="S62" t="s">
        <v>1568</v>
      </c>
    </row>
    <row r="63" spans="1:21" x14ac:dyDescent="0.2">
      <c r="A63" s="6">
        <v>42823</v>
      </c>
      <c r="B63" t="s">
        <v>1569</v>
      </c>
      <c r="C63" t="s">
        <v>43</v>
      </c>
      <c r="D63" t="s">
        <v>44</v>
      </c>
      <c r="E63" s="7">
        <v>1346.72</v>
      </c>
      <c r="F63" t="s">
        <v>50</v>
      </c>
      <c r="G63" t="s">
        <v>1570</v>
      </c>
      <c r="H63" t="str">
        <f t="shared" si="0"/>
        <v>Glendale</v>
      </c>
      <c r="I63">
        <v>85301</v>
      </c>
      <c r="J63">
        <f>IF(OR(LEFT(I63,3)="850", I63=85339, I63="85339"), 1,0)</f>
        <v>0</v>
      </c>
      <c r="K63">
        <f>IF(OR(LEFT(H63,2)="ph", H63="Laveen"), 1,0)</f>
        <v>0</v>
      </c>
      <c r="L63">
        <f>IF(NOT(J63=K63), 1,0)</f>
        <v>0</v>
      </c>
      <c r="M63">
        <f>IF(J63=K63, J63, "EVAL")</f>
        <v>0</v>
      </c>
      <c r="O63" t="s">
        <v>57</v>
      </c>
      <c r="P63" t="s">
        <v>46</v>
      </c>
      <c r="Q63" s="7">
        <v>719.29</v>
      </c>
      <c r="R63">
        <v>85301</v>
      </c>
      <c r="S63" t="s">
        <v>1568</v>
      </c>
    </row>
    <row r="64" spans="1:21" x14ac:dyDescent="0.2">
      <c r="A64" s="6">
        <v>42829</v>
      </c>
      <c r="B64" t="s">
        <v>1571</v>
      </c>
      <c r="C64" t="s">
        <v>43</v>
      </c>
      <c r="D64" t="s">
        <v>102</v>
      </c>
      <c r="E64" s="7">
        <v>1717.03</v>
      </c>
      <c r="F64" t="s">
        <v>50</v>
      </c>
      <c r="G64" t="s">
        <v>1572</v>
      </c>
      <c r="H64" t="str">
        <f t="shared" si="0"/>
        <v>PHOENIX</v>
      </c>
      <c r="I64">
        <v>85008</v>
      </c>
      <c r="J64">
        <f>IF(OR(LEFT(I64,3)="850", I64=85339, I64="85339"), 1,0)</f>
        <v>1</v>
      </c>
      <c r="K64">
        <f>IF(OR(LEFT(H64,2)="ph", H64="Laveen"), 1,0)</f>
        <v>1</v>
      </c>
      <c r="L64">
        <f>IF(NOT(J64=K64), 1,0)</f>
        <v>0</v>
      </c>
      <c r="M64">
        <f>IF(J64=K64, J64, "EVAL")</f>
        <v>1</v>
      </c>
      <c r="N64" s="6">
        <v>42839</v>
      </c>
      <c r="O64" t="s">
        <v>57</v>
      </c>
      <c r="P64" t="s">
        <v>46</v>
      </c>
      <c r="Q64" s="7">
        <v>1110.04</v>
      </c>
      <c r="R64">
        <v>85008</v>
      </c>
      <c r="S64" t="s">
        <v>1507</v>
      </c>
      <c r="T64" t="s">
        <v>1573</v>
      </c>
      <c r="U64">
        <v>85282</v>
      </c>
    </row>
    <row r="65" spans="1:21" x14ac:dyDescent="0.2">
      <c r="A65" s="6">
        <v>42832</v>
      </c>
      <c r="B65" t="s">
        <v>1574</v>
      </c>
      <c r="C65" t="s">
        <v>43</v>
      </c>
      <c r="D65" t="s">
        <v>44</v>
      </c>
      <c r="E65" s="7">
        <v>1289.05</v>
      </c>
      <c r="F65" t="s">
        <v>50</v>
      </c>
      <c r="G65" t="s">
        <v>1575</v>
      </c>
      <c r="H65" t="str">
        <f t="shared" si="0"/>
        <v>Glendale</v>
      </c>
      <c r="I65">
        <v>85301</v>
      </c>
      <c r="J65">
        <f>IF(OR(LEFT(I65,3)="850", I65=85339, I65="85339"), 1,0)</f>
        <v>0</v>
      </c>
      <c r="K65">
        <f>IF(OR(LEFT(H65,2)="ph", H65="Laveen"), 1,0)</f>
        <v>0</v>
      </c>
      <c r="L65">
        <f>IF(NOT(J65=K65), 1,0)</f>
        <v>0</v>
      </c>
      <c r="M65">
        <f>IF(J65=K65, J65, "EVAL")</f>
        <v>0</v>
      </c>
      <c r="O65" t="s">
        <v>57</v>
      </c>
      <c r="P65" t="s">
        <v>46</v>
      </c>
      <c r="Q65" s="7">
        <v>1289.05</v>
      </c>
      <c r="R65">
        <v>85301</v>
      </c>
      <c r="S65" t="s">
        <v>1568</v>
      </c>
    </row>
    <row r="66" spans="1:21" x14ac:dyDescent="0.2">
      <c r="A66" s="6">
        <v>42832</v>
      </c>
      <c r="B66" t="s">
        <v>1576</v>
      </c>
      <c r="C66" t="s">
        <v>43</v>
      </c>
      <c r="D66" t="s">
        <v>44</v>
      </c>
      <c r="E66" s="7">
        <v>1198.1300000000001</v>
      </c>
      <c r="F66" t="s">
        <v>50</v>
      </c>
      <c r="G66" t="s">
        <v>1577</v>
      </c>
      <c r="H66" t="str">
        <f t="shared" si="0"/>
        <v>Glendale</v>
      </c>
      <c r="I66">
        <v>85301</v>
      </c>
      <c r="J66">
        <f>IF(OR(LEFT(I66,3)="850", I66=85339, I66="85339"), 1,0)</f>
        <v>0</v>
      </c>
      <c r="K66">
        <f>IF(OR(LEFT(H66,2)="ph", H66="Laveen"), 1,0)</f>
        <v>0</v>
      </c>
      <c r="L66">
        <f>IF(NOT(J66=K66), 1,0)</f>
        <v>0</v>
      </c>
      <c r="M66">
        <f>IF(J66=K66, J66, "EVAL")</f>
        <v>0</v>
      </c>
      <c r="O66" t="s">
        <v>57</v>
      </c>
      <c r="P66" t="s">
        <v>46</v>
      </c>
      <c r="Q66" s="7">
        <v>1198.1300000000001</v>
      </c>
      <c r="R66">
        <v>85301</v>
      </c>
      <c r="S66" t="s">
        <v>1568</v>
      </c>
    </row>
    <row r="67" spans="1:21" x14ac:dyDescent="0.2">
      <c r="A67" s="6">
        <v>42835</v>
      </c>
      <c r="B67" t="s">
        <v>1578</v>
      </c>
      <c r="C67" t="s">
        <v>43</v>
      </c>
      <c r="D67" t="s">
        <v>102</v>
      </c>
      <c r="E67" s="7">
        <v>1465.98</v>
      </c>
      <c r="F67" t="s">
        <v>50</v>
      </c>
      <c r="G67" t="s">
        <v>1579</v>
      </c>
      <c r="H67" t="str">
        <f t="shared" ref="H67:H130" si="5">IF(NOT(ISERROR(FIND(",",G67))), RIGHT(G67,LEN(G67)-FIND("@",SUBSTITUTE(G67,",","@",LEN(G67)-LEN(SUBSTITUTE(G67,",",""))),1)-1), "")</f>
        <v>PHOENIX</v>
      </c>
      <c r="I67">
        <v>85008</v>
      </c>
      <c r="J67">
        <f>IF(OR(LEFT(I67,3)="850", I67=85339, I67="85339"), 1,0)</f>
        <v>1</v>
      </c>
      <c r="K67">
        <f>IF(OR(LEFT(H67,2)="ph", H67="Laveen"), 1,0)</f>
        <v>1</v>
      </c>
      <c r="L67">
        <f>IF(NOT(J67=K67), 1,0)</f>
        <v>0</v>
      </c>
      <c r="M67">
        <f>IF(J67=K67, J67, "EVAL")</f>
        <v>1</v>
      </c>
      <c r="N67" s="6">
        <v>42850</v>
      </c>
      <c r="O67" t="s">
        <v>57</v>
      </c>
      <c r="P67" t="s">
        <v>46</v>
      </c>
      <c r="Q67" s="7">
        <v>1465.98</v>
      </c>
      <c r="R67">
        <v>85008</v>
      </c>
      <c r="S67" t="s">
        <v>1507</v>
      </c>
      <c r="T67" t="s">
        <v>1506</v>
      </c>
      <c r="U67">
        <v>85008</v>
      </c>
    </row>
    <row r="68" spans="1:21" x14ac:dyDescent="0.2">
      <c r="A68" s="6">
        <v>42837</v>
      </c>
      <c r="B68" t="s">
        <v>1580</v>
      </c>
      <c r="C68" t="s">
        <v>43</v>
      </c>
      <c r="D68" t="s">
        <v>44</v>
      </c>
      <c r="E68" s="7">
        <v>914.86</v>
      </c>
      <c r="F68" t="s">
        <v>50</v>
      </c>
      <c r="G68" t="s">
        <v>1581</v>
      </c>
      <c r="H68" t="str">
        <f t="shared" si="5"/>
        <v>GLENDALE</v>
      </c>
      <c r="I68">
        <v>85301</v>
      </c>
      <c r="J68">
        <f>IF(OR(LEFT(I68,3)="850", I68=85339, I68="85339"), 1,0)</f>
        <v>0</v>
      </c>
      <c r="K68">
        <f>IF(OR(LEFT(H68,2)="ph", H68="Laveen"), 1,0)</f>
        <v>0</v>
      </c>
      <c r="L68">
        <f>IF(NOT(J68=K68), 1,0)</f>
        <v>0</v>
      </c>
      <c r="M68">
        <f>IF(J68=K68, J68, "EVAL")</f>
        <v>0</v>
      </c>
      <c r="O68" t="s">
        <v>57</v>
      </c>
      <c r="P68" t="s">
        <v>46</v>
      </c>
      <c r="Q68" s="7">
        <v>914.86</v>
      </c>
      <c r="R68">
        <v>85301</v>
      </c>
      <c r="S68" t="s">
        <v>1582</v>
      </c>
    </row>
    <row r="69" spans="1:21" x14ac:dyDescent="0.2">
      <c r="A69" s="6">
        <v>42837</v>
      </c>
      <c r="B69" t="s">
        <v>1583</v>
      </c>
      <c r="C69" t="s">
        <v>43</v>
      </c>
      <c r="D69" t="s">
        <v>44</v>
      </c>
      <c r="E69" s="7">
        <v>960.29</v>
      </c>
      <c r="F69" t="s">
        <v>50</v>
      </c>
      <c r="G69" t="s">
        <v>1584</v>
      </c>
      <c r="H69" t="str">
        <f t="shared" si="5"/>
        <v>GLENDALE</v>
      </c>
      <c r="I69">
        <v>85301</v>
      </c>
      <c r="J69">
        <f>IF(OR(LEFT(I69,3)="850", I69=85339, I69="85339"), 1,0)</f>
        <v>0</v>
      </c>
      <c r="K69">
        <f>IF(OR(LEFT(H69,2)="ph", H69="Laveen"), 1,0)</f>
        <v>0</v>
      </c>
      <c r="L69">
        <f>IF(NOT(J69=K69), 1,0)</f>
        <v>0</v>
      </c>
      <c r="M69">
        <f>IF(J69=K69, J69, "EVAL")</f>
        <v>0</v>
      </c>
      <c r="O69" t="s">
        <v>57</v>
      </c>
      <c r="P69" t="s">
        <v>46</v>
      </c>
      <c r="Q69" s="7">
        <v>960.29</v>
      </c>
      <c r="R69">
        <v>85301</v>
      </c>
      <c r="S69" t="s">
        <v>1582</v>
      </c>
    </row>
    <row r="70" spans="1:21" x14ac:dyDescent="0.2">
      <c r="A70" s="6">
        <v>42837</v>
      </c>
      <c r="B70" t="s">
        <v>1585</v>
      </c>
      <c r="C70" t="s">
        <v>43</v>
      </c>
      <c r="D70" t="s">
        <v>44</v>
      </c>
      <c r="E70" s="7">
        <v>916.86</v>
      </c>
      <c r="F70" t="s">
        <v>50</v>
      </c>
      <c r="G70" t="s">
        <v>1586</v>
      </c>
      <c r="H70" t="str">
        <f t="shared" si="5"/>
        <v>GLENDALE</v>
      </c>
      <c r="I70">
        <v>85301</v>
      </c>
      <c r="J70">
        <f>IF(OR(LEFT(I70,3)="850", I70=85339, I70="85339"), 1,0)</f>
        <v>0</v>
      </c>
      <c r="K70">
        <f>IF(OR(LEFT(H70,2)="ph", H70="Laveen"), 1,0)</f>
        <v>0</v>
      </c>
      <c r="L70">
        <f>IF(NOT(J70=K70), 1,0)</f>
        <v>0</v>
      </c>
      <c r="M70">
        <f>IF(J70=K70, J70, "EVAL")</f>
        <v>0</v>
      </c>
      <c r="N70" s="6">
        <v>42851</v>
      </c>
      <c r="O70" t="s">
        <v>57</v>
      </c>
      <c r="P70" t="s">
        <v>46</v>
      </c>
      <c r="Q70" s="7">
        <v>916.86</v>
      </c>
      <c r="R70">
        <v>85301</v>
      </c>
      <c r="S70" t="s">
        <v>1582</v>
      </c>
    </row>
    <row r="71" spans="1:21" x14ac:dyDescent="0.2">
      <c r="A71" s="6">
        <v>42837</v>
      </c>
      <c r="B71" t="s">
        <v>1587</v>
      </c>
      <c r="C71" t="s">
        <v>43</v>
      </c>
      <c r="D71" t="s">
        <v>44</v>
      </c>
      <c r="E71" s="7">
        <v>1545.18</v>
      </c>
      <c r="F71" t="s">
        <v>50</v>
      </c>
      <c r="G71" t="s">
        <v>1588</v>
      </c>
      <c r="H71" t="str">
        <f t="shared" si="5"/>
        <v>GLENDALE</v>
      </c>
      <c r="I71">
        <v>85301</v>
      </c>
      <c r="J71">
        <f>IF(OR(LEFT(I71,3)="850", I71=85339, I71="85339"), 1,0)</f>
        <v>0</v>
      </c>
      <c r="K71">
        <f>IF(OR(LEFT(H71,2)="ph", H71="Laveen"), 1,0)</f>
        <v>0</v>
      </c>
      <c r="L71">
        <f>IF(NOT(J71=K71), 1,0)</f>
        <v>0</v>
      </c>
      <c r="M71">
        <f>IF(J71=K71, J71, "EVAL")</f>
        <v>0</v>
      </c>
      <c r="O71" t="s">
        <v>57</v>
      </c>
      <c r="P71" t="s">
        <v>46</v>
      </c>
      <c r="Q71" s="7">
        <v>1545.18</v>
      </c>
      <c r="R71">
        <v>85301</v>
      </c>
      <c r="S71" t="s">
        <v>1582</v>
      </c>
    </row>
    <row r="72" spans="1:21" x14ac:dyDescent="0.2">
      <c r="A72" s="6">
        <v>42839</v>
      </c>
      <c r="B72" t="s">
        <v>1589</v>
      </c>
      <c r="C72" t="s">
        <v>43</v>
      </c>
      <c r="D72" t="s">
        <v>44</v>
      </c>
      <c r="E72" s="7">
        <v>893.61</v>
      </c>
      <c r="F72" t="s">
        <v>50</v>
      </c>
      <c r="G72" t="s">
        <v>1590</v>
      </c>
      <c r="H72" t="str">
        <f t="shared" si="5"/>
        <v>GLENDALE</v>
      </c>
      <c r="I72">
        <v>85301</v>
      </c>
      <c r="J72">
        <f>IF(OR(LEFT(I72,3)="850", I72=85339, I72="85339"), 1,0)</f>
        <v>0</v>
      </c>
      <c r="K72">
        <f>IF(OR(LEFT(H72,2)="ph", H72="Laveen"), 1,0)</f>
        <v>0</v>
      </c>
      <c r="L72">
        <f>IF(NOT(J72=K72), 1,0)</f>
        <v>0</v>
      </c>
      <c r="M72">
        <f>IF(J72=K72, J72, "EVAL")</f>
        <v>0</v>
      </c>
      <c r="O72" t="s">
        <v>57</v>
      </c>
      <c r="P72" t="s">
        <v>46</v>
      </c>
      <c r="Q72" s="7">
        <v>893.61</v>
      </c>
      <c r="R72">
        <v>85301</v>
      </c>
      <c r="S72" t="s">
        <v>1582</v>
      </c>
    </row>
    <row r="73" spans="1:21" x14ac:dyDescent="0.2">
      <c r="A73" s="6">
        <v>42843</v>
      </c>
      <c r="B73" t="s">
        <v>1591</v>
      </c>
      <c r="C73" t="s">
        <v>43</v>
      </c>
      <c r="D73" t="s">
        <v>134</v>
      </c>
      <c r="E73" s="7">
        <v>1893.25</v>
      </c>
      <c r="F73" t="s">
        <v>50</v>
      </c>
      <c r="G73" t="s">
        <v>1592</v>
      </c>
      <c r="H73" t="str">
        <f t="shared" si="5"/>
        <v>GLENDALE</v>
      </c>
      <c r="I73">
        <v>85306</v>
      </c>
      <c r="J73">
        <f>IF(OR(LEFT(I73,3)="850", I73=85339, I73="85339"), 1,0)</f>
        <v>0</v>
      </c>
      <c r="K73">
        <f>IF(OR(LEFT(H73,2)="ph", H73="Laveen"), 1,0)</f>
        <v>0</v>
      </c>
      <c r="L73">
        <f>IF(NOT(J73=K73), 1,0)</f>
        <v>0</v>
      </c>
      <c r="M73">
        <f>IF(J73=K73, J73, "EVAL")</f>
        <v>0</v>
      </c>
      <c r="O73" t="s">
        <v>57</v>
      </c>
      <c r="P73" t="s">
        <v>46</v>
      </c>
      <c r="Q73" s="7">
        <v>1893.25</v>
      </c>
      <c r="R73">
        <v>85306</v>
      </c>
      <c r="S73" t="s">
        <v>282</v>
      </c>
    </row>
    <row r="74" spans="1:21" x14ac:dyDescent="0.2">
      <c r="A74" s="6">
        <v>42843</v>
      </c>
      <c r="B74" t="s">
        <v>1593</v>
      </c>
      <c r="C74" t="s">
        <v>79</v>
      </c>
      <c r="D74" t="s">
        <v>229</v>
      </c>
      <c r="E74" s="7">
        <v>1842.17</v>
      </c>
      <c r="F74" t="s">
        <v>50</v>
      </c>
      <c r="G74" t="s">
        <v>1594</v>
      </c>
      <c r="H74" t="str">
        <f t="shared" si="5"/>
        <v>Mesa</v>
      </c>
      <c r="I74">
        <v>85212</v>
      </c>
      <c r="J74">
        <f>IF(OR(LEFT(I74,3)="850", I74=85339, I74="85339"), 1,0)</f>
        <v>0</v>
      </c>
      <c r="K74">
        <f>IF(OR(LEFT(H74,2)="ph", H74="Laveen"), 1,0)</f>
        <v>0</v>
      </c>
      <c r="L74">
        <f>IF(NOT(J74=K74), 1,0)</f>
        <v>0</v>
      </c>
      <c r="M74">
        <f>IF(J74=K74, J74, "EVAL")</f>
        <v>0</v>
      </c>
      <c r="O74" t="s">
        <v>57</v>
      </c>
      <c r="P74" t="s">
        <v>46</v>
      </c>
      <c r="Q74" s="7">
        <v>1772.17</v>
      </c>
      <c r="R74">
        <v>85212</v>
      </c>
      <c r="S74" t="s">
        <v>1595</v>
      </c>
      <c r="T74" t="s">
        <v>1596</v>
      </c>
      <c r="U74">
        <v>85251</v>
      </c>
    </row>
    <row r="75" spans="1:21" x14ac:dyDescent="0.2">
      <c r="A75" s="6">
        <v>42843</v>
      </c>
      <c r="B75" t="s">
        <v>1597</v>
      </c>
      <c r="C75" t="s">
        <v>79</v>
      </c>
      <c r="D75" t="s">
        <v>424</v>
      </c>
      <c r="E75" s="7">
        <v>1696.69</v>
      </c>
      <c r="F75" t="s">
        <v>50</v>
      </c>
      <c r="G75" t="s">
        <v>1598</v>
      </c>
      <c r="H75" t="str">
        <f t="shared" si="5"/>
        <v>MESA</v>
      </c>
      <c r="I75">
        <v>85201</v>
      </c>
      <c r="J75">
        <f>IF(OR(LEFT(I75,3)="850", I75=85339, I75="85339"), 1,0)</f>
        <v>0</v>
      </c>
      <c r="K75">
        <f>IF(OR(LEFT(H75,2)="ph", H75="Laveen"), 1,0)</f>
        <v>0</v>
      </c>
      <c r="L75">
        <f>IF(NOT(J75=K75), 1,0)</f>
        <v>0</v>
      </c>
      <c r="M75">
        <f>IF(J75=K75, J75, "EVAL")</f>
        <v>0</v>
      </c>
      <c r="O75" t="s">
        <v>57</v>
      </c>
      <c r="P75" t="s">
        <v>46</v>
      </c>
      <c r="Q75" s="7">
        <v>1616.69</v>
      </c>
      <c r="R75">
        <v>85201</v>
      </c>
      <c r="S75" t="s">
        <v>1599</v>
      </c>
    </row>
    <row r="76" spans="1:21" x14ac:dyDescent="0.2">
      <c r="A76" s="6">
        <v>42844</v>
      </c>
      <c r="B76" t="s">
        <v>1600</v>
      </c>
      <c r="C76" t="s">
        <v>43</v>
      </c>
      <c r="D76" t="s">
        <v>55</v>
      </c>
      <c r="E76" s="7">
        <v>1481</v>
      </c>
      <c r="F76" t="s">
        <v>50</v>
      </c>
      <c r="G76" t="s">
        <v>1601</v>
      </c>
      <c r="H76" t="str">
        <f t="shared" si="5"/>
        <v>Phoenix</v>
      </c>
      <c r="I76">
        <v>85028</v>
      </c>
      <c r="J76">
        <f>IF(OR(LEFT(I76,3)="850", I76=85339, I76="85339"), 1,0)</f>
        <v>1</v>
      </c>
      <c r="K76">
        <f>IF(OR(LEFT(H76,2)="ph", H76="Laveen"), 1,0)</f>
        <v>1</v>
      </c>
      <c r="L76">
        <f>IF(NOT(J76=K76), 1,0)</f>
        <v>0</v>
      </c>
      <c r="M76">
        <f>IF(J76=K76, J76, "EVAL")</f>
        <v>1</v>
      </c>
      <c r="O76" t="s">
        <v>57</v>
      </c>
      <c r="P76" t="s">
        <v>46</v>
      </c>
      <c r="Q76" s="7">
        <v>1426</v>
      </c>
      <c r="R76">
        <v>85028</v>
      </c>
      <c r="S76" t="s">
        <v>15</v>
      </c>
      <c r="T76" t="s">
        <v>1602</v>
      </c>
      <c r="U76">
        <v>85020</v>
      </c>
    </row>
    <row r="77" spans="1:21" x14ac:dyDescent="0.2">
      <c r="A77" s="6">
        <v>42844</v>
      </c>
      <c r="B77" t="s">
        <v>1603</v>
      </c>
      <c r="C77" t="s">
        <v>43</v>
      </c>
      <c r="D77" t="s">
        <v>134</v>
      </c>
      <c r="E77" s="7">
        <v>1715.32</v>
      </c>
      <c r="F77" t="s">
        <v>50</v>
      </c>
      <c r="G77" t="s">
        <v>1604</v>
      </c>
      <c r="H77" t="str">
        <f t="shared" si="5"/>
        <v>GLENDALE</v>
      </c>
      <c r="I77">
        <v>85302</v>
      </c>
      <c r="J77">
        <f>IF(OR(LEFT(I77,3)="850", I77=85339, I77="85339"), 1,0)</f>
        <v>0</v>
      </c>
      <c r="K77">
        <f>IF(OR(LEFT(H77,2)="ph", H77="Laveen"), 1,0)</f>
        <v>0</v>
      </c>
      <c r="L77">
        <f>IF(NOT(J77=K77), 1,0)</f>
        <v>0</v>
      </c>
      <c r="M77">
        <f>IF(J77=K77, J77, "EVAL")</f>
        <v>0</v>
      </c>
      <c r="N77" s="6">
        <v>42858</v>
      </c>
      <c r="O77" t="s">
        <v>57</v>
      </c>
      <c r="P77" t="s">
        <v>46</v>
      </c>
      <c r="Q77" s="7">
        <v>1635.32</v>
      </c>
      <c r="R77">
        <v>85302</v>
      </c>
      <c r="S77" t="s">
        <v>100</v>
      </c>
    </row>
    <row r="78" spans="1:21" x14ac:dyDescent="0.2">
      <c r="A78" s="6">
        <v>42844</v>
      </c>
      <c r="B78" t="s">
        <v>1605</v>
      </c>
      <c r="C78" t="s">
        <v>43</v>
      </c>
      <c r="D78" t="s">
        <v>134</v>
      </c>
      <c r="E78" s="7">
        <v>1719.76</v>
      </c>
      <c r="F78" t="s">
        <v>50</v>
      </c>
      <c r="G78" t="s">
        <v>1606</v>
      </c>
      <c r="H78" t="str">
        <f t="shared" si="5"/>
        <v>GILBERT</v>
      </c>
      <c r="I78">
        <v>85233</v>
      </c>
      <c r="J78">
        <f>IF(OR(LEFT(I78,3)="850", I78=85339, I78="85339"), 1,0)</f>
        <v>0</v>
      </c>
      <c r="K78">
        <f>IF(OR(LEFT(H78,2)="ph", H78="Laveen"), 1,0)</f>
        <v>0</v>
      </c>
      <c r="L78">
        <f>IF(NOT(J78=K78), 1,0)</f>
        <v>0</v>
      </c>
      <c r="M78">
        <f>IF(J78=K78, J78, "EVAL")</f>
        <v>0</v>
      </c>
      <c r="O78" t="s">
        <v>57</v>
      </c>
      <c r="P78" t="s">
        <v>46</v>
      </c>
      <c r="Q78" s="7">
        <v>1639.76</v>
      </c>
      <c r="R78">
        <v>85233</v>
      </c>
      <c r="S78" t="s">
        <v>592</v>
      </c>
    </row>
    <row r="79" spans="1:21" x14ac:dyDescent="0.2">
      <c r="A79" s="6">
        <v>42859</v>
      </c>
      <c r="B79" t="s">
        <v>1607</v>
      </c>
      <c r="C79" t="s">
        <v>43</v>
      </c>
      <c r="D79" t="s">
        <v>44</v>
      </c>
      <c r="E79" s="7">
        <v>1931.81</v>
      </c>
      <c r="F79" t="s">
        <v>50</v>
      </c>
      <c r="G79" t="s">
        <v>1608</v>
      </c>
      <c r="H79" t="str">
        <f t="shared" si="5"/>
        <v>PHOENIX</v>
      </c>
      <c r="I79">
        <v>85031</v>
      </c>
      <c r="J79">
        <f>IF(OR(LEFT(I79,3)="850", I79=85339, I79="85339"), 1,0)</f>
        <v>1</v>
      </c>
      <c r="K79">
        <f>IF(OR(LEFT(H79,2)="ph", H79="Laveen"), 1,0)</f>
        <v>1</v>
      </c>
      <c r="L79">
        <f>IF(NOT(J79=K79), 1,0)</f>
        <v>0</v>
      </c>
      <c r="M79">
        <f>IF(J79=K79, J79, "EVAL")</f>
        <v>1</v>
      </c>
      <c r="O79" t="s">
        <v>57</v>
      </c>
      <c r="P79" t="s">
        <v>46</v>
      </c>
      <c r="Q79" s="7">
        <v>1931.81</v>
      </c>
      <c r="R79">
        <v>85031</v>
      </c>
      <c r="S79" t="s">
        <v>269</v>
      </c>
    </row>
    <row r="80" spans="1:21" x14ac:dyDescent="0.2">
      <c r="A80" s="6">
        <v>42870</v>
      </c>
      <c r="B80" t="s">
        <v>1609</v>
      </c>
      <c r="C80" t="s">
        <v>43</v>
      </c>
      <c r="D80" t="s">
        <v>87</v>
      </c>
      <c r="E80" s="7">
        <v>2367.37</v>
      </c>
      <c r="F80" t="s">
        <v>50</v>
      </c>
      <c r="G80" t="s">
        <v>1610</v>
      </c>
      <c r="H80" t="str">
        <f t="shared" si="5"/>
        <v>PHOENIX</v>
      </c>
      <c r="I80">
        <v>85017</v>
      </c>
      <c r="J80">
        <f>IF(OR(LEFT(I80,3)="850", I80=85339, I80="85339"), 1,0)</f>
        <v>1</v>
      </c>
      <c r="K80">
        <f>IF(OR(LEFT(H80,2)="ph", H80="Laveen"), 1,0)</f>
        <v>1</v>
      </c>
      <c r="L80">
        <f>IF(NOT(J80=K80), 1,0)</f>
        <v>0</v>
      </c>
      <c r="M80">
        <f>IF(J80=K80, J80, "EVAL")</f>
        <v>1</v>
      </c>
      <c r="N80" s="6">
        <v>42893</v>
      </c>
      <c r="O80" t="s">
        <v>57</v>
      </c>
      <c r="P80" t="s">
        <v>46</v>
      </c>
      <c r="Q80" s="7">
        <v>2467.37</v>
      </c>
      <c r="R80">
        <v>85017</v>
      </c>
      <c r="S80" t="s">
        <v>332</v>
      </c>
      <c r="T80" t="s">
        <v>1611</v>
      </c>
      <c r="U80">
        <v>85017</v>
      </c>
    </row>
    <row r="81" spans="1:21" x14ac:dyDescent="0.2">
      <c r="A81" s="6">
        <v>42871</v>
      </c>
      <c r="B81" t="s">
        <v>1612</v>
      </c>
      <c r="C81" t="s">
        <v>183</v>
      </c>
      <c r="D81" t="s">
        <v>229</v>
      </c>
      <c r="E81" s="7"/>
      <c r="G81" t="s">
        <v>1613</v>
      </c>
      <c r="H81" t="str">
        <f t="shared" si="5"/>
        <v>Mesa</v>
      </c>
      <c r="I81">
        <v>85212</v>
      </c>
      <c r="J81">
        <f>IF(OR(LEFT(I81,3)="850", I81=85339, I81="85339"), 1,0)</f>
        <v>0</v>
      </c>
      <c r="K81">
        <f>IF(OR(LEFT(H81,2)="ph", H81="Laveen"), 1,0)</f>
        <v>0</v>
      </c>
      <c r="L81">
        <f>IF(NOT(J81=K81), 1,0)</f>
        <v>0</v>
      </c>
      <c r="M81">
        <f>IF(J81=K81, J81, "EVAL")</f>
        <v>0</v>
      </c>
      <c r="O81" t="s">
        <v>57</v>
      </c>
      <c r="P81" t="s">
        <v>46</v>
      </c>
      <c r="Q81" s="7">
        <v>1799.03</v>
      </c>
      <c r="R81">
        <v>85212</v>
      </c>
      <c r="S81" t="s">
        <v>1614</v>
      </c>
      <c r="T81" t="s">
        <v>1596</v>
      </c>
      <c r="U81">
        <v>85251</v>
      </c>
    </row>
    <row r="82" spans="1:21" x14ac:dyDescent="0.2">
      <c r="A82" s="6">
        <v>42872</v>
      </c>
      <c r="B82" t="s">
        <v>1615</v>
      </c>
      <c r="C82" t="s">
        <v>43</v>
      </c>
      <c r="D82" t="s">
        <v>60</v>
      </c>
      <c r="E82" s="7">
        <v>2852.98</v>
      </c>
      <c r="F82" t="s">
        <v>50</v>
      </c>
      <c r="G82" t="s">
        <v>1616</v>
      </c>
      <c r="H82" t="str">
        <f t="shared" si="5"/>
        <v>PHOENIX</v>
      </c>
      <c r="I82">
        <v>85023</v>
      </c>
      <c r="J82">
        <f>IF(OR(LEFT(I82,3)="850", I82=85339, I82="85339"), 1,0)</f>
        <v>1</v>
      </c>
      <c r="K82">
        <f>IF(OR(LEFT(H82,2)="ph", H82="Laveen"), 1,0)</f>
        <v>1</v>
      </c>
      <c r="L82">
        <f>IF(NOT(J82=K82), 1,0)</f>
        <v>0</v>
      </c>
      <c r="M82">
        <f>IF(J82=K82, J82, "EVAL")</f>
        <v>1</v>
      </c>
      <c r="N82" s="6">
        <v>42886</v>
      </c>
      <c r="O82" t="s">
        <v>57</v>
      </c>
      <c r="P82" t="s">
        <v>46</v>
      </c>
      <c r="Q82" s="7">
        <v>2872.26</v>
      </c>
      <c r="R82">
        <v>85023</v>
      </c>
      <c r="S82" t="s">
        <v>85</v>
      </c>
    </row>
    <row r="83" spans="1:21" x14ac:dyDescent="0.2">
      <c r="A83" s="6">
        <v>42873</v>
      </c>
      <c r="B83" t="s">
        <v>1617</v>
      </c>
      <c r="C83" t="s">
        <v>43</v>
      </c>
      <c r="D83" t="s">
        <v>60</v>
      </c>
      <c r="E83" s="7">
        <v>3291.56</v>
      </c>
      <c r="F83" t="s">
        <v>50</v>
      </c>
      <c r="G83" t="s">
        <v>1618</v>
      </c>
      <c r="H83" t="str">
        <f t="shared" si="5"/>
        <v>PHOENIX</v>
      </c>
      <c r="I83">
        <v>85053</v>
      </c>
      <c r="J83">
        <f>IF(OR(LEFT(I83,3)="850", I83=85339, I83="85339"), 1,0)</f>
        <v>1</v>
      </c>
      <c r="K83">
        <f>IF(OR(LEFT(H83,2)="ph", H83="Laveen"), 1,0)</f>
        <v>1</v>
      </c>
      <c r="L83">
        <f>IF(NOT(J83=K83), 1,0)</f>
        <v>0</v>
      </c>
      <c r="M83">
        <f>IF(J83=K83, J83, "EVAL")</f>
        <v>1</v>
      </c>
      <c r="N83" s="6">
        <v>42886</v>
      </c>
      <c r="O83" t="s">
        <v>57</v>
      </c>
      <c r="P83" t="s">
        <v>46</v>
      </c>
      <c r="Q83" s="7">
        <v>3221.56</v>
      </c>
      <c r="R83">
        <v>85053</v>
      </c>
      <c r="S83" t="s">
        <v>100</v>
      </c>
    </row>
    <row r="84" spans="1:21" x14ac:dyDescent="0.2">
      <c r="A84" s="6">
        <v>42873</v>
      </c>
      <c r="B84" t="s">
        <v>1619</v>
      </c>
      <c r="C84" t="s">
        <v>43</v>
      </c>
      <c r="D84" t="s">
        <v>60</v>
      </c>
      <c r="E84" s="7">
        <v>1921.01</v>
      </c>
      <c r="F84" t="s">
        <v>50</v>
      </c>
      <c r="G84" t="s">
        <v>860</v>
      </c>
      <c r="H84" t="str">
        <f t="shared" si="5"/>
        <v>PHOENIX</v>
      </c>
      <c r="I84">
        <v>85035</v>
      </c>
      <c r="J84">
        <f>IF(OR(LEFT(I84,3)="850", I84=85339, I84="85339"), 1,0)</f>
        <v>1</v>
      </c>
      <c r="K84">
        <f>IF(OR(LEFT(H84,2)="ph", H84="Laveen"), 1,0)</f>
        <v>1</v>
      </c>
      <c r="L84">
        <f>IF(NOT(J84=K84), 1,0)</f>
        <v>0</v>
      </c>
      <c r="M84">
        <f>IF(J84=K84, J84, "EVAL")</f>
        <v>1</v>
      </c>
      <c r="O84" t="s">
        <v>57</v>
      </c>
      <c r="P84" t="s">
        <v>46</v>
      </c>
      <c r="Q84" s="7">
        <v>1841.01</v>
      </c>
      <c r="R84">
        <v>85035</v>
      </c>
      <c r="S84" t="s">
        <v>100</v>
      </c>
    </row>
    <row r="85" spans="1:21" x14ac:dyDescent="0.2">
      <c r="A85" s="6">
        <v>42874</v>
      </c>
      <c r="B85" t="s">
        <v>1620</v>
      </c>
      <c r="C85" t="s">
        <v>43</v>
      </c>
      <c r="D85" t="s">
        <v>60</v>
      </c>
      <c r="E85" s="7">
        <v>1593.77</v>
      </c>
      <c r="F85" t="s">
        <v>50</v>
      </c>
      <c r="G85" t="s">
        <v>1621</v>
      </c>
      <c r="H85" t="str">
        <f t="shared" si="5"/>
        <v>PHOENIX</v>
      </c>
      <c r="I85">
        <v>85021</v>
      </c>
      <c r="J85">
        <f>IF(OR(LEFT(I85,3)="850", I85=85339, I85="85339"), 1,0)</f>
        <v>1</v>
      </c>
      <c r="K85">
        <f>IF(OR(LEFT(H85,2)="ph", H85="Laveen"), 1,0)</f>
        <v>1</v>
      </c>
      <c r="L85">
        <f>IF(NOT(J85=K85), 1,0)</f>
        <v>0</v>
      </c>
      <c r="M85">
        <f>IF(J85=K85, J85, "EVAL")</f>
        <v>1</v>
      </c>
      <c r="N85" s="6">
        <v>42886</v>
      </c>
      <c r="O85" t="s">
        <v>57</v>
      </c>
      <c r="P85" t="s">
        <v>46</v>
      </c>
      <c r="Q85" s="7">
        <v>1513.77</v>
      </c>
      <c r="R85">
        <v>85021</v>
      </c>
      <c r="S85" t="s">
        <v>100</v>
      </c>
    </row>
    <row r="86" spans="1:21" x14ac:dyDescent="0.2">
      <c r="A86" s="6">
        <v>42874</v>
      </c>
      <c r="B86" t="s">
        <v>1622</v>
      </c>
      <c r="C86" t="s">
        <v>43</v>
      </c>
      <c r="D86" t="s">
        <v>60</v>
      </c>
      <c r="E86" s="7">
        <v>1713.96</v>
      </c>
      <c r="F86" t="s">
        <v>50</v>
      </c>
      <c r="G86" t="s">
        <v>1623</v>
      </c>
      <c r="H86" t="str">
        <f t="shared" si="5"/>
        <v>PHOENIX</v>
      </c>
      <c r="I86">
        <v>85029</v>
      </c>
      <c r="J86">
        <f>IF(OR(LEFT(I86,3)="850", I86=85339, I86="85339"), 1,0)</f>
        <v>1</v>
      </c>
      <c r="K86">
        <f>IF(OR(LEFT(H86,2)="ph", H86="Laveen"), 1,0)</f>
        <v>1</v>
      </c>
      <c r="L86">
        <f>IF(NOT(J86=K86), 1,0)</f>
        <v>0</v>
      </c>
      <c r="M86">
        <f>IF(J86=K86, J86, "EVAL")</f>
        <v>1</v>
      </c>
      <c r="O86" t="s">
        <v>57</v>
      </c>
      <c r="P86" t="s">
        <v>46</v>
      </c>
      <c r="Q86" s="7">
        <v>1643.96</v>
      </c>
      <c r="R86">
        <v>85029</v>
      </c>
      <c r="S86" t="s">
        <v>1624</v>
      </c>
    </row>
    <row r="87" spans="1:21" x14ac:dyDescent="0.2">
      <c r="A87" s="6">
        <v>42874</v>
      </c>
      <c r="B87" t="s">
        <v>1625</v>
      </c>
      <c r="C87" t="s">
        <v>43</v>
      </c>
      <c r="D87" t="s">
        <v>60</v>
      </c>
      <c r="E87" s="7">
        <v>1819.52</v>
      </c>
      <c r="F87" t="s">
        <v>50</v>
      </c>
      <c r="G87" t="s">
        <v>1626</v>
      </c>
      <c r="H87" t="str">
        <f t="shared" si="5"/>
        <v>PHOENIX</v>
      </c>
      <c r="I87">
        <v>85029</v>
      </c>
      <c r="J87">
        <f>IF(OR(LEFT(I87,3)="850", I87=85339, I87="85339"), 1,0)</f>
        <v>1</v>
      </c>
      <c r="K87">
        <f>IF(OR(LEFT(H87,2)="ph", H87="Laveen"), 1,0)</f>
        <v>1</v>
      </c>
      <c r="L87">
        <f>IF(NOT(J87=K87), 1,0)</f>
        <v>0</v>
      </c>
      <c r="M87">
        <f>IF(J87=K87, J87, "EVAL")</f>
        <v>1</v>
      </c>
      <c r="N87" s="6">
        <v>42887</v>
      </c>
      <c r="O87" t="s">
        <v>57</v>
      </c>
      <c r="P87" t="s">
        <v>46</v>
      </c>
      <c r="Q87" s="7">
        <v>1749.52</v>
      </c>
      <c r="R87">
        <v>85029</v>
      </c>
      <c r="S87" t="s">
        <v>100</v>
      </c>
    </row>
    <row r="88" spans="1:21" x14ac:dyDescent="0.2">
      <c r="A88" s="6">
        <v>42898</v>
      </c>
      <c r="B88" t="s">
        <v>1627</v>
      </c>
      <c r="C88" t="s">
        <v>43</v>
      </c>
      <c r="D88" t="s">
        <v>87</v>
      </c>
      <c r="E88" s="7">
        <v>1248.05</v>
      </c>
      <c r="F88" t="s">
        <v>50</v>
      </c>
      <c r="G88" t="s">
        <v>742</v>
      </c>
      <c r="H88" t="str">
        <f t="shared" si="5"/>
        <v>PHOENIX</v>
      </c>
      <c r="I88">
        <v>85017</v>
      </c>
      <c r="J88">
        <f>IF(OR(LEFT(I88,3)="850", I88=85339, I88="85339"), 1,0)</f>
        <v>1</v>
      </c>
      <c r="K88">
        <f>IF(OR(LEFT(H88,2)="ph", H88="Laveen"), 1,0)</f>
        <v>1</v>
      </c>
      <c r="L88">
        <f>IF(NOT(J88=K88), 1,0)</f>
        <v>0</v>
      </c>
      <c r="M88">
        <f>IF(J88=K88, J88, "EVAL")</f>
        <v>1</v>
      </c>
      <c r="N88" s="6">
        <v>42922</v>
      </c>
      <c r="O88" t="s">
        <v>57</v>
      </c>
      <c r="P88" t="s">
        <v>46</v>
      </c>
      <c r="Q88" s="7">
        <v>1178.05</v>
      </c>
      <c r="R88">
        <v>85017</v>
      </c>
      <c r="S88" t="s">
        <v>332</v>
      </c>
    </row>
    <row r="89" spans="1:21" x14ac:dyDescent="0.2">
      <c r="A89" s="6">
        <v>42898</v>
      </c>
      <c r="B89" t="s">
        <v>1628</v>
      </c>
      <c r="C89" t="s">
        <v>43</v>
      </c>
      <c r="D89" t="s">
        <v>87</v>
      </c>
      <c r="E89" s="7">
        <v>1592.61</v>
      </c>
      <c r="F89" t="s">
        <v>50</v>
      </c>
      <c r="G89" t="s">
        <v>1629</v>
      </c>
      <c r="H89" t="str">
        <f t="shared" si="5"/>
        <v>PHOENIX</v>
      </c>
      <c r="I89">
        <v>85017</v>
      </c>
      <c r="J89">
        <f>IF(OR(LEFT(I89,3)="850", I89=85339, I89="85339"), 1,0)</f>
        <v>1</v>
      </c>
      <c r="K89">
        <f>IF(OR(LEFT(H89,2)="ph", H89="Laveen"), 1,0)</f>
        <v>1</v>
      </c>
      <c r="L89">
        <f>IF(NOT(J89=K89), 1,0)</f>
        <v>0</v>
      </c>
      <c r="M89">
        <f>IF(J89=K89, J89, "EVAL")</f>
        <v>1</v>
      </c>
      <c r="N89" s="6">
        <v>42922</v>
      </c>
      <c r="O89" t="s">
        <v>57</v>
      </c>
      <c r="P89" t="s">
        <v>46</v>
      </c>
      <c r="Q89" s="7">
        <v>1522.61</v>
      </c>
      <c r="R89">
        <v>85017</v>
      </c>
      <c r="S89" t="s">
        <v>332</v>
      </c>
    </row>
    <row r="90" spans="1:21" x14ac:dyDescent="0.2">
      <c r="A90" s="6">
        <v>42898</v>
      </c>
      <c r="B90" t="s">
        <v>1630</v>
      </c>
      <c r="C90" t="s">
        <v>43</v>
      </c>
      <c r="D90" t="s">
        <v>87</v>
      </c>
      <c r="E90" s="7">
        <v>1823.37</v>
      </c>
      <c r="F90" t="s">
        <v>50</v>
      </c>
      <c r="G90" t="s">
        <v>1631</v>
      </c>
      <c r="H90" t="str">
        <f t="shared" si="5"/>
        <v>PHOENIX</v>
      </c>
      <c r="I90">
        <v>85017</v>
      </c>
      <c r="J90">
        <f>IF(OR(LEFT(I90,3)="850", I90=85339, I90="85339"), 1,0)</f>
        <v>1</v>
      </c>
      <c r="K90">
        <f>IF(OR(LEFT(H90,2)="ph", H90="Laveen"), 1,0)</f>
        <v>1</v>
      </c>
      <c r="L90">
        <f>IF(NOT(J90=K90), 1,0)</f>
        <v>0</v>
      </c>
      <c r="M90">
        <f>IF(J90=K90, J90, "EVAL")</f>
        <v>1</v>
      </c>
      <c r="N90" s="6">
        <v>42922</v>
      </c>
      <c r="O90" t="s">
        <v>57</v>
      </c>
      <c r="P90" t="s">
        <v>46</v>
      </c>
      <c r="Q90" s="7">
        <v>1002.32</v>
      </c>
      <c r="R90">
        <v>85017</v>
      </c>
      <c r="S90" t="s">
        <v>332</v>
      </c>
    </row>
    <row r="91" spans="1:21" x14ac:dyDescent="0.2">
      <c r="A91" s="6">
        <v>42899</v>
      </c>
      <c r="B91" t="s">
        <v>1632</v>
      </c>
      <c r="C91" t="s">
        <v>43</v>
      </c>
      <c r="D91" t="s">
        <v>87</v>
      </c>
      <c r="E91" s="7">
        <v>1629.01</v>
      </c>
      <c r="F91" t="s">
        <v>50</v>
      </c>
      <c r="G91" t="s">
        <v>1633</v>
      </c>
      <c r="H91" t="str">
        <f t="shared" si="5"/>
        <v>PHOENIX</v>
      </c>
      <c r="I91">
        <v>85017</v>
      </c>
      <c r="J91">
        <f>IF(OR(LEFT(I91,3)="850", I91=85339, I91="85339"), 1,0)</f>
        <v>1</v>
      </c>
      <c r="K91">
        <f>IF(OR(LEFT(H91,2)="ph", H91="Laveen"), 1,0)</f>
        <v>1</v>
      </c>
      <c r="L91">
        <f>IF(NOT(J91=K91), 1,0)</f>
        <v>0</v>
      </c>
      <c r="M91">
        <f>IF(J91=K91, J91, "EVAL")</f>
        <v>1</v>
      </c>
      <c r="N91" s="6">
        <v>42922</v>
      </c>
      <c r="O91" t="s">
        <v>57</v>
      </c>
      <c r="P91" t="s">
        <v>46</v>
      </c>
      <c r="Q91" s="7">
        <v>1559.01</v>
      </c>
      <c r="R91">
        <v>85017</v>
      </c>
      <c r="S91" t="s">
        <v>100</v>
      </c>
      <c r="T91" t="s">
        <v>1634</v>
      </c>
      <c r="U91">
        <v>85251</v>
      </c>
    </row>
    <row r="92" spans="1:21" x14ac:dyDescent="0.2">
      <c r="A92" s="6">
        <v>42900</v>
      </c>
      <c r="B92" t="s">
        <v>1635</v>
      </c>
      <c r="C92" t="s">
        <v>43</v>
      </c>
      <c r="D92" t="s">
        <v>60</v>
      </c>
      <c r="E92" s="7"/>
      <c r="G92" t="s">
        <v>876</v>
      </c>
      <c r="H92" t="str">
        <f t="shared" si="5"/>
        <v>PHOENIX</v>
      </c>
      <c r="I92">
        <v>85029</v>
      </c>
      <c r="J92">
        <f>IF(OR(LEFT(I92,3)="850", I92=85339, I92="85339"), 1,0)</f>
        <v>1</v>
      </c>
      <c r="K92">
        <f>IF(OR(LEFT(H92,2)="ph", H92="Laveen"), 1,0)</f>
        <v>1</v>
      </c>
      <c r="L92">
        <f>IF(NOT(J92=K92), 1,0)</f>
        <v>0</v>
      </c>
      <c r="M92">
        <f>IF(J92=K92, J92, "EVAL")</f>
        <v>1</v>
      </c>
      <c r="O92" t="s">
        <v>57</v>
      </c>
      <c r="P92" t="s">
        <v>46</v>
      </c>
      <c r="Q92" s="7">
        <v>1788.93</v>
      </c>
      <c r="R92">
        <v>85029</v>
      </c>
      <c r="S92" t="s">
        <v>1636</v>
      </c>
    </row>
    <row r="93" spans="1:21" x14ac:dyDescent="0.2">
      <c r="A93" s="6">
        <v>42901</v>
      </c>
      <c r="B93" t="s">
        <v>1637</v>
      </c>
      <c r="C93" t="s">
        <v>43</v>
      </c>
      <c r="D93" t="s">
        <v>280</v>
      </c>
      <c r="E93" s="7">
        <v>1929.65</v>
      </c>
      <c r="F93" t="s">
        <v>50</v>
      </c>
      <c r="G93" t="s">
        <v>1638</v>
      </c>
      <c r="H93" t="str">
        <f t="shared" si="5"/>
        <v>GILBERT</v>
      </c>
      <c r="I93">
        <v>85233</v>
      </c>
      <c r="J93">
        <f>IF(OR(LEFT(I93,3)="850", I93=85339, I93="85339"), 1,0)</f>
        <v>0</v>
      </c>
      <c r="K93">
        <f>IF(OR(LEFT(H93,2)="ph", H93="Laveen"), 1,0)</f>
        <v>0</v>
      </c>
      <c r="L93">
        <f>IF(NOT(J93=K93), 1,0)</f>
        <v>0</v>
      </c>
      <c r="M93">
        <f>IF(J93=K93, J93, "EVAL")</f>
        <v>0</v>
      </c>
      <c r="N93" s="6">
        <v>42916</v>
      </c>
      <c r="O93" t="s">
        <v>57</v>
      </c>
      <c r="P93" t="s">
        <v>46</v>
      </c>
      <c r="Q93" s="7">
        <v>1490.69</v>
      </c>
      <c r="R93">
        <v>85233</v>
      </c>
      <c r="S93" t="s">
        <v>100</v>
      </c>
    </row>
    <row r="94" spans="1:21" x14ac:dyDescent="0.2">
      <c r="A94" s="6">
        <v>42905</v>
      </c>
      <c r="B94" t="s">
        <v>1639</v>
      </c>
      <c r="C94" t="s">
        <v>43</v>
      </c>
      <c r="D94" t="s">
        <v>134</v>
      </c>
      <c r="E94" s="7">
        <v>1956.81</v>
      </c>
      <c r="F94" t="s">
        <v>50</v>
      </c>
      <c r="G94" t="s">
        <v>1640</v>
      </c>
      <c r="H94" t="str">
        <f t="shared" si="5"/>
        <v>GLENDALE</v>
      </c>
      <c r="I94">
        <v>85308</v>
      </c>
      <c r="J94">
        <f>IF(OR(LEFT(I94,3)="850", I94=85339, I94="85339"), 1,0)</f>
        <v>0</v>
      </c>
      <c r="K94">
        <f>IF(OR(LEFT(H94,2)="ph", H94="Laveen"), 1,0)</f>
        <v>0</v>
      </c>
      <c r="L94">
        <f>IF(NOT(J94=K94), 1,0)</f>
        <v>0</v>
      </c>
      <c r="M94">
        <f>IF(J94=K94, J94, "EVAL")</f>
        <v>0</v>
      </c>
      <c r="O94" t="s">
        <v>57</v>
      </c>
      <c r="P94" t="s">
        <v>46</v>
      </c>
      <c r="Q94" s="7">
        <v>1436.81</v>
      </c>
      <c r="R94">
        <v>85308</v>
      </c>
      <c r="S94" t="s">
        <v>100</v>
      </c>
    </row>
    <row r="95" spans="1:21" x14ac:dyDescent="0.2">
      <c r="A95" s="6">
        <v>42906</v>
      </c>
      <c r="B95" t="s">
        <v>1641</v>
      </c>
      <c r="C95" t="s">
        <v>43</v>
      </c>
      <c r="D95" t="s">
        <v>44</v>
      </c>
      <c r="E95" s="7">
        <v>1885</v>
      </c>
      <c r="F95" t="s">
        <v>50</v>
      </c>
      <c r="G95" t="s">
        <v>1642</v>
      </c>
      <c r="H95" t="str">
        <f t="shared" si="5"/>
        <v>PHOENIX</v>
      </c>
      <c r="I95">
        <v>85019</v>
      </c>
      <c r="J95">
        <f>IF(OR(LEFT(I95,3)="850", I95=85339, I95="85339"), 1,0)</f>
        <v>1</v>
      </c>
      <c r="K95">
        <f>IF(OR(LEFT(H95,2)="ph", H95="Laveen"), 1,0)</f>
        <v>1</v>
      </c>
      <c r="L95">
        <f>IF(NOT(J95=K95), 1,0)</f>
        <v>0</v>
      </c>
      <c r="M95">
        <f>IF(J95=K95, J95, "EVAL")</f>
        <v>1</v>
      </c>
      <c r="O95" t="s">
        <v>57</v>
      </c>
      <c r="P95" t="s">
        <v>46</v>
      </c>
      <c r="Q95" s="7">
        <v>735</v>
      </c>
      <c r="R95">
        <v>85019</v>
      </c>
      <c r="S95" t="s">
        <v>1643</v>
      </c>
    </row>
    <row r="96" spans="1:21" x14ac:dyDescent="0.2">
      <c r="A96" s="6">
        <v>42906</v>
      </c>
      <c r="B96" t="s">
        <v>1644</v>
      </c>
      <c r="C96" t="s">
        <v>183</v>
      </c>
      <c r="D96" t="s">
        <v>44</v>
      </c>
      <c r="E96" s="7">
        <v>1549.88</v>
      </c>
      <c r="F96" t="s">
        <v>50</v>
      </c>
      <c r="G96" t="s">
        <v>1645</v>
      </c>
      <c r="H96" t="str">
        <f t="shared" si="5"/>
        <v>PHOENIX</v>
      </c>
      <c r="I96">
        <v>85033</v>
      </c>
      <c r="J96">
        <f>IF(OR(LEFT(I96,3)="850", I96=85339, I96="85339"), 1,0)</f>
        <v>1</v>
      </c>
      <c r="K96">
        <f>IF(OR(LEFT(H96,2)="ph", H96="Laveen"), 1,0)</f>
        <v>1</v>
      </c>
      <c r="L96">
        <f>IF(NOT(J96=K96), 1,0)</f>
        <v>0</v>
      </c>
      <c r="M96">
        <f>IF(J96=K96, J96, "EVAL")</f>
        <v>1</v>
      </c>
      <c r="N96" s="6">
        <v>42922</v>
      </c>
      <c r="O96" t="s">
        <v>57</v>
      </c>
      <c r="P96" t="s">
        <v>46</v>
      </c>
      <c r="Q96" s="7">
        <v>1039.8800000000001</v>
      </c>
      <c r="R96">
        <v>85033</v>
      </c>
      <c r="S96" t="s">
        <v>592</v>
      </c>
    </row>
    <row r="97" spans="1:21" x14ac:dyDescent="0.2">
      <c r="A97" s="6">
        <v>42906</v>
      </c>
      <c r="B97" t="s">
        <v>1646</v>
      </c>
      <c r="C97" t="s">
        <v>183</v>
      </c>
      <c r="D97" t="s">
        <v>44</v>
      </c>
      <c r="E97" s="7">
        <v>1585.75</v>
      </c>
      <c r="F97" t="s">
        <v>50</v>
      </c>
      <c r="G97" t="s">
        <v>1647</v>
      </c>
      <c r="H97" t="str">
        <f t="shared" si="5"/>
        <v>GLENDALE</v>
      </c>
      <c r="I97">
        <v>85301</v>
      </c>
      <c r="J97">
        <f>IF(OR(LEFT(I97,3)="850", I97=85339, I97="85339"), 1,0)</f>
        <v>0</v>
      </c>
      <c r="K97">
        <f>IF(OR(LEFT(H97,2)="ph", H97="Laveen"), 1,0)</f>
        <v>0</v>
      </c>
      <c r="L97">
        <f>IF(NOT(J97=K97), 1,0)</f>
        <v>0</v>
      </c>
      <c r="M97">
        <f>IF(J97=K97, J97, "EVAL")</f>
        <v>0</v>
      </c>
      <c r="N97" s="6">
        <v>42922</v>
      </c>
      <c r="O97" t="s">
        <v>57</v>
      </c>
      <c r="P97" t="s">
        <v>46</v>
      </c>
      <c r="Q97" s="7">
        <v>1034.44</v>
      </c>
      <c r="R97">
        <v>85301</v>
      </c>
      <c r="S97" t="s">
        <v>592</v>
      </c>
    </row>
    <row r="98" spans="1:21" x14ac:dyDescent="0.2">
      <c r="A98" s="6">
        <v>42906</v>
      </c>
      <c r="B98" t="s">
        <v>1648</v>
      </c>
      <c r="C98" t="s">
        <v>79</v>
      </c>
      <c r="D98" t="s">
        <v>44</v>
      </c>
      <c r="E98" s="7">
        <v>1607.4</v>
      </c>
      <c r="F98" t="s">
        <v>50</v>
      </c>
      <c r="G98" t="s">
        <v>1649</v>
      </c>
      <c r="H98" t="str">
        <f t="shared" si="5"/>
        <v>PHOENIX</v>
      </c>
      <c r="I98">
        <v>85019</v>
      </c>
      <c r="J98">
        <f>IF(OR(LEFT(I98,3)="850", I98=85339, I98="85339"), 1,0)</f>
        <v>1</v>
      </c>
      <c r="K98">
        <f>IF(OR(LEFT(H98,2)="ph", H98="Laveen"), 1,0)</f>
        <v>1</v>
      </c>
      <c r="L98">
        <f>IF(NOT(J98=K98), 1,0)</f>
        <v>0</v>
      </c>
      <c r="M98">
        <f>IF(J98=K98, J98, "EVAL")</f>
        <v>1</v>
      </c>
      <c r="N98" s="6">
        <v>42922</v>
      </c>
      <c r="O98" t="s">
        <v>57</v>
      </c>
      <c r="P98" t="s">
        <v>46</v>
      </c>
      <c r="Q98" s="7">
        <v>1107.4000000000001</v>
      </c>
      <c r="R98">
        <v>85019</v>
      </c>
      <c r="S98" t="s">
        <v>592</v>
      </c>
    </row>
    <row r="99" spans="1:21" x14ac:dyDescent="0.2">
      <c r="A99" s="6">
        <v>42906</v>
      </c>
      <c r="B99" t="s">
        <v>1650</v>
      </c>
      <c r="C99" t="s">
        <v>43</v>
      </c>
      <c r="D99" t="s">
        <v>60</v>
      </c>
      <c r="E99" s="7">
        <v>2643.33</v>
      </c>
      <c r="F99" t="s">
        <v>50</v>
      </c>
      <c r="G99" t="s">
        <v>1651</v>
      </c>
      <c r="H99" t="str">
        <f t="shared" si="5"/>
        <v>PHOENIX</v>
      </c>
      <c r="I99">
        <v>85029</v>
      </c>
      <c r="J99">
        <f>IF(OR(LEFT(I99,3)="850", I99=85339, I99="85339"), 1,0)</f>
        <v>1</v>
      </c>
      <c r="K99">
        <f>IF(OR(LEFT(H99,2)="ph", H99="Laveen"), 1,0)</f>
        <v>1</v>
      </c>
      <c r="L99">
        <f>IF(NOT(J99=K99), 1,0)</f>
        <v>0</v>
      </c>
      <c r="M99">
        <f>IF(J99=K99, J99, "EVAL")</f>
        <v>1</v>
      </c>
      <c r="N99" s="6">
        <v>42921</v>
      </c>
      <c r="O99" t="s">
        <v>57</v>
      </c>
      <c r="P99" t="s">
        <v>46</v>
      </c>
      <c r="Q99" s="7">
        <v>2563.33</v>
      </c>
      <c r="R99">
        <v>85029</v>
      </c>
      <c r="S99" t="s">
        <v>100</v>
      </c>
    </row>
    <row r="100" spans="1:21" x14ac:dyDescent="0.2">
      <c r="A100" s="6">
        <v>42906</v>
      </c>
      <c r="B100" t="s">
        <v>1652</v>
      </c>
      <c r="C100" t="s">
        <v>43</v>
      </c>
      <c r="D100" t="s">
        <v>60</v>
      </c>
      <c r="E100" s="7">
        <v>1629.92</v>
      </c>
      <c r="F100" t="s">
        <v>50</v>
      </c>
      <c r="G100" t="s">
        <v>1653</v>
      </c>
      <c r="H100" t="str">
        <f t="shared" si="5"/>
        <v>PHOENIX</v>
      </c>
      <c r="I100">
        <v>85023</v>
      </c>
      <c r="J100">
        <f>IF(OR(LEFT(I100,3)="850", I100=85339, I100="85339"), 1,0)</f>
        <v>1</v>
      </c>
      <c r="K100">
        <f>IF(OR(LEFT(H100,2)="ph", H100="Laveen"), 1,0)</f>
        <v>1</v>
      </c>
      <c r="L100">
        <f>IF(NOT(J100=K100), 1,0)</f>
        <v>0</v>
      </c>
      <c r="M100">
        <f>IF(J100=K100, J100, "EVAL")</f>
        <v>1</v>
      </c>
      <c r="N100" s="6">
        <v>42921</v>
      </c>
      <c r="O100" t="s">
        <v>57</v>
      </c>
      <c r="P100" t="s">
        <v>46</v>
      </c>
      <c r="Q100" s="7">
        <v>1549.92</v>
      </c>
      <c r="R100">
        <v>85023</v>
      </c>
      <c r="S100" t="s">
        <v>100</v>
      </c>
    </row>
    <row r="101" spans="1:21" x14ac:dyDescent="0.2">
      <c r="A101" s="6">
        <v>42906</v>
      </c>
      <c r="B101" t="s">
        <v>1654</v>
      </c>
      <c r="C101" t="s">
        <v>43</v>
      </c>
      <c r="D101" t="s">
        <v>424</v>
      </c>
      <c r="E101" s="7">
        <v>1647.68</v>
      </c>
      <c r="F101" t="s">
        <v>50</v>
      </c>
      <c r="G101" t="s">
        <v>1655</v>
      </c>
      <c r="H101" t="str">
        <f t="shared" si="5"/>
        <v>MESA</v>
      </c>
      <c r="I101">
        <v>85202</v>
      </c>
      <c r="J101">
        <f>IF(OR(LEFT(I101,3)="850", I101=85339, I101="85339"), 1,0)</f>
        <v>0</v>
      </c>
      <c r="K101">
        <f>IF(OR(LEFT(H101,2)="ph", H101="Laveen"), 1,0)</f>
        <v>0</v>
      </c>
      <c r="L101">
        <f>IF(NOT(J101=K101), 1,0)</f>
        <v>0</v>
      </c>
      <c r="M101">
        <f>IF(J101=K101, J101, "EVAL")</f>
        <v>0</v>
      </c>
      <c r="O101" t="s">
        <v>57</v>
      </c>
      <c r="P101" t="s">
        <v>46</v>
      </c>
      <c r="Q101" s="7">
        <v>1567.68</v>
      </c>
      <c r="R101">
        <v>85202</v>
      </c>
      <c r="S101" t="s">
        <v>1458</v>
      </c>
    </row>
    <row r="102" spans="1:21" x14ac:dyDescent="0.2">
      <c r="A102" s="6">
        <v>42906</v>
      </c>
      <c r="B102" t="s">
        <v>1656</v>
      </c>
      <c r="C102" t="s">
        <v>43</v>
      </c>
      <c r="D102" t="s">
        <v>60</v>
      </c>
      <c r="E102" s="7">
        <v>3069.85</v>
      </c>
      <c r="F102" t="s">
        <v>50</v>
      </c>
      <c r="G102" t="s">
        <v>1657</v>
      </c>
      <c r="H102" t="str">
        <f t="shared" si="5"/>
        <v>PHOENIX</v>
      </c>
      <c r="I102">
        <v>85021</v>
      </c>
      <c r="J102">
        <f>IF(OR(LEFT(I102,3)="850", I102=85339, I102="85339"), 1,0)</f>
        <v>1</v>
      </c>
      <c r="K102">
        <f>IF(OR(LEFT(H102,2)="ph", H102="Laveen"), 1,0)</f>
        <v>1</v>
      </c>
      <c r="L102">
        <f>IF(NOT(J102=K102), 1,0)</f>
        <v>0</v>
      </c>
      <c r="M102">
        <f>IF(J102=K102, J102, "EVAL")</f>
        <v>1</v>
      </c>
      <c r="N102" s="6">
        <v>42927</v>
      </c>
      <c r="O102" t="s">
        <v>57</v>
      </c>
      <c r="P102" t="s">
        <v>46</v>
      </c>
      <c r="Q102" s="7">
        <v>3029.85</v>
      </c>
      <c r="R102">
        <v>85021</v>
      </c>
      <c r="S102" t="s">
        <v>58</v>
      </c>
    </row>
    <row r="103" spans="1:21" x14ac:dyDescent="0.2">
      <c r="A103" s="6">
        <v>42906</v>
      </c>
      <c r="B103" t="s">
        <v>1658</v>
      </c>
      <c r="C103" t="s">
        <v>79</v>
      </c>
      <c r="D103" t="s">
        <v>229</v>
      </c>
      <c r="E103" s="7">
        <v>1736.57</v>
      </c>
      <c r="F103" t="s">
        <v>50</v>
      </c>
      <c r="G103" t="s">
        <v>1659</v>
      </c>
      <c r="H103" t="str">
        <f t="shared" si="5"/>
        <v>Mesa</v>
      </c>
      <c r="I103">
        <v>85208</v>
      </c>
      <c r="J103">
        <f>IF(OR(LEFT(I103,3)="850", I103=85339, I103="85339"), 1,0)</f>
        <v>0</v>
      </c>
      <c r="K103">
        <f>IF(OR(LEFT(H103,2)="ph", H103="Laveen"), 1,0)</f>
        <v>0</v>
      </c>
      <c r="L103">
        <f>IF(NOT(J103=K103), 1,0)</f>
        <v>0</v>
      </c>
      <c r="M103">
        <f>IF(J103=K103, J103, "EVAL")</f>
        <v>0</v>
      </c>
      <c r="O103" t="s">
        <v>57</v>
      </c>
      <c r="P103" t="s">
        <v>46</v>
      </c>
      <c r="Q103" s="7">
        <v>1666.57</v>
      </c>
      <c r="R103">
        <v>85208</v>
      </c>
      <c r="S103" t="s">
        <v>244</v>
      </c>
      <c r="T103" t="s">
        <v>245</v>
      </c>
      <c r="U103">
        <v>85251</v>
      </c>
    </row>
    <row r="104" spans="1:21" x14ac:dyDescent="0.2">
      <c r="A104" s="6">
        <v>42906</v>
      </c>
      <c r="B104" t="s">
        <v>1660</v>
      </c>
      <c r="C104" t="s">
        <v>43</v>
      </c>
      <c r="D104" t="s">
        <v>229</v>
      </c>
      <c r="E104" s="7">
        <v>1873.59</v>
      </c>
      <c r="F104" t="s">
        <v>50</v>
      </c>
      <c r="G104" t="s">
        <v>1661</v>
      </c>
      <c r="H104" t="str">
        <f t="shared" si="5"/>
        <v>Mesa</v>
      </c>
      <c r="I104">
        <v>85209</v>
      </c>
      <c r="J104">
        <f>IF(OR(LEFT(I104,3)="850", I104=85339, I104="85339"), 1,0)</f>
        <v>0</v>
      </c>
      <c r="K104">
        <f>IF(OR(LEFT(H104,2)="ph", H104="Laveen"), 1,0)</f>
        <v>0</v>
      </c>
      <c r="L104">
        <f>IF(NOT(J104=K104), 1,0)</f>
        <v>0</v>
      </c>
      <c r="M104">
        <f>IF(J104=K104, J104, "EVAL")</f>
        <v>0</v>
      </c>
      <c r="O104" t="s">
        <v>57</v>
      </c>
      <c r="P104" t="s">
        <v>46</v>
      </c>
      <c r="Q104" s="7">
        <v>1803.59</v>
      </c>
      <c r="R104">
        <v>85209</v>
      </c>
      <c r="S104" t="s">
        <v>1595</v>
      </c>
      <c r="T104" t="s">
        <v>1662</v>
      </c>
      <c r="U104">
        <v>85251</v>
      </c>
    </row>
    <row r="105" spans="1:21" x14ac:dyDescent="0.2">
      <c r="A105" s="6">
        <v>42907</v>
      </c>
      <c r="B105" t="s">
        <v>1663</v>
      </c>
      <c r="C105" t="s">
        <v>79</v>
      </c>
      <c r="D105" t="s">
        <v>424</v>
      </c>
      <c r="E105" s="7">
        <v>1427.93</v>
      </c>
      <c r="F105" t="s">
        <v>50</v>
      </c>
      <c r="G105" t="s">
        <v>1664</v>
      </c>
      <c r="H105" t="str">
        <f t="shared" si="5"/>
        <v>MESA</v>
      </c>
      <c r="I105">
        <v>85202</v>
      </c>
      <c r="J105">
        <f>IF(OR(LEFT(I105,3)="850", I105=85339, I105="85339"), 1,0)</f>
        <v>0</v>
      </c>
      <c r="K105">
        <f>IF(OR(LEFT(H105,2)="ph", H105="Laveen"), 1,0)</f>
        <v>0</v>
      </c>
      <c r="L105">
        <f>IF(NOT(J105=K105), 1,0)</f>
        <v>0</v>
      </c>
      <c r="M105">
        <f>IF(J105=K105, J105, "EVAL")</f>
        <v>0</v>
      </c>
      <c r="O105" t="s">
        <v>57</v>
      </c>
      <c r="P105" t="s">
        <v>46</v>
      </c>
      <c r="Q105" s="7">
        <v>1427.93</v>
      </c>
      <c r="R105">
        <v>85202</v>
      </c>
      <c r="S105" t="s">
        <v>157</v>
      </c>
    </row>
    <row r="106" spans="1:21" hidden="1" x14ac:dyDescent="0.2">
      <c r="A106" s="6">
        <v>42907</v>
      </c>
      <c r="B106" t="s">
        <v>1665</v>
      </c>
      <c r="C106" t="s">
        <v>43</v>
      </c>
      <c r="D106" t="s">
        <v>134</v>
      </c>
      <c r="E106" s="7">
        <v>1493</v>
      </c>
      <c r="F106" t="s">
        <v>50</v>
      </c>
      <c r="H106" t="str">
        <f t="shared" si="5"/>
        <v/>
      </c>
      <c r="J106">
        <f t="shared" ref="J67:J130" si="6">IF(LEFT(I106,3)="850", 1,0)</f>
        <v>0</v>
      </c>
      <c r="K106">
        <f t="shared" ref="K67:K130" si="7">IF(LEFT(H106,2)="ph", 1,0)</f>
        <v>0</v>
      </c>
      <c r="L106">
        <f t="shared" ref="L67:L130" si="8">IF(NOT(J106=K106), 1,0)</f>
        <v>0</v>
      </c>
      <c r="M106">
        <f t="shared" ref="M67:M130" si="9">IF(J106=K106, J106, "EVAL")</f>
        <v>0</v>
      </c>
      <c r="N106" s="6">
        <v>42922</v>
      </c>
      <c r="O106" t="s">
        <v>57</v>
      </c>
      <c r="P106" t="s">
        <v>46</v>
      </c>
      <c r="Q106" s="7">
        <v>1493</v>
      </c>
      <c r="S106" t="s">
        <v>23</v>
      </c>
    </row>
    <row r="107" spans="1:21" hidden="1" x14ac:dyDescent="0.2">
      <c r="A107" s="6">
        <v>42907</v>
      </c>
      <c r="B107" t="s">
        <v>1666</v>
      </c>
      <c r="C107" t="s">
        <v>43</v>
      </c>
      <c r="D107" t="s">
        <v>134</v>
      </c>
      <c r="E107" s="7"/>
      <c r="H107" t="str">
        <f t="shared" si="5"/>
        <v/>
      </c>
      <c r="J107">
        <f t="shared" si="6"/>
        <v>0</v>
      </c>
      <c r="K107">
        <f t="shared" si="7"/>
        <v>0</v>
      </c>
      <c r="L107">
        <f t="shared" si="8"/>
        <v>0</v>
      </c>
      <c r="M107">
        <f t="shared" si="9"/>
        <v>0</v>
      </c>
      <c r="O107" t="s">
        <v>57</v>
      </c>
      <c r="P107" t="s">
        <v>46</v>
      </c>
      <c r="Q107" s="7">
        <v>2049.31</v>
      </c>
      <c r="S107" t="s">
        <v>23</v>
      </c>
    </row>
    <row r="108" spans="1:21" x14ac:dyDescent="0.2">
      <c r="A108" s="6">
        <v>42907</v>
      </c>
      <c r="B108" t="s">
        <v>1667</v>
      </c>
      <c r="C108" t="s">
        <v>79</v>
      </c>
      <c r="D108" t="s">
        <v>229</v>
      </c>
      <c r="E108" s="7">
        <v>2669.01</v>
      </c>
      <c r="F108" t="s">
        <v>50</v>
      </c>
      <c r="G108" t="s">
        <v>1668</v>
      </c>
      <c r="H108" t="str">
        <f t="shared" si="5"/>
        <v>Gilbert</v>
      </c>
      <c r="I108">
        <v>85297</v>
      </c>
      <c r="J108">
        <f>IF(OR(LEFT(I108,3)="850", I108=85339, I108="85339"), 1,0)</f>
        <v>0</v>
      </c>
      <c r="K108">
        <f>IF(OR(LEFT(H108,2)="ph", H108="Laveen"), 1,0)</f>
        <v>0</v>
      </c>
      <c r="L108">
        <f>IF(NOT(J108=K108), 1,0)</f>
        <v>0</v>
      </c>
      <c r="M108">
        <f>IF(J108=K108, J108, "EVAL")</f>
        <v>0</v>
      </c>
      <c r="O108" t="s">
        <v>57</v>
      </c>
      <c r="P108" t="s">
        <v>46</v>
      </c>
      <c r="Q108" s="7">
        <v>2669.01</v>
      </c>
      <c r="R108">
        <v>85297</v>
      </c>
      <c r="S108" t="s">
        <v>12</v>
      </c>
      <c r="T108" t="s">
        <v>997</v>
      </c>
      <c r="U108">
        <v>85203</v>
      </c>
    </row>
    <row r="109" spans="1:21" x14ac:dyDescent="0.2">
      <c r="A109" s="6">
        <v>42907</v>
      </c>
      <c r="B109" t="s">
        <v>1669</v>
      </c>
      <c r="C109" t="s">
        <v>43</v>
      </c>
      <c r="D109" t="s">
        <v>60</v>
      </c>
      <c r="E109" s="7">
        <v>1142.67</v>
      </c>
      <c r="F109" t="s">
        <v>50</v>
      </c>
      <c r="G109" t="s">
        <v>1670</v>
      </c>
      <c r="H109" t="str">
        <f t="shared" si="5"/>
        <v>PHOENIX</v>
      </c>
      <c r="I109">
        <v>85021</v>
      </c>
      <c r="J109">
        <f>IF(OR(LEFT(I109,3)="850", I109=85339, I109="85339"), 1,0)</f>
        <v>1</v>
      </c>
      <c r="K109">
        <f>IF(OR(LEFT(H109,2)="ph", H109="Laveen"), 1,0)</f>
        <v>1</v>
      </c>
      <c r="L109">
        <f>IF(NOT(J109=K109), 1,0)</f>
        <v>0</v>
      </c>
      <c r="M109">
        <f>IF(J109=K109, J109, "EVAL")</f>
        <v>1</v>
      </c>
      <c r="N109" s="6">
        <v>42921</v>
      </c>
      <c r="O109" t="s">
        <v>57</v>
      </c>
      <c r="P109" t="s">
        <v>46</v>
      </c>
      <c r="Q109" s="7">
        <v>1107.67</v>
      </c>
      <c r="R109">
        <v>85021</v>
      </c>
      <c r="S109" t="s">
        <v>266</v>
      </c>
    </row>
    <row r="110" spans="1:21" x14ac:dyDescent="0.2">
      <c r="A110" s="6">
        <v>42909</v>
      </c>
      <c r="B110" t="s">
        <v>1671</v>
      </c>
      <c r="C110" t="s">
        <v>43</v>
      </c>
      <c r="D110" t="s">
        <v>130</v>
      </c>
      <c r="E110" s="7">
        <v>1280</v>
      </c>
      <c r="F110" t="s">
        <v>50</v>
      </c>
      <c r="G110" t="s">
        <v>1672</v>
      </c>
      <c r="H110" t="str">
        <f t="shared" si="5"/>
        <v>BUCKEYE</v>
      </c>
      <c r="I110">
        <v>85326</v>
      </c>
      <c r="J110">
        <f>IF(OR(LEFT(I110,3)="850", I110=85339, I110="85339"), 1,0)</f>
        <v>0</v>
      </c>
      <c r="K110">
        <f>IF(OR(LEFT(H110,2)="ph", H110="Laveen"), 1,0)</f>
        <v>0</v>
      </c>
      <c r="L110">
        <f>IF(NOT(J110=K110), 1,0)</f>
        <v>0</v>
      </c>
      <c r="M110">
        <f>IF(J110=K110, J110, "EVAL")</f>
        <v>0</v>
      </c>
      <c r="O110" t="s">
        <v>57</v>
      </c>
      <c r="P110" t="s">
        <v>46</v>
      </c>
      <c r="Q110" s="7">
        <v>1267.25</v>
      </c>
      <c r="R110">
        <v>85326</v>
      </c>
      <c r="S110" t="s">
        <v>1124</v>
      </c>
      <c r="T110" t="s">
        <v>1673</v>
      </c>
      <c r="U110">
        <v>85301</v>
      </c>
    </row>
    <row r="111" spans="1:21" x14ac:dyDescent="0.2">
      <c r="A111" s="6">
        <v>42913</v>
      </c>
      <c r="B111" t="s">
        <v>1674</v>
      </c>
      <c r="C111" t="s">
        <v>43</v>
      </c>
      <c r="D111" t="s">
        <v>1473</v>
      </c>
      <c r="E111" s="7">
        <v>2055</v>
      </c>
      <c r="F111" t="s">
        <v>50</v>
      </c>
      <c r="G111" t="s">
        <v>1675</v>
      </c>
      <c r="H111" t="str">
        <f t="shared" si="5"/>
        <v>PHX</v>
      </c>
      <c r="I111">
        <v>85021</v>
      </c>
      <c r="J111">
        <f>IF(OR(LEFT(I111,3)="850", I111=85339, I111="85339"), 1,0)</f>
        <v>1</v>
      </c>
      <c r="K111">
        <f>IF(OR(LEFT(H111,2)="ph", H111="Laveen"), 1,0)</f>
        <v>1</v>
      </c>
      <c r="L111">
        <f>IF(NOT(J111=K111), 1,0)</f>
        <v>0</v>
      </c>
      <c r="M111">
        <f>IF(J111=K111, J111, "EVAL")</f>
        <v>1</v>
      </c>
      <c r="O111" t="s">
        <v>57</v>
      </c>
      <c r="P111" t="s">
        <v>46</v>
      </c>
      <c r="Q111" s="7">
        <v>1200</v>
      </c>
      <c r="R111">
        <v>85021</v>
      </c>
      <c r="S111" t="s">
        <v>1676</v>
      </c>
    </row>
    <row r="112" spans="1:21" x14ac:dyDescent="0.2">
      <c r="A112" s="6">
        <v>42913</v>
      </c>
      <c r="B112" t="s">
        <v>1677</v>
      </c>
      <c r="C112" t="s">
        <v>43</v>
      </c>
      <c r="D112" t="s">
        <v>229</v>
      </c>
      <c r="E112" s="7">
        <v>3304.21</v>
      </c>
      <c r="F112" t="s">
        <v>50</v>
      </c>
      <c r="G112" t="s">
        <v>1678</v>
      </c>
      <c r="H112" t="str">
        <f t="shared" si="5"/>
        <v>Gilbert</v>
      </c>
      <c r="I112">
        <v>85297</v>
      </c>
      <c r="J112">
        <f>IF(OR(LEFT(I112,3)="850", I112=85339, I112="85339"), 1,0)</f>
        <v>0</v>
      </c>
      <c r="K112">
        <f>IF(OR(LEFT(H112,2)="ph", H112="Laveen"), 1,0)</f>
        <v>0</v>
      </c>
      <c r="L112">
        <f>IF(NOT(J112=K112), 1,0)</f>
        <v>0</v>
      </c>
      <c r="M112">
        <f>IF(J112=K112, J112, "EVAL")</f>
        <v>0</v>
      </c>
      <c r="O112" t="s">
        <v>57</v>
      </c>
      <c r="P112" t="s">
        <v>46</v>
      </c>
      <c r="Q112" s="7">
        <v>2009.21</v>
      </c>
      <c r="R112">
        <v>85297</v>
      </c>
      <c r="S112" t="s">
        <v>12</v>
      </c>
      <c r="T112" t="s">
        <v>997</v>
      </c>
      <c r="U112">
        <v>85203</v>
      </c>
    </row>
    <row r="113" spans="1:21" x14ac:dyDescent="0.2">
      <c r="A113" s="6">
        <v>42928</v>
      </c>
      <c r="B113" t="s">
        <v>1679</v>
      </c>
      <c r="C113" t="s">
        <v>43</v>
      </c>
      <c r="D113" t="s">
        <v>145</v>
      </c>
      <c r="E113" s="7">
        <v>1146.9100000000001</v>
      </c>
      <c r="F113" t="s">
        <v>50</v>
      </c>
      <c r="G113" t="s">
        <v>1680</v>
      </c>
      <c r="H113" t="str">
        <f t="shared" si="5"/>
        <v>PHOENIX</v>
      </c>
      <c r="I113">
        <v>85006</v>
      </c>
      <c r="J113">
        <f>IF(OR(LEFT(I113,3)="850", I113=85339, I113="85339"), 1,0)</f>
        <v>1</v>
      </c>
      <c r="K113">
        <f>IF(OR(LEFT(H113,2)="ph", H113="Laveen"), 1,0)</f>
        <v>1</v>
      </c>
      <c r="L113">
        <f>IF(NOT(J113=K113), 1,0)</f>
        <v>0</v>
      </c>
      <c r="M113">
        <f>IF(J113=K113, J113, "EVAL")</f>
        <v>1</v>
      </c>
      <c r="N113" s="6">
        <v>42942</v>
      </c>
      <c r="O113" t="s">
        <v>57</v>
      </c>
      <c r="P113" t="s">
        <v>46</v>
      </c>
      <c r="Q113" s="7">
        <v>1101.9100000000001</v>
      </c>
      <c r="R113">
        <v>85006</v>
      </c>
      <c r="S113" t="s">
        <v>1681</v>
      </c>
      <c r="T113" t="s">
        <v>148</v>
      </c>
      <c r="U113">
        <v>85001</v>
      </c>
    </row>
    <row r="114" spans="1:21" x14ac:dyDescent="0.2">
      <c r="A114" s="6">
        <v>42928</v>
      </c>
      <c r="B114" t="s">
        <v>1682</v>
      </c>
      <c r="C114" t="s">
        <v>43</v>
      </c>
      <c r="D114" t="s">
        <v>44</v>
      </c>
      <c r="E114" s="7">
        <v>1530.55</v>
      </c>
      <c r="F114" t="s">
        <v>50</v>
      </c>
      <c r="G114" t="s">
        <v>1683</v>
      </c>
      <c r="H114" t="str">
        <f t="shared" si="5"/>
        <v>PHOENIX</v>
      </c>
      <c r="I114">
        <v>85031</v>
      </c>
      <c r="J114">
        <f>IF(OR(LEFT(I114,3)="850", I114=85339, I114="85339"), 1,0)</f>
        <v>1</v>
      </c>
      <c r="K114">
        <f>IF(OR(LEFT(H114,2)="ph", H114="Laveen"), 1,0)</f>
        <v>1</v>
      </c>
      <c r="L114">
        <f>IF(NOT(J114=K114), 1,0)</f>
        <v>0</v>
      </c>
      <c r="M114">
        <f>IF(J114=K114, J114, "EVAL")</f>
        <v>1</v>
      </c>
      <c r="N114" s="6">
        <v>42942</v>
      </c>
      <c r="O114" t="s">
        <v>57</v>
      </c>
      <c r="P114" t="s">
        <v>46</v>
      </c>
      <c r="Q114" s="7">
        <v>1505.55</v>
      </c>
      <c r="R114">
        <v>85031</v>
      </c>
      <c r="S114" t="s">
        <v>1684</v>
      </c>
    </row>
    <row r="115" spans="1:21" x14ac:dyDescent="0.2">
      <c r="A115" s="6">
        <v>42930</v>
      </c>
      <c r="B115" t="s">
        <v>1685</v>
      </c>
      <c r="C115" t="s">
        <v>79</v>
      </c>
      <c r="D115" t="s">
        <v>229</v>
      </c>
      <c r="E115" s="7"/>
      <c r="G115" t="s">
        <v>1686</v>
      </c>
      <c r="H115" t="str">
        <f t="shared" si="5"/>
        <v>MESA</v>
      </c>
      <c r="I115">
        <v>85208</v>
      </c>
      <c r="J115">
        <f>IF(OR(LEFT(I115,3)="850", I115=85339, I115="85339"), 1,0)</f>
        <v>0</v>
      </c>
      <c r="K115">
        <f>IF(OR(LEFT(H115,2)="ph", H115="Laveen"), 1,0)</f>
        <v>0</v>
      </c>
      <c r="L115">
        <f>IF(NOT(J115=K115), 1,0)</f>
        <v>0</v>
      </c>
      <c r="M115">
        <f>IF(J115=K115, J115, "EVAL")</f>
        <v>0</v>
      </c>
      <c r="O115" t="s">
        <v>57</v>
      </c>
      <c r="P115" t="s">
        <v>46</v>
      </c>
      <c r="Q115" s="7">
        <v>1625</v>
      </c>
      <c r="S115" t="s">
        <v>1687</v>
      </c>
      <c r="T115" t="s">
        <v>1688</v>
      </c>
      <c r="U115">
        <v>85020</v>
      </c>
    </row>
    <row r="116" spans="1:21" x14ac:dyDescent="0.2">
      <c r="A116" s="6">
        <v>42930</v>
      </c>
      <c r="B116" t="s">
        <v>1689</v>
      </c>
      <c r="C116" t="s">
        <v>43</v>
      </c>
      <c r="D116" t="s">
        <v>102</v>
      </c>
      <c r="E116" s="7">
        <v>2216.3000000000002</v>
      </c>
      <c r="F116" t="s">
        <v>50</v>
      </c>
      <c r="G116" t="s">
        <v>1690</v>
      </c>
      <c r="H116" t="str">
        <f t="shared" si="5"/>
        <v>phoenix</v>
      </c>
      <c r="I116">
        <v>85016</v>
      </c>
      <c r="J116">
        <f>IF(OR(LEFT(I116,3)="850", I116=85339, I116="85339"), 1,0)</f>
        <v>1</v>
      </c>
      <c r="K116">
        <f>IF(OR(LEFT(H116,2)="ph", H116="Laveen"), 1,0)</f>
        <v>1</v>
      </c>
      <c r="L116">
        <f>IF(NOT(J116=K116), 1,0)</f>
        <v>0</v>
      </c>
      <c r="M116">
        <f>IF(J116=K116, J116, "EVAL")</f>
        <v>1</v>
      </c>
      <c r="O116" t="s">
        <v>57</v>
      </c>
      <c r="P116" t="s">
        <v>46</v>
      </c>
      <c r="Q116" s="7">
        <v>2146</v>
      </c>
      <c r="R116">
        <v>85016</v>
      </c>
      <c r="S116" t="s">
        <v>24</v>
      </c>
      <c r="T116" t="s">
        <v>1691</v>
      </c>
      <c r="U116">
        <v>85233</v>
      </c>
    </row>
    <row r="117" spans="1:21" x14ac:dyDescent="0.2">
      <c r="A117" s="6">
        <v>42934</v>
      </c>
      <c r="B117" t="s">
        <v>1692</v>
      </c>
      <c r="C117" t="s">
        <v>43</v>
      </c>
      <c r="D117" t="s">
        <v>247</v>
      </c>
      <c r="E117" s="7">
        <v>2531.65</v>
      </c>
      <c r="F117" t="s">
        <v>50</v>
      </c>
      <c r="G117" t="s">
        <v>1693</v>
      </c>
      <c r="H117" t="str">
        <f t="shared" si="5"/>
        <v xml:space="preserve">CHANDLER </v>
      </c>
      <c r="I117">
        <v>85226</v>
      </c>
      <c r="J117">
        <f>IF(OR(LEFT(I117,3)="850", I117=85339, I117="85339"), 1,0)</f>
        <v>0</v>
      </c>
      <c r="K117">
        <f>IF(OR(LEFT(H117,2)="ph", H117="Laveen"), 1,0)</f>
        <v>0</v>
      </c>
      <c r="L117">
        <f>IF(NOT(J117=K117), 1,0)</f>
        <v>0</v>
      </c>
      <c r="M117">
        <f>IF(J117=K117, J117, "EVAL")</f>
        <v>0</v>
      </c>
      <c r="O117" t="s">
        <v>57</v>
      </c>
      <c r="P117" t="s">
        <v>46</v>
      </c>
      <c r="Q117" s="7">
        <v>2531.65</v>
      </c>
      <c r="R117">
        <v>85226</v>
      </c>
      <c r="S117" t="s">
        <v>282</v>
      </c>
    </row>
    <row r="118" spans="1:21" x14ac:dyDescent="0.2">
      <c r="A118" s="6">
        <v>42935</v>
      </c>
      <c r="B118" t="s">
        <v>1694</v>
      </c>
      <c r="C118" t="s">
        <v>79</v>
      </c>
      <c r="D118" t="s">
        <v>60</v>
      </c>
      <c r="E118" s="7">
        <v>2300.41</v>
      </c>
      <c r="F118" t="s">
        <v>50</v>
      </c>
      <c r="G118" t="s">
        <v>420</v>
      </c>
      <c r="H118" t="str">
        <f t="shared" si="5"/>
        <v>PHOENIX</v>
      </c>
      <c r="I118">
        <v>85023</v>
      </c>
      <c r="J118">
        <f>IF(OR(LEFT(I118,3)="850", I118=85339, I118="85339"), 1,0)</f>
        <v>1</v>
      </c>
      <c r="K118">
        <f>IF(OR(LEFT(H118,2)="ph", H118="Laveen"), 1,0)</f>
        <v>1</v>
      </c>
      <c r="L118">
        <f>IF(NOT(J118=K118), 1,0)</f>
        <v>0</v>
      </c>
      <c r="M118">
        <f>IF(J118=K118, J118, "EVAL")</f>
        <v>1</v>
      </c>
      <c r="O118" t="s">
        <v>57</v>
      </c>
      <c r="P118" t="s">
        <v>46</v>
      </c>
      <c r="Q118" s="7">
        <v>2230.41</v>
      </c>
      <c r="R118">
        <v>85023</v>
      </c>
      <c r="S118" t="s">
        <v>1643</v>
      </c>
    </row>
    <row r="119" spans="1:21" x14ac:dyDescent="0.2">
      <c r="A119" s="6">
        <v>42935</v>
      </c>
      <c r="B119" t="s">
        <v>1695</v>
      </c>
      <c r="C119" t="s">
        <v>43</v>
      </c>
      <c r="D119" t="s">
        <v>60</v>
      </c>
      <c r="E119" s="7">
        <v>1874.14</v>
      </c>
      <c r="F119" t="s">
        <v>50</v>
      </c>
      <c r="G119" t="s">
        <v>876</v>
      </c>
      <c r="H119" t="str">
        <f t="shared" si="5"/>
        <v>PHOENIX</v>
      </c>
      <c r="I119">
        <v>85029</v>
      </c>
      <c r="J119">
        <f>IF(OR(LEFT(I119,3)="850", I119=85339, I119="85339"), 1,0)</f>
        <v>1</v>
      </c>
      <c r="K119">
        <f>IF(OR(LEFT(H119,2)="ph", H119="Laveen"), 1,0)</f>
        <v>1</v>
      </c>
      <c r="L119">
        <f>IF(NOT(J119=K119), 1,0)</f>
        <v>0</v>
      </c>
      <c r="M119">
        <f>IF(J119=K119, J119, "EVAL")</f>
        <v>1</v>
      </c>
      <c r="O119" t="s">
        <v>57</v>
      </c>
      <c r="P119" t="s">
        <v>46</v>
      </c>
      <c r="Q119" s="7">
        <v>1804.14</v>
      </c>
      <c r="R119">
        <v>85029</v>
      </c>
      <c r="S119" t="s">
        <v>100</v>
      </c>
    </row>
    <row r="120" spans="1:21" x14ac:dyDescent="0.2">
      <c r="A120" s="6">
        <v>42935</v>
      </c>
      <c r="B120" t="s">
        <v>1696</v>
      </c>
      <c r="C120" t="s">
        <v>43</v>
      </c>
      <c r="D120" t="s">
        <v>60</v>
      </c>
      <c r="E120" s="7">
        <v>1901.02</v>
      </c>
      <c r="F120" t="s">
        <v>50</v>
      </c>
      <c r="G120" t="s">
        <v>1697</v>
      </c>
      <c r="H120" t="str">
        <f t="shared" si="5"/>
        <v>PHOENIX</v>
      </c>
      <c r="I120">
        <v>85035</v>
      </c>
      <c r="J120">
        <f>IF(OR(LEFT(I120,3)="850", I120=85339, I120="85339"), 1,0)</f>
        <v>1</v>
      </c>
      <c r="K120">
        <f>IF(OR(LEFT(H120,2)="ph", H120="Laveen"), 1,0)</f>
        <v>1</v>
      </c>
      <c r="L120">
        <f>IF(NOT(J120=K120), 1,0)</f>
        <v>0</v>
      </c>
      <c r="M120">
        <f>IF(J120=K120, J120, "EVAL")</f>
        <v>1</v>
      </c>
      <c r="O120" t="s">
        <v>57</v>
      </c>
      <c r="P120" t="s">
        <v>46</v>
      </c>
      <c r="Q120" s="7">
        <v>1831.03</v>
      </c>
      <c r="R120">
        <v>85035</v>
      </c>
      <c r="S120" t="s">
        <v>1643</v>
      </c>
    </row>
    <row r="121" spans="1:21" x14ac:dyDescent="0.2">
      <c r="A121" s="6">
        <v>42935</v>
      </c>
      <c r="B121" t="s">
        <v>1698</v>
      </c>
      <c r="C121" t="s">
        <v>43</v>
      </c>
      <c r="D121" t="s">
        <v>60</v>
      </c>
      <c r="E121" s="7">
        <v>1919.17</v>
      </c>
      <c r="F121" t="s">
        <v>50</v>
      </c>
      <c r="G121" t="s">
        <v>1699</v>
      </c>
      <c r="H121" t="str">
        <f t="shared" si="5"/>
        <v>PHOENIX</v>
      </c>
      <c r="I121">
        <v>85053</v>
      </c>
      <c r="J121">
        <f>IF(OR(LEFT(I121,3)="850", I121=85339, I121="85339"), 1,0)</f>
        <v>1</v>
      </c>
      <c r="K121">
        <f>IF(OR(LEFT(H121,2)="ph", H121="Laveen"), 1,0)</f>
        <v>1</v>
      </c>
      <c r="L121">
        <f>IF(NOT(J121=K121), 1,0)</f>
        <v>0</v>
      </c>
      <c r="M121">
        <f>IF(J121=K121, J121, "EVAL")</f>
        <v>1</v>
      </c>
      <c r="N121" s="6">
        <v>42963</v>
      </c>
      <c r="O121" t="s">
        <v>57</v>
      </c>
      <c r="P121" t="s">
        <v>46</v>
      </c>
      <c r="Q121" s="7">
        <v>1849.17</v>
      </c>
      <c r="R121">
        <v>85053</v>
      </c>
      <c r="S121" t="s">
        <v>100</v>
      </c>
    </row>
    <row r="122" spans="1:21" x14ac:dyDescent="0.2">
      <c r="A122" s="6">
        <v>42936</v>
      </c>
      <c r="B122" t="s">
        <v>1700</v>
      </c>
      <c r="C122" t="s">
        <v>43</v>
      </c>
      <c r="D122" t="s">
        <v>44</v>
      </c>
      <c r="E122" s="7">
        <v>2069.7199999999998</v>
      </c>
      <c r="F122" t="s">
        <v>50</v>
      </c>
      <c r="G122" t="s">
        <v>1701</v>
      </c>
      <c r="H122" t="str">
        <f t="shared" si="5"/>
        <v>PHOENIX</v>
      </c>
      <c r="I122">
        <v>85033</v>
      </c>
      <c r="J122">
        <f>IF(OR(LEFT(I122,3)="850", I122=85339, I122="85339"), 1,0)</f>
        <v>1</v>
      </c>
      <c r="K122">
        <f>IF(OR(LEFT(H122,2)="ph", H122="Laveen"), 1,0)</f>
        <v>1</v>
      </c>
      <c r="L122">
        <f>IF(NOT(J122=K122), 1,0)</f>
        <v>0</v>
      </c>
      <c r="M122">
        <f>IF(J122=K122, J122, "EVAL")</f>
        <v>1</v>
      </c>
      <c r="O122" t="s">
        <v>57</v>
      </c>
      <c r="P122" t="s">
        <v>46</v>
      </c>
      <c r="Q122" s="7">
        <v>1999.72</v>
      </c>
      <c r="R122">
        <v>85033</v>
      </c>
      <c r="S122" t="s">
        <v>1702</v>
      </c>
    </row>
    <row r="123" spans="1:21" x14ac:dyDescent="0.2">
      <c r="A123" s="6">
        <v>42936</v>
      </c>
      <c r="B123" t="s">
        <v>1703</v>
      </c>
      <c r="C123" t="s">
        <v>43</v>
      </c>
      <c r="D123" t="s">
        <v>1473</v>
      </c>
      <c r="E123" s="7">
        <v>1470</v>
      </c>
      <c r="F123" t="s">
        <v>50</v>
      </c>
      <c r="G123" t="s">
        <v>1704</v>
      </c>
      <c r="H123" t="str">
        <f t="shared" si="5"/>
        <v>PHX</v>
      </c>
      <c r="I123">
        <v>85021</v>
      </c>
      <c r="J123">
        <f>IF(OR(LEFT(I123,3)="850", I123=85339, I123="85339"), 1,0)</f>
        <v>1</v>
      </c>
      <c r="K123">
        <f>IF(OR(LEFT(H123,2)="ph", H123="Laveen"), 1,0)</f>
        <v>1</v>
      </c>
      <c r="L123">
        <f>IF(NOT(J123=K123), 1,0)</f>
        <v>0</v>
      </c>
      <c r="M123">
        <f>IF(J123=K123, J123, "EVAL")</f>
        <v>1</v>
      </c>
      <c r="O123" t="s">
        <v>57</v>
      </c>
      <c r="P123" t="s">
        <v>46</v>
      </c>
      <c r="Q123" s="7">
        <v>1385</v>
      </c>
      <c r="R123">
        <v>85021</v>
      </c>
      <c r="S123" t="s">
        <v>1676</v>
      </c>
    </row>
    <row r="124" spans="1:21" x14ac:dyDescent="0.2">
      <c r="A124" s="6">
        <v>42936</v>
      </c>
      <c r="B124" t="s">
        <v>1705</v>
      </c>
      <c r="C124" t="s">
        <v>43</v>
      </c>
      <c r="D124" t="s">
        <v>130</v>
      </c>
      <c r="E124" s="7">
        <v>1486.44</v>
      </c>
      <c r="F124" t="s">
        <v>50</v>
      </c>
      <c r="G124" t="s">
        <v>1706</v>
      </c>
      <c r="H124" t="str">
        <f t="shared" si="5"/>
        <v>BUCKEYE</v>
      </c>
      <c r="I124">
        <v>85326</v>
      </c>
      <c r="J124">
        <f>IF(OR(LEFT(I124,3)="850", I124=85339, I124="85339"), 1,0)</f>
        <v>0</v>
      </c>
      <c r="K124">
        <f>IF(OR(LEFT(H124,2)="ph", H124="Laveen"), 1,0)</f>
        <v>0</v>
      </c>
      <c r="L124">
        <f>IF(NOT(J124=K124), 1,0)</f>
        <v>0</v>
      </c>
      <c r="M124">
        <f>IF(J124=K124, J124, "EVAL")</f>
        <v>0</v>
      </c>
      <c r="O124" t="s">
        <v>57</v>
      </c>
      <c r="P124" t="s">
        <v>46</v>
      </c>
      <c r="Q124" s="7">
        <v>1416.44</v>
      </c>
      <c r="R124">
        <v>85326</v>
      </c>
      <c r="S124" t="s">
        <v>1707</v>
      </c>
    </row>
    <row r="125" spans="1:21" x14ac:dyDescent="0.2">
      <c r="A125" s="6">
        <v>42937</v>
      </c>
      <c r="B125" t="s">
        <v>1708</v>
      </c>
      <c r="C125" t="s">
        <v>79</v>
      </c>
      <c r="D125" t="s">
        <v>247</v>
      </c>
      <c r="E125" s="7">
        <v>1545.11</v>
      </c>
      <c r="F125" t="s">
        <v>50</v>
      </c>
      <c r="G125" t="s">
        <v>1148</v>
      </c>
      <c r="H125" t="str">
        <f t="shared" si="5"/>
        <v>CHANDLER</v>
      </c>
      <c r="I125">
        <v>85224</v>
      </c>
      <c r="J125">
        <f>IF(OR(LEFT(I125,3)="850", I125=85339, I125="85339"), 1,0)</f>
        <v>0</v>
      </c>
      <c r="K125">
        <f>IF(OR(LEFT(H125,2)="ph", H125="Laveen"), 1,0)</f>
        <v>0</v>
      </c>
      <c r="L125">
        <f>IF(NOT(J125=K125), 1,0)</f>
        <v>0</v>
      </c>
      <c r="M125">
        <f>IF(J125=K125, J125, "EVAL")</f>
        <v>0</v>
      </c>
      <c r="N125" s="6">
        <v>42951</v>
      </c>
      <c r="O125" t="s">
        <v>57</v>
      </c>
      <c r="P125" t="s">
        <v>46</v>
      </c>
      <c r="Q125" s="7">
        <v>1465.11</v>
      </c>
      <c r="R125">
        <v>85224</v>
      </c>
      <c r="S125" t="s">
        <v>1458</v>
      </c>
    </row>
    <row r="126" spans="1:21" hidden="1" x14ac:dyDescent="0.2">
      <c r="A126" s="6">
        <v>42962</v>
      </c>
      <c r="B126" t="s">
        <v>1709</v>
      </c>
      <c r="C126" t="s">
        <v>43</v>
      </c>
      <c r="D126" t="s">
        <v>102</v>
      </c>
      <c r="E126" s="7">
        <v>2187.3000000000002</v>
      </c>
      <c r="F126" t="s">
        <v>50</v>
      </c>
      <c r="H126" t="str">
        <f t="shared" si="5"/>
        <v/>
      </c>
      <c r="J126">
        <f t="shared" si="6"/>
        <v>0</v>
      </c>
      <c r="K126">
        <f t="shared" si="7"/>
        <v>0</v>
      </c>
      <c r="L126">
        <f t="shared" si="8"/>
        <v>0</v>
      </c>
      <c r="M126">
        <f t="shared" si="9"/>
        <v>0</v>
      </c>
      <c r="N126" s="6">
        <v>42977</v>
      </c>
      <c r="O126" t="s">
        <v>57</v>
      </c>
      <c r="P126" t="s">
        <v>46</v>
      </c>
      <c r="Q126" s="7">
        <v>2117</v>
      </c>
      <c r="S126" t="s">
        <v>24</v>
      </c>
      <c r="T126" t="s">
        <v>1710</v>
      </c>
      <c r="U126">
        <v>85284</v>
      </c>
    </row>
    <row r="127" spans="1:21" x14ac:dyDescent="0.2">
      <c r="A127" s="6">
        <v>42963</v>
      </c>
      <c r="B127" t="s">
        <v>1711</v>
      </c>
      <c r="C127" t="s">
        <v>43</v>
      </c>
      <c r="D127" t="s">
        <v>247</v>
      </c>
      <c r="E127" s="7">
        <v>2040.18</v>
      </c>
      <c r="F127" t="s">
        <v>50</v>
      </c>
      <c r="G127" t="s">
        <v>1150</v>
      </c>
      <c r="H127" t="str">
        <f t="shared" si="5"/>
        <v>CHANDLER</v>
      </c>
      <c r="I127">
        <v>85225</v>
      </c>
      <c r="J127">
        <f>IF(OR(LEFT(I127,3)="850", I127=85339, I127="85339"), 1,0)</f>
        <v>0</v>
      </c>
      <c r="K127">
        <f>IF(OR(LEFT(H127,2)="ph", H127="Laveen"), 1,0)</f>
        <v>0</v>
      </c>
      <c r="L127">
        <f>IF(NOT(J127=K127), 1,0)</f>
        <v>0</v>
      </c>
      <c r="M127">
        <f>IF(J127=K127, J127, "EVAL")</f>
        <v>0</v>
      </c>
      <c r="O127" t="s">
        <v>57</v>
      </c>
      <c r="P127" t="s">
        <v>46</v>
      </c>
      <c r="Q127" s="7">
        <v>1241.1500000000001</v>
      </c>
      <c r="R127">
        <v>85225</v>
      </c>
      <c r="S127" t="s">
        <v>139</v>
      </c>
    </row>
    <row r="128" spans="1:21" x14ac:dyDescent="0.2">
      <c r="A128" s="6">
        <v>42969</v>
      </c>
      <c r="B128" t="s">
        <v>1712</v>
      </c>
      <c r="C128" t="s">
        <v>79</v>
      </c>
      <c r="D128" t="s">
        <v>247</v>
      </c>
      <c r="E128" s="7"/>
      <c r="G128" t="s">
        <v>1713</v>
      </c>
      <c r="H128" t="str">
        <f t="shared" si="5"/>
        <v>CHANDLER</v>
      </c>
      <c r="I128">
        <v>85286</v>
      </c>
      <c r="J128">
        <f>IF(OR(LEFT(I128,3)="850", I128=85339, I128="85339"), 1,0)</f>
        <v>0</v>
      </c>
      <c r="K128">
        <f>IF(OR(LEFT(H128,2)="ph", H128="Laveen"), 1,0)</f>
        <v>0</v>
      </c>
      <c r="L128">
        <f>IF(NOT(J128=K128), 1,0)</f>
        <v>0</v>
      </c>
      <c r="M128">
        <f>IF(J128=K128, J128, "EVAL")</f>
        <v>0</v>
      </c>
      <c r="O128" t="s">
        <v>57</v>
      </c>
      <c r="P128" t="s">
        <v>46</v>
      </c>
      <c r="Q128" s="7">
        <v>1622.99</v>
      </c>
      <c r="R128">
        <v>85286</v>
      </c>
      <c r="S128" t="s">
        <v>139</v>
      </c>
    </row>
    <row r="129" spans="1:21" x14ac:dyDescent="0.2">
      <c r="A129" s="6">
        <v>42976</v>
      </c>
      <c r="B129" t="s">
        <v>1714</v>
      </c>
      <c r="C129" t="s">
        <v>79</v>
      </c>
      <c r="D129" t="s">
        <v>424</v>
      </c>
      <c r="E129" s="7">
        <v>2316</v>
      </c>
      <c r="F129" t="s">
        <v>50</v>
      </c>
      <c r="G129" t="s">
        <v>1715</v>
      </c>
      <c r="H129" t="str">
        <f t="shared" si="5"/>
        <v>MESA</v>
      </c>
      <c r="I129">
        <v>85201</v>
      </c>
      <c r="J129">
        <f>IF(OR(LEFT(I129,3)="850", I129=85339, I129="85339"), 1,0)</f>
        <v>0</v>
      </c>
      <c r="K129">
        <f>IF(OR(LEFT(H129,2)="ph", H129="Laveen"), 1,0)</f>
        <v>0</v>
      </c>
      <c r="L129">
        <f>IF(NOT(J129=K129), 1,0)</f>
        <v>0</v>
      </c>
      <c r="M129">
        <f>IF(J129=K129, J129, "EVAL")</f>
        <v>0</v>
      </c>
      <c r="N129" s="6">
        <v>42989</v>
      </c>
      <c r="O129" t="s">
        <v>57</v>
      </c>
      <c r="P129" t="s">
        <v>46</v>
      </c>
      <c r="Q129" s="7">
        <v>1481</v>
      </c>
      <c r="R129">
        <v>85201</v>
      </c>
      <c r="S129" t="s">
        <v>193</v>
      </c>
    </row>
    <row r="130" spans="1:21" x14ac:dyDescent="0.2">
      <c r="A130" s="6">
        <v>42984</v>
      </c>
      <c r="B130" t="s">
        <v>1716</v>
      </c>
      <c r="C130" t="s">
        <v>43</v>
      </c>
      <c r="D130" t="s">
        <v>1473</v>
      </c>
      <c r="E130" s="7">
        <v>3187</v>
      </c>
      <c r="F130" t="s">
        <v>50</v>
      </c>
      <c r="G130" t="s">
        <v>1717</v>
      </c>
      <c r="H130" t="str">
        <f t="shared" si="5"/>
        <v>PHX</v>
      </c>
      <c r="I130">
        <v>85021</v>
      </c>
      <c r="J130">
        <f>IF(OR(LEFT(I130,3)="850", I130=85339, I130="85339"), 1,0)</f>
        <v>1</v>
      </c>
      <c r="K130">
        <f>IF(OR(LEFT(H130,2)="ph", H130="Laveen"), 1,0)</f>
        <v>1</v>
      </c>
      <c r="L130">
        <f>IF(NOT(J130=K130), 1,0)</f>
        <v>0</v>
      </c>
      <c r="M130">
        <f>IF(J130=K130, J130, "EVAL")</f>
        <v>1</v>
      </c>
      <c r="N130" s="6">
        <v>42997</v>
      </c>
      <c r="O130" t="s">
        <v>57</v>
      </c>
      <c r="P130" t="s">
        <v>46</v>
      </c>
      <c r="Q130" s="7">
        <v>3112</v>
      </c>
      <c r="R130">
        <v>85021</v>
      </c>
      <c r="S130" t="s">
        <v>1676</v>
      </c>
    </row>
    <row r="131" spans="1:21" x14ac:dyDescent="0.2">
      <c r="A131" s="6">
        <v>42984</v>
      </c>
      <c r="B131" t="s">
        <v>1718</v>
      </c>
      <c r="C131" t="s">
        <v>43</v>
      </c>
      <c r="D131" t="s">
        <v>74</v>
      </c>
      <c r="E131" s="7">
        <v>2850.69</v>
      </c>
      <c r="F131" t="s">
        <v>50</v>
      </c>
      <c r="G131" t="s">
        <v>1719</v>
      </c>
      <c r="H131" t="str">
        <f t="shared" ref="H131:H178" si="10">IF(NOT(ISERROR(FIND(",",G131))), RIGHT(G131,LEN(G131)-FIND("@",SUBSTITUTE(G131,",","@",LEN(G131)-LEN(SUBSTITUTE(G131,",",""))),1)-1), "")</f>
        <v>PHOENIX</v>
      </c>
      <c r="I131">
        <v>85041</v>
      </c>
      <c r="J131">
        <f>IF(OR(LEFT(I131,3)="850", I131=85339, I131="85339"), 1,0)</f>
        <v>1</v>
      </c>
      <c r="K131">
        <f>IF(OR(LEFT(H131,2)="ph", H131="Laveen"), 1,0)</f>
        <v>1</v>
      </c>
      <c r="L131">
        <f>IF(NOT(J131=K131), 1,0)</f>
        <v>0</v>
      </c>
      <c r="M131">
        <f>IF(J131=K131, J131, "EVAL")</f>
        <v>1</v>
      </c>
      <c r="N131" s="6">
        <v>42998</v>
      </c>
      <c r="O131" t="s">
        <v>57</v>
      </c>
      <c r="P131" t="s">
        <v>46</v>
      </c>
      <c r="Q131" s="7">
        <v>2920.69</v>
      </c>
      <c r="R131">
        <v>85041</v>
      </c>
      <c r="S131" t="s">
        <v>356</v>
      </c>
    </row>
    <row r="132" spans="1:21" x14ac:dyDescent="0.2">
      <c r="A132" s="6">
        <v>42985</v>
      </c>
      <c r="B132" t="s">
        <v>1720</v>
      </c>
      <c r="C132" t="s">
        <v>43</v>
      </c>
      <c r="D132" t="s">
        <v>74</v>
      </c>
      <c r="E132" s="7">
        <v>3232.34</v>
      </c>
      <c r="F132" t="s">
        <v>50</v>
      </c>
      <c r="G132" t="s">
        <v>1721</v>
      </c>
      <c r="H132" t="str">
        <f t="shared" si="10"/>
        <v>PHOENIX</v>
      </c>
      <c r="I132">
        <v>85042</v>
      </c>
      <c r="J132">
        <f>IF(OR(LEFT(I132,3)="850", I132=85339, I132="85339"), 1,0)</f>
        <v>1</v>
      </c>
      <c r="K132">
        <f>IF(OR(LEFT(H132,2)="ph", H132="Laveen"), 1,0)</f>
        <v>1</v>
      </c>
      <c r="L132">
        <f>IF(NOT(J132=K132), 1,0)</f>
        <v>0</v>
      </c>
      <c r="M132">
        <f>IF(J132=K132, J132, "EVAL")</f>
        <v>1</v>
      </c>
      <c r="N132" s="6">
        <v>42998</v>
      </c>
      <c r="O132" t="s">
        <v>57</v>
      </c>
      <c r="P132" t="s">
        <v>46</v>
      </c>
      <c r="Q132" s="7">
        <v>3302.34</v>
      </c>
      <c r="R132">
        <v>85042</v>
      </c>
      <c r="S132" t="s">
        <v>356</v>
      </c>
    </row>
    <row r="133" spans="1:21" x14ac:dyDescent="0.2">
      <c r="A133" s="6">
        <v>42991</v>
      </c>
      <c r="B133" t="s">
        <v>1722</v>
      </c>
      <c r="C133" t="s">
        <v>43</v>
      </c>
      <c r="D133" t="s">
        <v>87</v>
      </c>
      <c r="E133" s="7">
        <v>1548.61</v>
      </c>
      <c r="F133" t="s">
        <v>50</v>
      </c>
      <c r="G133" t="s">
        <v>1723</v>
      </c>
      <c r="H133" t="str">
        <f t="shared" si="10"/>
        <v>PHOENIX</v>
      </c>
      <c r="I133">
        <v>85017</v>
      </c>
      <c r="J133">
        <f>IF(OR(LEFT(I133,3)="850", I133=85339, I133="85339"), 1,0)</f>
        <v>1</v>
      </c>
      <c r="K133">
        <f>IF(OR(LEFT(H133,2)="ph", H133="Laveen"), 1,0)</f>
        <v>1</v>
      </c>
      <c r="L133">
        <f>IF(NOT(J133=K133), 1,0)</f>
        <v>0</v>
      </c>
      <c r="M133">
        <f>IF(J133=K133, J133, "EVAL")</f>
        <v>1</v>
      </c>
      <c r="N133" s="6">
        <v>43047</v>
      </c>
      <c r="O133" t="s">
        <v>57</v>
      </c>
      <c r="P133" t="s">
        <v>46</v>
      </c>
      <c r="Q133" s="7">
        <v>1483.61</v>
      </c>
      <c r="R133">
        <v>85017</v>
      </c>
      <c r="S133" t="s">
        <v>332</v>
      </c>
      <c r="T133" t="s">
        <v>1431</v>
      </c>
      <c r="U133">
        <v>85017</v>
      </c>
    </row>
    <row r="134" spans="1:21" x14ac:dyDescent="0.2">
      <c r="A134" s="6">
        <v>42992</v>
      </c>
      <c r="B134" t="s">
        <v>1724</v>
      </c>
      <c r="C134" t="s">
        <v>43</v>
      </c>
      <c r="D134" t="s">
        <v>134</v>
      </c>
      <c r="E134" s="7">
        <v>4258.2700000000004</v>
      </c>
      <c r="F134" t="s">
        <v>50</v>
      </c>
      <c r="G134" t="s">
        <v>1725</v>
      </c>
      <c r="H134" t="str">
        <f t="shared" si="10"/>
        <v>Glendale</v>
      </c>
      <c r="I134">
        <v>85302</v>
      </c>
      <c r="J134">
        <f>IF(OR(LEFT(I134,3)="850", I134=85339, I134="85339"), 1,0)</f>
        <v>0</v>
      </c>
      <c r="K134">
        <f>IF(OR(LEFT(H134,2)="ph", H134="Laveen"), 1,0)</f>
        <v>0</v>
      </c>
      <c r="L134">
        <f>IF(NOT(J134=K134), 1,0)</f>
        <v>0</v>
      </c>
      <c r="M134">
        <f>IF(J134=K134, J134, "EVAL")</f>
        <v>0</v>
      </c>
      <c r="O134" t="s">
        <v>57</v>
      </c>
      <c r="P134" t="s">
        <v>46</v>
      </c>
      <c r="Q134" s="7">
        <v>2238.1799999999998</v>
      </c>
      <c r="R134">
        <v>85302</v>
      </c>
      <c r="S134" t="s">
        <v>15</v>
      </c>
    </row>
    <row r="135" spans="1:21" x14ac:dyDescent="0.2">
      <c r="A135" s="6">
        <v>42997</v>
      </c>
      <c r="B135" t="s">
        <v>1726</v>
      </c>
      <c r="C135" t="s">
        <v>43</v>
      </c>
      <c r="D135" t="s">
        <v>247</v>
      </c>
      <c r="E135" s="7"/>
      <c r="G135" t="s">
        <v>1727</v>
      </c>
      <c r="H135" t="str">
        <f t="shared" si="10"/>
        <v>CHANDLER</v>
      </c>
      <c r="I135">
        <v>85225</v>
      </c>
      <c r="J135">
        <f>IF(OR(LEFT(I135,3)="850", I135=85339, I135="85339"), 1,0)</f>
        <v>0</v>
      </c>
      <c r="K135">
        <f>IF(OR(LEFT(H135,2)="ph", H135="Laveen"), 1,0)</f>
        <v>0</v>
      </c>
      <c r="L135">
        <f>IF(NOT(J135=K135), 1,0)</f>
        <v>0</v>
      </c>
      <c r="M135">
        <f>IF(J135=K135, J135, "EVAL")</f>
        <v>0</v>
      </c>
      <c r="O135" t="s">
        <v>57</v>
      </c>
      <c r="P135" t="s">
        <v>46</v>
      </c>
      <c r="Q135" s="7">
        <v>1369.69</v>
      </c>
      <c r="R135">
        <v>85225</v>
      </c>
      <c r="S135" t="s">
        <v>100</v>
      </c>
    </row>
    <row r="136" spans="1:21" x14ac:dyDescent="0.2">
      <c r="A136" s="6">
        <v>42998</v>
      </c>
      <c r="B136" t="s">
        <v>1728</v>
      </c>
      <c r="C136" t="s">
        <v>43</v>
      </c>
      <c r="D136" t="s">
        <v>60</v>
      </c>
      <c r="E136" s="7">
        <v>849.96</v>
      </c>
      <c r="F136" t="s">
        <v>50</v>
      </c>
      <c r="G136" t="s">
        <v>1729</v>
      </c>
      <c r="H136" t="str">
        <f t="shared" si="10"/>
        <v>PHOENIX</v>
      </c>
      <c r="I136">
        <v>85023</v>
      </c>
      <c r="J136">
        <f>IF(OR(LEFT(I136,3)="850", I136=85339, I136="85339"), 1,0)</f>
        <v>1</v>
      </c>
      <c r="K136">
        <f>IF(OR(LEFT(H136,2)="ph", H136="Laveen"), 1,0)</f>
        <v>1</v>
      </c>
      <c r="L136">
        <f>IF(NOT(J136=K136), 1,0)</f>
        <v>0</v>
      </c>
      <c r="M136">
        <f>IF(J136=K136, J136, "EVAL")</f>
        <v>1</v>
      </c>
      <c r="O136" t="s">
        <v>57</v>
      </c>
      <c r="P136" t="s">
        <v>46</v>
      </c>
      <c r="Q136" s="7">
        <v>824.96</v>
      </c>
      <c r="R136">
        <v>85023</v>
      </c>
      <c r="S136" t="s">
        <v>85</v>
      </c>
    </row>
    <row r="137" spans="1:21" x14ac:dyDescent="0.2">
      <c r="A137" s="6">
        <v>42998</v>
      </c>
      <c r="B137" t="s">
        <v>1730</v>
      </c>
      <c r="C137" t="s">
        <v>43</v>
      </c>
      <c r="D137" t="s">
        <v>247</v>
      </c>
      <c r="E137" s="7">
        <v>2032.74</v>
      </c>
      <c r="F137" t="s">
        <v>50</v>
      </c>
      <c r="G137" t="s">
        <v>1713</v>
      </c>
      <c r="H137" t="str">
        <f t="shared" si="10"/>
        <v>CHANDLER</v>
      </c>
      <c r="I137">
        <v>85286</v>
      </c>
      <c r="J137">
        <f>IF(OR(LEFT(I137,3)="850", I137=85339, I137="85339"), 1,0)</f>
        <v>0</v>
      </c>
      <c r="K137">
        <f>IF(OR(LEFT(H137,2)="ph", H137="Laveen"), 1,0)</f>
        <v>0</v>
      </c>
      <c r="L137">
        <f>IF(NOT(J137=K137), 1,0)</f>
        <v>0</v>
      </c>
      <c r="M137">
        <f>IF(J137=K137, J137, "EVAL")</f>
        <v>0</v>
      </c>
      <c r="O137" t="s">
        <v>57</v>
      </c>
      <c r="P137" t="s">
        <v>46</v>
      </c>
      <c r="Q137" s="7">
        <v>1599</v>
      </c>
      <c r="R137">
        <v>85286</v>
      </c>
      <c r="S137" t="s">
        <v>139</v>
      </c>
    </row>
    <row r="138" spans="1:21" x14ac:dyDescent="0.2">
      <c r="A138" s="6">
        <v>42999</v>
      </c>
      <c r="B138" t="s">
        <v>1731</v>
      </c>
      <c r="C138" t="s">
        <v>79</v>
      </c>
      <c r="D138" t="s">
        <v>60</v>
      </c>
      <c r="E138" s="7">
        <v>2239</v>
      </c>
      <c r="F138" t="s">
        <v>50</v>
      </c>
      <c r="G138" t="s">
        <v>1732</v>
      </c>
      <c r="H138" t="str">
        <f t="shared" si="10"/>
        <v>PHOENIX</v>
      </c>
      <c r="I138">
        <v>85021</v>
      </c>
      <c r="J138">
        <f>IF(OR(LEFT(I138,3)="850", I138=85339, I138="85339"), 1,0)</f>
        <v>1</v>
      </c>
      <c r="K138">
        <f>IF(OR(LEFT(H138,2)="ph", H138="Laveen"), 1,0)</f>
        <v>1</v>
      </c>
      <c r="L138">
        <f>IF(NOT(J138=K138), 1,0)</f>
        <v>0</v>
      </c>
      <c r="M138">
        <f>IF(J138=K138, J138, "EVAL")</f>
        <v>1</v>
      </c>
      <c r="N138" s="6">
        <v>43012</v>
      </c>
      <c r="O138" t="s">
        <v>57</v>
      </c>
      <c r="P138" t="s">
        <v>46</v>
      </c>
      <c r="Q138" s="7">
        <v>2229</v>
      </c>
      <c r="R138">
        <v>85021</v>
      </c>
      <c r="S138" t="s">
        <v>266</v>
      </c>
    </row>
    <row r="139" spans="1:21" x14ac:dyDescent="0.2">
      <c r="A139" s="6">
        <v>42999</v>
      </c>
      <c r="B139" t="s">
        <v>1733</v>
      </c>
      <c r="C139" t="s">
        <v>43</v>
      </c>
      <c r="D139" t="s">
        <v>1473</v>
      </c>
      <c r="E139" s="7">
        <v>2261.5</v>
      </c>
      <c r="F139" t="s">
        <v>50</v>
      </c>
      <c r="G139" t="s">
        <v>1734</v>
      </c>
      <c r="H139" t="str">
        <f t="shared" si="10"/>
        <v>PHOENIX</v>
      </c>
      <c r="I139">
        <v>85021</v>
      </c>
      <c r="J139">
        <f>IF(OR(LEFT(I139,3)="850", I139=85339, I139="85339"), 1,0)</f>
        <v>1</v>
      </c>
      <c r="K139">
        <f>IF(OR(LEFT(H139,2)="ph", H139="Laveen"), 1,0)</f>
        <v>1</v>
      </c>
      <c r="L139">
        <f>IF(NOT(J139=K139), 1,0)</f>
        <v>0</v>
      </c>
      <c r="M139">
        <f>IF(J139=K139, J139, "EVAL")</f>
        <v>1</v>
      </c>
      <c r="N139" s="6">
        <v>43012</v>
      </c>
      <c r="O139" t="s">
        <v>57</v>
      </c>
      <c r="P139" t="s">
        <v>46</v>
      </c>
      <c r="Q139" s="7">
        <v>2224.5</v>
      </c>
      <c r="R139">
        <v>85021</v>
      </c>
      <c r="S139" t="s">
        <v>1676</v>
      </c>
      <c r="T139" t="s">
        <v>1735</v>
      </c>
      <c r="U139">
        <v>85080</v>
      </c>
    </row>
    <row r="140" spans="1:21" x14ac:dyDescent="0.2">
      <c r="A140" s="6">
        <v>43025</v>
      </c>
      <c r="B140" t="s">
        <v>1736</v>
      </c>
      <c r="C140" t="s">
        <v>43</v>
      </c>
      <c r="D140" t="s">
        <v>507</v>
      </c>
      <c r="E140" s="7">
        <v>1620.48</v>
      </c>
      <c r="F140" t="s">
        <v>50</v>
      </c>
      <c r="G140" t="s">
        <v>1737</v>
      </c>
      <c r="H140" t="str">
        <f t="shared" si="10"/>
        <v>EL MIRAGE</v>
      </c>
      <c r="I140">
        <v>85335</v>
      </c>
      <c r="J140">
        <f>IF(OR(LEFT(I140,3)="850", I140=85339, I140="85339"), 1,0)</f>
        <v>0</v>
      </c>
      <c r="K140">
        <f>IF(OR(LEFT(H140,2)="ph", H140="Laveen"), 1,0)</f>
        <v>0</v>
      </c>
      <c r="L140">
        <f>IF(NOT(J140=K140), 1,0)</f>
        <v>0</v>
      </c>
      <c r="M140">
        <f>IF(J140=K140, J140, "EVAL")</f>
        <v>0</v>
      </c>
      <c r="O140" t="s">
        <v>57</v>
      </c>
      <c r="P140" t="s">
        <v>46</v>
      </c>
      <c r="Q140" s="7">
        <v>1159.45</v>
      </c>
      <c r="R140">
        <v>85335</v>
      </c>
      <c r="S140" t="s">
        <v>100</v>
      </c>
    </row>
    <row r="141" spans="1:21" x14ac:dyDescent="0.2">
      <c r="A141" s="6">
        <v>43025</v>
      </c>
      <c r="B141" t="s">
        <v>1738</v>
      </c>
      <c r="C141" t="s">
        <v>183</v>
      </c>
      <c r="D141" t="s">
        <v>247</v>
      </c>
      <c r="E141" s="7"/>
      <c r="G141" t="s">
        <v>1739</v>
      </c>
      <c r="H141" t="str">
        <f t="shared" si="10"/>
        <v>CHANDLER</v>
      </c>
      <c r="I141">
        <v>85225</v>
      </c>
      <c r="J141">
        <f>IF(OR(LEFT(I141,3)="850", I141=85339, I141="85339"), 1,0)</f>
        <v>0</v>
      </c>
      <c r="K141">
        <f>IF(OR(LEFT(H141,2)="ph", H141="Laveen"), 1,0)</f>
        <v>0</v>
      </c>
      <c r="L141">
        <f>IF(NOT(J141=K141), 1,0)</f>
        <v>0</v>
      </c>
      <c r="M141">
        <f>IF(J141=K141, J141, "EVAL")</f>
        <v>0</v>
      </c>
      <c r="O141" t="s">
        <v>57</v>
      </c>
      <c r="P141" t="s">
        <v>46</v>
      </c>
      <c r="Q141" s="7">
        <v>4485.1499999999996</v>
      </c>
      <c r="R141">
        <v>85225</v>
      </c>
      <c r="S141" t="s">
        <v>139</v>
      </c>
    </row>
    <row r="142" spans="1:21" x14ac:dyDescent="0.2">
      <c r="A142" s="6">
        <v>43026</v>
      </c>
      <c r="B142" t="s">
        <v>1740</v>
      </c>
      <c r="C142" t="s">
        <v>183</v>
      </c>
      <c r="D142" t="s">
        <v>44</v>
      </c>
      <c r="E142" s="7">
        <v>1607.12</v>
      </c>
      <c r="F142" t="s">
        <v>50</v>
      </c>
      <c r="G142" t="s">
        <v>1741</v>
      </c>
      <c r="H142" t="str">
        <f t="shared" si="10"/>
        <v>PHOENIX</v>
      </c>
      <c r="I142">
        <v>85043</v>
      </c>
      <c r="J142">
        <f>IF(OR(LEFT(I142,3)="850", I142=85339, I142="85339"), 1,0)</f>
        <v>1</v>
      </c>
      <c r="K142">
        <f>IF(OR(LEFT(H142,2)="ph", H142="Laveen"), 1,0)</f>
        <v>1</v>
      </c>
      <c r="L142">
        <f>IF(NOT(J142=K142), 1,0)</f>
        <v>0</v>
      </c>
      <c r="M142">
        <f>IF(J142=K142, J142, "EVAL")</f>
        <v>1</v>
      </c>
      <c r="N142" s="6">
        <v>43039</v>
      </c>
      <c r="O142" t="s">
        <v>57</v>
      </c>
      <c r="P142" t="s">
        <v>46</v>
      </c>
      <c r="Q142" s="7">
        <v>1016.56</v>
      </c>
      <c r="R142">
        <v>85043</v>
      </c>
      <c r="S142" t="s">
        <v>356</v>
      </c>
    </row>
    <row r="143" spans="1:21" x14ac:dyDescent="0.2">
      <c r="A143" s="6">
        <v>43026</v>
      </c>
      <c r="B143" t="s">
        <v>1742</v>
      </c>
      <c r="C143" t="s">
        <v>79</v>
      </c>
      <c r="D143" t="s">
        <v>44</v>
      </c>
      <c r="E143" s="7">
        <v>1639.92</v>
      </c>
      <c r="F143" t="s">
        <v>50</v>
      </c>
      <c r="G143" t="s">
        <v>1743</v>
      </c>
      <c r="H143" t="str">
        <f t="shared" si="10"/>
        <v>PHOENIX</v>
      </c>
      <c r="I143">
        <v>85035</v>
      </c>
      <c r="J143">
        <f>IF(OR(LEFT(I143,3)="850", I143=85339, I143="85339"), 1,0)</f>
        <v>1</v>
      </c>
      <c r="K143">
        <f>IF(OR(LEFT(H143,2)="ph", H143="Laveen"), 1,0)</f>
        <v>1</v>
      </c>
      <c r="L143">
        <f>IF(NOT(J143=K143), 1,0)</f>
        <v>0</v>
      </c>
      <c r="M143">
        <f>IF(J143=K143, J143, "EVAL")</f>
        <v>1</v>
      </c>
      <c r="N143" s="6">
        <v>43040</v>
      </c>
      <c r="O143" t="s">
        <v>57</v>
      </c>
      <c r="P143" t="s">
        <v>46</v>
      </c>
      <c r="Q143" s="7">
        <v>1099.73</v>
      </c>
      <c r="R143">
        <v>85035</v>
      </c>
      <c r="S143" t="s">
        <v>356</v>
      </c>
    </row>
    <row r="144" spans="1:21" x14ac:dyDescent="0.2">
      <c r="A144" s="6">
        <v>43028</v>
      </c>
      <c r="B144" t="s">
        <v>1744</v>
      </c>
      <c r="C144" t="s">
        <v>79</v>
      </c>
      <c r="D144" t="s">
        <v>229</v>
      </c>
      <c r="E144" s="7"/>
      <c r="G144" t="s">
        <v>1745</v>
      </c>
      <c r="H144" t="str">
        <f t="shared" si="10"/>
        <v>MESA</v>
      </c>
      <c r="I144">
        <v>85208</v>
      </c>
      <c r="J144">
        <f>IF(OR(LEFT(I144,3)="850", I144=85339, I144="85339"), 1,0)</f>
        <v>0</v>
      </c>
      <c r="K144">
        <f>IF(OR(LEFT(H144,2)="ph", H144="Laveen"), 1,0)</f>
        <v>0</v>
      </c>
      <c r="L144">
        <f>IF(NOT(J144=K144), 1,0)</f>
        <v>0</v>
      </c>
      <c r="M144">
        <f>IF(J144=K144, J144, "EVAL")</f>
        <v>0</v>
      </c>
      <c r="O144" t="s">
        <v>57</v>
      </c>
      <c r="P144" t="s">
        <v>46</v>
      </c>
      <c r="Q144" s="7">
        <v>1524.25</v>
      </c>
      <c r="R144">
        <v>85208</v>
      </c>
      <c r="S144" t="s">
        <v>282</v>
      </c>
      <c r="T144" t="s">
        <v>122</v>
      </c>
      <c r="U144">
        <v>85251</v>
      </c>
    </row>
    <row r="145" spans="1:21" x14ac:dyDescent="0.2">
      <c r="A145" s="6">
        <v>43028</v>
      </c>
      <c r="B145" t="s">
        <v>1746</v>
      </c>
      <c r="C145" t="s">
        <v>43</v>
      </c>
      <c r="D145" t="s">
        <v>60</v>
      </c>
      <c r="E145" s="7">
        <v>230.53</v>
      </c>
      <c r="F145" t="s">
        <v>50</v>
      </c>
      <c r="G145" t="s">
        <v>1747</v>
      </c>
      <c r="H145" t="str">
        <f t="shared" si="10"/>
        <v>PHOENIX</v>
      </c>
      <c r="I145">
        <v>85021</v>
      </c>
      <c r="J145">
        <f>IF(OR(LEFT(I145,3)="850", I145=85339, I145="85339"), 1,0)</f>
        <v>1</v>
      </c>
      <c r="K145">
        <f>IF(OR(LEFT(H145,2)="ph", H145="Laveen"), 1,0)</f>
        <v>1</v>
      </c>
      <c r="L145">
        <f>IF(NOT(J145=K145), 1,0)</f>
        <v>0</v>
      </c>
      <c r="M145">
        <f>IF(J145=K145, J145, "EVAL")</f>
        <v>1</v>
      </c>
      <c r="N145" s="6">
        <v>43039</v>
      </c>
      <c r="O145" t="s">
        <v>57</v>
      </c>
      <c r="P145" t="s">
        <v>46</v>
      </c>
      <c r="Q145" s="7">
        <v>230.53</v>
      </c>
      <c r="R145">
        <v>85021</v>
      </c>
      <c r="S145" t="s">
        <v>58</v>
      </c>
    </row>
    <row r="146" spans="1:21" x14ac:dyDescent="0.2">
      <c r="A146" s="6">
        <v>43032</v>
      </c>
      <c r="B146" t="s">
        <v>1748</v>
      </c>
      <c r="C146" t="s">
        <v>183</v>
      </c>
      <c r="D146" t="s">
        <v>247</v>
      </c>
      <c r="E146" s="7">
        <v>2514.6799999999998</v>
      </c>
      <c r="F146" t="s">
        <v>50</v>
      </c>
      <c r="G146" t="s">
        <v>1150</v>
      </c>
      <c r="H146" t="str">
        <f t="shared" si="10"/>
        <v>CHANDLER</v>
      </c>
      <c r="I146">
        <v>85225</v>
      </c>
      <c r="J146">
        <f>IF(OR(LEFT(I146,3)="850", I146=85339, I146="85339"), 1,0)</f>
        <v>0</v>
      </c>
      <c r="K146">
        <f>IF(OR(LEFT(H146,2)="ph", H146="Laveen"), 1,0)</f>
        <v>0</v>
      </c>
      <c r="L146">
        <f>IF(NOT(J146=K146), 1,0)</f>
        <v>0</v>
      </c>
      <c r="M146">
        <f>IF(J146=K146, J146, "EVAL")</f>
        <v>0</v>
      </c>
      <c r="N146" s="6">
        <v>43055</v>
      </c>
      <c r="O146" t="s">
        <v>57</v>
      </c>
      <c r="P146" t="s">
        <v>46</v>
      </c>
      <c r="Q146" s="7">
        <v>1231.2</v>
      </c>
      <c r="R146">
        <v>85225</v>
      </c>
      <c r="S146" t="s">
        <v>139</v>
      </c>
    </row>
    <row r="147" spans="1:21" x14ac:dyDescent="0.2">
      <c r="A147" s="6">
        <v>43034</v>
      </c>
      <c r="B147" t="s">
        <v>1749</v>
      </c>
      <c r="C147" t="s">
        <v>43</v>
      </c>
      <c r="D147" t="s">
        <v>87</v>
      </c>
      <c r="E147" s="7">
        <v>2197.15</v>
      </c>
      <c r="F147" t="s">
        <v>50</v>
      </c>
      <c r="G147" t="s">
        <v>1750</v>
      </c>
      <c r="H147" t="str">
        <f t="shared" si="10"/>
        <v>PHOENIX</v>
      </c>
      <c r="I147">
        <v>85017</v>
      </c>
      <c r="J147">
        <f>IF(OR(LEFT(I147,3)="850", I147=85339, I147="85339"), 1,0)</f>
        <v>1</v>
      </c>
      <c r="K147">
        <f>IF(OR(LEFT(H147,2)="ph", H147="Laveen"), 1,0)</f>
        <v>1</v>
      </c>
      <c r="L147">
        <f>IF(NOT(J147=K147), 1,0)</f>
        <v>0</v>
      </c>
      <c r="M147">
        <f>IF(J147=K147, J147, "EVAL")</f>
        <v>1</v>
      </c>
      <c r="O147" t="s">
        <v>57</v>
      </c>
      <c r="P147" t="s">
        <v>46</v>
      </c>
      <c r="Q147" s="7">
        <v>1686.97</v>
      </c>
      <c r="R147">
        <v>85017</v>
      </c>
      <c r="S147" t="s">
        <v>117</v>
      </c>
      <c r="T147" t="s">
        <v>331</v>
      </c>
      <c r="U147">
        <v>85017</v>
      </c>
    </row>
    <row r="148" spans="1:21" x14ac:dyDescent="0.2">
      <c r="A148" s="6">
        <v>43053</v>
      </c>
      <c r="B148" t="s">
        <v>1751</v>
      </c>
      <c r="C148" t="s">
        <v>43</v>
      </c>
      <c r="D148" t="s">
        <v>60</v>
      </c>
      <c r="E148" s="7">
        <v>2118.64</v>
      </c>
      <c r="F148" t="s">
        <v>50</v>
      </c>
      <c r="G148" t="s">
        <v>1752</v>
      </c>
      <c r="H148" t="str">
        <f t="shared" si="10"/>
        <v>PHOENX</v>
      </c>
      <c r="I148">
        <v>85023</v>
      </c>
      <c r="J148">
        <f>IF(OR(LEFT(I148,3)="850", I148=85339, I148="85339"), 1,0)</f>
        <v>1</v>
      </c>
      <c r="K148">
        <f>IF(OR(LEFT(H148,2)="ph", H148="Laveen"), 1,0)</f>
        <v>1</v>
      </c>
      <c r="L148">
        <f>IF(NOT(J148=K148), 1,0)</f>
        <v>0</v>
      </c>
      <c r="M148">
        <f>IF(J148=K148, J148, "EVAL")</f>
        <v>1</v>
      </c>
      <c r="N148" s="6">
        <v>43067</v>
      </c>
      <c r="O148" t="s">
        <v>57</v>
      </c>
      <c r="P148" t="s">
        <v>46</v>
      </c>
      <c r="Q148" s="7">
        <v>2083.64</v>
      </c>
      <c r="R148">
        <v>85023</v>
      </c>
      <c r="S148" t="s">
        <v>85</v>
      </c>
    </row>
    <row r="149" spans="1:21" x14ac:dyDescent="0.2">
      <c r="A149" s="6">
        <v>43055</v>
      </c>
      <c r="B149" t="s">
        <v>1753</v>
      </c>
      <c r="C149" t="s">
        <v>43</v>
      </c>
      <c r="D149" t="s">
        <v>247</v>
      </c>
      <c r="E149" s="7"/>
      <c r="G149" t="s">
        <v>1754</v>
      </c>
      <c r="H149" t="str">
        <f t="shared" si="10"/>
        <v>CHANDLER</v>
      </c>
      <c r="I149">
        <v>85225</v>
      </c>
      <c r="J149">
        <f>IF(OR(LEFT(I149,3)="850", I149=85339, I149="85339"), 1,0)</f>
        <v>0</v>
      </c>
      <c r="K149">
        <f>IF(OR(LEFT(H149,2)="ph", H149="Laveen"), 1,0)</f>
        <v>0</v>
      </c>
      <c r="L149">
        <f>IF(NOT(J149=K149), 1,0)</f>
        <v>0</v>
      </c>
      <c r="M149">
        <f>IF(J149=K149, J149, "EVAL")</f>
        <v>0</v>
      </c>
      <c r="O149" t="s">
        <v>57</v>
      </c>
      <c r="P149" t="s">
        <v>46</v>
      </c>
      <c r="Q149" s="7">
        <v>1578.55</v>
      </c>
      <c r="R149">
        <v>85225</v>
      </c>
      <c r="S149" t="s">
        <v>100</v>
      </c>
    </row>
    <row r="150" spans="1:21" x14ac:dyDescent="0.2">
      <c r="A150" s="6">
        <v>43055</v>
      </c>
      <c r="B150" t="s">
        <v>1755</v>
      </c>
      <c r="C150" t="s">
        <v>79</v>
      </c>
      <c r="D150" t="s">
        <v>229</v>
      </c>
      <c r="E150" s="7">
        <v>1743.98</v>
      </c>
      <c r="F150" t="s">
        <v>50</v>
      </c>
      <c r="G150" t="s">
        <v>1756</v>
      </c>
      <c r="H150" t="str">
        <f t="shared" si="10"/>
        <v>Mesa</v>
      </c>
      <c r="I150">
        <v>85208</v>
      </c>
      <c r="J150">
        <f>IF(OR(LEFT(I150,3)="850", I150=85339, I150="85339"), 1,0)</f>
        <v>0</v>
      </c>
      <c r="K150">
        <f>IF(OR(LEFT(H150,2)="ph", H150="Laveen"), 1,0)</f>
        <v>0</v>
      </c>
      <c r="L150">
        <f>IF(NOT(J150=K150), 1,0)</f>
        <v>0</v>
      </c>
      <c r="M150">
        <f>IF(J150=K150, J150, "EVAL")</f>
        <v>0</v>
      </c>
      <c r="O150" t="s">
        <v>57</v>
      </c>
      <c r="P150" t="s">
        <v>46</v>
      </c>
      <c r="Q150" s="7">
        <v>1673.98</v>
      </c>
      <c r="R150">
        <v>85208</v>
      </c>
      <c r="S150" t="s">
        <v>244</v>
      </c>
      <c r="T150" t="s">
        <v>245</v>
      </c>
      <c r="U150">
        <v>85251</v>
      </c>
    </row>
    <row r="151" spans="1:21" x14ac:dyDescent="0.2">
      <c r="A151" s="6">
        <v>43055</v>
      </c>
      <c r="B151" t="s">
        <v>1757</v>
      </c>
      <c r="C151" t="s">
        <v>183</v>
      </c>
      <c r="D151" t="s">
        <v>229</v>
      </c>
      <c r="E151" s="7">
        <v>1676.8</v>
      </c>
      <c r="F151" t="s">
        <v>50</v>
      </c>
      <c r="G151" t="s">
        <v>243</v>
      </c>
      <c r="H151" t="str">
        <f t="shared" si="10"/>
        <v>Mesa</v>
      </c>
      <c r="I151">
        <v>85207</v>
      </c>
      <c r="J151">
        <f>IF(OR(LEFT(I151,3)="850", I151=85339, I151="85339"), 1,0)</f>
        <v>0</v>
      </c>
      <c r="K151">
        <f>IF(OR(LEFT(H151,2)="ph", H151="Laveen"), 1,0)</f>
        <v>0</v>
      </c>
      <c r="L151">
        <f>IF(NOT(J151=K151), 1,0)</f>
        <v>0</v>
      </c>
      <c r="M151">
        <f>IF(J151=K151, J151, "EVAL")</f>
        <v>0</v>
      </c>
      <c r="O151" t="s">
        <v>57</v>
      </c>
      <c r="P151" t="s">
        <v>46</v>
      </c>
      <c r="Q151" s="7">
        <v>1606.8</v>
      </c>
      <c r="R151">
        <v>85207</v>
      </c>
      <c r="S151" t="s">
        <v>244</v>
      </c>
      <c r="T151" t="s">
        <v>245</v>
      </c>
      <c r="U151">
        <v>85251</v>
      </c>
    </row>
    <row r="152" spans="1:21" x14ac:dyDescent="0.2">
      <c r="A152" s="6">
        <v>43055</v>
      </c>
      <c r="B152" t="s">
        <v>1758</v>
      </c>
      <c r="C152" t="s">
        <v>183</v>
      </c>
      <c r="D152" t="s">
        <v>229</v>
      </c>
      <c r="E152" s="7">
        <v>2379.25</v>
      </c>
      <c r="F152" t="s">
        <v>50</v>
      </c>
      <c r="G152" t="s">
        <v>1759</v>
      </c>
      <c r="H152" t="str">
        <f t="shared" si="10"/>
        <v>Mesa</v>
      </c>
      <c r="I152">
        <v>85208</v>
      </c>
      <c r="J152">
        <f>IF(OR(LEFT(I152,3)="850", I152=85339, I152="85339"), 1,0)</f>
        <v>0</v>
      </c>
      <c r="K152">
        <f>IF(OR(LEFT(H152,2)="ph", H152="Laveen"), 1,0)</f>
        <v>0</v>
      </c>
      <c r="L152">
        <f>IF(NOT(J152=K152), 1,0)</f>
        <v>0</v>
      </c>
      <c r="M152">
        <f>IF(J152=K152, J152, "EVAL")</f>
        <v>0</v>
      </c>
      <c r="O152" t="s">
        <v>57</v>
      </c>
      <c r="P152" t="s">
        <v>46</v>
      </c>
      <c r="Q152" s="7">
        <v>2339.25</v>
      </c>
      <c r="R152">
        <v>85208</v>
      </c>
      <c r="S152" t="s">
        <v>244</v>
      </c>
      <c r="T152" t="s">
        <v>245</v>
      </c>
      <c r="U152">
        <v>85251</v>
      </c>
    </row>
    <row r="153" spans="1:21" x14ac:dyDescent="0.2">
      <c r="A153" s="6">
        <v>43055</v>
      </c>
      <c r="B153" t="s">
        <v>1760</v>
      </c>
      <c r="C153" t="s">
        <v>43</v>
      </c>
      <c r="D153" t="s">
        <v>134</v>
      </c>
      <c r="E153" s="7">
        <v>1897.81</v>
      </c>
      <c r="F153" t="s">
        <v>50</v>
      </c>
      <c r="G153" t="s">
        <v>1761</v>
      </c>
      <c r="H153" t="str">
        <f t="shared" si="10"/>
        <v>Glendale</v>
      </c>
      <c r="I153">
        <v>85308</v>
      </c>
      <c r="J153">
        <f>IF(OR(LEFT(I153,3)="850", I153=85339, I153="85339"), 1,0)</f>
        <v>0</v>
      </c>
      <c r="K153">
        <f>IF(OR(LEFT(H153,2)="ph", H153="Laveen"), 1,0)</f>
        <v>0</v>
      </c>
      <c r="L153">
        <f>IF(NOT(J153=K153), 1,0)</f>
        <v>0</v>
      </c>
      <c r="M153">
        <f>IF(J153=K153, J153, "EVAL")</f>
        <v>0</v>
      </c>
      <c r="O153" t="s">
        <v>57</v>
      </c>
      <c r="P153" t="s">
        <v>46</v>
      </c>
      <c r="Q153" s="7">
        <v>1827.81</v>
      </c>
      <c r="R153">
        <v>85308</v>
      </c>
      <c r="S153" t="s">
        <v>1548</v>
      </c>
    </row>
    <row r="154" spans="1:21" x14ac:dyDescent="0.2">
      <c r="A154" s="6">
        <v>43055</v>
      </c>
      <c r="B154" t="s">
        <v>1762</v>
      </c>
      <c r="C154" t="s">
        <v>43</v>
      </c>
      <c r="D154" t="s">
        <v>44</v>
      </c>
      <c r="E154" s="7">
        <v>1674.11</v>
      </c>
      <c r="F154" t="s">
        <v>50</v>
      </c>
      <c r="G154" t="s">
        <v>1763</v>
      </c>
      <c r="H154" t="str">
        <f t="shared" si="10"/>
        <v>GLENDALE</v>
      </c>
      <c r="I154">
        <v>85301</v>
      </c>
      <c r="J154">
        <f>IF(OR(LEFT(I154,3)="850", I154=85339, I154="85339"), 1,0)</f>
        <v>0</v>
      </c>
      <c r="K154">
        <f>IF(OR(LEFT(H154,2)="ph", H154="Laveen"), 1,0)</f>
        <v>0</v>
      </c>
      <c r="L154">
        <f>IF(NOT(J154=K154), 1,0)</f>
        <v>0</v>
      </c>
      <c r="M154">
        <f>IF(J154=K154, J154, "EVAL")</f>
        <v>0</v>
      </c>
      <c r="O154" t="s">
        <v>57</v>
      </c>
      <c r="P154" t="s">
        <v>46</v>
      </c>
      <c r="Q154" s="7">
        <v>1604.11</v>
      </c>
      <c r="R154">
        <v>85301</v>
      </c>
      <c r="S154" t="s">
        <v>592</v>
      </c>
    </row>
    <row r="155" spans="1:21" x14ac:dyDescent="0.2">
      <c r="A155" s="6">
        <v>43059</v>
      </c>
      <c r="B155" t="s">
        <v>1764</v>
      </c>
      <c r="C155" t="s">
        <v>43</v>
      </c>
      <c r="D155" t="s">
        <v>507</v>
      </c>
      <c r="E155" s="7">
        <v>2050.25</v>
      </c>
      <c r="F155" t="s">
        <v>50</v>
      </c>
      <c r="G155" t="s">
        <v>1765</v>
      </c>
      <c r="H155" t="str">
        <f t="shared" si="10"/>
        <v>SURPRISE</v>
      </c>
      <c r="I155">
        <v>85379</v>
      </c>
      <c r="J155">
        <f>IF(OR(LEFT(I155,3)="850", I155=85339, I155="85339"), 1,0)</f>
        <v>0</v>
      </c>
      <c r="K155">
        <f>IF(OR(LEFT(H155,2)="ph", H155="Laveen"), 1,0)</f>
        <v>0</v>
      </c>
      <c r="L155">
        <f>IF(NOT(J155=K155), 1,0)</f>
        <v>0</v>
      </c>
      <c r="M155">
        <f>IF(J155=K155, J155, "EVAL")</f>
        <v>0</v>
      </c>
      <c r="O155" t="s">
        <v>57</v>
      </c>
      <c r="P155" t="s">
        <v>46</v>
      </c>
      <c r="Q155" s="7">
        <v>1716</v>
      </c>
      <c r="R155">
        <v>85379</v>
      </c>
      <c r="S155" t="s">
        <v>282</v>
      </c>
    </row>
    <row r="156" spans="1:21" x14ac:dyDescent="0.2">
      <c r="A156" s="6">
        <v>43060</v>
      </c>
      <c r="B156" t="s">
        <v>1766</v>
      </c>
      <c r="C156" t="s">
        <v>43</v>
      </c>
      <c r="D156" t="s">
        <v>44</v>
      </c>
      <c r="E156" s="7">
        <v>2271.94</v>
      </c>
      <c r="F156" t="s">
        <v>50</v>
      </c>
      <c r="G156" t="s">
        <v>1767</v>
      </c>
      <c r="H156" t="str">
        <f t="shared" si="10"/>
        <v>PHOENIX</v>
      </c>
      <c r="I156">
        <v>85043</v>
      </c>
      <c r="J156">
        <f>IF(OR(LEFT(I156,3)="850", I156=85339, I156="85339"), 1,0)</f>
        <v>1</v>
      </c>
      <c r="K156">
        <f>IF(OR(LEFT(H156,2)="ph", H156="Laveen"), 1,0)</f>
        <v>1</v>
      </c>
      <c r="L156">
        <f>IF(NOT(J156=K156), 1,0)</f>
        <v>0</v>
      </c>
      <c r="M156">
        <f>IF(J156=K156, J156, "EVAL")</f>
        <v>1</v>
      </c>
      <c r="O156" t="s">
        <v>57</v>
      </c>
      <c r="P156" t="s">
        <v>46</v>
      </c>
      <c r="Q156" s="7">
        <v>2271.94</v>
      </c>
      <c r="R156">
        <v>85043</v>
      </c>
      <c r="S156" t="s">
        <v>139</v>
      </c>
    </row>
    <row r="157" spans="1:21" x14ac:dyDescent="0.2">
      <c r="A157" s="6">
        <v>43061</v>
      </c>
      <c r="B157" t="s">
        <v>1768</v>
      </c>
      <c r="C157" t="s">
        <v>43</v>
      </c>
      <c r="D157" t="s">
        <v>60</v>
      </c>
      <c r="E157" s="7">
        <v>2045.25</v>
      </c>
      <c r="F157" t="s">
        <v>50</v>
      </c>
      <c r="G157" t="s">
        <v>1769</v>
      </c>
      <c r="H157" t="str">
        <f t="shared" si="10"/>
        <v>PHOENIX</v>
      </c>
      <c r="I157">
        <v>85029</v>
      </c>
      <c r="J157">
        <f>IF(OR(LEFT(I157,3)="850", I157=85339, I157="85339"), 1,0)</f>
        <v>1</v>
      </c>
      <c r="K157">
        <f>IF(OR(LEFT(H157,2)="ph", H157="Laveen"), 1,0)</f>
        <v>1</v>
      </c>
      <c r="L157">
        <f>IF(NOT(J157=K157), 1,0)</f>
        <v>0</v>
      </c>
      <c r="M157">
        <f>IF(J157=K157, J157, "EVAL")</f>
        <v>1</v>
      </c>
      <c r="O157" t="s">
        <v>57</v>
      </c>
      <c r="P157" t="s">
        <v>46</v>
      </c>
      <c r="Q157" s="7">
        <v>2045.25</v>
      </c>
      <c r="R157">
        <v>85029</v>
      </c>
      <c r="S157" t="s">
        <v>282</v>
      </c>
    </row>
    <row r="158" spans="1:21" x14ac:dyDescent="0.2">
      <c r="A158" s="6">
        <v>43066</v>
      </c>
      <c r="B158" t="s">
        <v>1770</v>
      </c>
      <c r="C158" t="s">
        <v>43</v>
      </c>
      <c r="D158" t="s">
        <v>247</v>
      </c>
      <c r="E158" s="7"/>
      <c r="G158" t="s">
        <v>1771</v>
      </c>
      <c r="H158" t="str">
        <f t="shared" si="10"/>
        <v>CHANDLER</v>
      </c>
      <c r="I158">
        <v>85248</v>
      </c>
      <c r="J158">
        <f>IF(OR(LEFT(I158,3)="850", I158=85339, I158="85339"), 1,0)</f>
        <v>0</v>
      </c>
      <c r="K158">
        <f>IF(OR(LEFT(H158,2)="ph", H158="Laveen"), 1,0)</f>
        <v>0</v>
      </c>
      <c r="L158">
        <f>IF(NOT(J158=K158), 1,0)</f>
        <v>0</v>
      </c>
      <c r="M158">
        <f>IF(J158=K158, J158, "EVAL")</f>
        <v>0</v>
      </c>
      <c r="O158" t="s">
        <v>57</v>
      </c>
      <c r="P158" t="s">
        <v>46</v>
      </c>
      <c r="Q158" s="7">
        <v>2089.89</v>
      </c>
      <c r="R158">
        <v>85248</v>
      </c>
      <c r="S158" t="s">
        <v>139</v>
      </c>
    </row>
    <row r="159" spans="1:21" x14ac:dyDescent="0.2">
      <c r="A159" s="6">
        <v>43067</v>
      </c>
      <c r="B159" t="s">
        <v>1772</v>
      </c>
      <c r="C159" t="s">
        <v>79</v>
      </c>
      <c r="D159" t="s">
        <v>229</v>
      </c>
      <c r="E159" s="7">
        <v>4213.34</v>
      </c>
      <c r="F159" t="s">
        <v>50</v>
      </c>
      <c r="G159" t="s">
        <v>1773</v>
      </c>
      <c r="H159" t="str">
        <f t="shared" si="10"/>
        <v>Mesa</v>
      </c>
      <c r="I159">
        <v>85209</v>
      </c>
      <c r="J159">
        <f>IF(OR(LEFT(I159,3)="850", I159=85339, I159="85339"), 1,0)</f>
        <v>0</v>
      </c>
      <c r="K159">
        <f>IF(OR(LEFT(H159,2)="ph", H159="Laveen"), 1,0)</f>
        <v>0</v>
      </c>
      <c r="L159">
        <f>IF(NOT(J159=K159), 1,0)</f>
        <v>0</v>
      </c>
      <c r="M159">
        <f>IF(J159=K159, J159, "EVAL")</f>
        <v>0</v>
      </c>
      <c r="N159" s="6">
        <v>43097</v>
      </c>
      <c r="O159" t="s">
        <v>57</v>
      </c>
      <c r="P159" t="s">
        <v>46</v>
      </c>
      <c r="Q159" s="7">
        <v>2744.74</v>
      </c>
      <c r="R159">
        <v>85209</v>
      </c>
      <c r="S159" t="s">
        <v>23</v>
      </c>
      <c r="T159" t="s">
        <v>1040</v>
      </c>
      <c r="U159">
        <v>85020</v>
      </c>
    </row>
    <row r="160" spans="1:21" x14ac:dyDescent="0.2">
      <c r="A160" s="6">
        <v>43067</v>
      </c>
      <c r="B160" t="s">
        <v>1774</v>
      </c>
      <c r="C160" t="s">
        <v>79</v>
      </c>
      <c r="D160" t="s">
        <v>229</v>
      </c>
      <c r="E160" s="7"/>
      <c r="G160" t="s">
        <v>1775</v>
      </c>
      <c r="H160" t="str">
        <f t="shared" si="10"/>
        <v>Mesa</v>
      </c>
      <c r="I160">
        <v>85209</v>
      </c>
      <c r="J160">
        <f>IF(OR(LEFT(I160,3)="850", I160=85339, I160="85339"), 1,0)</f>
        <v>0</v>
      </c>
      <c r="K160">
        <f>IF(OR(LEFT(H160,2)="ph", H160="Laveen"), 1,0)</f>
        <v>0</v>
      </c>
      <c r="L160">
        <f>IF(NOT(J160=K160), 1,0)</f>
        <v>0</v>
      </c>
      <c r="M160">
        <f>IF(J160=K160, J160, "EVAL")</f>
        <v>0</v>
      </c>
      <c r="O160" t="s">
        <v>57</v>
      </c>
      <c r="P160" t="s">
        <v>46</v>
      </c>
      <c r="Q160" s="7">
        <v>1655.2</v>
      </c>
      <c r="R160">
        <v>85209</v>
      </c>
      <c r="S160" t="s">
        <v>23</v>
      </c>
      <c r="T160" t="s">
        <v>1040</v>
      </c>
      <c r="U160">
        <v>85020</v>
      </c>
    </row>
    <row r="161" spans="1:21" x14ac:dyDescent="0.2">
      <c r="A161" s="6">
        <v>43067</v>
      </c>
      <c r="B161" t="s">
        <v>1776</v>
      </c>
      <c r="C161" t="s">
        <v>183</v>
      </c>
      <c r="D161" t="s">
        <v>229</v>
      </c>
      <c r="E161" s="7">
        <v>3993.25</v>
      </c>
      <c r="F161" t="s">
        <v>50</v>
      </c>
      <c r="G161" t="s">
        <v>1777</v>
      </c>
      <c r="H161" t="str">
        <f t="shared" si="10"/>
        <v>Gilbert</v>
      </c>
      <c r="I161">
        <v>85295</v>
      </c>
      <c r="J161">
        <f>IF(OR(LEFT(I161,3)="850", I161=85339, I161="85339"), 1,0)</f>
        <v>0</v>
      </c>
      <c r="K161">
        <f>IF(OR(LEFT(H161,2)="ph", H161="Laveen"), 1,0)</f>
        <v>0</v>
      </c>
      <c r="L161">
        <f>IF(NOT(J161=K161), 1,0)</f>
        <v>0</v>
      </c>
      <c r="M161">
        <f>IF(J161=K161, J161, "EVAL")</f>
        <v>0</v>
      </c>
      <c r="O161" t="s">
        <v>57</v>
      </c>
      <c r="P161" t="s">
        <v>46</v>
      </c>
      <c r="Q161" s="7">
        <v>2425.0700000000002</v>
      </c>
      <c r="R161">
        <v>85295</v>
      </c>
      <c r="S161" t="s">
        <v>12</v>
      </c>
      <c r="T161" t="s">
        <v>997</v>
      </c>
      <c r="U161">
        <v>85203</v>
      </c>
    </row>
    <row r="162" spans="1:21" x14ac:dyDescent="0.2">
      <c r="A162" s="6">
        <v>43067</v>
      </c>
      <c r="B162" t="s">
        <v>1778</v>
      </c>
      <c r="C162" t="s">
        <v>79</v>
      </c>
      <c r="D162" t="s">
        <v>229</v>
      </c>
      <c r="E162" s="7"/>
      <c r="G162" t="s">
        <v>1366</v>
      </c>
      <c r="H162" t="str">
        <f t="shared" si="10"/>
        <v>Gilbert</v>
      </c>
      <c r="I162">
        <v>85295</v>
      </c>
      <c r="J162">
        <f>IF(OR(LEFT(I162,3)="850", I162=85339, I162="85339"), 1,0)</f>
        <v>0</v>
      </c>
      <c r="K162">
        <f>IF(OR(LEFT(H162,2)="ph", H162="Laveen"), 1,0)</f>
        <v>0</v>
      </c>
      <c r="L162">
        <f>IF(NOT(J162=K162), 1,0)</f>
        <v>0</v>
      </c>
      <c r="M162">
        <f>IF(J162=K162, J162, "EVAL")</f>
        <v>0</v>
      </c>
      <c r="O162" t="s">
        <v>57</v>
      </c>
      <c r="P162" t="s">
        <v>46</v>
      </c>
      <c r="Q162" s="7">
        <v>2642.08</v>
      </c>
      <c r="R162">
        <v>85295</v>
      </c>
      <c r="S162" t="s">
        <v>12</v>
      </c>
      <c r="T162" t="s">
        <v>997</v>
      </c>
      <c r="U162">
        <v>85203</v>
      </c>
    </row>
    <row r="163" spans="1:21" x14ac:dyDescent="0.2">
      <c r="A163" s="6">
        <v>43068</v>
      </c>
      <c r="B163" t="s">
        <v>1779</v>
      </c>
      <c r="C163" t="s">
        <v>43</v>
      </c>
      <c r="D163" t="s">
        <v>134</v>
      </c>
      <c r="E163" s="7">
        <v>3749.55</v>
      </c>
      <c r="F163" t="s">
        <v>50</v>
      </c>
      <c r="G163" t="s">
        <v>1780</v>
      </c>
      <c r="H163" t="str">
        <f t="shared" si="10"/>
        <v>Glendale</v>
      </c>
      <c r="I163">
        <v>85304</v>
      </c>
      <c r="J163">
        <f>IF(OR(LEFT(I163,3)="850", I163=85339, I163="85339"), 1,0)</f>
        <v>0</v>
      </c>
      <c r="K163">
        <f>IF(OR(LEFT(H163,2)="ph", H163="Laveen"), 1,0)</f>
        <v>0</v>
      </c>
      <c r="L163">
        <f>IF(NOT(J163=K163), 1,0)</f>
        <v>0</v>
      </c>
      <c r="M163">
        <f>IF(J163=K163, J163, "EVAL")</f>
        <v>0</v>
      </c>
      <c r="O163" t="s">
        <v>57</v>
      </c>
      <c r="P163" t="s">
        <v>46</v>
      </c>
      <c r="Q163" s="7">
        <v>2270.5500000000002</v>
      </c>
      <c r="R163">
        <v>85304</v>
      </c>
      <c r="S163" t="s">
        <v>23</v>
      </c>
    </row>
    <row r="164" spans="1:21" x14ac:dyDescent="0.2">
      <c r="A164" s="6">
        <v>43068</v>
      </c>
      <c r="B164" t="s">
        <v>1781</v>
      </c>
      <c r="C164" t="s">
        <v>43</v>
      </c>
      <c r="D164" t="s">
        <v>134</v>
      </c>
      <c r="E164" s="7">
        <v>2614.1999999999998</v>
      </c>
      <c r="F164" t="s">
        <v>50</v>
      </c>
      <c r="G164" t="s">
        <v>1782</v>
      </c>
      <c r="H164" t="str">
        <f t="shared" si="10"/>
        <v>Glendale</v>
      </c>
      <c r="I164">
        <v>85304</v>
      </c>
      <c r="J164">
        <f>IF(OR(LEFT(I164,3)="850", I164=85339, I164="85339"), 1,0)</f>
        <v>0</v>
      </c>
      <c r="K164">
        <f>IF(OR(LEFT(H164,2)="ph", H164="Laveen"), 1,0)</f>
        <v>0</v>
      </c>
      <c r="L164">
        <f>IF(NOT(J164=K164), 1,0)</f>
        <v>0</v>
      </c>
      <c r="M164">
        <f>IF(J164=K164, J164, "EVAL")</f>
        <v>0</v>
      </c>
      <c r="N164" s="6">
        <v>43082</v>
      </c>
      <c r="O164" t="s">
        <v>57</v>
      </c>
      <c r="P164" t="s">
        <v>46</v>
      </c>
      <c r="Q164" s="7">
        <v>1457.6</v>
      </c>
      <c r="R164">
        <v>85304</v>
      </c>
      <c r="S164" t="s">
        <v>23</v>
      </c>
    </row>
    <row r="165" spans="1:21" x14ac:dyDescent="0.2">
      <c r="A165" s="6">
        <v>43068</v>
      </c>
      <c r="B165" t="s">
        <v>1783</v>
      </c>
      <c r="C165" t="s">
        <v>43</v>
      </c>
      <c r="D165" t="s">
        <v>55</v>
      </c>
      <c r="E165" s="7"/>
      <c r="G165" t="s">
        <v>1784</v>
      </c>
      <c r="H165" t="str">
        <f t="shared" si="10"/>
        <v>Phoenix</v>
      </c>
      <c r="I165">
        <v>85022</v>
      </c>
      <c r="J165">
        <f>IF(OR(LEFT(I165,3)="850", I165=85339, I165="85339"), 1,0)</f>
        <v>1</v>
      </c>
      <c r="K165">
        <f>IF(OR(LEFT(H165,2)="ph", H165="Laveen"), 1,0)</f>
        <v>1</v>
      </c>
      <c r="L165">
        <f>IF(NOT(J165=K165), 1,0)</f>
        <v>0</v>
      </c>
      <c r="M165">
        <f>IF(J165=K165, J165, "EVAL")</f>
        <v>1</v>
      </c>
      <c r="O165" t="s">
        <v>57</v>
      </c>
      <c r="P165" t="s">
        <v>46</v>
      </c>
      <c r="Q165" s="7">
        <v>2491.5700000000002</v>
      </c>
      <c r="R165">
        <v>85022</v>
      </c>
      <c r="S165" t="s">
        <v>23</v>
      </c>
      <c r="T165" t="s">
        <v>1785</v>
      </c>
      <c r="U165">
        <v>85020</v>
      </c>
    </row>
    <row r="166" spans="1:21" x14ac:dyDescent="0.2">
      <c r="A166" s="6">
        <v>43083</v>
      </c>
      <c r="B166" t="s">
        <v>1786</v>
      </c>
      <c r="C166" t="s">
        <v>43</v>
      </c>
      <c r="D166" t="s">
        <v>87</v>
      </c>
      <c r="E166" s="7">
        <v>2227.67</v>
      </c>
      <c r="F166" t="s">
        <v>50</v>
      </c>
      <c r="G166" t="s">
        <v>1787</v>
      </c>
      <c r="H166" t="str">
        <f t="shared" si="10"/>
        <v>PHOENIX</v>
      </c>
      <c r="I166">
        <v>85017</v>
      </c>
      <c r="J166">
        <f>IF(OR(LEFT(I166,3)="850", I166=85339, I166="85339"), 1,0)</f>
        <v>1</v>
      </c>
      <c r="K166">
        <f>IF(OR(LEFT(H166,2)="ph", H166="Laveen"), 1,0)</f>
        <v>1</v>
      </c>
      <c r="L166">
        <f>IF(NOT(J166=K166), 1,0)</f>
        <v>0</v>
      </c>
      <c r="M166">
        <f>IF(J166=K166, J166, "EVAL")</f>
        <v>1</v>
      </c>
      <c r="N166" s="6">
        <v>43103</v>
      </c>
      <c r="O166" t="s">
        <v>57</v>
      </c>
      <c r="P166" t="s">
        <v>46</v>
      </c>
      <c r="Q166" s="7">
        <v>2227.67</v>
      </c>
      <c r="R166">
        <v>85017</v>
      </c>
      <c r="S166" t="s">
        <v>117</v>
      </c>
      <c r="T166" t="s">
        <v>331</v>
      </c>
      <c r="U166">
        <v>85017</v>
      </c>
    </row>
    <row r="167" spans="1:21" x14ac:dyDescent="0.2">
      <c r="A167" s="6">
        <v>43084</v>
      </c>
      <c r="B167" t="s">
        <v>1788</v>
      </c>
      <c r="C167" t="s">
        <v>43</v>
      </c>
      <c r="D167" t="s">
        <v>55</v>
      </c>
      <c r="E167" s="7">
        <v>2088.59</v>
      </c>
      <c r="F167" t="s">
        <v>50</v>
      </c>
      <c r="G167" t="s">
        <v>1789</v>
      </c>
      <c r="H167" t="str">
        <f t="shared" si="10"/>
        <v>PHOENIX</v>
      </c>
      <c r="I167">
        <v>85032</v>
      </c>
      <c r="J167">
        <f>IF(OR(LEFT(I167,3)="850", I167=85339, I167="85339"), 1,0)</f>
        <v>1</v>
      </c>
      <c r="K167">
        <f>IF(OR(LEFT(H167,2)="ph", H167="Laveen"), 1,0)</f>
        <v>1</v>
      </c>
      <c r="L167">
        <f>IF(NOT(J167=K167), 1,0)</f>
        <v>0</v>
      </c>
      <c r="M167">
        <f>IF(J167=K167, J167, "EVAL")</f>
        <v>1</v>
      </c>
      <c r="N167" s="6">
        <v>43096</v>
      </c>
      <c r="O167" t="s">
        <v>57</v>
      </c>
      <c r="P167" t="s">
        <v>46</v>
      </c>
      <c r="Q167" s="7">
        <v>2083.59</v>
      </c>
      <c r="R167">
        <v>85032</v>
      </c>
      <c r="S167" t="s">
        <v>332</v>
      </c>
      <c r="T167" t="s">
        <v>122</v>
      </c>
      <c r="U167">
        <v>85251</v>
      </c>
    </row>
    <row r="168" spans="1:21" x14ac:dyDescent="0.2">
      <c r="A168" s="6">
        <v>43087</v>
      </c>
      <c r="B168" t="s">
        <v>1790</v>
      </c>
      <c r="C168" t="s">
        <v>43</v>
      </c>
      <c r="D168" t="s">
        <v>247</v>
      </c>
      <c r="E168" s="7">
        <v>2346.16</v>
      </c>
      <c r="F168" t="s">
        <v>50</v>
      </c>
      <c r="G168" t="s">
        <v>1791</v>
      </c>
      <c r="H168" t="str">
        <f t="shared" si="10"/>
        <v>CHANDLER</v>
      </c>
      <c r="I168">
        <v>85249</v>
      </c>
      <c r="J168">
        <f>IF(OR(LEFT(I168,3)="850", I168=85339, I168="85339"), 1,0)</f>
        <v>0</v>
      </c>
      <c r="K168">
        <f>IF(OR(LEFT(H168,2)="ph", H168="Laveen"), 1,0)</f>
        <v>0</v>
      </c>
      <c r="L168">
        <f>IF(NOT(J168=K168), 1,0)</f>
        <v>0</v>
      </c>
      <c r="M168">
        <f>IF(J168=K168, J168, "EVAL")</f>
        <v>0</v>
      </c>
      <c r="O168" t="s">
        <v>57</v>
      </c>
      <c r="P168" t="s">
        <v>46</v>
      </c>
      <c r="Q168" s="7">
        <v>1441.3</v>
      </c>
      <c r="R168">
        <v>85249</v>
      </c>
      <c r="S168" t="s">
        <v>139</v>
      </c>
    </row>
    <row r="169" spans="1:21" x14ac:dyDescent="0.2">
      <c r="A169" s="6">
        <v>43087</v>
      </c>
      <c r="B169" t="s">
        <v>1792</v>
      </c>
      <c r="C169" t="s">
        <v>43</v>
      </c>
      <c r="D169" t="s">
        <v>134</v>
      </c>
      <c r="E169" s="7">
        <v>2991.14</v>
      </c>
      <c r="F169" t="s">
        <v>50</v>
      </c>
      <c r="G169" t="s">
        <v>1793</v>
      </c>
      <c r="H169" t="str">
        <f t="shared" si="10"/>
        <v>GLENDALE</v>
      </c>
      <c r="I169">
        <v>85308</v>
      </c>
      <c r="J169">
        <f>IF(OR(LEFT(I169,3)="850", I169=85339, I169="85339"), 1,0)</f>
        <v>0</v>
      </c>
      <c r="K169">
        <f>IF(OR(LEFT(H169,2)="ph", H169="Laveen"), 1,0)</f>
        <v>0</v>
      </c>
      <c r="L169">
        <f>IF(NOT(J169=K169), 1,0)</f>
        <v>0</v>
      </c>
      <c r="M169">
        <f>IF(J169=K169, J169, "EVAL")</f>
        <v>0</v>
      </c>
      <c r="O169" t="s">
        <v>57</v>
      </c>
      <c r="P169" t="s">
        <v>46</v>
      </c>
      <c r="Q169" s="7">
        <v>2991.14</v>
      </c>
      <c r="R169">
        <v>85308</v>
      </c>
      <c r="S169" t="s">
        <v>139</v>
      </c>
    </row>
    <row r="170" spans="1:21" x14ac:dyDescent="0.2">
      <c r="A170" s="6">
        <v>43088</v>
      </c>
      <c r="B170" t="s">
        <v>1794</v>
      </c>
      <c r="C170" t="s">
        <v>43</v>
      </c>
      <c r="D170" t="s">
        <v>74</v>
      </c>
      <c r="E170" s="7">
        <v>1830.52</v>
      </c>
      <c r="F170" t="s">
        <v>50</v>
      </c>
      <c r="G170" t="s">
        <v>1795</v>
      </c>
      <c r="H170" t="str">
        <f t="shared" si="10"/>
        <v>PHOENIX</v>
      </c>
      <c r="I170">
        <v>85041</v>
      </c>
      <c r="J170">
        <f>IF(OR(LEFT(I170,3)="850", I170=85339, I170="85339"), 1,0)</f>
        <v>1</v>
      </c>
      <c r="K170">
        <f>IF(OR(LEFT(H170,2)="ph", H170="Laveen"), 1,0)</f>
        <v>1</v>
      </c>
      <c r="L170">
        <f>IF(NOT(J170=K170), 1,0)</f>
        <v>0</v>
      </c>
      <c r="M170">
        <f>IF(J170=K170, J170, "EVAL")</f>
        <v>1</v>
      </c>
      <c r="O170" t="s">
        <v>57</v>
      </c>
      <c r="P170" t="s">
        <v>46</v>
      </c>
      <c r="Q170" s="7">
        <v>1750.52</v>
      </c>
      <c r="R170">
        <v>85041</v>
      </c>
      <c r="S170" t="s">
        <v>356</v>
      </c>
    </row>
    <row r="171" spans="1:21" x14ac:dyDescent="0.2">
      <c r="A171" s="6">
        <v>43089</v>
      </c>
      <c r="B171" t="s">
        <v>1796</v>
      </c>
      <c r="C171" t="s">
        <v>43</v>
      </c>
      <c r="D171" t="s">
        <v>44</v>
      </c>
      <c r="E171" s="7">
        <v>1883.71</v>
      </c>
      <c r="F171" t="s">
        <v>50</v>
      </c>
      <c r="G171" t="s">
        <v>1797</v>
      </c>
      <c r="H171" t="str">
        <f t="shared" si="10"/>
        <v>PHOENIX</v>
      </c>
      <c r="I171">
        <v>85043</v>
      </c>
      <c r="J171">
        <f>IF(OR(LEFT(I171,3)="850", I171=85339, I171="85339"), 1,0)</f>
        <v>1</v>
      </c>
      <c r="K171">
        <f>IF(OR(LEFT(H171,2)="ph", H171="Laveen"), 1,0)</f>
        <v>1</v>
      </c>
      <c r="L171">
        <f>IF(NOT(J171=K171), 1,0)</f>
        <v>0</v>
      </c>
      <c r="M171">
        <f>IF(J171=K171, J171, "EVAL")</f>
        <v>1</v>
      </c>
      <c r="O171" t="s">
        <v>57</v>
      </c>
      <c r="P171" t="s">
        <v>46</v>
      </c>
      <c r="Q171" s="7">
        <v>1793.71</v>
      </c>
      <c r="R171">
        <v>85043</v>
      </c>
      <c r="S171" t="s">
        <v>356</v>
      </c>
    </row>
    <row r="172" spans="1:21" x14ac:dyDescent="0.2">
      <c r="A172" s="6">
        <v>43089</v>
      </c>
      <c r="B172" t="s">
        <v>1798</v>
      </c>
      <c r="C172" t="s">
        <v>43</v>
      </c>
      <c r="D172" t="s">
        <v>44</v>
      </c>
      <c r="E172" s="7">
        <v>1700.86</v>
      </c>
      <c r="F172" t="s">
        <v>50</v>
      </c>
      <c r="G172" t="s">
        <v>124</v>
      </c>
      <c r="H172" t="str">
        <f t="shared" si="10"/>
        <v>GLENDALE</v>
      </c>
      <c r="I172">
        <v>85301</v>
      </c>
      <c r="J172">
        <f>IF(OR(LEFT(I172,3)="850", I172=85339, I172="85339"), 1,0)</f>
        <v>0</v>
      </c>
      <c r="K172">
        <f>IF(OR(LEFT(H172,2)="ph", H172="Laveen"), 1,0)</f>
        <v>0</v>
      </c>
      <c r="L172">
        <f>IF(NOT(J172=K172), 1,0)</f>
        <v>0</v>
      </c>
      <c r="M172">
        <f>IF(J172=K172, J172, "EVAL")</f>
        <v>0</v>
      </c>
      <c r="N172" s="6">
        <v>43104</v>
      </c>
      <c r="O172" t="s">
        <v>57</v>
      </c>
      <c r="P172" t="s">
        <v>46</v>
      </c>
      <c r="Q172" s="7">
        <v>1620.86</v>
      </c>
      <c r="R172">
        <v>85301</v>
      </c>
      <c r="S172" t="s">
        <v>592</v>
      </c>
    </row>
    <row r="173" spans="1:21" x14ac:dyDescent="0.2">
      <c r="A173" s="6">
        <v>43089</v>
      </c>
      <c r="B173" t="s">
        <v>1799</v>
      </c>
      <c r="C173" t="s">
        <v>43</v>
      </c>
      <c r="D173" t="s">
        <v>44</v>
      </c>
      <c r="E173" s="7">
        <v>1798.54</v>
      </c>
      <c r="F173" t="s">
        <v>50</v>
      </c>
      <c r="G173" t="s">
        <v>1800</v>
      </c>
      <c r="H173" t="str">
        <f t="shared" si="10"/>
        <v>PHOENIX</v>
      </c>
      <c r="I173">
        <v>85035</v>
      </c>
      <c r="J173">
        <f>IF(OR(LEFT(I173,3)="850", I173=85339, I173="85339"), 1,0)</f>
        <v>1</v>
      </c>
      <c r="K173">
        <f>IF(OR(LEFT(H173,2)="ph", H173="Laveen"), 1,0)</f>
        <v>1</v>
      </c>
      <c r="L173">
        <f>IF(NOT(J173=K173), 1,0)</f>
        <v>0</v>
      </c>
      <c r="M173">
        <f>IF(J173=K173, J173, "EVAL")</f>
        <v>1</v>
      </c>
      <c r="O173" t="s">
        <v>57</v>
      </c>
      <c r="P173" t="s">
        <v>46</v>
      </c>
      <c r="Q173" s="7">
        <v>1708.54</v>
      </c>
      <c r="R173">
        <v>85035</v>
      </c>
      <c r="S173" t="s">
        <v>356</v>
      </c>
    </row>
    <row r="174" spans="1:21" x14ac:dyDescent="0.2">
      <c r="A174" s="6">
        <v>43089</v>
      </c>
      <c r="B174" t="s">
        <v>1801</v>
      </c>
      <c r="C174" t="s">
        <v>43</v>
      </c>
      <c r="D174" t="s">
        <v>44</v>
      </c>
      <c r="E174" s="7">
        <v>2066.86</v>
      </c>
      <c r="F174" t="s">
        <v>50</v>
      </c>
      <c r="G174" t="s">
        <v>1802</v>
      </c>
      <c r="H174" t="str">
        <f t="shared" si="10"/>
        <v>PHOENIX</v>
      </c>
      <c r="I174">
        <v>85031</v>
      </c>
      <c r="J174">
        <f>IF(OR(LEFT(I174,3)="850", I174=85339, I174="85339"), 1,0)</f>
        <v>1</v>
      </c>
      <c r="K174">
        <f>IF(OR(LEFT(H174,2)="ph", H174="Laveen"), 1,0)</f>
        <v>1</v>
      </c>
      <c r="L174">
        <f>IF(NOT(J174=K174), 1,0)</f>
        <v>0</v>
      </c>
      <c r="M174">
        <f>IF(J174=K174, J174, "EVAL")</f>
        <v>1</v>
      </c>
      <c r="O174" t="s">
        <v>57</v>
      </c>
      <c r="P174" t="s">
        <v>46</v>
      </c>
      <c r="Q174" s="7">
        <v>1976.86</v>
      </c>
      <c r="R174">
        <v>85031</v>
      </c>
      <c r="S174" t="s">
        <v>592</v>
      </c>
    </row>
    <row r="175" spans="1:21" x14ac:dyDescent="0.2">
      <c r="A175" s="6">
        <v>43089</v>
      </c>
      <c r="B175" t="s">
        <v>1803</v>
      </c>
      <c r="C175" t="s">
        <v>43</v>
      </c>
      <c r="D175" t="s">
        <v>247</v>
      </c>
      <c r="E175" s="7">
        <v>2314.16</v>
      </c>
      <c r="F175" t="s">
        <v>50</v>
      </c>
      <c r="G175" t="s">
        <v>1804</v>
      </c>
      <c r="H175" t="str">
        <f t="shared" si="10"/>
        <v>Chandler</v>
      </c>
      <c r="I175">
        <v>85225</v>
      </c>
      <c r="J175">
        <f>IF(OR(LEFT(I175,3)="850", I175=85339, I175="85339"), 1,0)</f>
        <v>0</v>
      </c>
      <c r="K175">
        <f>IF(OR(LEFT(H175,2)="ph", H175="Laveen"), 1,0)</f>
        <v>0</v>
      </c>
      <c r="L175">
        <f>IF(NOT(J175=K175), 1,0)</f>
        <v>0</v>
      </c>
      <c r="M175">
        <f>IF(J175=K175, J175, "EVAL")</f>
        <v>0</v>
      </c>
      <c r="N175" s="6">
        <v>43112</v>
      </c>
      <c r="O175" t="s">
        <v>57</v>
      </c>
      <c r="P175" t="s">
        <v>46</v>
      </c>
      <c r="Q175" s="7">
        <v>1231.2</v>
      </c>
      <c r="R175">
        <v>85225</v>
      </c>
      <c r="S175" t="s">
        <v>12</v>
      </c>
    </row>
    <row r="176" spans="1:21" x14ac:dyDescent="0.2">
      <c r="A176" s="6">
        <v>43089</v>
      </c>
      <c r="B176" t="s">
        <v>1805</v>
      </c>
      <c r="C176" t="s">
        <v>43</v>
      </c>
      <c r="D176" t="s">
        <v>247</v>
      </c>
      <c r="E176" s="7">
        <v>1861.62</v>
      </c>
      <c r="F176" t="s">
        <v>50</v>
      </c>
      <c r="G176" t="s">
        <v>1806</v>
      </c>
      <c r="H176" t="str">
        <f t="shared" si="10"/>
        <v>CHANDLER</v>
      </c>
      <c r="I176">
        <v>85226</v>
      </c>
      <c r="J176">
        <f>IF(OR(LEFT(I176,3)="850", I176=85339, I176="85339"), 1,0)</f>
        <v>0</v>
      </c>
      <c r="K176">
        <f>IF(OR(LEFT(H176,2)="ph", H176="Laveen"), 1,0)</f>
        <v>0</v>
      </c>
      <c r="L176">
        <f>IF(NOT(J176=K176), 1,0)</f>
        <v>0</v>
      </c>
      <c r="M176">
        <f>IF(J176=K176, J176, "EVAL")</f>
        <v>0</v>
      </c>
      <c r="O176" t="s">
        <v>57</v>
      </c>
      <c r="P176" t="s">
        <v>46</v>
      </c>
      <c r="Q176" s="7">
        <v>1370.62</v>
      </c>
      <c r="R176">
        <v>85226</v>
      </c>
      <c r="S176" t="s">
        <v>193</v>
      </c>
    </row>
    <row r="177" spans="1:19" x14ac:dyDescent="0.2">
      <c r="A177" s="6">
        <v>43089</v>
      </c>
      <c r="B177" t="s">
        <v>1807</v>
      </c>
      <c r="C177" t="s">
        <v>43</v>
      </c>
      <c r="D177" t="s">
        <v>247</v>
      </c>
      <c r="E177" s="7">
        <v>2044.5</v>
      </c>
      <c r="F177" t="s">
        <v>50</v>
      </c>
      <c r="G177" t="s">
        <v>1727</v>
      </c>
      <c r="H177" t="str">
        <f t="shared" si="10"/>
        <v>CHANDLER</v>
      </c>
      <c r="I177">
        <v>85225</v>
      </c>
      <c r="J177">
        <f>IF(OR(LEFT(I177,3)="850", I177=85339, I177="85339"), 1,0)</f>
        <v>0</v>
      </c>
      <c r="K177">
        <f>IF(OR(LEFT(H177,2)="ph", H177="Laveen"), 1,0)</f>
        <v>0</v>
      </c>
      <c r="L177">
        <f>IF(NOT(J177=K177), 1,0)</f>
        <v>0</v>
      </c>
      <c r="M177">
        <f>IF(J177=K177, J177, "EVAL")</f>
        <v>0</v>
      </c>
      <c r="N177" s="6">
        <v>43104</v>
      </c>
      <c r="O177" t="s">
        <v>57</v>
      </c>
      <c r="P177" t="s">
        <v>46</v>
      </c>
      <c r="Q177" s="7">
        <v>1464.32</v>
      </c>
      <c r="R177">
        <v>85225</v>
      </c>
      <c r="S177" t="s">
        <v>356</v>
      </c>
    </row>
    <row r="178" spans="1:19" x14ac:dyDescent="0.2">
      <c r="A178" s="6">
        <v>43090</v>
      </c>
      <c r="B178" t="s">
        <v>1808</v>
      </c>
      <c r="C178" t="s">
        <v>43</v>
      </c>
      <c r="D178" t="s">
        <v>1473</v>
      </c>
      <c r="E178" s="7">
        <v>3206.75</v>
      </c>
      <c r="F178" t="s">
        <v>50</v>
      </c>
      <c r="G178" t="s">
        <v>1809</v>
      </c>
      <c r="H178" t="str">
        <f t="shared" si="10"/>
        <v>PHX</v>
      </c>
      <c r="I178">
        <v>85021</v>
      </c>
      <c r="J178">
        <f>IF(OR(LEFT(I178,3)="850", I178=85339, I178="85339"), 1,0)</f>
        <v>1</v>
      </c>
      <c r="K178">
        <f>IF(OR(LEFT(H178,2)="ph", H178="Laveen"), 1,0)</f>
        <v>1</v>
      </c>
      <c r="L178">
        <f>IF(NOT(J178=K178), 1,0)</f>
        <v>0</v>
      </c>
      <c r="M178">
        <f>IF(J178=K178, J178, "EVAL")</f>
        <v>1</v>
      </c>
      <c r="O178" t="s">
        <v>57</v>
      </c>
      <c r="P178" t="s">
        <v>46</v>
      </c>
      <c r="Q178" s="7">
        <v>1766.6</v>
      </c>
      <c r="R178">
        <v>85021</v>
      </c>
      <c r="S178" t="s">
        <v>1676</v>
      </c>
    </row>
  </sheetData>
  <autoFilter ref="A1:U178" xr:uid="{00000000-0001-0000-0300-000000000000}">
    <filterColumn colId="8">
      <filters>
        <filter val="85006"/>
        <filter val="85008"/>
        <filter val="85013"/>
        <filter val="85016"/>
        <filter val="85017"/>
        <filter val="85019"/>
        <filter val="85021"/>
        <filter val="85022"/>
        <filter val="85023"/>
        <filter val="85027"/>
        <filter val="85028"/>
        <filter val="85029"/>
        <filter val="85031"/>
        <filter val="85032"/>
        <filter val="85033"/>
        <filter val="85035"/>
        <filter val="85037"/>
        <filter val="85041"/>
        <filter val="85042"/>
        <filter val="85043"/>
        <filter val="85053"/>
        <filter val="85201"/>
        <filter val="85202"/>
        <filter val="85204"/>
        <filter val="85207"/>
        <filter val="85208"/>
        <filter val="85209"/>
        <filter val="85212"/>
        <filter val="85224"/>
        <filter val="85225"/>
        <filter val="85226"/>
        <filter val="85233"/>
        <filter val="85248"/>
        <filter val="85249"/>
        <filter val="85281"/>
        <filter val="85282"/>
        <filter val="85286"/>
        <filter val="85295"/>
        <filter val="85297"/>
        <filter val="85301"/>
        <filter val="85302"/>
        <filter val="85304"/>
        <filter val="85306"/>
        <filter val="85307"/>
        <filter val="85308"/>
        <filter val="85326"/>
        <filter val="85335"/>
        <filter val="85338"/>
        <filter val="85340"/>
        <filter val="85345"/>
        <filter val="85379"/>
        <filter val="85388"/>
        <filter val="8539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85"/>
  <sheetViews>
    <sheetView workbookViewId="0">
      <selection activeCell="N8" sqref="N8"/>
    </sheetView>
  </sheetViews>
  <sheetFormatPr baseColWidth="10" defaultColWidth="8.83203125" defaultRowHeight="15" x14ac:dyDescent="0.2"/>
  <cols>
    <col min="1" max="1" width="10.6640625" bestFit="1" customWidth="1"/>
    <col min="2" max="2" width="16.5" bestFit="1" customWidth="1"/>
    <col min="3" max="3" width="15.5" bestFit="1" customWidth="1"/>
    <col min="4" max="4" width="19.1640625" bestFit="1" customWidth="1"/>
    <col min="5" max="5" width="16.5" customWidth="1"/>
    <col min="6" max="6" width="12.5" bestFit="1" customWidth="1"/>
    <col min="7" max="7" width="44" customWidth="1"/>
    <col min="8" max="8" width="11.5" bestFit="1" customWidth="1"/>
    <col min="9" max="9" width="8.5" bestFit="1" customWidth="1"/>
    <col min="10" max="13" width="8.5" customWidth="1"/>
    <col min="14" max="14" width="21.5" bestFit="1" customWidth="1"/>
    <col min="15" max="15" width="24.5" bestFit="1" customWidth="1"/>
    <col min="16" max="16" width="27" bestFit="1" customWidth="1"/>
    <col min="17" max="17" width="13.33203125" bestFit="1" customWidth="1"/>
    <col min="18" max="18" width="14.33203125" bestFit="1" customWidth="1"/>
    <col min="19" max="19" width="59.6640625" customWidth="1"/>
    <col min="20" max="20" width="42.33203125" customWidth="1"/>
    <col min="21" max="21" width="14.5" bestFit="1" customWidth="1"/>
  </cols>
  <sheetData>
    <row r="1" spans="1:21" x14ac:dyDescent="0.2">
      <c r="A1" s="3" t="s">
        <v>25</v>
      </c>
      <c r="B1" s="3" t="s">
        <v>26</v>
      </c>
      <c r="C1" s="3" t="s">
        <v>27</v>
      </c>
      <c r="D1" s="3" t="s">
        <v>28</v>
      </c>
      <c r="E1" s="4" t="s">
        <v>29</v>
      </c>
      <c r="F1" s="3" t="s">
        <v>30</v>
      </c>
      <c r="G1" s="3" t="s">
        <v>31</v>
      </c>
      <c r="H1" s="3" t="s">
        <v>6768</v>
      </c>
      <c r="I1" s="3" t="s">
        <v>32</v>
      </c>
      <c r="J1" s="3" t="s">
        <v>6767</v>
      </c>
      <c r="K1" s="3" t="s">
        <v>6766</v>
      </c>
      <c r="L1" s="3" t="s">
        <v>6769</v>
      </c>
      <c r="M1" s="18" t="s">
        <v>6765</v>
      </c>
      <c r="N1" s="3" t="s">
        <v>33</v>
      </c>
      <c r="O1" s="3" t="s">
        <v>34</v>
      </c>
      <c r="P1" s="3" t="s">
        <v>35</v>
      </c>
      <c r="Q1" s="5" t="s">
        <v>36</v>
      </c>
      <c r="R1" s="3" t="s">
        <v>37</v>
      </c>
      <c r="S1" s="3" t="s">
        <v>39</v>
      </c>
      <c r="T1" s="3" t="s">
        <v>40</v>
      </c>
      <c r="U1" s="3" t="s">
        <v>41</v>
      </c>
    </row>
    <row r="2" spans="1:21" x14ac:dyDescent="0.2">
      <c r="A2" s="6">
        <v>43103</v>
      </c>
      <c r="B2" t="s">
        <v>1810</v>
      </c>
      <c r="C2" t="s">
        <v>43</v>
      </c>
      <c r="D2" t="s">
        <v>44</v>
      </c>
      <c r="E2" s="7">
        <v>1872.24</v>
      </c>
      <c r="F2" t="s">
        <v>50</v>
      </c>
      <c r="G2" t="s">
        <v>1811</v>
      </c>
      <c r="H2" t="str">
        <f>IF(NOT(ISERROR(FIND(",",G2))), RIGHT(G2,LEN(G2)-FIND("@",SUBSTITUTE(G2,",","@",LEN(G2)-LEN(SUBSTITUTE(G2,",",""))),1)-1), "")</f>
        <v>PHOENIX</v>
      </c>
      <c r="I2">
        <v>85031</v>
      </c>
      <c r="J2">
        <f>IF(OR(LEFT(I2,3)="850", I2=85339, I2="85339"), 1,0)</f>
        <v>1</v>
      </c>
      <c r="K2">
        <f>IF(OR(LEFT(H2,2)="ph", H2="Laveen"), 1,0)</f>
        <v>1</v>
      </c>
      <c r="L2">
        <f>IF(NOT(J2=K2), 1,0)</f>
        <v>0</v>
      </c>
      <c r="M2">
        <f>IF(J2=K2, J2, "EVAL")</f>
        <v>1</v>
      </c>
      <c r="N2" s="6">
        <v>43117</v>
      </c>
      <c r="O2" t="s">
        <v>57</v>
      </c>
      <c r="P2" t="s">
        <v>46</v>
      </c>
      <c r="Q2" s="7">
        <v>1872.24</v>
      </c>
      <c r="R2">
        <v>85031</v>
      </c>
      <c r="S2" t="s">
        <v>272</v>
      </c>
    </row>
    <row r="3" spans="1:21" x14ac:dyDescent="0.2">
      <c r="A3" s="6">
        <v>43111</v>
      </c>
      <c r="B3" t="s">
        <v>1812</v>
      </c>
      <c r="C3" t="s">
        <v>43</v>
      </c>
      <c r="D3" t="s">
        <v>1473</v>
      </c>
      <c r="E3" s="7">
        <v>2588.66</v>
      </c>
      <c r="F3" t="s">
        <v>50</v>
      </c>
      <c r="G3" t="s">
        <v>1813</v>
      </c>
      <c r="H3" t="str">
        <f t="shared" ref="H3:H66" si="0">IF(NOT(ISERROR(FIND(",",G3))), RIGHT(G3,LEN(G3)-FIND("@",SUBSTITUTE(G3,",","@",LEN(G3)-LEN(SUBSTITUTE(G3,",",""))),1)-1), "")</f>
        <v>PHX</v>
      </c>
      <c r="I3">
        <v>85021</v>
      </c>
      <c r="J3">
        <f>IF(OR(LEFT(I3,3)="850", I3=85339, I3="85339"), 1,0)</f>
        <v>1</v>
      </c>
      <c r="K3">
        <f>IF(OR(LEFT(H3,2)="ph", H3="Laveen"), 1,0)</f>
        <v>1</v>
      </c>
      <c r="L3">
        <f>IF(NOT(J3=K3), 1,0)</f>
        <v>0</v>
      </c>
      <c r="M3">
        <f>IF(J3=K3, J3, "EVAL")</f>
        <v>1</v>
      </c>
      <c r="O3" t="s">
        <v>57</v>
      </c>
      <c r="P3" t="s">
        <v>46</v>
      </c>
      <c r="Q3" s="7">
        <v>2558.66</v>
      </c>
      <c r="R3">
        <v>85021</v>
      </c>
      <c r="S3" t="s">
        <v>1676</v>
      </c>
    </row>
    <row r="4" spans="1:21" x14ac:dyDescent="0.2">
      <c r="A4" s="6">
        <v>43117</v>
      </c>
      <c r="B4" t="s">
        <v>1814</v>
      </c>
      <c r="C4" t="s">
        <v>43</v>
      </c>
      <c r="D4" t="s">
        <v>60</v>
      </c>
      <c r="E4" s="7">
        <v>1443.56</v>
      </c>
      <c r="F4" t="s">
        <v>50</v>
      </c>
      <c r="G4" t="s">
        <v>1815</v>
      </c>
      <c r="H4" t="str">
        <f t="shared" si="0"/>
        <v>PHOENIX</v>
      </c>
      <c r="I4">
        <v>85029</v>
      </c>
      <c r="J4">
        <f>IF(OR(LEFT(I4,3)="850", I4=85339, I4="85339"), 1,0)</f>
        <v>1</v>
      </c>
      <c r="K4">
        <f>IF(OR(LEFT(H4,2)="ph", H4="Laveen"), 1,0)</f>
        <v>1</v>
      </c>
      <c r="L4">
        <f>IF(NOT(J4=K4), 1,0)</f>
        <v>0</v>
      </c>
      <c r="M4">
        <f>IF(J4=K4, J4, "EVAL")</f>
        <v>1</v>
      </c>
      <c r="N4" s="6">
        <v>43131</v>
      </c>
      <c r="O4" t="s">
        <v>57</v>
      </c>
      <c r="P4" t="s">
        <v>46</v>
      </c>
      <c r="Q4" s="7">
        <v>1333.56</v>
      </c>
      <c r="R4">
        <v>85029</v>
      </c>
      <c r="S4" t="s">
        <v>1643</v>
      </c>
    </row>
    <row r="5" spans="1:21" x14ac:dyDescent="0.2">
      <c r="A5" s="6">
        <v>43118</v>
      </c>
      <c r="B5" t="s">
        <v>1816</v>
      </c>
      <c r="C5" t="s">
        <v>43</v>
      </c>
      <c r="D5" t="s">
        <v>60</v>
      </c>
      <c r="E5" s="7">
        <v>2560.17</v>
      </c>
      <c r="F5" t="s">
        <v>50</v>
      </c>
      <c r="H5" t="str">
        <f t="shared" si="0"/>
        <v/>
      </c>
      <c r="J5">
        <f>IF(OR(LEFT(I5,3)="850", I5=85339, I5="85339"), 1,0)</f>
        <v>0</v>
      </c>
      <c r="K5">
        <f>IF(OR(LEFT(H5,2)="ph", H5="Laveen"), 1,0)</f>
        <v>0</v>
      </c>
      <c r="L5">
        <f>IF(NOT(J5=K5), 1,0)</f>
        <v>0</v>
      </c>
      <c r="M5">
        <f>IF(J5=K5, J5, "EVAL")</f>
        <v>0</v>
      </c>
      <c r="N5" s="6">
        <v>43131</v>
      </c>
      <c r="O5" t="s">
        <v>57</v>
      </c>
      <c r="P5" t="s">
        <v>46</v>
      </c>
      <c r="Q5" s="7">
        <v>2488.56</v>
      </c>
      <c r="S5" t="s">
        <v>1817</v>
      </c>
    </row>
    <row r="6" spans="1:21" x14ac:dyDescent="0.2">
      <c r="A6" s="6">
        <v>43118</v>
      </c>
      <c r="B6" t="s">
        <v>1818</v>
      </c>
      <c r="C6" t="s">
        <v>43</v>
      </c>
      <c r="D6" t="s">
        <v>60</v>
      </c>
      <c r="E6" s="7">
        <v>1502.7</v>
      </c>
      <c r="F6" t="s">
        <v>50</v>
      </c>
      <c r="H6" t="str">
        <f t="shared" si="0"/>
        <v/>
      </c>
      <c r="J6">
        <f>IF(OR(LEFT(I6,3)="850", I6=85339, I6="85339"), 1,0)</f>
        <v>0</v>
      </c>
      <c r="K6">
        <f>IF(OR(LEFT(H6,2)="ph", H6="Laveen"), 1,0)</f>
        <v>0</v>
      </c>
      <c r="L6">
        <f>IF(NOT(J6=K6), 1,0)</f>
        <v>0</v>
      </c>
      <c r="M6">
        <f>IF(J6=K6, J6, "EVAL")</f>
        <v>0</v>
      </c>
      <c r="N6" s="6">
        <v>43131</v>
      </c>
      <c r="O6" t="s">
        <v>57</v>
      </c>
      <c r="P6" t="s">
        <v>46</v>
      </c>
      <c r="Q6" s="7">
        <v>1466.86</v>
      </c>
      <c r="S6" t="s">
        <v>1817</v>
      </c>
    </row>
    <row r="7" spans="1:21" x14ac:dyDescent="0.2">
      <c r="A7" s="6">
        <v>43118</v>
      </c>
      <c r="B7" t="s">
        <v>1819</v>
      </c>
      <c r="C7" t="s">
        <v>43</v>
      </c>
      <c r="D7" t="s">
        <v>60</v>
      </c>
      <c r="E7" s="7">
        <v>1872.88</v>
      </c>
      <c r="F7" t="s">
        <v>50</v>
      </c>
      <c r="H7" t="str">
        <f t="shared" si="0"/>
        <v/>
      </c>
      <c r="J7">
        <f>IF(OR(LEFT(I7,3)="850", I7=85339, I7="85339"), 1,0)</f>
        <v>0</v>
      </c>
      <c r="K7">
        <f>IF(OR(LEFT(H7,2)="ph", H7="Laveen"), 1,0)</f>
        <v>0</v>
      </c>
      <c r="L7">
        <f>IF(NOT(J7=K7), 1,0)</f>
        <v>0</v>
      </c>
      <c r="M7">
        <f>IF(J7=K7, J7, "EVAL")</f>
        <v>0</v>
      </c>
      <c r="O7" t="s">
        <v>57</v>
      </c>
      <c r="P7" t="s">
        <v>46</v>
      </c>
      <c r="Q7" s="7">
        <v>1801.27</v>
      </c>
      <c r="S7" t="s">
        <v>1817</v>
      </c>
    </row>
    <row r="8" spans="1:21" x14ac:dyDescent="0.2">
      <c r="A8" s="6">
        <v>43118</v>
      </c>
      <c r="B8" t="s">
        <v>1820</v>
      </c>
      <c r="C8" t="s">
        <v>43</v>
      </c>
      <c r="D8" t="s">
        <v>280</v>
      </c>
      <c r="E8" s="7">
        <v>2712.25</v>
      </c>
      <c r="F8" t="s">
        <v>50</v>
      </c>
      <c r="G8" t="s">
        <v>1821</v>
      </c>
      <c r="H8" t="str">
        <f t="shared" si="0"/>
        <v>GILBERT</v>
      </c>
      <c r="I8">
        <v>85296</v>
      </c>
      <c r="J8">
        <f>IF(OR(LEFT(I8,3)="850", I8=85339, I8="85339"), 1,0)</f>
        <v>0</v>
      </c>
      <c r="K8">
        <f>IF(OR(LEFT(H8,2)="ph", H8="Laveen"), 1,0)</f>
        <v>0</v>
      </c>
      <c r="L8">
        <f>IF(NOT(J8=K8), 1,0)</f>
        <v>0</v>
      </c>
      <c r="M8">
        <f>IF(J8=K8, J8, "EVAL")</f>
        <v>0</v>
      </c>
      <c r="O8" t="s">
        <v>57</v>
      </c>
      <c r="P8" t="s">
        <v>46</v>
      </c>
      <c r="Q8" s="7">
        <v>2712.25</v>
      </c>
      <c r="R8">
        <v>85296</v>
      </c>
      <c r="S8" t="s">
        <v>139</v>
      </c>
    </row>
    <row r="9" spans="1:21" x14ac:dyDescent="0.2">
      <c r="A9" s="6">
        <v>43118</v>
      </c>
      <c r="B9" t="s">
        <v>1822</v>
      </c>
      <c r="C9" t="s">
        <v>43</v>
      </c>
      <c r="D9" t="s">
        <v>44</v>
      </c>
      <c r="E9" s="7">
        <v>1778.54</v>
      </c>
      <c r="F9" t="s">
        <v>50</v>
      </c>
      <c r="G9" t="s">
        <v>1800</v>
      </c>
      <c r="H9" t="str">
        <f t="shared" si="0"/>
        <v>PHOENIX</v>
      </c>
      <c r="I9">
        <v>85035</v>
      </c>
      <c r="J9">
        <f>IF(OR(LEFT(I9,3)="850", I9=85339, I9="85339"), 1,0)</f>
        <v>1</v>
      </c>
      <c r="K9">
        <f>IF(OR(LEFT(H9,2)="ph", H9="Laveen"), 1,0)</f>
        <v>1</v>
      </c>
      <c r="L9">
        <f>IF(NOT(J9=K9), 1,0)</f>
        <v>0</v>
      </c>
      <c r="M9">
        <f>IF(J9=K9, J9, "EVAL")</f>
        <v>1</v>
      </c>
      <c r="O9" t="s">
        <v>57</v>
      </c>
      <c r="P9" t="s">
        <v>46</v>
      </c>
      <c r="Q9" s="7">
        <v>1708.54</v>
      </c>
      <c r="R9">
        <v>85035</v>
      </c>
      <c r="S9" t="s">
        <v>1823</v>
      </c>
    </row>
    <row r="10" spans="1:21" x14ac:dyDescent="0.2">
      <c r="A10" s="6">
        <v>43118</v>
      </c>
      <c r="B10" t="s">
        <v>1824</v>
      </c>
      <c r="C10" t="s">
        <v>43</v>
      </c>
      <c r="D10" t="s">
        <v>247</v>
      </c>
      <c r="E10" s="7">
        <v>1712.25</v>
      </c>
      <c r="F10" t="s">
        <v>50</v>
      </c>
      <c r="G10" t="s">
        <v>1754</v>
      </c>
      <c r="H10" t="str">
        <f t="shared" si="0"/>
        <v>CHANDLER</v>
      </c>
      <c r="I10">
        <v>85225</v>
      </c>
      <c r="J10">
        <f>IF(OR(LEFT(I10,3)="850", I10=85339, I10="85339"), 1,0)</f>
        <v>0</v>
      </c>
      <c r="K10">
        <f>IF(OR(LEFT(H10,2)="ph", H10="Laveen"), 1,0)</f>
        <v>0</v>
      </c>
      <c r="L10">
        <f>IF(NOT(J10=K10), 1,0)</f>
        <v>0</v>
      </c>
      <c r="M10">
        <f>IF(J10=K10, J10, "EVAL")</f>
        <v>0</v>
      </c>
      <c r="O10" t="s">
        <v>57</v>
      </c>
      <c r="P10" t="s">
        <v>46</v>
      </c>
      <c r="Q10" s="7">
        <v>1187.55</v>
      </c>
      <c r="R10">
        <v>85225</v>
      </c>
      <c r="S10" t="s">
        <v>356</v>
      </c>
    </row>
    <row r="11" spans="1:21" x14ac:dyDescent="0.2">
      <c r="A11" s="6">
        <v>43118</v>
      </c>
      <c r="B11" t="s">
        <v>1825</v>
      </c>
      <c r="C11" t="s">
        <v>43</v>
      </c>
      <c r="D11" t="s">
        <v>247</v>
      </c>
      <c r="E11" s="7">
        <v>1912</v>
      </c>
      <c r="F11" t="s">
        <v>50</v>
      </c>
      <c r="G11" t="s">
        <v>1826</v>
      </c>
      <c r="H11" t="str">
        <f t="shared" si="0"/>
        <v>CHANDLER</v>
      </c>
      <c r="I11">
        <v>85225</v>
      </c>
      <c r="J11">
        <f>IF(OR(LEFT(I11,3)="850", I11=85339, I11="85339"), 1,0)</f>
        <v>0</v>
      </c>
      <c r="K11">
        <f>IF(OR(LEFT(H11,2)="ph", H11="Laveen"), 1,0)</f>
        <v>0</v>
      </c>
      <c r="L11">
        <f>IF(NOT(J11=K11), 1,0)</f>
        <v>0</v>
      </c>
      <c r="M11">
        <f>IF(J11=K11, J11, "EVAL")</f>
        <v>0</v>
      </c>
      <c r="O11" t="s">
        <v>57</v>
      </c>
      <c r="P11" t="s">
        <v>46</v>
      </c>
      <c r="Q11" s="7">
        <v>1832</v>
      </c>
      <c r="R11">
        <v>85225</v>
      </c>
      <c r="S11" t="s">
        <v>200</v>
      </c>
    </row>
    <row r="12" spans="1:21" x14ac:dyDescent="0.2">
      <c r="A12" s="6">
        <v>43119</v>
      </c>
      <c r="B12" t="s">
        <v>1827</v>
      </c>
      <c r="C12" t="s">
        <v>43</v>
      </c>
      <c r="D12" t="s">
        <v>297</v>
      </c>
      <c r="E12" s="7">
        <v>1311.9</v>
      </c>
      <c r="F12" t="s">
        <v>50</v>
      </c>
      <c r="G12" t="s">
        <v>1828</v>
      </c>
      <c r="H12" t="str">
        <f t="shared" si="0"/>
        <v>GLENDALE</v>
      </c>
      <c r="I12">
        <v>85303</v>
      </c>
      <c r="J12">
        <f>IF(OR(LEFT(I12,3)="850", I12=85339, I12="85339"), 1,0)</f>
        <v>0</v>
      </c>
      <c r="K12">
        <f>IF(OR(LEFT(H12,2)="ph", H12="Laveen"), 1,0)</f>
        <v>0</v>
      </c>
      <c r="L12">
        <f>IF(NOT(J12=K12), 1,0)</f>
        <v>0</v>
      </c>
      <c r="M12">
        <f>IF(J12=K12, J12, "EVAL")</f>
        <v>0</v>
      </c>
      <c r="N12" s="6">
        <v>43133</v>
      </c>
      <c r="O12" t="s">
        <v>57</v>
      </c>
      <c r="P12" t="s">
        <v>46</v>
      </c>
      <c r="Q12" s="7">
        <v>1276.1300000000001</v>
      </c>
      <c r="R12">
        <v>85303</v>
      </c>
      <c r="S12" t="s">
        <v>1830</v>
      </c>
      <c r="T12" t="s">
        <v>1829</v>
      </c>
      <c r="U12">
        <v>85303</v>
      </c>
    </row>
    <row r="13" spans="1:21" x14ac:dyDescent="0.2">
      <c r="A13" s="6">
        <v>43119</v>
      </c>
      <c r="B13" t="s">
        <v>1831</v>
      </c>
      <c r="C13" t="s">
        <v>43</v>
      </c>
      <c r="D13" t="s">
        <v>60</v>
      </c>
      <c r="E13" s="7">
        <v>1829.68</v>
      </c>
      <c r="F13" t="s">
        <v>50</v>
      </c>
      <c r="G13" t="s">
        <v>1832</v>
      </c>
      <c r="H13" t="str">
        <f t="shared" si="0"/>
        <v>PHOENIX</v>
      </c>
      <c r="I13">
        <v>85053</v>
      </c>
      <c r="J13">
        <f>IF(OR(LEFT(I13,3)="850", I13=85339, I13="85339"), 1,0)</f>
        <v>1</v>
      </c>
      <c r="K13">
        <f>IF(OR(LEFT(H13,2)="ph", H13="Laveen"), 1,0)</f>
        <v>1</v>
      </c>
      <c r="L13">
        <f>IF(NOT(J13=K13), 1,0)</f>
        <v>0</v>
      </c>
      <c r="M13">
        <f>IF(J13=K13, J13, "EVAL")</f>
        <v>1</v>
      </c>
      <c r="O13" t="s">
        <v>57</v>
      </c>
      <c r="P13" t="s">
        <v>46</v>
      </c>
      <c r="Q13" s="7">
        <v>1759.68</v>
      </c>
      <c r="R13">
        <v>85053</v>
      </c>
      <c r="S13" t="s">
        <v>1643</v>
      </c>
    </row>
    <row r="14" spans="1:21" x14ac:dyDescent="0.2">
      <c r="A14" s="6">
        <v>43119</v>
      </c>
      <c r="B14" t="s">
        <v>1833</v>
      </c>
      <c r="C14" t="s">
        <v>43</v>
      </c>
      <c r="D14" t="s">
        <v>60</v>
      </c>
      <c r="E14" s="7">
        <v>1786.2</v>
      </c>
      <c r="F14" t="s">
        <v>50</v>
      </c>
      <c r="G14" t="s">
        <v>1834</v>
      </c>
      <c r="H14" t="str">
        <f t="shared" si="0"/>
        <v>PHOENIX</v>
      </c>
      <c r="I14">
        <v>85053</v>
      </c>
      <c r="J14">
        <f>IF(OR(LEFT(I14,3)="850", I14=85339, I14="85339"), 1,0)</f>
        <v>1</v>
      </c>
      <c r="K14">
        <f>IF(OR(LEFT(H14,2)="ph", H14="Laveen"), 1,0)</f>
        <v>1</v>
      </c>
      <c r="L14">
        <f>IF(NOT(J14=K14), 1,0)</f>
        <v>0</v>
      </c>
      <c r="M14">
        <f>IF(J14=K14, J14, "EVAL")</f>
        <v>1</v>
      </c>
      <c r="O14" t="s">
        <v>57</v>
      </c>
      <c r="P14" t="s">
        <v>46</v>
      </c>
      <c r="Q14" s="7">
        <v>1716.2</v>
      </c>
      <c r="R14">
        <v>85053</v>
      </c>
      <c r="S14" t="s">
        <v>1643</v>
      </c>
    </row>
    <row r="15" spans="1:21" x14ac:dyDescent="0.2">
      <c r="A15" s="6">
        <v>43119</v>
      </c>
      <c r="B15" t="s">
        <v>1835</v>
      </c>
      <c r="C15" t="s">
        <v>43</v>
      </c>
      <c r="D15" t="s">
        <v>70</v>
      </c>
      <c r="E15" s="7">
        <v>3458.25</v>
      </c>
      <c r="F15" t="s">
        <v>50</v>
      </c>
      <c r="G15" t="s">
        <v>1836</v>
      </c>
      <c r="H15" t="str">
        <f t="shared" si="0"/>
        <v>YOUNGTOWN</v>
      </c>
      <c r="I15">
        <v>85363</v>
      </c>
      <c r="J15">
        <f>IF(OR(LEFT(I15,3)="850", I15=85339, I15="85339"), 1,0)</f>
        <v>0</v>
      </c>
      <c r="K15">
        <f>IF(OR(LEFT(H15,2)="ph", H15="Laveen"), 1,0)</f>
        <v>0</v>
      </c>
      <c r="L15">
        <f>IF(NOT(J15=K15), 1,0)</f>
        <v>0</v>
      </c>
      <c r="M15">
        <f>IF(J15=K15, J15, "EVAL")</f>
        <v>0</v>
      </c>
      <c r="O15" t="s">
        <v>57</v>
      </c>
      <c r="P15" t="s">
        <v>46</v>
      </c>
      <c r="Q15" s="7">
        <v>3452.25</v>
      </c>
      <c r="R15">
        <v>85363</v>
      </c>
      <c r="S15" t="s">
        <v>282</v>
      </c>
    </row>
    <row r="16" spans="1:21" x14ac:dyDescent="0.2">
      <c r="A16" s="6">
        <v>43122</v>
      </c>
      <c r="B16" t="s">
        <v>1837</v>
      </c>
      <c r="C16" t="s">
        <v>79</v>
      </c>
      <c r="D16" t="s">
        <v>130</v>
      </c>
      <c r="E16" s="7">
        <v>1588.24</v>
      </c>
      <c r="F16" t="s">
        <v>50</v>
      </c>
      <c r="G16" t="s">
        <v>1838</v>
      </c>
      <c r="H16" t="str">
        <f t="shared" si="0"/>
        <v>GLENDALE</v>
      </c>
      <c r="I16">
        <v>85307</v>
      </c>
      <c r="J16">
        <f>IF(OR(LEFT(I16,3)="850", I16=85339, I16="85339"), 1,0)</f>
        <v>0</v>
      </c>
      <c r="K16">
        <f>IF(OR(LEFT(H16,2)="ph", H16="Laveen"), 1,0)</f>
        <v>0</v>
      </c>
      <c r="L16">
        <f>IF(NOT(J16=K16), 1,0)</f>
        <v>0</v>
      </c>
      <c r="M16">
        <f>IF(J16=K16, J16, "EVAL")</f>
        <v>0</v>
      </c>
      <c r="N16" s="6">
        <v>43138</v>
      </c>
      <c r="O16" t="s">
        <v>57</v>
      </c>
      <c r="P16" t="s">
        <v>46</v>
      </c>
      <c r="Q16" s="7">
        <v>1528.24</v>
      </c>
      <c r="R16">
        <v>85307</v>
      </c>
      <c r="S16" t="s">
        <v>1839</v>
      </c>
      <c r="T16" t="s">
        <v>1840</v>
      </c>
      <c r="U16">
        <v>85018</v>
      </c>
    </row>
    <row r="17" spans="1:21" x14ac:dyDescent="0.2">
      <c r="A17" s="6">
        <v>43123</v>
      </c>
      <c r="B17" t="s">
        <v>1841</v>
      </c>
      <c r="C17" t="s">
        <v>43</v>
      </c>
      <c r="D17" t="s">
        <v>87</v>
      </c>
      <c r="E17" s="7">
        <v>2125.19</v>
      </c>
      <c r="F17" t="s">
        <v>50</v>
      </c>
      <c r="G17" t="s">
        <v>1842</v>
      </c>
      <c r="H17" t="str">
        <f t="shared" si="0"/>
        <v>PHOENIX</v>
      </c>
      <c r="I17">
        <v>85017</v>
      </c>
      <c r="J17">
        <f>IF(OR(LEFT(I17,3)="850", I17=85339, I17="85339"), 1,0)</f>
        <v>1</v>
      </c>
      <c r="K17">
        <f>IF(OR(LEFT(H17,2)="ph", H17="Laveen"), 1,0)</f>
        <v>1</v>
      </c>
      <c r="L17">
        <f>IF(NOT(J17=K17), 1,0)</f>
        <v>0</v>
      </c>
      <c r="M17">
        <f>IF(J17=K17, J17, "EVAL")</f>
        <v>1</v>
      </c>
      <c r="N17" s="6">
        <v>43151</v>
      </c>
      <c r="O17" t="s">
        <v>57</v>
      </c>
      <c r="P17" t="s">
        <v>46</v>
      </c>
      <c r="Q17" s="7">
        <v>2085.19</v>
      </c>
      <c r="R17">
        <v>85017</v>
      </c>
      <c r="S17" t="s">
        <v>117</v>
      </c>
      <c r="T17" t="s">
        <v>331</v>
      </c>
      <c r="U17">
        <v>85017</v>
      </c>
    </row>
    <row r="18" spans="1:21" x14ac:dyDescent="0.2">
      <c r="A18" s="6">
        <v>43123</v>
      </c>
      <c r="B18" t="s">
        <v>1843</v>
      </c>
      <c r="C18" t="s">
        <v>43</v>
      </c>
      <c r="D18" t="s">
        <v>87</v>
      </c>
      <c r="E18" s="7">
        <v>2480.0500000000002</v>
      </c>
      <c r="F18" t="s">
        <v>50</v>
      </c>
      <c r="G18" t="s">
        <v>1844</v>
      </c>
      <c r="H18" t="str">
        <f t="shared" si="0"/>
        <v>PHOENIX</v>
      </c>
      <c r="I18">
        <v>85017</v>
      </c>
      <c r="J18">
        <f>IF(OR(LEFT(I18,3)="850", I18=85339, I18="85339"), 1,0)</f>
        <v>1</v>
      </c>
      <c r="K18">
        <f>IF(OR(LEFT(H18,2)="ph", H18="Laveen"), 1,0)</f>
        <v>1</v>
      </c>
      <c r="L18">
        <f>IF(NOT(J18=K18), 1,0)</f>
        <v>0</v>
      </c>
      <c r="M18">
        <f>IF(J18=K18, J18, "EVAL")</f>
        <v>1</v>
      </c>
      <c r="O18" t="s">
        <v>57</v>
      </c>
      <c r="P18" t="s">
        <v>46</v>
      </c>
      <c r="Q18" s="7">
        <v>2440.0500000000002</v>
      </c>
      <c r="R18">
        <v>85017</v>
      </c>
      <c r="S18" t="s">
        <v>117</v>
      </c>
      <c r="T18" t="s">
        <v>331</v>
      </c>
      <c r="U18">
        <v>85017</v>
      </c>
    </row>
    <row r="19" spans="1:21" x14ac:dyDescent="0.2">
      <c r="A19" s="6">
        <v>43123</v>
      </c>
      <c r="B19" t="s">
        <v>1845</v>
      </c>
      <c r="C19" t="s">
        <v>43</v>
      </c>
      <c r="D19" t="s">
        <v>134</v>
      </c>
      <c r="E19" s="7">
        <v>1748.75</v>
      </c>
      <c r="F19" t="s">
        <v>50</v>
      </c>
      <c r="G19" t="s">
        <v>1846</v>
      </c>
      <c r="H19" t="str">
        <f t="shared" si="0"/>
        <v>PHX</v>
      </c>
      <c r="I19">
        <v>85086</v>
      </c>
      <c r="J19">
        <f>IF(OR(LEFT(I19,3)="850", I19=85339, I19="85339"), 1,0)</f>
        <v>1</v>
      </c>
      <c r="K19">
        <f>IF(OR(LEFT(H19,2)="ph", H19="Laveen"), 1,0)</f>
        <v>1</v>
      </c>
      <c r="L19">
        <f>IF(NOT(J19=K19), 1,0)</f>
        <v>0</v>
      </c>
      <c r="M19">
        <f>IF(J19=K19, J19, "EVAL")</f>
        <v>1</v>
      </c>
      <c r="O19" t="s">
        <v>57</v>
      </c>
      <c r="P19" t="s">
        <v>46</v>
      </c>
      <c r="Q19" s="7">
        <v>1149</v>
      </c>
      <c r="R19">
        <v>85086</v>
      </c>
      <c r="S19" t="s">
        <v>139</v>
      </c>
    </row>
    <row r="20" spans="1:21" x14ac:dyDescent="0.2">
      <c r="A20" s="6">
        <v>43125</v>
      </c>
      <c r="B20" t="s">
        <v>1847</v>
      </c>
      <c r="C20" t="s">
        <v>43</v>
      </c>
      <c r="D20" t="s">
        <v>1473</v>
      </c>
      <c r="E20" s="7">
        <v>2906</v>
      </c>
      <c r="F20" t="s">
        <v>50</v>
      </c>
      <c r="G20" t="s">
        <v>1848</v>
      </c>
      <c r="H20" t="str">
        <f t="shared" si="0"/>
        <v>PHOENIX</v>
      </c>
      <c r="I20">
        <v>85021</v>
      </c>
      <c r="J20">
        <f>IF(OR(LEFT(I20,3)="850", I20=85339, I20="85339"), 1,0)</f>
        <v>1</v>
      </c>
      <c r="K20">
        <f>IF(OR(LEFT(H20,2)="ph", H20="Laveen"), 1,0)</f>
        <v>1</v>
      </c>
      <c r="L20">
        <f>IF(NOT(J20=K20), 1,0)</f>
        <v>0</v>
      </c>
      <c r="M20">
        <f>IF(J20=K20, J20, "EVAL")</f>
        <v>1</v>
      </c>
      <c r="O20" t="s">
        <v>57</v>
      </c>
      <c r="P20" t="s">
        <v>46</v>
      </c>
      <c r="Q20" s="7">
        <v>1631</v>
      </c>
      <c r="R20">
        <v>85021</v>
      </c>
      <c r="S20" t="s">
        <v>1850</v>
      </c>
    </row>
    <row r="21" spans="1:21" x14ac:dyDescent="0.2">
      <c r="A21" s="6">
        <v>43126</v>
      </c>
      <c r="B21" t="s">
        <v>1851</v>
      </c>
      <c r="C21" t="s">
        <v>43</v>
      </c>
      <c r="D21" t="s">
        <v>297</v>
      </c>
      <c r="E21" s="7">
        <v>1870.63</v>
      </c>
      <c r="F21" t="s">
        <v>50</v>
      </c>
      <c r="G21" t="s">
        <v>1852</v>
      </c>
      <c r="H21" t="str">
        <f t="shared" si="0"/>
        <v>GLENDALE</v>
      </c>
      <c r="I21">
        <v>85303</v>
      </c>
      <c r="J21">
        <f>IF(OR(LEFT(I21,3)="850", I21=85339, I21="85339"), 1,0)</f>
        <v>0</v>
      </c>
      <c r="K21">
        <f>IF(OR(LEFT(H21,2)="ph", H21="Laveen"), 1,0)</f>
        <v>0</v>
      </c>
      <c r="L21">
        <f>IF(NOT(J21=K21), 1,0)</f>
        <v>0</v>
      </c>
      <c r="M21">
        <f>IF(J21=K21, J21, "EVAL")</f>
        <v>0</v>
      </c>
      <c r="O21" t="s">
        <v>57</v>
      </c>
      <c r="P21" t="s">
        <v>46</v>
      </c>
      <c r="Q21" s="7">
        <v>928.64</v>
      </c>
      <c r="R21">
        <v>85303</v>
      </c>
      <c r="S21" t="s">
        <v>1830</v>
      </c>
    </row>
    <row r="22" spans="1:21" x14ac:dyDescent="0.2">
      <c r="A22" s="6">
        <v>43126</v>
      </c>
      <c r="B22" t="s">
        <v>1853</v>
      </c>
      <c r="C22" t="s">
        <v>43</v>
      </c>
      <c r="D22" t="s">
        <v>247</v>
      </c>
      <c r="E22" s="7"/>
      <c r="G22" t="s">
        <v>1854</v>
      </c>
      <c r="H22" t="str">
        <f t="shared" si="0"/>
        <v>CHANDLER</v>
      </c>
      <c r="I22">
        <v>85225</v>
      </c>
      <c r="J22">
        <f>IF(OR(LEFT(I22,3)="850", I22=85339, I22="85339"), 1,0)</f>
        <v>0</v>
      </c>
      <c r="K22">
        <f>IF(OR(LEFT(H22,2)="ph", H22="Laveen"), 1,0)</f>
        <v>0</v>
      </c>
      <c r="L22">
        <f>IF(NOT(J22=K22), 1,0)</f>
        <v>0</v>
      </c>
      <c r="M22">
        <f>IF(J22=K22, J22, "EVAL")</f>
        <v>0</v>
      </c>
      <c r="O22" t="s">
        <v>57</v>
      </c>
      <c r="P22" t="s">
        <v>46</v>
      </c>
      <c r="Q22" s="7">
        <v>1175.43</v>
      </c>
      <c r="R22">
        <v>85225</v>
      </c>
      <c r="S22" t="s">
        <v>139</v>
      </c>
    </row>
    <row r="23" spans="1:21" x14ac:dyDescent="0.2">
      <c r="A23" s="6">
        <v>43130</v>
      </c>
      <c r="B23" t="s">
        <v>1855</v>
      </c>
      <c r="C23" t="s">
        <v>43</v>
      </c>
      <c r="D23" t="s">
        <v>130</v>
      </c>
      <c r="E23" s="7">
        <v>2354.6799999999998</v>
      </c>
      <c r="F23" t="s">
        <v>50</v>
      </c>
      <c r="G23" t="s">
        <v>1856</v>
      </c>
      <c r="H23" t="str">
        <f t="shared" si="0"/>
        <v>GLENDALE</v>
      </c>
      <c r="I23">
        <v>85307</v>
      </c>
      <c r="J23">
        <f>IF(OR(LEFT(I23,3)="850", I23=85339, I23="85339"), 1,0)</f>
        <v>0</v>
      </c>
      <c r="K23">
        <f>IF(OR(LEFT(H23,2)="ph", H23="Laveen"), 1,0)</f>
        <v>0</v>
      </c>
      <c r="L23">
        <f>IF(NOT(J23=K23), 1,0)</f>
        <v>0</v>
      </c>
      <c r="M23">
        <f>IF(J23=K23, J23, "EVAL")</f>
        <v>0</v>
      </c>
      <c r="N23" s="6">
        <v>43145</v>
      </c>
      <c r="O23" t="s">
        <v>57</v>
      </c>
      <c r="P23" t="s">
        <v>46</v>
      </c>
      <c r="Q23" s="7">
        <v>1410.68</v>
      </c>
      <c r="R23">
        <v>85307</v>
      </c>
      <c r="S23" t="s">
        <v>1857</v>
      </c>
      <c r="T23" t="s">
        <v>1858</v>
      </c>
      <c r="U23">
        <v>85307</v>
      </c>
    </row>
    <row r="24" spans="1:21" x14ac:dyDescent="0.2">
      <c r="A24" s="6">
        <v>43131</v>
      </c>
      <c r="B24" t="s">
        <v>1859</v>
      </c>
      <c r="C24" t="s">
        <v>43</v>
      </c>
      <c r="D24" t="s">
        <v>60</v>
      </c>
      <c r="E24" s="7">
        <v>3123.25</v>
      </c>
      <c r="F24" t="s">
        <v>50</v>
      </c>
      <c r="G24" t="s">
        <v>1860</v>
      </c>
      <c r="H24" t="str">
        <f t="shared" si="0"/>
        <v>PHOENIX</v>
      </c>
      <c r="I24">
        <v>85021</v>
      </c>
      <c r="J24">
        <f>IF(OR(LEFT(I24,3)="850", I24=85339, I24="85339"), 1,0)</f>
        <v>1</v>
      </c>
      <c r="K24">
        <f>IF(OR(LEFT(H24,2)="ph", H24="Laveen"), 1,0)</f>
        <v>1</v>
      </c>
      <c r="L24">
        <f>IF(NOT(J24=K24), 1,0)</f>
        <v>0</v>
      </c>
      <c r="M24">
        <f>IF(J24=K24, J24, "EVAL")</f>
        <v>1</v>
      </c>
      <c r="N24" s="6">
        <v>43145</v>
      </c>
      <c r="O24" t="s">
        <v>57</v>
      </c>
      <c r="P24" t="s">
        <v>46</v>
      </c>
      <c r="Q24" s="7">
        <v>3142.39</v>
      </c>
      <c r="R24">
        <v>85021</v>
      </c>
      <c r="S24" t="s">
        <v>266</v>
      </c>
    </row>
    <row r="25" spans="1:21" x14ac:dyDescent="0.2">
      <c r="A25" s="6">
        <v>43133</v>
      </c>
      <c r="B25" t="s">
        <v>1861</v>
      </c>
      <c r="C25" t="s">
        <v>43</v>
      </c>
      <c r="D25" t="s">
        <v>1473</v>
      </c>
      <c r="E25" s="7">
        <v>2404.1999999999998</v>
      </c>
      <c r="F25" t="s">
        <v>50</v>
      </c>
      <c r="G25" t="s">
        <v>1862</v>
      </c>
      <c r="H25" t="str">
        <f t="shared" si="0"/>
        <v>Phoenix</v>
      </c>
      <c r="I25">
        <v>85021</v>
      </c>
      <c r="J25">
        <f>IF(OR(LEFT(I25,3)="850", I25=85339, I25="85339"), 1,0)</f>
        <v>1</v>
      </c>
      <c r="K25">
        <f>IF(OR(LEFT(H25,2)="ph", H25="Laveen"), 1,0)</f>
        <v>1</v>
      </c>
      <c r="L25">
        <f>IF(NOT(J25=K25), 1,0)</f>
        <v>0</v>
      </c>
      <c r="M25">
        <f>IF(J25=K25, J25, "EVAL")</f>
        <v>1</v>
      </c>
      <c r="O25" t="s">
        <v>57</v>
      </c>
      <c r="P25" t="s">
        <v>46</v>
      </c>
      <c r="Q25" s="7">
        <v>1074.1500000000001</v>
      </c>
      <c r="R25">
        <v>85021</v>
      </c>
      <c r="S25" t="s">
        <v>1863</v>
      </c>
    </row>
    <row r="26" spans="1:21" x14ac:dyDescent="0.2">
      <c r="A26" s="6">
        <v>43136</v>
      </c>
      <c r="B26" t="s">
        <v>1864</v>
      </c>
      <c r="C26" t="s">
        <v>43</v>
      </c>
      <c r="D26" t="s">
        <v>247</v>
      </c>
      <c r="E26" s="7">
        <v>4219.5200000000004</v>
      </c>
      <c r="F26" t="s">
        <v>50</v>
      </c>
      <c r="G26" t="s">
        <v>1791</v>
      </c>
      <c r="H26" t="str">
        <f t="shared" si="0"/>
        <v>CHANDLER</v>
      </c>
      <c r="I26">
        <v>85249</v>
      </c>
      <c r="J26">
        <f>IF(OR(LEFT(I26,3)="850", I26=85339, I26="85339"), 1,0)</f>
        <v>0</v>
      </c>
      <c r="K26">
        <f>IF(OR(LEFT(H26,2)="ph", H26="Laveen"), 1,0)</f>
        <v>0</v>
      </c>
      <c r="L26">
        <f>IF(NOT(J26=K26), 1,0)</f>
        <v>0</v>
      </c>
      <c r="M26">
        <f>IF(J26=K26, J26, "EVAL")</f>
        <v>0</v>
      </c>
      <c r="N26" s="6">
        <v>43151</v>
      </c>
      <c r="O26" t="s">
        <v>57</v>
      </c>
      <c r="P26" t="s">
        <v>46</v>
      </c>
      <c r="Q26" s="7">
        <v>1441.3</v>
      </c>
      <c r="R26">
        <v>85249</v>
      </c>
      <c r="S26" t="s">
        <v>139</v>
      </c>
    </row>
    <row r="27" spans="1:21" x14ac:dyDescent="0.2">
      <c r="A27" s="6">
        <v>43138</v>
      </c>
      <c r="B27" t="s">
        <v>1865</v>
      </c>
      <c r="C27" t="s">
        <v>43</v>
      </c>
      <c r="D27" t="s">
        <v>280</v>
      </c>
      <c r="E27" s="7">
        <v>4991.1000000000004</v>
      </c>
      <c r="F27" t="s">
        <v>50</v>
      </c>
      <c r="G27" t="s">
        <v>1866</v>
      </c>
      <c r="H27" t="str">
        <f t="shared" si="0"/>
        <v>GILBERT</v>
      </c>
      <c r="I27">
        <v>85295</v>
      </c>
      <c r="J27">
        <f>IF(OR(LEFT(I27,3)="850", I27=85339, I27="85339"), 1,0)</f>
        <v>0</v>
      </c>
      <c r="K27">
        <f>IF(OR(LEFT(H27,2)="ph", H27="Laveen"), 1,0)</f>
        <v>0</v>
      </c>
      <c r="L27">
        <f>IF(NOT(J27=K27), 1,0)</f>
        <v>0</v>
      </c>
      <c r="M27">
        <f>IF(J27=K27, J27, "EVAL")</f>
        <v>0</v>
      </c>
      <c r="O27" t="s">
        <v>57</v>
      </c>
      <c r="P27" t="s">
        <v>46</v>
      </c>
      <c r="Q27" s="7">
        <v>4991.1000000000004</v>
      </c>
      <c r="R27">
        <v>85295</v>
      </c>
      <c r="S27" t="s">
        <v>139</v>
      </c>
    </row>
    <row r="28" spans="1:21" x14ac:dyDescent="0.2">
      <c r="A28" s="6">
        <v>43144</v>
      </c>
      <c r="B28" t="s">
        <v>1867</v>
      </c>
      <c r="C28" t="s">
        <v>43</v>
      </c>
      <c r="D28" t="s">
        <v>297</v>
      </c>
      <c r="E28" s="7"/>
      <c r="G28" t="s">
        <v>1868</v>
      </c>
      <c r="H28" t="str">
        <f t="shared" si="0"/>
        <v>GLENDALE</v>
      </c>
      <c r="I28">
        <v>85303</v>
      </c>
      <c r="J28">
        <f>IF(OR(LEFT(I28,3)="850", I28=85339, I28="85339"), 1,0)</f>
        <v>0</v>
      </c>
      <c r="K28">
        <f>IF(OR(LEFT(H28,2)="ph", H28="Laveen"), 1,0)</f>
        <v>0</v>
      </c>
      <c r="L28">
        <f>IF(NOT(J28=K28), 1,0)</f>
        <v>0</v>
      </c>
      <c r="M28">
        <f>IF(J28=K28, J28, "EVAL")</f>
        <v>0</v>
      </c>
      <c r="O28" t="s">
        <v>57</v>
      </c>
      <c r="P28" t="s">
        <v>46</v>
      </c>
      <c r="Q28" s="7">
        <v>1140.02</v>
      </c>
      <c r="R28">
        <v>85303</v>
      </c>
      <c r="S28" t="s">
        <v>1830</v>
      </c>
      <c r="T28" t="s">
        <v>1869</v>
      </c>
      <c r="U28">
        <v>85303</v>
      </c>
    </row>
    <row r="29" spans="1:21" x14ac:dyDescent="0.2">
      <c r="A29" s="6">
        <v>43145</v>
      </c>
      <c r="B29" t="s">
        <v>1870</v>
      </c>
      <c r="C29" t="s">
        <v>43</v>
      </c>
      <c r="D29" t="s">
        <v>134</v>
      </c>
      <c r="E29" s="7">
        <v>1915.38</v>
      </c>
      <c r="F29" t="s">
        <v>50</v>
      </c>
      <c r="H29" t="str">
        <f t="shared" si="0"/>
        <v/>
      </c>
      <c r="J29">
        <f>IF(OR(LEFT(I29,3)="850", I29=85339, I29="85339"), 1,0)</f>
        <v>0</v>
      </c>
      <c r="K29">
        <f>IF(OR(LEFT(H29,2)="ph", H29="Laveen"), 1,0)</f>
        <v>0</v>
      </c>
      <c r="L29">
        <f>IF(NOT(J29=K29), 1,0)</f>
        <v>0</v>
      </c>
      <c r="M29">
        <f>IF(J29=K29, J29, "EVAL")</f>
        <v>0</v>
      </c>
      <c r="O29" t="s">
        <v>57</v>
      </c>
      <c r="P29" t="s">
        <v>46</v>
      </c>
      <c r="Q29" s="7">
        <v>1514.38</v>
      </c>
      <c r="S29" t="s">
        <v>100</v>
      </c>
    </row>
    <row r="30" spans="1:21" x14ac:dyDescent="0.2">
      <c r="A30" s="6">
        <v>43145</v>
      </c>
      <c r="B30" t="s">
        <v>1871</v>
      </c>
      <c r="C30" t="s">
        <v>43</v>
      </c>
      <c r="D30" t="s">
        <v>44</v>
      </c>
      <c r="E30" s="7"/>
      <c r="G30" t="s">
        <v>1872</v>
      </c>
      <c r="H30" t="str">
        <f t="shared" si="0"/>
        <v>PHOENIX</v>
      </c>
      <c r="I30">
        <v>85031</v>
      </c>
      <c r="J30">
        <f>IF(OR(LEFT(I30,3)="850", I30=85339, I30="85339"), 1,0)</f>
        <v>1</v>
      </c>
      <c r="K30">
        <f>IF(OR(LEFT(H30,2)="ph", H30="Laveen"), 1,0)</f>
        <v>1</v>
      </c>
      <c r="L30">
        <f>IF(NOT(J30=K30), 1,0)</f>
        <v>0</v>
      </c>
      <c r="M30">
        <f>IF(J30=K30, J30, "EVAL")</f>
        <v>1</v>
      </c>
      <c r="O30" t="s">
        <v>57</v>
      </c>
      <c r="P30" t="s">
        <v>46</v>
      </c>
      <c r="Q30" s="7">
        <v>1445.05</v>
      </c>
      <c r="R30">
        <v>85031</v>
      </c>
      <c r="S30" t="s">
        <v>1873</v>
      </c>
    </row>
    <row r="31" spans="1:21" x14ac:dyDescent="0.2">
      <c r="A31" s="6">
        <v>43146</v>
      </c>
      <c r="B31" t="s">
        <v>1874</v>
      </c>
      <c r="C31" t="s">
        <v>43</v>
      </c>
      <c r="D31" t="s">
        <v>130</v>
      </c>
      <c r="E31" s="7">
        <v>686</v>
      </c>
      <c r="F31" t="s">
        <v>50</v>
      </c>
      <c r="G31" t="s">
        <v>1875</v>
      </c>
      <c r="H31" t="str">
        <f t="shared" si="0"/>
        <v>GLENDALE</v>
      </c>
      <c r="I31">
        <v>85307</v>
      </c>
      <c r="J31">
        <f>IF(OR(LEFT(I31,3)="850", I31=85339, I31="85339"), 1,0)</f>
        <v>0</v>
      </c>
      <c r="K31">
        <f>IF(OR(LEFT(H31,2)="ph", H31="Laveen"), 1,0)</f>
        <v>0</v>
      </c>
      <c r="L31">
        <f>IF(NOT(J31=K31), 1,0)</f>
        <v>0</v>
      </c>
      <c r="M31">
        <f>IF(J31=K31, J31, "EVAL")</f>
        <v>0</v>
      </c>
      <c r="N31" s="6">
        <v>43159</v>
      </c>
      <c r="O31" t="s">
        <v>57</v>
      </c>
      <c r="P31" t="s">
        <v>46</v>
      </c>
      <c r="Q31" s="7">
        <v>686</v>
      </c>
      <c r="R31">
        <v>85307</v>
      </c>
      <c r="S31" t="s">
        <v>1876</v>
      </c>
    </row>
    <row r="32" spans="1:21" x14ac:dyDescent="0.2">
      <c r="A32" s="6">
        <v>43147</v>
      </c>
      <c r="B32" t="s">
        <v>1877</v>
      </c>
      <c r="C32" t="s">
        <v>43</v>
      </c>
      <c r="D32" t="s">
        <v>247</v>
      </c>
      <c r="E32" s="7"/>
      <c r="G32" t="s">
        <v>443</v>
      </c>
      <c r="H32" t="str">
        <f t="shared" si="0"/>
        <v>CHANDLER</v>
      </c>
      <c r="I32">
        <v>85249</v>
      </c>
      <c r="J32">
        <f>IF(OR(LEFT(I32,3)="850", I32=85339, I32="85339"), 1,0)</f>
        <v>0</v>
      </c>
      <c r="K32">
        <f>IF(OR(LEFT(H32,2)="ph", H32="Laveen"), 1,0)</f>
        <v>0</v>
      </c>
      <c r="L32">
        <f>IF(NOT(J32=K32), 1,0)</f>
        <v>0</v>
      </c>
      <c r="M32">
        <f>IF(J32=K32, J32, "EVAL")</f>
        <v>0</v>
      </c>
      <c r="O32" t="s">
        <v>57</v>
      </c>
      <c r="P32" t="s">
        <v>46</v>
      </c>
      <c r="Q32" s="7">
        <v>1484.75</v>
      </c>
      <c r="R32">
        <v>85249</v>
      </c>
      <c r="S32" t="s">
        <v>193</v>
      </c>
    </row>
    <row r="33" spans="1:21" x14ac:dyDescent="0.2">
      <c r="A33" s="6">
        <v>43147</v>
      </c>
      <c r="B33" t="s">
        <v>1878</v>
      </c>
      <c r="C33" t="s">
        <v>43</v>
      </c>
      <c r="D33" t="s">
        <v>247</v>
      </c>
      <c r="E33" s="7">
        <v>1822</v>
      </c>
      <c r="F33" t="s">
        <v>50</v>
      </c>
      <c r="G33" t="s">
        <v>1826</v>
      </c>
      <c r="H33" t="str">
        <f t="shared" si="0"/>
        <v>CHANDLER</v>
      </c>
      <c r="I33">
        <v>85225</v>
      </c>
      <c r="J33">
        <f>IF(OR(LEFT(I33,3)="850", I33=85339, I33="85339"), 1,0)</f>
        <v>0</v>
      </c>
      <c r="K33">
        <f>IF(OR(LEFT(H33,2)="ph", H33="Laveen"), 1,0)</f>
        <v>0</v>
      </c>
      <c r="L33">
        <f>IF(NOT(J33=K33), 1,0)</f>
        <v>0</v>
      </c>
      <c r="M33">
        <f>IF(J33=K33, J33, "EVAL")</f>
        <v>0</v>
      </c>
      <c r="O33" t="s">
        <v>57</v>
      </c>
      <c r="P33" t="s">
        <v>46</v>
      </c>
      <c r="Q33" s="7">
        <v>1421</v>
      </c>
      <c r="R33">
        <v>85225</v>
      </c>
      <c r="S33" t="s">
        <v>356</v>
      </c>
    </row>
    <row r="34" spans="1:21" x14ac:dyDescent="0.2">
      <c r="A34" s="6">
        <v>43147</v>
      </c>
      <c r="B34" t="s">
        <v>1879</v>
      </c>
      <c r="C34" t="s">
        <v>43</v>
      </c>
      <c r="D34" t="s">
        <v>247</v>
      </c>
      <c r="E34" s="7"/>
      <c r="H34" t="str">
        <f t="shared" si="0"/>
        <v/>
      </c>
      <c r="J34">
        <f>IF(OR(LEFT(I34,3)="850", I34=85339, I34="85339"), 1,0)</f>
        <v>0</v>
      </c>
      <c r="K34">
        <f>IF(OR(LEFT(H34,2)="ph", H34="Laveen"), 1,0)</f>
        <v>0</v>
      </c>
      <c r="L34">
        <f>IF(NOT(J34=K34), 1,0)</f>
        <v>0</v>
      </c>
      <c r="M34">
        <f>IF(J34=K34, J34, "EVAL")</f>
        <v>0</v>
      </c>
      <c r="O34" t="s">
        <v>57</v>
      </c>
      <c r="P34" t="s">
        <v>46</v>
      </c>
      <c r="Q34" s="7">
        <v>1405.78</v>
      </c>
      <c r="S34" t="s">
        <v>356</v>
      </c>
    </row>
    <row r="35" spans="1:21" x14ac:dyDescent="0.2">
      <c r="A35" s="6">
        <v>43151</v>
      </c>
      <c r="B35" t="s">
        <v>1880</v>
      </c>
      <c r="C35" t="s">
        <v>43</v>
      </c>
      <c r="D35" t="s">
        <v>60</v>
      </c>
      <c r="E35" s="7">
        <v>2010.28</v>
      </c>
      <c r="F35" t="s">
        <v>50</v>
      </c>
      <c r="G35" t="s">
        <v>1881</v>
      </c>
      <c r="H35" t="str">
        <f t="shared" si="0"/>
        <v>PHOENIX</v>
      </c>
      <c r="I35">
        <v>85023</v>
      </c>
      <c r="J35">
        <f>IF(OR(LEFT(I35,3)="850", I35=85339, I35="85339"), 1,0)</f>
        <v>1</v>
      </c>
      <c r="K35">
        <f>IF(OR(LEFT(H35,2)="ph", H35="Laveen"), 1,0)</f>
        <v>1</v>
      </c>
      <c r="L35">
        <f>IF(NOT(J35=K35), 1,0)</f>
        <v>0</v>
      </c>
      <c r="M35">
        <f>IF(J35=K35, J35, "EVAL")</f>
        <v>1</v>
      </c>
      <c r="N35" s="6">
        <v>43166</v>
      </c>
      <c r="O35" t="s">
        <v>57</v>
      </c>
      <c r="P35" t="s">
        <v>46</v>
      </c>
      <c r="Q35" s="7">
        <v>1948.9</v>
      </c>
      <c r="R35">
        <v>85023</v>
      </c>
      <c r="S35" t="s">
        <v>1882</v>
      </c>
    </row>
    <row r="36" spans="1:21" x14ac:dyDescent="0.2">
      <c r="A36" s="6">
        <v>43151</v>
      </c>
      <c r="B36" t="s">
        <v>1883</v>
      </c>
      <c r="C36" t="s">
        <v>43</v>
      </c>
      <c r="D36" t="s">
        <v>247</v>
      </c>
      <c r="E36" s="7"/>
      <c r="G36" t="s">
        <v>1884</v>
      </c>
      <c r="H36" t="str">
        <f t="shared" si="0"/>
        <v>CHANDLER</v>
      </c>
      <c r="I36">
        <v>85286</v>
      </c>
      <c r="J36">
        <f>IF(OR(LEFT(I36,3)="850", I36=85339, I36="85339"), 1,0)</f>
        <v>0</v>
      </c>
      <c r="K36">
        <f>IF(OR(LEFT(H36,2)="ph", H36="Laveen"), 1,0)</f>
        <v>0</v>
      </c>
      <c r="L36">
        <f>IF(NOT(J36=K36), 1,0)</f>
        <v>0</v>
      </c>
      <c r="M36">
        <f>IF(J36=K36, J36, "EVAL")</f>
        <v>0</v>
      </c>
      <c r="O36" t="s">
        <v>57</v>
      </c>
      <c r="P36" t="s">
        <v>46</v>
      </c>
      <c r="Q36" s="7">
        <v>1537.73</v>
      </c>
      <c r="R36">
        <v>85286</v>
      </c>
      <c r="S36" t="s">
        <v>356</v>
      </c>
    </row>
    <row r="37" spans="1:21" x14ac:dyDescent="0.2">
      <c r="A37" s="6">
        <v>43151</v>
      </c>
      <c r="B37" t="s">
        <v>1885</v>
      </c>
      <c r="C37" t="s">
        <v>43</v>
      </c>
      <c r="D37" t="s">
        <v>247</v>
      </c>
      <c r="E37" s="7"/>
      <c r="G37" t="s">
        <v>1886</v>
      </c>
      <c r="H37" t="str">
        <f t="shared" si="0"/>
        <v>CHANDLER</v>
      </c>
      <c r="I37">
        <v>85225</v>
      </c>
      <c r="J37">
        <f>IF(OR(LEFT(I37,3)="850", I37=85339, I37="85339"), 1,0)</f>
        <v>0</v>
      </c>
      <c r="K37">
        <f>IF(OR(LEFT(H37,2)="ph", H37="Laveen"), 1,0)</f>
        <v>0</v>
      </c>
      <c r="L37">
        <f>IF(NOT(J37=K37), 1,0)</f>
        <v>0</v>
      </c>
      <c r="M37">
        <f>IF(J37=K37, J37, "EVAL")</f>
        <v>0</v>
      </c>
      <c r="O37" t="s">
        <v>57</v>
      </c>
      <c r="P37" t="s">
        <v>46</v>
      </c>
      <c r="Q37" s="7">
        <v>1179.53</v>
      </c>
      <c r="R37">
        <v>85225</v>
      </c>
      <c r="S37" t="s">
        <v>356</v>
      </c>
    </row>
    <row r="38" spans="1:21" x14ac:dyDescent="0.2">
      <c r="A38" s="6">
        <v>43151</v>
      </c>
      <c r="B38" t="s">
        <v>1887</v>
      </c>
      <c r="C38" t="s">
        <v>43</v>
      </c>
      <c r="D38" t="s">
        <v>44</v>
      </c>
      <c r="E38" s="7"/>
      <c r="F38" t="s">
        <v>50</v>
      </c>
      <c r="G38" t="s">
        <v>1888</v>
      </c>
      <c r="H38" t="str">
        <f t="shared" si="0"/>
        <v>PHOENIX</v>
      </c>
      <c r="I38">
        <v>85035</v>
      </c>
      <c r="J38">
        <f>IF(OR(LEFT(I38,3)="850", I38=85339, I38="85339"), 1,0)</f>
        <v>1</v>
      </c>
      <c r="K38">
        <f>IF(OR(LEFT(H38,2)="ph", H38="Laveen"), 1,0)</f>
        <v>1</v>
      </c>
      <c r="L38">
        <f>IF(NOT(J38=K38), 1,0)</f>
        <v>0</v>
      </c>
      <c r="M38">
        <f>IF(J38=K38, J38, "EVAL")</f>
        <v>1</v>
      </c>
      <c r="N38" s="6">
        <v>43165</v>
      </c>
      <c r="O38" t="s">
        <v>57</v>
      </c>
      <c r="P38" t="s">
        <v>46</v>
      </c>
      <c r="Q38" s="7">
        <v>1328.49</v>
      </c>
      <c r="R38">
        <v>85035</v>
      </c>
      <c r="S38" t="s">
        <v>1889</v>
      </c>
    </row>
    <row r="39" spans="1:21" x14ac:dyDescent="0.2">
      <c r="A39" s="6">
        <v>43152</v>
      </c>
      <c r="B39" t="s">
        <v>1890</v>
      </c>
      <c r="C39" t="s">
        <v>43</v>
      </c>
      <c r="D39" t="s">
        <v>130</v>
      </c>
      <c r="E39" s="7">
        <v>1370.1</v>
      </c>
      <c r="F39" t="s">
        <v>50</v>
      </c>
      <c r="G39" t="s">
        <v>1891</v>
      </c>
      <c r="H39" t="str">
        <f t="shared" si="0"/>
        <v>GLENDALE</v>
      </c>
      <c r="I39">
        <v>85307</v>
      </c>
      <c r="J39">
        <f>IF(OR(LEFT(I39,3)="850", I39=85339, I39="85339"), 1,0)</f>
        <v>0</v>
      </c>
      <c r="K39">
        <f>IF(OR(LEFT(H39,2)="ph", H39="Laveen"), 1,0)</f>
        <v>0</v>
      </c>
      <c r="L39">
        <f>IF(NOT(J39=K39), 1,0)</f>
        <v>0</v>
      </c>
      <c r="M39">
        <f>IF(J39=K39, J39, "EVAL")</f>
        <v>0</v>
      </c>
      <c r="O39" t="s">
        <v>57</v>
      </c>
      <c r="P39" t="s">
        <v>46</v>
      </c>
      <c r="Q39" s="7">
        <v>1330.1</v>
      </c>
      <c r="R39">
        <v>85307</v>
      </c>
      <c r="S39" t="s">
        <v>1892</v>
      </c>
    </row>
    <row r="40" spans="1:21" x14ac:dyDescent="0.2">
      <c r="A40" s="6">
        <v>43152</v>
      </c>
      <c r="B40" t="s">
        <v>1893</v>
      </c>
      <c r="C40" t="s">
        <v>79</v>
      </c>
      <c r="D40" t="s">
        <v>424</v>
      </c>
      <c r="E40" s="7">
        <v>1662.97</v>
      </c>
      <c r="F40" t="s">
        <v>50</v>
      </c>
      <c r="G40" t="s">
        <v>1894</v>
      </c>
      <c r="H40" t="str">
        <f t="shared" si="0"/>
        <v>MESA</v>
      </c>
      <c r="I40">
        <v>85201</v>
      </c>
      <c r="J40">
        <f>IF(OR(LEFT(I40,3)="850", I40=85339, I40="85339"), 1,0)</f>
        <v>0</v>
      </c>
      <c r="K40">
        <f>IF(OR(LEFT(H40,2)="ph", H40="Laveen"), 1,0)</f>
        <v>0</v>
      </c>
      <c r="L40">
        <f>IF(NOT(J40=K40), 1,0)</f>
        <v>0</v>
      </c>
      <c r="M40">
        <f>IF(J40=K40, J40, "EVAL")</f>
        <v>0</v>
      </c>
      <c r="O40" t="s">
        <v>57</v>
      </c>
      <c r="P40" t="s">
        <v>46</v>
      </c>
      <c r="Q40" s="7">
        <v>1552.97</v>
      </c>
      <c r="R40">
        <v>85201</v>
      </c>
      <c r="S40" t="s">
        <v>100</v>
      </c>
    </row>
    <row r="41" spans="1:21" x14ac:dyDescent="0.2">
      <c r="A41" s="6">
        <v>43152</v>
      </c>
      <c r="B41" t="s">
        <v>1895</v>
      </c>
      <c r="C41" t="s">
        <v>43</v>
      </c>
      <c r="D41" t="s">
        <v>280</v>
      </c>
      <c r="E41" s="7">
        <v>2337.94</v>
      </c>
      <c r="F41" t="s">
        <v>50</v>
      </c>
      <c r="G41" t="s">
        <v>1896</v>
      </c>
      <c r="H41" t="str">
        <f t="shared" si="0"/>
        <v>GILBERT</v>
      </c>
      <c r="I41">
        <v>85296</v>
      </c>
      <c r="J41">
        <f>IF(OR(LEFT(I41,3)="850", I41=85339, I41="85339"), 1,0)</f>
        <v>0</v>
      </c>
      <c r="K41">
        <f>IF(OR(LEFT(H41,2)="ph", H41="Laveen"), 1,0)</f>
        <v>0</v>
      </c>
      <c r="L41">
        <f>IF(NOT(J41=K41), 1,0)</f>
        <v>0</v>
      </c>
      <c r="M41">
        <f>IF(J41=K41, J41, "EVAL")</f>
        <v>0</v>
      </c>
      <c r="N41" s="6">
        <v>43172</v>
      </c>
      <c r="O41" t="s">
        <v>57</v>
      </c>
      <c r="P41" t="s">
        <v>46</v>
      </c>
      <c r="Q41" s="7">
        <v>2337.94</v>
      </c>
      <c r="R41">
        <v>85296</v>
      </c>
      <c r="S41" t="s">
        <v>139</v>
      </c>
    </row>
    <row r="42" spans="1:21" x14ac:dyDescent="0.2">
      <c r="A42" s="6">
        <v>43152</v>
      </c>
      <c r="B42" t="s">
        <v>1897</v>
      </c>
      <c r="C42" t="s">
        <v>43</v>
      </c>
      <c r="D42" t="s">
        <v>280</v>
      </c>
      <c r="E42" s="7"/>
      <c r="G42" t="s">
        <v>1898</v>
      </c>
      <c r="H42" t="str">
        <f t="shared" si="0"/>
        <v>GILBERT</v>
      </c>
      <c r="I42">
        <v>85295</v>
      </c>
      <c r="J42">
        <f>IF(OR(LEFT(I42,3)="850", I42=85339, I42="85339"), 1,0)</f>
        <v>0</v>
      </c>
      <c r="K42">
        <f>IF(OR(LEFT(H42,2)="ph", H42="Laveen"), 1,0)</f>
        <v>0</v>
      </c>
      <c r="L42">
        <f>IF(NOT(J42=K42), 1,0)</f>
        <v>0</v>
      </c>
      <c r="M42">
        <f>IF(J42=K42, J42, "EVAL")</f>
        <v>0</v>
      </c>
      <c r="O42" t="s">
        <v>57</v>
      </c>
      <c r="P42" t="s">
        <v>46</v>
      </c>
      <c r="Q42" s="7">
        <v>2285.4499999999998</v>
      </c>
      <c r="R42">
        <v>85295</v>
      </c>
      <c r="S42" t="s">
        <v>139</v>
      </c>
    </row>
    <row r="43" spans="1:21" x14ac:dyDescent="0.2">
      <c r="A43" s="6">
        <v>43152</v>
      </c>
      <c r="B43" t="s">
        <v>1899</v>
      </c>
      <c r="C43" t="s">
        <v>43</v>
      </c>
      <c r="D43" t="s">
        <v>247</v>
      </c>
      <c r="E43" s="7"/>
      <c r="G43" t="s">
        <v>1900</v>
      </c>
      <c r="H43" t="str">
        <f t="shared" si="0"/>
        <v>CHANDLER</v>
      </c>
      <c r="I43">
        <v>85249</v>
      </c>
      <c r="J43">
        <f>IF(OR(LEFT(I43,3)="850", I43=85339, I43="85339"), 1,0)</f>
        <v>0</v>
      </c>
      <c r="K43">
        <f>IF(OR(LEFT(H43,2)="ph", H43="Laveen"), 1,0)</f>
        <v>0</v>
      </c>
      <c r="L43">
        <f>IF(NOT(J43=K43), 1,0)</f>
        <v>0</v>
      </c>
      <c r="M43">
        <f>IF(J43=K43, J43, "EVAL")</f>
        <v>0</v>
      </c>
      <c r="O43" t="s">
        <v>57</v>
      </c>
      <c r="P43" t="s">
        <v>46</v>
      </c>
      <c r="Q43" s="7">
        <v>1258.5999999999999</v>
      </c>
      <c r="R43">
        <v>85249</v>
      </c>
      <c r="S43" t="s">
        <v>139</v>
      </c>
    </row>
    <row r="44" spans="1:21" x14ac:dyDescent="0.2">
      <c r="A44" s="6">
        <v>43152</v>
      </c>
      <c r="B44" t="s">
        <v>1901</v>
      </c>
      <c r="C44" t="s">
        <v>43</v>
      </c>
      <c r="D44" t="s">
        <v>60</v>
      </c>
      <c r="E44" s="7">
        <v>3133.82</v>
      </c>
      <c r="F44" t="s">
        <v>50</v>
      </c>
      <c r="G44" t="s">
        <v>1902</v>
      </c>
      <c r="H44" t="str">
        <f t="shared" si="0"/>
        <v>PHOENIX</v>
      </c>
      <c r="I44">
        <v>85029</v>
      </c>
      <c r="J44">
        <f>IF(OR(LEFT(I44,3)="850", I44=85339, I44="85339"), 1,0)</f>
        <v>1</v>
      </c>
      <c r="K44">
        <f>IF(OR(LEFT(H44,2)="ph", H44="Laveen"), 1,0)</f>
        <v>1</v>
      </c>
      <c r="L44">
        <f>IF(NOT(J44=K44), 1,0)</f>
        <v>0</v>
      </c>
      <c r="M44">
        <f>IF(J44=K44, J44, "EVAL")</f>
        <v>1</v>
      </c>
      <c r="O44" t="s">
        <v>57</v>
      </c>
      <c r="P44" t="s">
        <v>46</v>
      </c>
      <c r="Q44" s="7">
        <v>1757.66</v>
      </c>
      <c r="R44">
        <v>85029</v>
      </c>
      <c r="S44" t="s">
        <v>1903</v>
      </c>
    </row>
    <row r="45" spans="1:21" x14ac:dyDescent="0.2">
      <c r="A45" s="6">
        <v>43153</v>
      </c>
      <c r="B45" t="s">
        <v>1904</v>
      </c>
      <c r="C45" t="s">
        <v>79</v>
      </c>
      <c r="D45" t="s">
        <v>424</v>
      </c>
      <c r="E45" s="7"/>
      <c r="G45" t="s">
        <v>1905</v>
      </c>
      <c r="H45" t="str">
        <f t="shared" si="0"/>
        <v>MESA</v>
      </c>
      <c r="I45">
        <v>85210</v>
      </c>
      <c r="J45">
        <f>IF(OR(LEFT(I45,3)="850", I45=85339, I45="85339"), 1,0)</f>
        <v>0</v>
      </c>
      <c r="K45">
        <f>IF(OR(LEFT(H45,2)="ph", H45="Laveen"), 1,0)</f>
        <v>0</v>
      </c>
      <c r="L45">
        <f>IF(NOT(J45=K45), 1,0)</f>
        <v>0</v>
      </c>
      <c r="M45">
        <f>IF(J45=K45, J45, "EVAL")</f>
        <v>0</v>
      </c>
      <c r="O45" t="s">
        <v>57</v>
      </c>
      <c r="P45" t="s">
        <v>46</v>
      </c>
      <c r="Q45" s="7">
        <v>1739.9</v>
      </c>
      <c r="R45">
        <v>85210</v>
      </c>
      <c r="S45" t="s">
        <v>599</v>
      </c>
      <c r="T45" t="s">
        <v>1906</v>
      </c>
      <c r="U45">
        <v>85020</v>
      </c>
    </row>
    <row r="46" spans="1:21" x14ac:dyDescent="0.2">
      <c r="A46" s="6">
        <v>43153</v>
      </c>
      <c r="B46" t="s">
        <v>1907</v>
      </c>
      <c r="C46" t="s">
        <v>79</v>
      </c>
      <c r="D46" t="s">
        <v>424</v>
      </c>
      <c r="E46" s="7"/>
      <c r="G46" t="s">
        <v>1908</v>
      </c>
      <c r="H46" t="str">
        <f t="shared" si="0"/>
        <v>MESA</v>
      </c>
      <c r="I46">
        <v>85210</v>
      </c>
      <c r="J46">
        <f>IF(OR(LEFT(I46,3)="850", I46=85339, I46="85339"), 1,0)</f>
        <v>0</v>
      </c>
      <c r="K46">
        <f>IF(OR(LEFT(H46,2)="ph", H46="Laveen"), 1,0)</f>
        <v>0</v>
      </c>
      <c r="L46">
        <f>IF(NOT(J46=K46), 1,0)</f>
        <v>0</v>
      </c>
      <c r="M46">
        <f>IF(J46=K46, J46, "EVAL")</f>
        <v>0</v>
      </c>
      <c r="O46" t="s">
        <v>57</v>
      </c>
      <c r="P46" t="s">
        <v>46</v>
      </c>
      <c r="Q46" s="7">
        <v>1436.37</v>
      </c>
      <c r="R46">
        <v>85210</v>
      </c>
      <c r="S46" t="s">
        <v>599</v>
      </c>
      <c r="T46" t="s">
        <v>1906</v>
      </c>
      <c r="U46">
        <v>85020</v>
      </c>
    </row>
    <row r="47" spans="1:21" x14ac:dyDescent="0.2">
      <c r="A47" s="6">
        <v>43153</v>
      </c>
      <c r="B47" t="s">
        <v>1909</v>
      </c>
      <c r="C47" t="s">
        <v>79</v>
      </c>
      <c r="D47" t="s">
        <v>424</v>
      </c>
      <c r="E47" s="7"/>
      <c r="G47" t="s">
        <v>1910</v>
      </c>
      <c r="H47" t="str">
        <f t="shared" si="0"/>
        <v>MESA</v>
      </c>
      <c r="I47">
        <v>85210</v>
      </c>
      <c r="J47">
        <f>IF(OR(LEFT(I47,3)="850", I47=85339, I47="85339"), 1,0)</f>
        <v>0</v>
      </c>
      <c r="K47">
        <f>IF(OR(LEFT(H47,2)="ph", H47="Laveen"), 1,0)</f>
        <v>0</v>
      </c>
      <c r="L47">
        <f>IF(NOT(J47=K47), 1,0)</f>
        <v>0</v>
      </c>
      <c r="M47">
        <f>IF(J47=K47, J47, "EVAL")</f>
        <v>0</v>
      </c>
      <c r="O47" t="s">
        <v>57</v>
      </c>
      <c r="P47" t="s">
        <v>46</v>
      </c>
      <c r="Q47" s="7">
        <v>1902.85</v>
      </c>
      <c r="R47">
        <v>85210</v>
      </c>
      <c r="S47" t="s">
        <v>599</v>
      </c>
      <c r="T47" t="s">
        <v>1906</v>
      </c>
      <c r="U47">
        <v>85020</v>
      </c>
    </row>
    <row r="48" spans="1:21" x14ac:dyDescent="0.2">
      <c r="A48" s="6">
        <v>43153</v>
      </c>
      <c r="B48" t="s">
        <v>1911</v>
      </c>
      <c r="C48" t="s">
        <v>79</v>
      </c>
      <c r="D48" t="s">
        <v>424</v>
      </c>
      <c r="E48" s="7">
        <v>2664.54</v>
      </c>
      <c r="F48" t="s">
        <v>50</v>
      </c>
      <c r="G48" t="s">
        <v>1912</v>
      </c>
      <c r="H48" t="str">
        <f t="shared" si="0"/>
        <v>MESA</v>
      </c>
      <c r="I48">
        <v>85210</v>
      </c>
      <c r="J48">
        <f>IF(OR(LEFT(I48,3)="850", I48=85339, I48="85339"), 1,0)</f>
        <v>0</v>
      </c>
      <c r="K48">
        <f>IF(OR(LEFT(H48,2)="ph", H48="Laveen"), 1,0)</f>
        <v>0</v>
      </c>
      <c r="L48">
        <f>IF(NOT(J48=K48), 1,0)</f>
        <v>0</v>
      </c>
      <c r="M48">
        <f>IF(J48=K48, J48, "EVAL")</f>
        <v>0</v>
      </c>
      <c r="N48" s="6">
        <v>43181</v>
      </c>
      <c r="O48" t="s">
        <v>57</v>
      </c>
      <c r="P48" t="s">
        <v>46</v>
      </c>
      <c r="Q48" s="7">
        <v>1559.63</v>
      </c>
      <c r="R48">
        <v>85210</v>
      </c>
      <c r="S48" t="s">
        <v>599</v>
      </c>
      <c r="T48" t="s">
        <v>1906</v>
      </c>
      <c r="U48">
        <v>85020</v>
      </c>
    </row>
    <row r="49" spans="1:21" x14ac:dyDescent="0.2">
      <c r="A49" s="6">
        <v>43159</v>
      </c>
      <c r="B49" t="s">
        <v>1913</v>
      </c>
      <c r="C49" t="s">
        <v>43</v>
      </c>
      <c r="D49" t="s">
        <v>44</v>
      </c>
      <c r="E49" s="7">
        <v>2560.7399999999998</v>
      </c>
      <c r="F49" t="s">
        <v>50</v>
      </c>
      <c r="G49" t="s">
        <v>1914</v>
      </c>
      <c r="H49" t="str">
        <f t="shared" si="0"/>
        <v>Phoenix</v>
      </c>
      <c r="I49">
        <v>85031</v>
      </c>
      <c r="J49">
        <f>IF(OR(LEFT(I49,3)="850", I49=85339, I49="85339"), 1,0)</f>
        <v>1</v>
      </c>
      <c r="K49">
        <f>IF(OR(LEFT(H49,2)="ph", H49="Laveen"), 1,0)</f>
        <v>1</v>
      </c>
      <c r="L49">
        <f>IF(NOT(J49=K49), 1,0)</f>
        <v>0</v>
      </c>
      <c r="M49">
        <f>IF(J49=K49, J49, "EVAL")</f>
        <v>1</v>
      </c>
      <c r="O49" t="s">
        <v>57</v>
      </c>
      <c r="P49" t="s">
        <v>46</v>
      </c>
      <c r="Q49" s="7">
        <v>1820.33</v>
      </c>
      <c r="R49">
        <v>85031</v>
      </c>
      <c r="S49" t="s">
        <v>1915</v>
      </c>
    </row>
    <row r="50" spans="1:21" x14ac:dyDescent="0.2">
      <c r="A50" s="6">
        <v>43161</v>
      </c>
      <c r="B50" t="s">
        <v>1916</v>
      </c>
      <c r="C50" t="s">
        <v>43</v>
      </c>
      <c r="D50" t="s">
        <v>44</v>
      </c>
      <c r="E50" s="7"/>
      <c r="G50" t="s">
        <v>1917</v>
      </c>
      <c r="H50" t="str">
        <f t="shared" si="0"/>
        <v>Phoenix</v>
      </c>
      <c r="I50">
        <v>85031</v>
      </c>
      <c r="J50">
        <f>IF(OR(LEFT(I50,3)="850", I50=85339, I50="85339"), 1,0)</f>
        <v>1</v>
      </c>
      <c r="K50">
        <f>IF(OR(LEFT(H50,2)="ph", H50="Laveen"), 1,0)</f>
        <v>1</v>
      </c>
      <c r="L50">
        <f>IF(NOT(J50=K50), 1,0)</f>
        <v>0</v>
      </c>
      <c r="M50">
        <f>IF(J50=K50, J50, "EVAL")</f>
        <v>1</v>
      </c>
      <c r="O50" t="s">
        <v>46</v>
      </c>
      <c r="P50" t="s">
        <v>46</v>
      </c>
      <c r="Q50" s="7">
        <v>3117</v>
      </c>
      <c r="R50">
        <v>85031</v>
      </c>
      <c r="S50" t="s">
        <v>1918</v>
      </c>
    </row>
    <row r="51" spans="1:21" x14ac:dyDescent="0.2">
      <c r="A51" s="6">
        <v>43161</v>
      </c>
      <c r="B51" t="s">
        <v>1919</v>
      </c>
      <c r="C51" t="s">
        <v>43</v>
      </c>
      <c r="D51" t="s">
        <v>130</v>
      </c>
      <c r="E51" s="7">
        <v>2901.5</v>
      </c>
      <c r="F51" t="s">
        <v>50</v>
      </c>
      <c r="G51" t="s">
        <v>1920</v>
      </c>
      <c r="H51" t="str">
        <f t="shared" si="0"/>
        <v>GOODYEAR</v>
      </c>
      <c r="I51">
        <v>85395</v>
      </c>
      <c r="J51">
        <f>IF(OR(LEFT(I51,3)="850", I51=85339, I51="85339"), 1,0)</f>
        <v>0</v>
      </c>
      <c r="K51">
        <f>IF(OR(LEFT(H51,2)="ph", H51="Laveen"), 1,0)</f>
        <v>0</v>
      </c>
      <c r="L51">
        <f>IF(NOT(J51=K51), 1,0)</f>
        <v>0</v>
      </c>
      <c r="M51">
        <f>IF(J51=K51, J51, "EVAL")</f>
        <v>0</v>
      </c>
      <c r="O51" t="s">
        <v>57</v>
      </c>
      <c r="P51" t="s">
        <v>46</v>
      </c>
      <c r="Q51" s="7">
        <v>2841.5</v>
      </c>
      <c r="R51">
        <v>85395</v>
      </c>
      <c r="S51" t="s">
        <v>1921</v>
      </c>
      <c r="T51" t="s">
        <v>122</v>
      </c>
      <c r="U51">
        <v>85251</v>
      </c>
    </row>
    <row r="52" spans="1:21" x14ac:dyDescent="0.2">
      <c r="A52" s="6">
        <v>43175</v>
      </c>
      <c r="B52" t="s">
        <v>1922</v>
      </c>
      <c r="C52" t="s">
        <v>43</v>
      </c>
      <c r="D52" t="s">
        <v>60</v>
      </c>
      <c r="E52" s="7">
        <v>1132.9000000000001</v>
      </c>
      <c r="F52" t="s">
        <v>50</v>
      </c>
      <c r="G52" t="s">
        <v>1923</v>
      </c>
      <c r="H52" t="str">
        <f t="shared" si="0"/>
        <v>PHOENIX</v>
      </c>
      <c r="I52">
        <v>85021</v>
      </c>
      <c r="J52">
        <f>IF(OR(LEFT(I52,3)="850", I52=85339, I52="85339"), 1,0)</f>
        <v>1</v>
      </c>
      <c r="K52">
        <f>IF(OR(LEFT(H52,2)="ph", H52="Laveen"), 1,0)</f>
        <v>1</v>
      </c>
      <c r="L52">
        <f>IF(NOT(J52=K52), 1,0)</f>
        <v>0</v>
      </c>
      <c r="M52">
        <f>IF(J52=K52, J52, "EVAL")</f>
        <v>1</v>
      </c>
      <c r="O52" t="s">
        <v>57</v>
      </c>
      <c r="P52" t="s">
        <v>46</v>
      </c>
      <c r="Q52" s="7">
        <v>1197.9000000000001</v>
      </c>
      <c r="R52">
        <v>85021</v>
      </c>
      <c r="S52" t="s">
        <v>193</v>
      </c>
    </row>
    <row r="53" spans="1:21" x14ac:dyDescent="0.2">
      <c r="A53" s="6">
        <v>43175</v>
      </c>
      <c r="B53" t="s">
        <v>1924</v>
      </c>
      <c r="C53" t="s">
        <v>43</v>
      </c>
      <c r="D53" t="s">
        <v>247</v>
      </c>
      <c r="E53" s="7"/>
      <c r="G53" t="s">
        <v>1900</v>
      </c>
      <c r="H53" t="str">
        <f t="shared" si="0"/>
        <v>CHANDLER</v>
      </c>
      <c r="I53">
        <v>85249</v>
      </c>
      <c r="J53">
        <f>IF(OR(LEFT(I53,3)="850", I53=85339, I53="85339"), 1,0)</f>
        <v>0</v>
      </c>
      <c r="K53">
        <f>IF(OR(LEFT(H53,2)="ph", H53="Laveen"), 1,0)</f>
        <v>0</v>
      </c>
      <c r="L53">
        <f>IF(NOT(J53=K53), 1,0)</f>
        <v>0</v>
      </c>
      <c r="M53">
        <f>IF(J53=K53, J53, "EVAL")</f>
        <v>0</v>
      </c>
      <c r="O53" t="s">
        <v>57</v>
      </c>
      <c r="P53" t="s">
        <v>46</v>
      </c>
      <c r="Q53" s="7">
        <v>1258.5999999999999</v>
      </c>
      <c r="R53">
        <v>85249</v>
      </c>
      <c r="S53" t="s">
        <v>139</v>
      </c>
    </row>
    <row r="54" spans="1:21" x14ac:dyDescent="0.2">
      <c r="A54" s="6">
        <v>43175</v>
      </c>
      <c r="B54" t="s">
        <v>1925</v>
      </c>
      <c r="C54" t="s">
        <v>43</v>
      </c>
      <c r="D54" t="s">
        <v>247</v>
      </c>
      <c r="E54" s="7">
        <v>2670.99</v>
      </c>
      <c r="F54" t="s">
        <v>50</v>
      </c>
      <c r="G54" t="s">
        <v>443</v>
      </c>
      <c r="H54" t="str">
        <f t="shared" si="0"/>
        <v>CHANDLER</v>
      </c>
      <c r="I54">
        <v>85249</v>
      </c>
      <c r="J54">
        <f>IF(OR(LEFT(I54,3)="850", I54=85339, I54="85339"), 1,0)</f>
        <v>0</v>
      </c>
      <c r="K54">
        <f>IF(OR(LEFT(H54,2)="ph", H54="Laveen"), 1,0)</f>
        <v>0</v>
      </c>
      <c r="L54">
        <f>IF(NOT(J54=K54), 1,0)</f>
        <v>0</v>
      </c>
      <c r="M54">
        <f>IF(J54=K54, J54, "EVAL")</f>
        <v>0</v>
      </c>
      <c r="O54" t="s">
        <v>57</v>
      </c>
      <c r="P54" t="s">
        <v>46</v>
      </c>
      <c r="Q54" s="7">
        <v>1484.75</v>
      </c>
      <c r="R54">
        <v>85249</v>
      </c>
      <c r="S54" t="s">
        <v>193</v>
      </c>
    </row>
    <row r="55" spans="1:21" x14ac:dyDescent="0.2">
      <c r="A55" s="6">
        <v>43175</v>
      </c>
      <c r="B55" t="s">
        <v>1926</v>
      </c>
      <c r="C55" t="s">
        <v>43</v>
      </c>
      <c r="D55" t="s">
        <v>247</v>
      </c>
      <c r="E55" s="7">
        <v>1620.53</v>
      </c>
      <c r="F55" t="s">
        <v>50</v>
      </c>
      <c r="G55" t="s">
        <v>1927</v>
      </c>
      <c r="H55" t="str">
        <f t="shared" si="0"/>
        <v>CHANDLER</v>
      </c>
      <c r="I55">
        <v>85225</v>
      </c>
      <c r="J55">
        <f>IF(OR(LEFT(I55,3)="850", I55=85339, I55="85339"), 1,0)</f>
        <v>0</v>
      </c>
      <c r="K55">
        <f>IF(OR(LEFT(H55,2)="ph", H55="Laveen"), 1,0)</f>
        <v>0</v>
      </c>
      <c r="L55">
        <f>IF(NOT(J55=K55), 1,0)</f>
        <v>0</v>
      </c>
      <c r="M55">
        <f>IF(J55=K55, J55, "EVAL")</f>
        <v>0</v>
      </c>
      <c r="O55" t="s">
        <v>57</v>
      </c>
      <c r="P55" t="s">
        <v>46</v>
      </c>
      <c r="Q55" s="7">
        <v>1169.53</v>
      </c>
      <c r="R55">
        <v>85225</v>
      </c>
      <c r="S55" t="s">
        <v>356</v>
      </c>
    </row>
    <row r="56" spans="1:21" x14ac:dyDescent="0.2">
      <c r="A56" s="6">
        <v>43175</v>
      </c>
      <c r="B56" t="s">
        <v>1928</v>
      </c>
      <c r="C56" t="s">
        <v>43</v>
      </c>
      <c r="D56" t="s">
        <v>247</v>
      </c>
      <c r="E56" s="7">
        <v>1648.55</v>
      </c>
      <c r="F56" t="s">
        <v>50</v>
      </c>
      <c r="G56" t="s">
        <v>1754</v>
      </c>
      <c r="H56" t="str">
        <f t="shared" si="0"/>
        <v>CHANDLER</v>
      </c>
      <c r="I56">
        <v>85225</v>
      </c>
      <c r="J56">
        <f>IF(OR(LEFT(I56,3)="850", I56=85339, I56="85339"), 1,0)</f>
        <v>0</v>
      </c>
      <c r="K56">
        <f>IF(OR(LEFT(H56,2)="ph", H56="Laveen"), 1,0)</f>
        <v>0</v>
      </c>
      <c r="L56">
        <f>IF(NOT(J56=K56), 1,0)</f>
        <v>0</v>
      </c>
      <c r="M56">
        <f>IF(J56=K56, J56, "EVAL")</f>
        <v>0</v>
      </c>
      <c r="O56" t="s">
        <v>57</v>
      </c>
      <c r="P56" t="s">
        <v>46</v>
      </c>
      <c r="Q56" s="7">
        <v>1187.55</v>
      </c>
      <c r="R56">
        <v>85225</v>
      </c>
      <c r="S56" t="s">
        <v>1929</v>
      </c>
    </row>
    <row r="57" spans="1:21" x14ac:dyDescent="0.2">
      <c r="A57" s="6">
        <v>43175</v>
      </c>
      <c r="B57" t="s">
        <v>1930</v>
      </c>
      <c r="C57" t="s">
        <v>43</v>
      </c>
      <c r="D57" t="s">
        <v>134</v>
      </c>
      <c r="E57" s="7">
        <v>2859.66</v>
      </c>
      <c r="F57" t="s">
        <v>50</v>
      </c>
      <c r="G57" t="s">
        <v>1931</v>
      </c>
      <c r="H57" t="str">
        <f t="shared" si="0"/>
        <v>GLENDALE</v>
      </c>
      <c r="I57">
        <v>85306</v>
      </c>
      <c r="J57">
        <f>IF(OR(LEFT(I57,3)="850", I57=85339, I57="85339"), 1,0)</f>
        <v>0</v>
      </c>
      <c r="K57">
        <f>IF(OR(LEFT(H57,2)="ph", H57="Laveen"), 1,0)</f>
        <v>0</v>
      </c>
      <c r="L57">
        <f>IF(NOT(J57=K57), 1,0)</f>
        <v>0</v>
      </c>
      <c r="M57">
        <f>IF(J57=K57, J57, "EVAL")</f>
        <v>0</v>
      </c>
      <c r="O57" t="s">
        <v>57</v>
      </c>
      <c r="P57" t="s">
        <v>46</v>
      </c>
      <c r="Q57" s="7">
        <v>1940.56</v>
      </c>
      <c r="R57">
        <v>85306</v>
      </c>
      <c r="S57" t="s">
        <v>139</v>
      </c>
    </row>
    <row r="58" spans="1:21" x14ac:dyDescent="0.2">
      <c r="A58" s="6">
        <v>43175</v>
      </c>
      <c r="B58" t="s">
        <v>1932</v>
      </c>
      <c r="C58" t="s">
        <v>43</v>
      </c>
      <c r="D58" t="s">
        <v>663</v>
      </c>
      <c r="E58" s="7">
        <v>2252.25</v>
      </c>
      <c r="F58" t="s">
        <v>50</v>
      </c>
      <c r="G58" t="s">
        <v>1933</v>
      </c>
      <c r="H58" t="str">
        <f t="shared" si="0"/>
        <v>TEMPE</v>
      </c>
      <c r="I58">
        <v>85284</v>
      </c>
      <c r="J58">
        <f>IF(OR(LEFT(I58,3)="850", I58=85339, I58="85339"), 1,0)</f>
        <v>0</v>
      </c>
      <c r="K58">
        <f>IF(OR(LEFT(H58,2)="ph", H58="Laveen"), 1,0)</f>
        <v>0</v>
      </c>
      <c r="L58">
        <f>IF(NOT(J58=K58), 1,0)</f>
        <v>0</v>
      </c>
      <c r="M58">
        <f>IF(J58=K58, J58, "EVAL")</f>
        <v>0</v>
      </c>
      <c r="N58" s="6">
        <v>43189</v>
      </c>
      <c r="O58" t="s">
        <v>57</v>
      </c>
      <c r="P58" t="s">
        <v>46</v>
      </c>
      <c r="Q58" s="7">
        <v>2252.25</v>
      </c>
      <c r="R58">
        <v>85284</v>
      </c>
      <c r="S58" t="s">
        <v>282</v>
      </c>
      <c r="T58" t="s">
        <v>122</v>
      </c>
      <c r="U58">
        <v>85251</v>
      </c>
    </row>
    <row r="59" spans="1:21" x14ac:dyDescent="0.2">
      <c r="A59" s="6">
        <v>43179</v>
      </c>
      <c r="B59" t="s">
        <v>1934</v>
      </c>
      <c r="C59" t="s">
        <v>43</v>
      </c>
      <c r="D59" t="s">
        <v>130</v>
      </c>
      <c r="E59" s="7">
        <v>1505</v>
      </c>
      <c r="F59" t="s">
        <v>50</v>
      </c>
      <c r="G59" t="s">
        <v>1935</v>
      </c>
      <c r="H59" t="str">
        <f t="shared" si="0"/>
        <v>GLENDALE</v>
      </c>
      <c r="I59">
        <v>85307</v>
      </c>
      <c r="J59">
        <f>IF(OR(LEFT(I59,3)="850", I59=85339, I59="85339"), 1,0)</f>
        <v>0</v>
      </c>
      <c r="K59">
        <f>IF(OR(LEFT(H59,2)="ph", H59="Laveen"), 1,0)</f>
        <v>0</v>
      </c>
      <c r="L59">
        <f>IF(NOT(J59=K59), 1,0)</f>
        <v>0</v>
      </c>
      <c r="M59">
        <f>IF(J59=K59, J59, "EVAL")</f>
        <v>0</v>
      </c>
      <c r="N59" s="6">
        <v>43196</v>
      </c>
      <c r="O59" t="s">
        <v>57</v>
      </c>
      <c r="P59" t="s">
        <v>46</v>
      </c>
      <c r="Q59" s="7">
        <v>1460</v>
      </c>
      <c r="R59">
        <v>85307</v>
      </c>
      <c r="S59" t="s">
        <v>1892</v>
      </c>
      <c r="T59" t="s">
        <v>1936</v>
      </c>
      <c r="U59">
        <v>85307</v>
      </c>
    </row>
    <row r="60" spans="1:21" x14ac:dyDescent="0.2">
      <c r="A60" s="6">
        <v>43182</v>
      </c>
      <c r="B60" t="s">
        <v>1937</v>
      </c>
      <c r="C60" t="s">
        <v>43</v>
      </c>
      <c r="D60" t="s">
        <v>247</v>
      </c>
      <c r="E60" s="7">
        <v>3371.72</v>
      </c>
      <c r="F60" t="s">
        <v>50</v>
      </c>
      <c r="G60" t="s">
        <v>1938</v>
      </c>
      <c r="H60" t="str">
        <f t="shared" si="0"/>
        <v>CHANDLER</v>
      </c>
      <c r="I60">
        <v>85249</v>
      </c>
      <c r="J60">
        <f>IF(OR(LEFT(I60,3)="850", I60=85339, I60="85339"), 1,0)</f>
        <v>0</v>
      </c>
      <c r="K60">
        <f>IF(OR(LEFT(H60,2)="ph", H60="Laveen"), 1,0)</f>
        <v>0</v>
      </c>
      <c r="L60">
        <f>IF(NOT(J60=K60), 1,0)</f>
        <v>0</v>
      </c>
      <c r="M60">
        <f>IF(J60=K60, J60, "EVAL")</f>
        <v>0</v>
      </c>
      <c r="N60" s="6">
        <v>43200</v>
      </c>
      <c r="O60" t="s">
        <v>57</v>
      </c>
      <c r="P60" t="s">
        <v>46</v>
      </c>
      <c r="Q60" s="7">
        <v>3571.72</v>
      </c>
      <c r="R60">
        <v>85249</v>
      </c>
      <c r="S60" t="s">
        <v>139</v>
      </c>
    </row>
    <row r="61" spans="1:21" x14ac:dyDescent="0.2">
      <c r="A61" s="6">
        <v>43187</v>
      </c>
      <c r="B61" t="s">
        <v>1939</v>
      </c>
      <c r="C61" t="s">
        <v>43</v>
      </c>
      <c r="D61" t="s">
        <v>507</v>
      </c>
      <c r="E61" s="7">
        <v>3313.82</v>
      </c>
      <c r="F61" t="s">
        <v>50</v>
      </c>
      <c r="G61" t="s">
        <v>1940</v>
      </c>
      <c r="H61" t="str">
        <f t="shared" si="0"/>
        <v>EL MIRAGE</v>
      </c>
      <c r="I61">
        <v>85335</v>
      </c>
      <c r="J61">
        <f>IF(OR(LEFT(I61,3)="850", I61=85339, I61="85339"), 1,0)</f>
        <v>0</v>
      </c>
      <c r="K61">
        <f>IF(OR(LEFT(H61,2)="ph", H61="Laveen"), 1,0)</f>
        <v>0</v>
      </c>
      <c r="L61">
        <f>IF(NOT(J61=K61), 1,0)</f>
        <v>0</v>
      </c>
      <c r="M61">
        <f>IF(J61=K61, J61, "EVAL")</f>
        <v>0</v>
      </c>
      <c r="N61" s="6">
        <v>43201</v>
      </c>
      <c r="O61" t="s">
        <v>57</v>
      </c>
      <c r="P61" t="s">
        <v>46</v>
      </c>
      <c r="Q61" s="7">
        <v>2046.73</v>
      </c>
      <c r="R61">
        <v>85335</v>
      </c>
      <c r="S61" t="s">
        <v>100</v>
      </c>
    </row>
    <row r="62" spans="1:21" x14ac:dyDescent="0.2">
      <c r="A62" s="6">
        <v>43194</v>
      </c>
      <c r="B62" t="s">
        <v>1941</v>
      </c>
      <c r="C62" t="s">
        <v>43</v>
      </c>
      <c r="D62" t="s">
        <v>55</v>
      </c>
      <c r="E62" s="7">
        <v>3191.86</v>
      </c>
      <c r="F62" t="s">
        <v>50</v>
      </c>
      <c r="G62" t="s">
        <v>1942</v>
      </c>
      <c r="H62" t="str">
        <f t="shared" si="0"/>
        <v>Phoenix</v>
      </c>
      <c r="I62">
        <v>85032</v>
      </c>
      <c r="J62">
        <f>IF(OR(LEFT(I62,3)="850", I62=85339, I62="85339"), 1,0)</f>
        <v>1</v>
      </c>
      <c r="K62">
        <f>IF(OR(LEFT(H62,2)="ph", H62="Laveen"), 1,0)</f>
        <v>1</v>
      </c>
      <c r="L62">
        <f>IF(NOT(J62=K62), 1,0)</f>
        <v>0</v>
      </c>
      <c r="M62">
        <f>IF(J62=K62, J62, "EVAL")</f>
        <v>1</v>
      </c>
      <c r="O62" t="s">
        <v>57</v>
      </c>
      <c r="P62" t="s">
        <v>46</v>
      </c>
      <c r="Q62" s="7">
        <v>3096.86</v>
      </c>
      <c r="R62">
        <v>85032</v>
      </c>
      <c r="S62" t="s">
        <v>24</v>
      </c>
      <c r="T62" t="s">
        <v>197</v>
      </c>
      <c r="U62">
        <v>85251</v>
      </c>
    </row>
    <row r="63" spans="1:21" x14ac:dyDescent="0.2">
      <c r="A63" s="6">
        <v>43202</v>
      </c>
      <c r="B63" t="s">
        <v>1943</v>
      </c>
      <c r="C63" t="s">
        <v>43</v>
      </c>
      <c r="D63" t="s">
        <v>44</v>
      </c>
      <c r="E63" s="7">
        <v>1586.45</v>
      </c>
      <c r="F63" t="s">
        <v>50</v>
      </c>
      <c r="G63" t="s">
        <v>1944</v>
      </c>
      <c r="H63" t="str">
        <f t="shared" si="0"/>
        <v>PHOENIX</v>
      </c>
      <c r="I63">
        <v>85031</v>
      </c>
      <c r="J63">
        <f>IF(OR(LEFT(I63,3)="850", I63=85339, I63="85339"), 1,0)</f>
        <v>1</v>
      </c>
      <c r="K63">
        <f>IF(OR(LEFT(H63,2)="ph", H63="Laveen"), 1,0)</f>
        <v>1</v>
      </c>
      <c r="L63">
        <f>IF(NOT(J63=K63), 1,0)</f>
        <v>0</v>
      </c>
      <c r="M63">
        <f>IF(J63=K63, J63, "EVAL")</f>
        <v>1</v>
      </c>
      <c r="N63" s="6">
        <v>43224</v>
      </c>
      <c r="O63" t="s">
        <v>57</v>
      </c>
      <c r="P63" t="s">
        <v>46</v>
      </c>
      <c r="Q63" s="7">
        <v>1551.45</v>
      </c>
      <c r="R63">
        <v>85031</v>
      </c>
      <c r="S63" t="s">
        <v>272</v>
      </c>
    </row>
    <row r="64" spans="1:21" x14ac:dyDescent="0.2">
      <c r="A64" s="6">
        <v>43203</v>
      </c>
      <c r="B64" t="s">
        <v>1945</v>
      </c>
      <c r="C64" t="s">
        <v>43</v>
      </c>
      <c r="D64" t="s">
        <v>60</v>
      </c>
      <c r="E64" s="7">
        <v>1756.23</v>
      </c>
      <c r="F64" t="s">
        <v>50</v>
      </c>
      <c r="G64" t="s">
        <v>1946</v>
      </c>
      <c r="H64" t="str">
        <f t="shared" si="0"/>
        <v>PHOENIX</v>
      </c>
      <c r="I64">
        <v>85053</v>
      </c>
      <c r="J64">
        <f>IF(OR(LEFT(I64,3)="850", I64=85339, I64="85339"), 1,0)</f>
        <v>1</v>
      </c>
      <c r="K64">
        <f>IF(OR(LEFT(H64,2)="ph", H64="Laveen"), 1,0)</f>
        <v>1</v>
      </c>
      <c r="L64">
        <f>IF(NOT(J64=K64), 1,0)</f>
        <v>0</v>
      </c>
      <c r="M64">
        <f>IF(J64=K64, J64, "EVAL")</f>
        <v>1</v>
      </c>
      <c r="O64" t="s">
        <v>57</v>
      </c>
      <c r="P64" t="s">
        <v>46</v>
      </c>
      <c r="Q64" s="7">
        <v>1676.23</v>
      </c>
      <c r="R64">
        <v>85053</v>
      </c>
      <c r="S64" t="s">
        <v>1947</v>
      </c>
    </row>
    <row r="65" spans="1:21" x14ac:dyDescent="0.2">
      <c r="A65" s="6">
        <v>43207</v>
      </c>
      <c r="B65" t="s">
        <v>1948</v>
      </c>
      <c r="C65" t="s">
        <v>43</v>
      </c>
      <c r="D65" t="s">
        <v>280</v>
      </c>
      <c r="E65" s="7">
        <v>4124.49</v>
      </c>
      <c r="F65" t="s">
        <v>50</v>
      </c>
      <c r="G65" t="s">
        <v>1898</v>
      </c>
      <c r="H65" t="str">
        <f t="shared" si="0"/>
        <v>GILBERT</v>
      </c>
      <c r="I65">
        <v>85295</v>
      </c>
      <c r="J65">
        <f>IF(OR(LEFT(I65,3)="850", I65=85339, I65="85339"), 1,0)</f>
        <v>0</v>
      </c>
      <c r="K65">
        <f>IF(OR(LEFT(H65,2)="ph", H65="Laveen"), 1,0)</f>
        <v>0</v>
      </c>
      <c r="L65">
        <f>IF(NOT(J65=K65), 1,0)</f>
        <v>0</v>
      </c>
      <c r="M65">
        <f>IF(J65=K65, J65, "EVAL")</f>
        <v>0</v>
      </c>
      <c r="O65" t="s">
        <v>57</v>
      </c>
      <c r="P65" t="s">
        <v>46</v>
      </c>
      <c r="Q65" s="7">
        <v>4124.49</v>
      </c>
      <c r="R65">
        <v>85295</v>
      </c>
      <c r="S65" t="s">
        <v>139</v>
      </c>
    </row>
    <row r="66" spans="1:21" x14ac:dyDescent="0.2">
      <c r="A66" s="6">
        <v>43207</v>
      </c>
      <c r="B66" t="s">
        <v>1949</v>
      </c>
      <c r="C66" t="s">
        <v>43</v>
      </c>
      <c r="D66" t="s">
        <v>134</v>
      </c>
      <c r="E66" s="7">
        <v>1953.05</v>
      </c>
      <c r="F66" t="s">
        <v>50</v>
      </c>
      <c r="G66" t="s">
        <v>1950</v>
      </c>
      <c r="H66" t="str">
        <f t="shared" si="0"/>
        <v>GLENDALE</v>
      </c>
      <c r="I66">
        <v>85306</v>
      </c>
      <c r="J66">
        <f>IF(OR(LEFT(I66,3)="850", I66=85339, I66="85339"), 1,0)</f>
        <v>0</v>
      </c>
      <c r="K66">
        <f>IF(OR(LEFT(H66,2)="ph", H66="Laveen"), 1,0)</f>
        <v>0</v>
      </c>
      <c r="L66">
        <f>IF(NOT(J66=K66), 1,0)</f>
        <v>0</v>
      </c>
      <c r="M66">
        <f>IF(J66=K66, J66, "EVAL")</f>
        <v>0</v>
      </c>
      <c r="O66" t="s">
        <v>57</v>
      </c>
      <c r="P66" t="s">
        <v>46</v>
      </c>
      <c r="Q66" s="7">
        <v>1482.05</v>
      </c>
      <c r="R66">
        <v>85306</v>
      </c>
      <c r="S66" t="s">
        <v>100</v>
      </c>
    </row>
    <row r="67" spans="1:21" x14ac:dyDescent="0.2">
      <c r="A67" s="6">
        <v>43207</v>
      </c>
      <c r="B67" t="s">
        <v>1951</v>
      </c>
      <c r="C67" t="s">
        <v>43</v>
      </c>
      <c r="D67" t="s">
        <v>134</v>
      </c>
      <c r="E67" s="7">
        <v>1842.32</v>
      </c>
      <c r="F67" t="s">
        <v>50</v>
      </c>
      <c r="G67" t="s">
        <v>1952</v>
      </c>
      <c r="H67" t="str">
        <f t="shared" ref="H67:H130" si="1">IF(NOT(ISERROR(FIND(",",G67))), RIGHT(G67,LEN(G67)-FIND("@",SUBSTITUTE(G67,",","@",LEN(G67)-LEN(SUBSTITUTE(G67,",",""))),1)-1), "")</f>
        <v>GLENDALE</v>
      </c>
      <c r="I67">
        <v>85308</v>
      </c>
      <c r="J67">
        <f>IF(OR(LEFT(I67,3)="850", I67=85339, I67="85339"), 1,0)</f>
        <v>0</v>
      </c>
      <c r="K67">
        <f>IF(OR(LEFT(H67,2)="ph", H67="Laveen"), 1,0)</f>
        <v>0</v>
      </c>
      <c r="L67">
        <f>IF(NOT(J67=K67), 1,0)</f>
        <v>0</v>
      </c>
      <c r="M67">
        <f>IF(J67=K67, J67, "EVAL")</f>
        <v>0</v>
      </c>
      <c r="O67" t="s">
        <v>57</v>
      </c>
      <c r="P67" t="s">
        <v>46</v>
      </c>
      <c r="Q67" s="7">
        <v>1371.57</v>
      </c>
      <c r="R67">
        <v>85308</v>
      </c>
      <c r="S67" t="s">
        <v>100</v>
      </c>
    </row>
    <row r="68" spans="1:21" x14ac:dyDescent="0.2">
      <c r="A68" s="6">
        <v>43208</v>
      </c>
      <c r="B68" t="s">
        <v>1953</v>
      </c>
      <c r="C68" t="s">
        <v>43</v>
      </c>
      <c r="D68" t="s">
        <v>65</v>
      </c>
      <c r="E68" s="7">
        <v>1585.26</v>
      </c>
      <c r="F68" t="s">
        <v>50</v>
      </c>
      <c r="G68" t="s">
        <v>1954</v>
      </c>
      <c r="H68" t="str">
        <f t="shared" si="1"/>
        <v>MESA</v>
      </c>
      <c r="I68">
        <v>85210</v>
      </c>
      <c r="J68">
        <f>IF(OR(LEFT(I68,3)="850", I68=85339, I68="85339"), 1,0)</f>
        <v>0</v>
      </c>
      <c r="K68">
        <f>IF(OR(LEFT(H68,2)="ph", H68="Laveen"), 1,0)</f>
        <v>0</v>
      </c>
      <c r="L68">
        <f>IF(NOT(J68=K68), 1,0)</f>
        <v>0</v>
      </c>
      <c r="M68">
        <f>IF(J68=K68, J68, "EVAL")</f>
        <v>0</v>
      </c>
      <c r="O68" t="s">
        <v>57</v>
      </c>
      <c r="P68" t="s">
        <v>46</v>
      </c>
      <c r="Q68" s="7">
        <v>1505.26</v>
      </c>
      <c r="R68">
        <v>85210</v>
      </c>
      <c r="S68" t="s">
        <v>100</v>
      </c>
    </row>
    <row r="69" spans="1:21" x14ac:dyDescent="0.2">
      <c r="A69" s="6">
        <v>43208</v>
      </c>
      <c r="B69" t="s">
        <v>1955</v>
      </c>
      <c r="C69" t="s">
        <v>183</v>
      </c>
      <c r="D69" t="s">
        <v>1473</v>
      </c>
      <c r="E69" s="7">
        <v>1278.5</v>
      </c>
      <c r="F69" t="s">
        <v>50</v>
      </c>
      <c r="G69" t="s">
        <v>1956</v>
      </c>
      <c r="H69" t="str">
        <f t="shared" si="1"/>
        <v>PHOENIX</v>
      </c>
      <c r="I69">
        <v>85021</v>
      </c>
      <c r="J69">
        <f>IF(OR(LEFT(I69,3)="850", I69=85339, I69="85339"), 1,0)</f>
        <v>1</v>
      </c>
      <c r="K69">
        <f>IF(OR(LEFT(H69,2)="ph", H69="Laveen"), 1,0)</f>
        <v>1</v>
      </c>
      <c r="L69">
        <f>IF(NOT(J69=K69), 1,0)</f>
        <v>0</v>
      </c>
      <c r="M69">
        <f>IF(J69=K69, J69, "EVAL")</f>
        <v>1</v>
      </c>
      <c r="O69" t="s">
        <v>57</v>
      </c>
      <c r="P69" t="s">
        <v>46</v>
      </c>
      <c r="Q69" s="7">
        <v>1273.5</v>
      </c>
      <c r="R69">
        <v>85021</v>
      </c>
      <c r="S69" t="s">
        <v>1957</v>
      </c>
    </row>
    <row r="70" spans="1:21" x14ac:dyDescent="0.2">
      <c r="A70" s="6">
        <v>43209</v>
      </c>
      <c r="B70" t="s">
        <v>1958</v>
      </c>
      <c r="C70" t="s">
        <v>79</v>
      </c>
      <c r="D70" t="s">
        <v>130</v>
      </c>
      <c r="E70" s="7">
        <v>1412.21</v>
      </c>
      <c r="F70" t="s">
        <v>50</v>
      </c>
      <c r="G70" t="s">
        <v>1959</v>
      </c>
      <c r="H70" t="str">
        <f t="shared" si="1"/>
        <v>GLENDALE</v>
      </c>
      <c r="I70">
        <v>85307</v>
      </c>
      <c r="J70">
        <f>IF(OR(LEFT(I70,3)="850", I70=85339, I70="85339"), 1,0)</f>
        <v>0</v>
      </c>
      <c r="K70">
        <f>IF(OR(LEFT(H70,2)="ph", H70="Laveen"), 1,0)</f>
        <v>0</v>
      </c>
      <c r="L70">
        <f>IF(NOT(J70=K70), 1,0)</f>
        <v>0</v>
      </c>
      <c r="M70">
        <f>IF(J70=K70, J70, "EVAL")</f>
        <v>0</v>
      </c>
      <c r="O70" t="s">
        <v>57</v>
      </c>
      <c r="P70" t="s">
        <v>46</v>
      </c>
      <c r="Q70" s="7">
        <v>1377.21</v>
      </c>
      <c r="R70">
        <v>85307</v>
      </c>
      <c r="S70" t="s">
        <v>1892</v>
      </c>
      <c r="T70" t="s">
        <v>1960</v>
      </c>
      <c r="U70">
        <v>85018</v>
      </c>
    </row>
    <row r="71" spans="1:21" x14ac:dyDescent="0.2">
      <c r="A71" s="6">
        <v>43209</v>
      </c>
      <c r="B71" t="s">
        <v>1961</v>
      </c>
      <c r="C71" t="s">
        <v>43</v>
      </c>
      <c r="D71" t="s">
        <v>130</v>
      </c>
      <c r="E71" s="7">
        <v>1371.97</v>
      </c>
      <c r="F71" t="s">
        <v>50</v>
      </c>
      <c r="G71" t="s">
        <v>1962</v>
      </c>
      <c r="H71" t="str">
        <f t="shared" si="1"/>
        <v>GLENDALE</v>
      </c>
      <c r="I71">
        <v>85307</v>
      </c>
      <c r="J71">
        <f>IF(OR(LEFT(I71,3)="850", I71=85339, I71="85339"), 1,0)</f>
        <v>0</v>
      </c>
      <c r="K71">
        <f>IF(OR(LEFT(H71,2)="ph", H71="Laveen"), 1,0)</f>
        <v>0</v>
      </c>
      <c r="L71">
        <f>IF(NOT(J71=K71), 1,0)</f>
        <v>0</v>
      </c>
      <c r="M71">
        <f>IF(J71=K71, J71, "EVAL")</f>
        <v>0</v>
      </c>
      <c r="N71" s="6">
        <v>43223</v>
      </c>
      <c r="O71" t="s">
        <v>57</v>
      </c>
      <c r="P71" t="s">
        <v>46</v>
      </c>
      <c r="Q71" s="7">
        <v>1336.97</v>
      </c>
      <c r="R71">
        <v>85307</v>
      </c>
      <c r="S71" t="s">
        <v>1892</v>
      </c>
    </row>
    <row r="72" spans="1:21" x14ac:dyDescent="0.2">
      <c r="A72" s="6">
        <v>43209</v>
      </c>
      <c r="B72" t="s">
        <v>1963</v>
      </c>
      <c r="C72" t="s">
        <v>43</v>
      </c>
      <c r="D72" t="s">
        <v>297</v>
      </c>
      <c r="E72" s="7">
        <v>2186</v>
      </c>
      <c r="F72" t="s">
        <v>50</v>
      </c>
      <c r="G72" t="s">
        <v>1964</v>
      </c>
      <c r="H72" t="str">
        <f t="shared" si="1"/>
        <v>GLENDALE</v>
      </c>
      <c r="I72">
        <v>85303</v>
      </c>
      <c r="J72">
        <f>IF(OR(LEFT(I72,3)="850", I72=85339, I72="85339"), 1,0)</f>
        <v>0</v>
      </c>
      <c r="K72">
        <f>IF(OR(LEFT(H72,2)="ph", H72="Laveen"), 1,0)</f>
        <v>0</v>
      </c>
      <c r="L72">
        <f>IF(NOT(J72=K72), 1,0)</f>
        <v>0</v>
      </c>
      <c r="M72">
        <f>IF(J72=K72, J72, "EVAL")</f>
        <v>0</v>
      </c>
      <c r="N72" s="6">
        <v>43290</v>
      </c>
      <c r="O72" t="s">
        <v>57</v>
      </c>
      <c r="P72" t="s">
        <v>46</v>
      </c>
      <c r="Q72" s="7">
        <v>246</v>
      </c>
      <c r="R72">
        <v>85303</v>
      </c>
      <c r="S72" t="s">
        <v>1830</v>
      </c>
      <c r="T72" t="s">
        <v>1829</v>
      </c>
      <c r="U72">
        <v>85303</v>
      </c>
    </row>
    <row r="73" spans="1:21" x14ac:dyDescent="0.2">
      <c r="A73" s="6">
        <v>43210</v>
      </c>
      <c r="B73" t="s">
        <v>1965</v>
      </c>
      <c r="C73" t="s">
        <v>43</v>
      </c>
      <c r="D73" t="s">
        <v>229</v>
      </c>
      <c r="E73" s="7">
        <v>1716.8</v>
      </c>
      <c r="F73" t="s">
        <v>50</v>
      </c>
      <c r="G73" t="s">
        <v>1966</v>
      </c>
      <c r="H73" t="str">
        <f t="shared" si="1"/>
        <v>MESA</v>
      </c>
      <c r="I73">
        <v>85207</v>
      </c>
      <c r="J73">
        <f>IF(OR(LEFT(I73,3)="850", I73=85339, I73="85339"), 1,0)</f>
        <v>0</v>
      </c>
      <c r="K73">
        <f>IF(OR(LEFT(H73,2)="ph", H73="Laveen"), 1,0)</f>
        <v>0</v>
      </c>
      <c r="L73">
        <f>IF(NOT(J73=K73), 1,0)</f>
        <v>0</v>
      </c>
      <c r="M73">
        <f>IF(J73=K73, J73, "EVAL")</f>
        <v>0</v>
      </c>
      <c r="O73" t="s">
        <v>57</v>
      </c>
      <c r="P73" t="s">
        <v>46</v>
      </c>
      <c r="Q73" s="7">
        <v>1626.8</v>
      </c>
      <c r="R73">
        <v>85207</v>
      </c>
      <c r="S73" t="s">
        <v>100</v>
      </c>
      <c r="T73" t="s">
        <v>1967</v>
      </c>
      <c r="U73">
        <v>85251</v>
      </c>
    </row>
    <row r="74" spans="1:21" x14ac:dyDescent="0.2">
      <c r="A74" s="6">
        <v>43214</v>
      </c>
      <c r="B74" t="s">
        <v>1968</v>
      </c>
      <c r="C74" t="s">
        <v>43</v>
      </c>
      <c r="D74" t="s">
        <v>297</v>
      </c>
      <c r="E74" s="7">
        <v>2066.83</v>
      </c>
      <c r="F74" t="s">
        <v>50</v>
      </c>
      <c r="G74" t="s">
        <v>1969</v>
      </c>
      <c r="H74" t="str">
        <f t="shared" si="1"/>
        <v>GLENDALE</v>
      </c>
      <c r="I74">
        <v>85303</v>
      </c>
      <c r="J74">
        <f>IF(OR(LEFT(I74,3)="850", I74=85339, I74="85339"), 1,0)</f>
        <v>0</v>
      </c>
      <c r="K74">
        <f>IF(OR(LEFT(H74,2)="ph", H74="Laveen"), 1,0)</f>
        <v>0</v>
      </c>
      <c r="L74">
        <f>IF(NOT(J74=K74), 1,0)</f>
        <v>0</v>
      </c>
      <c r="M74">
        <f>IF(J74=K74, J74, "EVAL")</f>
        <v>0</v>
      </c>
      <c r="O74" t="s">
        <v>57</v>
      </c>
      <c r="P74" t="s">
        <v>46</v>
      </c>
      <c r="Q74" s="7">
        <v>1141.92</v>
      </c>
      <c r="R74">
        <v>85303</v>
      </c>
      <c r="S74" t="s">
        <v>1830</v>
      </c>
      <c r="T74" t="s">
        <v>1970</v>
      </c>
      <c r="U74">
        <v>85303</v>
      </c>
    </row>
    <row r="75" spans="1:21" x14ac:dyDescent="0.2">
      <c r="A75" s="6">
        <v>43215</v>
      </c>
      <c r="B75" t="s">
        <v>1971</v>
      </c>
      <c r="C75" t="s">
        <v>43</v>
      </c>
      <c r="D75" t="s">
        <v>247</v>
      </c>
      <c r="E75" s="7"/>
      <c r="G75" t="s">
        <v>1972</v>
      </c>
      <c r="H75" t="str">
        <f t="shared" si="1"/>
        <v>CHANDLER</v>
      </c>
      <c r="I75">
        <v>85226</v>
      </c>
      <c r="J75">
        <f>IF(OR(LEFT(I75,3)="850", I75=85339, I75="85339"), 1,0)</f>
        <v>0</v>
      </c>
      <c r="K75">
        <f>IF(OR(LEFT(H75,2)="ph", H75="Laveen"), 1,0)</f>
        <v>0</v>
      </c>
      <c r="L75">
        <f>IF(NOT(J75=K75), 1,0)</f>
        <v>0</v>
      </c>
      <c r="M75">
        <f>IF(J75=K75, J75, "EVAL")</f>
        <v>0</v>
      </c>
      <c r="O75" t="s">
        <v>57</v>
      </c>
      <c r="P75" t="s">
        <v>46</v>
      </c>
      <c r="Q75" s="7">
        <v>1299.2</v>
      </c>
      <c r="R75">
        <v>85226</v>
      </c>
      <c r="S75" t="s">
        <v>100</v>
      </c>
    </row>
    <row r="76" spans="1:21" x14ac:dyDescent="0.2">
      <c r="A76" s="6">
        <v>43216</v>
      </c>
      <c r="B76" t="s">
        <v>1973</v>
      </c>
      <c r="C76" t="s">
        <v>43</v>
      </c>
      <c r="D76" t="s">
        <v>280</v>
      </c>
      <c r="E76" s="7">
        <v>3694.02</v>
      </c>
      <c r="F76" t="s">
        <v>50</v>
      </c>
      <c r="G76" t="s">
        <v>1974</v>
      </c>
      <c r="H76" t="str">
        <f t="shared" si="1"/>
        <v>GILBERT</v>
      </c>
      <c r="I76">
        <v>85297</v>
      </c>
      <c r="J76">
        <f>IF(OR(LEFT(I76,3)="850", I76=85339, I76="85339"), 1,0)</f>
        <v>0</v>
      </c>
      <c r="K76">
        <f>IF(OR(LEFT(H76,2)="ph", H76="Laveen"), 1,0)</f>
        <v>0</v>
      </c>
      <c r="L76">
        <f>IF(NOT(J76=K76), 1,0)</f>
        <v>0</v>
      </c>
      <c r="M76">
        <f>IF(J76=K76, J76, "EVAL")</f>
        <v>0</v>
      </c>
      <c r="N76" s="6">
        <v>43231</v>
      </c>
      <c r="O76" t="s">
        <v>57</v>
      </c>
      <c r="P76" t="s">
        <v>46</v>
      </c>
      <c r="Q76" s="7">
        <v>2127.92</v>
      </c>
      <c r="R76">
        <v>85297</v>
      </c>
      <c r="S76" t="s">
        <v>100</v>
      </c>
    </row>
    <row r="77" spans="1:21" x14ac:dyDescent="0.2">
      <c r="A77" s="6">
        <v>43217</v>
      </c>
      <c r="B77" t="s">
        <v>1975</v>
      </c>
      <c r="C77" t="s">
        <v>43</v>
      </c>
      <c r="D77" t="s">
        <v>247</v>
      </c>
      <c r="E77" s="7"/>
      <c r="G77" t="s">
        <v>1854</v>
      </c>
      <c r="H77" t="str">
        <f t="shared" si="1"/>
        <v>CHANDLER</v>
      </c>
      <c r="I77">
        <v>85225</v>
      </c>
      <c r="J77">
        <f>IF(OR(LEFT(I77,3)="850", I77=85339, I77="85339"), 1,0)</f>
        <v>0</v>
      </c>
      <c r="K77">
        <f>IF(OR(LEFT(H77,2)="ph", H77="Laveen"), 1,0)</f>
        <v>0</v>
      </c>
      <c r="L77">
        <f>IF(NOT(J77=K77), 1,0)</f>
        <v>0</v>
      </c>
      <c r="M77">
        <f>IF(J77=K77, J77, "EVAL")</f>
        <v>0</v>
      </c>
      <c r="O77" t="s">
        <v>57</v>
      </c>
      <c r="P77" t="s">
        <v>46</v>
      </c>
      <c r="Q77" s="7">
        <v>1259.0999999999999</v>
      </c>
      <c r="R77">
        <v>85225</v>
      </c>
      <c r="S77" t="s">
        <v>139</v>
      </c>
    </row>
    <row r="78" spans="1:21" x14ac:dyDescent="0.2">
      <c r="A78" s="6">
        <v>43217</v>
      </c>
      <c r="B78" t="s">
        <v>1976</v>
      </c>
      <c r="C78" t="s">
        <v>79</v>
      </c>
      <c r="D78" t="s">
        <v>229</v>
      </c>
      <c r="E78" s="7">
        <v>3395.71</v>
      </c>
      <c r="F78" t="s">
        <v>50</v>
      </c>
      <c r="G78" t="s">
        <v>1977</v>
      </c>
      <c r="H78" t="str">
        <f t="shared" si="1"/>
        <v>MESA</v>
      </c>
      <c r="I78">
        <v>85208</v>
      </c>
      <c r="J78">
        <f>IF(OR(LEFT(I78,3)="850", I78=85339, I78="85339"), 1,0)</f>
        <v>0</v>
      </c>
      <c r="K78">
        <f>IF(OR(LEFT(H78,2)="ph", H78="Laveen"), 1,0)</f>
        <v>0</v>
      </c>
      <c r="L78">
        <f>IF(NOT(J78=K78), 1,0)</f>
        <v>0</v>
      </c>
      <c r="M78">
        <f>IF(J78=K78, J78, "EVAL")</f>
        <v>0</v>
      </c>
      <c r="O78" t="s">
        <v>57</v>
      </c>
      <c r="P78" t="s">
        <v>46</v>
      </c>
      <c r="Q78" s="7">
        <v>1937.51</v>
      </c>
      <c r="R78">
        <v>85208</v>
      </c>
      <c r="S78" t="s">
        <v>457</v>
      </c>
    </row>
    <row r="79" spans="1:21" x14ac:dyDescent="0.2">
      <c r="A79" s="6">
        <v>43222</v>
      </c>
      <c r="B79" t="s">
        <v>1978</v>
      </c>
      <c r="C79" t="s">
        <v>43</v>
      </c>
      <c r="D79" t="s">
        <v>1473</v>
      </c>
      <c r="E79" s="7">
        <v>1484.33</v>
      </c>
      <c r="F79" t="s">
        <v>50</v>
      </c>
      <c r="G79" t="s">
        <v>1979</v>
      </c>
      <c r="H79" t="str">
        <f t="shared" si="1"/>
        <v>PHOENIX</v>
      </c>
      <c r="I79">
        <v>85021</v>
      </c>
      <c r="J79">
        <f>IF(OR(LEFT(I79,3)="850", I79=85339, I79="85339"), 1,0)</f>
        <v>1</v>
      </c>
      <c r="K79">
        <f>IF(OR(LEFT(H79,2)="ph", H79="Laveen"), 1,0)</f>
        <v>1</v>
      </c>
      <c r="L79">
        <f>IF(NOT(J79=K79), 1,0)</f>
        <v>0</v>
      </c>
      <c r="M79">
        <f>IF(J79=K79, J79, "EVAL")</f>
        <v>1</v>
      </c>
      <c r="O79" t="s">
        <v>57</v>
      </c>
      <c r="P79" t="s">
        <v>46</v>
      </c>
      <c r="Q79" s="7">
        <v>1429.33</v>
      </c>
      <c r="R79">
        <v>85021</v>
      </c>
      <c r="S79" t="s">
        <v>1676</v>
      </c>
    </row>
    <row r="80" spans="1:21" x14ac:dyDescent="0.2">
      <c r="A80" s="6">
        <v>43224</v>
      </c>
      <c r="B80" t="s">
        <v>1981</v>
      </c>
      <c r="C80" t="s">
        <v>43</v>
      </c>
      <c r="D80" t="s">
        <v>171</v>
      </c>
      <c r="E80" s="7">
        <v>4106</v>
      </c>
      <c r="F80" t="s">
        <v>50</v>
      </c>
      <c r="G80" t="s">
        <v>1982</v>
      </c>
      <c r="H80" t="str">
        <f t="shared" si="1"/>
        <v>PHOENIX</v>
      </c>
      <c r="I80">
        <v>85054</v>
      </c>
      <c r="J80">
        <f>IF(OR(LEFT(I80,3)="850", I80=85339, I80="85339"), 1,0)</f>
        <v>1</v>
      </c>
      <c r="K80">
        <f>IF(OR(LEFT(H80,2)="ph", H80="Laveen"), 1,0)</f>
        <v>1</v>
      </c>
      <c r="L80">
        <f>IF(NOT(J80=K80), 1,0)</f>
        <v>0</v>
      </c>
      <c r="M80">
        <f>IF(J80=K80, J80, "EVAL")</f>
        <v>1</v>
      </c>
      <c r="O80" t="s">
        <v>46</v>
      </c>
      <c r="P80" t="s">
        <v>46</v>
      </c>
      <c r="Q80" s="7">
        <v>4106</v>
      </c>
      <c r="R80">
        <v>85054</v>
      </c>
      <c r="S80" t="s">
        <v>399</v>
      </c>
      <c r="T80" t="s">
        <v>1983</v>
      </c>
      <c r="U80">
        <v>85260</v>
      </c>
    </row>
    <row r="81" spans="1:21" x14ac:dyDescent="0.2">
      <c r="A81" s="6">
        <v>43231</v>
      </c>
      <c r="B81" t="s">
        <v>1984</v>
      </c>
      <c r="C81" t="s">
        <v>43</v>
      </c>
      <c r="D81" t="s">
        <v>1473</v>
      </c>
      <c r="E81" s="7">
        <v>2256.33</v>
      </c>
      <c r="F81" t="s">
        <v>50</v>
      </c>
      <c r="G81" t="s">
        <v>1985</v>
      </c>
      <c r="H81" t="str">
        <f t="shared" si="1"/>
        <v>PHOENIX</v>
      </c>
      <c r="I81">
        <v>85021</v>
      </c>
      <c r="J81">
        <f>IF(OR(LEFT(I81,3)="850", I81=85339, I81="85339"), 1,0)</f>
        <v>1</v>
      </c>
      <c r="K81">
        <f>IF(OR(LEFT(H81,2)="ph", H81="Laveen"), 1,0)</f>
        <v>1</v>
      </c>
      <c r="L81">
        <f>IF(NOT(J81=K81), 1,0)</f>
        <v>0</v>
      </c>
      <c r="M81">
        <f>IF(J81=K81, J81, "EVAL")</f>
        <v>1</v>
      </c>
      <c r="O81" t="s">
        <v>57</v>
      </c>
      <c r="P81" t="s">
        <v>46</v>
      </c>
      <c r="Q81" s="7">
        <v>2216.33</v>
      </c>
      <c r="R81">
        <v>85021</v>
      </c>
      <c r="S81" t="s">
        <v>1676</v>
      </c>
    </row>
    <row r="82" spans="1:21" x14ac:dyDescent="0.2">
      <c r="A82" s="6">
        <v>43235</v>
      </c>
      <c r="B82" t="s">
        <v>1986</v>
      </c>
      <c r="C82" t="s">
        <v>43</v>
      </c>
      <c r="D82" t="s">
        <v>247</v>
      </c>
      <c r="E82" s="7"/>
      <c r="G82" t="s">
        <v>1987</v>
      </c>
      <c r="H82" t="str">
        <f t="shared" si="1"/>
        <v>CHANDLER</v>
      </c>
      <c r="I82">
        <v>85224</v>
      </c>
      <c r="J82">
        <f>IF(OR(LEFT(I82,3)="850", I82=85339, I82="85339"), 1,0)</f>
        <v>0</v>
      </c>
      <c r="K82">
        <f>IF(OR(LEFT(H82,2)="ph", H82="Laveen"), 1,0)</f>
        <v>0</v>
      </c>
      <c r="L82">
        <f>IF(NOT(J82=K82), 1,0)</f>
        <v>0</v>
      </c>
      <c r="M82">
        <f>IF(J82=K82, J82, "EVAL")</f>
        <v>0</v>
      </c>
      <c r="O82" t="s">
        <v>57</v>
      </c>
      <c r="P82" t="s">
        <v>46</v>
      </c>
      <c r="Q82" s="7">
        <v>2215.1999999999998</v>
      </c>
      <c r="R82">
        <v>85224</v>
      </c>
      <c r="S82" t="s">
        <v>100</v>
      </c>
    </row>
    <row r="83" spans="1:21" x14ac:dyDescent="0.2">
      <c r="A83" s="6">
        <v>43235</v>
      </c>
      <c r="B83" t="s">
        <v>1988</v>
      </c>
      <c r="C83" t="s">
        <v>43</v>
      </c>
      <c r="D83" t="s">
        <v>44</v>
      </c>
      <c r="E83" s="7">
        <v>1728.45</v>
      </c>
      <c r="F83" t="s">
        <v>50</v>
      </c>
      <c r="G83" t="s">
        <v>1989</v>
      </c>
      <c r="H83" t="str">
        <f t="shared" si="1"/>
        <v>Glendale</v>
      </c>
      <c r="I83">
        <v>85301</v>
      </c>
      <c r="J83">
        <f>IF(OR(LEFT(I83,3)="850", I83=85339, I83="85339"), 1,0)</f>
        <v>0</v>
      </c>
      <c r="K83">
        <f>IF(OR(LEFT(H83,2)="ph", H83="Laveen"), 1,0)</f>
        <v>0</v>
      </c>
      <c r="L83">
        <f>IF(NOT(J83=K83), 1,0)</f>
        <v>0</v>
      </c>
      <c r="M83">
        <f>IF(J83=K83, J83, "EVAL")</f>
        <v>0</v>
      </c>
      <c r="O83" t="s">
        <v>57</v>
      </c>
      <c r="P83" t="s">
        <v>46</v>
      </c>
      <c r="Q83" s="7">
        <v>1648.45</v>
      </c>
      <c r="R83">
        <v>85301</v>
      </c>
      <c r="S83" t="s">
        <v>1990</v>
      </c>
    </row>
    <row r="84" spans="1:21" x14ac:dyDescent="0.2">
      <c r="A84" s="6">
        <v>43236</v>
      </c>
      <c r="B84" t="s">
        <v>1991</v>
      </c>
      <c r="C84" t="s">
        <v>79</v>
      </c>
      <c r="D84" t="s">
        <v>216</v>
      </c>
      <c r="E84" s="7">
        <v>1566.63</v>
      </c>
      <c r="F84" t="s">
        <v>50</v>
      </c>
      <c r="G84" t="s">
        <v>1992</v>
      </c>
      <c r="H84" t="str">
        <f t="shared" si="1"/>
        <v>MESA</v>
      </c>
      <c r="I84">
        <v>85208</v>
      </c>
      <c r="J84">
        <f>IF(OR(LEFT(I84,3)="850", I84=85339, I84="85339"), 1,0)</f>
        <v>0</v>
      </c>
      <c r="K84">
        <f>IF(OR(LEFT(H84,2)="ph", H84="Laveen"), 1,0)</f>
        <v>0</v>
      </c>
      <c r="L84">
        <f>IF(NOT(J84=K84), 1,0)</f>
        <v>0</v>
      </c>
      <c r="M84">
        <f>IF(J84=K84, J84, "EVAL")</f>
        <v>0</v>
      </c>
      <c r="O84" t="s">
        <v>57</v>
      </c>
      <c r="P84" t="s">
        <v>46</v>
      </c>
      <c r="Q84" s="7">
        <v>1486.63</v>
      </c>
      <c r="R84">
        <v>85208</v>
      </c>
      <c r="S84" t="s">
        <v>100</v>
      </c>
    </row>
    <row r="85" spans="1:21" x14ac:dyDescent="0.2">
      <c r="A85" s="6">
        <v>43237</v>
      </c>
      <c r="B85" t="s">
        <v>1993</v>
      </c>
      <c r="C85" t="s">
        <v>43</v>
      </c>
      <c r="D85" t="s">
        <v>247</v>
      </c>
      <c r="E85" s="7">
        <v>1678.1</v>
      </c>
      <c r="F85" t="s">
        <v>50</v>
      </c>
      <c r="G85" t="s">
        <v>1754</v>
      </c>
      <c r="H85" t="str">
        <f t="shared" si="1"/>
        <v>CHANDLER</v>
      </c>
      <c r="I85">
        <v>85225</v>
      </c>
      <c r="J85">
        <f>IF(OR(LEFT(I85,3)="850", I85=85339, I85="85339"), 1,0)</f>
        <v>0</v>
      </c>
      <c r="K85">
        <f>IF(OR(LEFT(H85,2)="ph", H85="Laveen"), 1,0)</f>
        <v>0</v>
      </c>
      <c r="L85">
        <f>IF(NOT(J85=K85), 1,0)</f>
        <v>0</v>
      </c>
      <c r="M85">
        <f>IF(J85=K85, J85, "EVAL")</f>
        <v>0</v>
      </c>
      <c r="N85" s="6">
        <v>43252</v>
      </c>
      <c r="O85" t="s">
        <v>57</v>
      </c>
      <c r="P85" t="s">
        <v>46</v>
      </c>
      <c r="Q85" s="7">
        <v>1187.55</v>
      </c>
      <c r="R85">
        <v>85225</v>
      </c>
      <c r="S85" t="s">
        <v>356</v>
      </c>
    </row>
    <row r="86" spans="1:21" x14ac:dyDescent="0.2">
      <c r="A86" s="6">
        <v>43237</v>
      </c>
      <c r="B86" t="s">
        <v>1994</v>
      </c>
      <c r="C86" t="s">
        <v>43</v>
      </c>
      <c r="D86" t="s">
        <v>1473</v>
      </c>
      <c r="E86" s="7">
        <v>1908.43</v>
      </c>
      <c r="F86" t="s">
        <v>50</v>
      </c>
      <c r="G86" t="s">
        <v>1995</v>
      </c>
      <c r="H86" t="str">
        <f t="shared" si="1"/>
        <v>PHX</v>
      </c>
      <c r="I86">
        <v>85015</v>
      </c>
      <c r="J86">
        <f>IF(OR(LEFT(I86,3)="850", I86=85339, I86="85339"), 1,0)</f>
        <v>1</v>
      </c>
      <c r="K86">
        <f>IF(OR(LEFT(H86,2)="ph", H86="Laveen"), 1,0)</f>
        <v>1</v>
      </c>
      <c r="L86">
        <f>IF(NOT(J86=K86), 1,0)</f>
        <v>0</v>
      </c>
      <c r="M86">
        <f>IF(J86=K86, J86, "EVAL")</f>
        <v>1</v>
      </c>
      <c r="N86" s="6">
        <v>43251</v>
      </c>
      <c r="O86" t="s">
        <v>57</v>
      </c>
      <c r="P86" t="s">
        <v>46</v>
      </c>
      <c r="Q86" s="7">
        <v>1863.43</v>
      </c>
      <c r="R86">
        <v>85015</v>
      </c>
      <c r="S86" t="s">
        <v>1996</v>
      </c>
    </row>
    <row r="87" spans="1:21" x14ac:dyDescent="0.2">
      <c r="A87" s="6">
        <v>43237</v>
      </c>
      <c r="B87" t="s">
        <v>1997</v>
      </c>
      <c r="C87" t="s">
        <v>43</v>
      </c>
      <c r="D87" t="s">
        <v>247</v>
      </c>
      <c r="E87" s="7"/>
      <c r="G87" t="s">
        <v>1998</v>
      </c>
      <c r="H87" t="str">
        <f t="shared" si="1"/>
        <v>CHANDLER</v>
      </c>
      <c r="I87">
        <v>85286</v>
      </c>
      <c r="J87">
        <f>IF(OR(LEFT(I87,3)="850", I87=85339, I87="85339"), 1,0)</f>
        <v>0</v>
      </c>
      <c r="K87">
        <f>IF(OR(LEFT(H87,2)="ph", H87="Laveen"), 1,0)</f>
        <v>0</v>
      </c>
      <c r="L87">
        <f>IF(NOT(J87=K87), 1,0)</f>
        <v>0</v>
      </c>
      <c r="M87">
        <f>IF(J87=K87, J87, "EVAL")</f>
        <v>0</v>
      </c>
      <c r="O87" t="s">
        <v>57</v>
      </c>
      <c r="P87" t="s">
        <v>46</v>
      </c>
      <c r="Q87" s="7">
        <v>1405.75</v>
      </c>
      <c r="R87">
        <v>85286</v>
      </c>
      <c r="S87" t="s">
        <v>356</v>
      </c>
    </row>
    <row r="88" spans="1:21" x14ac:dyDescent="0.2">
      <c r="A88" s="6">
        <v>43237</v>
      </c>
      <c r="B88" t="s">
        <v>1999</v>
      </c>
      <c r="C88" t="s">
        <v>43</v>
      </c>
      <c r="D88" t="s">
        <v>74</v>
      </c>
      <c r="E88" s="7">
        <v>1770.42</v>
      </c>
      <c r="F88" t="s">
        <v>50</v>
      </c>
      <c r="G88" t="s">
        <v>2000</v>
      </c>
      <c r="H88" t="str">
        <f t="shared" si="1"/>
        <v>LAVEEN</v>
      </c>
      <c r="I88">
        <v>85339</v>
      </c>
      <c r="J88">
        <f>IF(OR(LEFT(I88,3)="850", I88=85339, I88="85339"), 1,0)</f>
        <v>1</v>
      </c>
      <c r="K88">
        <f>IF(OR(LEFT(H88,2)="ph", H88="Laveen"), 1,0)</f>
        <v>1</v>
      </c>
      <c r="L88">
        <f>IF(NOT(J88=K88), 1,0)</f>
        <v>0</v>
      </c>
      <c r="M88">
        <f>IF(J88=K88, J88, "EVAL")</f>
        <v>1</v>
      </c>
      <c r="O88" t="s">
        <v>57</v>
      </c>
      <c r="P88" t="s">
        <v>46</v>
      </c>
      <c r="Q88" s="7">
        <v>1688.42</v>
      </c>
      <c r="R88">
        <v>85339</v>
      </c>
      <c r="S88" t="s">
        <v>2001</v>
      </c>
    </row>
    <row r="89" spans="1:21" x14ac:dyDescent="0.2">
      <c r="A89" s="6">
        <v>43237</v>
      </c>
      <c r="B89" t="s">
        <v>2002</v>
      </c>
      <c r="C89" t="s">
        <v>43</v>
      </c>
      <c r="D89" t="s">
        <v>247</v>
      </c>
      <c r="E89" s="7">
        <v>3828.47</v>
      </c>
      <c r="F89" t="s">
        <v>50</v>
      </c>
      <c r="G89" t="s">
        <v>2003</v>
      </c>
      <c r="H89" t="str">
        <f t="shared" si="1"/>
        <v>CHANDLER</v>
      </c>
      <c r="I89">
        <v>85224</v>
      </c>
      <c r="J89">
        <f>IF(OR(LEFT(I89,3)="850", I89=85339, I89="85339"), 1,0)</f>
        <v>0</v>
      </c>
      <c r="K89">
        <f>IF(OR(LEFT(H89,2)="ph", H89="Laveen"), 1,0)</f>
        <v>0</v>
      </c>
      <c r="L89">
        <f>IF(NOT(J89=K89), 1,0)</f>
        <v>0</v>
      </c>
      <c r="M89">
        <f>IF(J89=K89, J89, "EVAL")</f>
        <v>0</v>
      </c>
      <c r="O89" t="s">
        <v>57</v>
      </c>
      <c r="P89" t="s">
        <v>46</v>
      </c>
      <c r="Q89" s="7">
        <v>1725.5</v>
      </c>
      <c r="R89">
        <v>85224</v>
      </c>
      <c r="S89" t="s">
        <v>139</v>
      </c>
    </row>
    <row r="90" spans="1:21" x14ac:dyDescent="0.2">
      <c r="A90" s="6">
        <v>43238</v>
      </c>
      <c r="B90" t="s">
        <v>2004</v>
      </c>
      <c r="C90" t="s">
        <v>43</v>
      </c>
      <c r="D90" t="s">
        <v>247</v>
      </c>
      <c r="E90" s="7">
        <v>2042.75</v>
      </c>
      <c r="F90" t="s">
        <v>50</v>
      </c>
      <c r="G90" t="s">
        <v>2005</v>
      </c>
      <c r="H90" t="str">
        <f t="shared" si="1"/>
        <v>CHANDLER</v>
      </c>
      <c r="I90">
        <v>85249</v>
      </c>
      <c r="J90">
        <f>IF(OR(LEFT(I90,3)="850", I90=85339, I90="85339"), 1,0)</f>
        <v>0</v>
      </c>
      <c r="K90">
        <f>IF(OR(LEFT(H90,2)="ph", H90="Laveen"), 1,0)</f>
        <v>0</v>
      </c>
      <c r="L90">
        <f>IF(NOT(J90=K90), 1,0)</f>
        <v>0</v>
      </c>
      <c r="M90">
        <f>IF(J90=K90, J90, "EVAL")</f>
        <v>0</v>
      </c>
      <c r="O90" t="s">
        <v>57</v>
      </c>
      <c r="P90" t="s">
        <v>46</v>
      </c>
      <c r="Q90" s="7">
        <v>2207.75</v>
      </c>
      <c r="R90">
        <v>85249</v>
      </c>
      <c r="S90" t="s">
        <v>193</v>
      </c>
    </row>
    <row r="91" spans="1:21" x14ac:dyDescent="0.2">
      <c r="A91" s="6">
        <v>43238</v>
      </c>
      <c r="B91" t="s">
        <v>2006</v>
      </c>
      <c r="C91" t="s">
        <v>43</v>
      </c>
      <c r="D91" t="s">
        <v>55</v>
      </c>
      <c r="E91" s="7">
        <v>2451.3000000000002</v>
      </c>
      <c r="F91" t="s">
        <v>50</v>
      </c>
      <c r="G91" t="s">
        <v>2007</v>
      </c>
      <c r="H91" t="str">
        <f t="shared" si="1"/>
        <v>PHOENIX</v>
      </c>
      <c r="I91">
        <v>85023</v>
      </c>
      <c r="J91">
        <f>IF(OR(LEFT(I91,3)="850", I91=85339, I91="85339"), 1,0)</f>
        <v>1</v>
      </c>
      <c r="K91">
        <f>IF(OR(LEFT(H91,2)="ph", H91="Laveen"), 1,0)</f>
        <v>1</v>
      </c>
      <c r="L91">
        <f>IF(NOT(J91=K91), 1,0)</f>
        <v>0</v>
      </c>
      <c r="M91">
        <f>IF(J91=K91, J91, "EVAL")</f>
        <v>1</v>
      </c>
      <c r="N91" s="6">
        <v>43250</v>
      </c>
      <c r="O91" t="s">
        <v>57</v>
      </c>
      <c r="P91" t="s">
        <v>46</v>
      </c>
      <c r="Q91" s="7">
        <v>2411.3000000000002</v>
      </c>
      <c r="R91">
        <v>850232</v>
      </c>
      <c r="S91" t="s">
        <v>117</v>
      </c>
      <c r="T91" t="s">
        <v>122</v>
      </c>
      <c r="U91">
        <v>85251</v>
      </c>
    </row>
    <row r="92" spans="1:21" x14ac:dyDescent="0.2">
      <c r="A92" s="6">
        <v>43238</v>
      </c>
      <c r="B92" t="s">
        <v>2008</v>
      </c>
      <c r="C92" t="s">
        <v>43</v>
      </c>
      <c r="D92" t="s">
        <v>60</v>
      </c>
      <c r="E92" s="7">
        <v>2098.25</v>
      </c>
      <c r="F92" t="s">
        <v>50</v>
      </c>
      <c r="G92" t="s">
        <v>2009</v>
      </c>
      <c r="H92" t="str">
        <f t="shared" si="1"/>
        <v>PHOENIX</v>
      </c>
      <c r="I92">
        <v>85029</v>
      </c>
      <c r="J92">
        <f>IF(OR(LEFT(I92,3)="850", I92=85339, I92="85339"), 1,0)</f>
        <v>1</v>
      </c>
      <c r="K92">
        <f>IF(OR(LEFT(H92,2)="ph", H92="Laveen"), 1,0)</f>
        <v>1</v>
      </c>
      <c r="L92">
        <f>IF(NOT(J92=K92), 1,0)</f>
        <v>0</v>
      </c>
      <c r="M92">
        <f>IF(J92=K92, J92, "EVAL")</f>
        <v>1</v>
      </c>
      <c r="N92" s="6">
        <v>43252</v>
      </c>
      <c r="O92" t="s">
        <v>57</v>
      </c>
      <c r="P92" t="s">
        <v>46</v>
      </c>
      <c r="Q92" s="7">
        <v>2098.25</v>
      </c>
      <c r="R92">
        <v>85029</v>
      </c>
      <c r="S92" t="s">
        <v>282</v>
      </c>
    </row>
    <row r="93" spans="1:21" x14ac:dyDescent="0.2">
      <c r="A93" s="6">
        <v>43241</v>
      </c>
      <c r="B93" t="s">
        <v>2010</v>
      </c>
      <c r="C93" t="s">
        <v>43</v>
      </c>
      <c r="D93" t="s">
        <v>297</v>
      </c>
      <c r="E93" s="7">
        <v>1217.5999999999999</v>
      </c>
      <c r="F93" t="s">
        <v>50</v>
      </c>
      <c r="G93" t="s">
        <v>2011</v>
      </c>
      <c r="H93" t="str">
        <f t="shared" si="1"/>
        <v>GLENDALE</v>
      </c>
      <c r="I93">
        <v>85303</v>
      </c>
      <c r="J93">
        <f>IF(OR(LEFT(I93,3)="850", I93=85339, I93="85339"), 1,0)</f>
        <v>0</v>
      </c>
      <c r="K93">
        <f>IF(OR(LEFT(H93,2)="ph", H93="Laveen"), 1,0)</f>
        <v>0</v>
      </c>
      <c r="L93">
        <f>IF(NOT(J93=K93), 1,0)</f>
        <v>0</v>
      </c>
      <c r="M93">
        <f>IF(J93=K93, J93, "EVAL")</f>
        <v>0</v>
      </c>
      <c r="N93" s="6">
        <v>43263</v>
      </c>
      <c r="O93" t="s">
        <v>57</v>
      </c>
      <c r="P93" t="s">
        <v>46</v>
      </c>
      <c r="Q93" s="7">
        <v>1161.3900000000001</v>
      </c>
      <c r="R93">
        <v>85303</v>
      </c>
      <c r="S93" t="s">
        <v>1830</v>
      </c>
      <c r="T93" t="s">
        <v>1970</v>
      </c>
      <c r="U93">
        <v>85303</v>
      </c>
    </row>
    <row r="94" spans="1:21" x14ac:dyDescent="0.2">
      <c r="A94" s="6">
        <v>43242</v>
      </c>
      <c r="B94" t="s">
        <v>2012</v>
      </c>
      <c r="C94" t="s">
        <v>43</v>
      </c>
      <c r="D94" t="s">
        <v>130</v>
      </c>
      <c r="E94" s="7">
        <v>2627.95</v>
      </c>
      <c r="F94" t="s">
        <v>50</v>
      </c>
      <c r="G94" t="s">
        <v>2013</v>
      </c>
      <c r="H94" t="str">
        <f t="shared" si="1"/>
        <v>GLENDALE</v>
      </c>
      <c r="I94">
        <v>85307</v>
      </c>
      <c r="J94">
        <f>IF(OR(LEFT(I94,3)="850", I94=85339, I94="85339"), 1,0)</f>
        <v>0</v>
      </c>
      <c r="K94">
        <f>IF(OR(LEFT(H94,2)="ph", H94="Laveen"), 1,0)</f>
        <v>0</v>
      </c>
      <c r="L94">
        <f>IF(NOT(J94=K94), 1,0)</f>
        <v>0</v>
      </c>
      <c r="M94">
        <f>IF(J94=K94, J94, "EVAL")</f>
        <v>0</v>
      </c>
      <c r="O94" t="s">
        <v>57</v>
      </c>
      <c r="P94" t="s">
        <v>46</v>
      </c>
      <c r="Q94" s="7">
        <v>2582.9499999999998</v>
      </c>
      <c r="R94">
        <v>85307</v>
      </c>
      <c r="S94" t="s">
        <v>1857</v>
      </c>
      <c r="T94" t="s">
        <v>1858</v>
      </c>
      <c r="U94">
        <v>85307</v>
      </c>
    </row>
    <row r="95" spans="1:21" x14ac:dyDescent="0.2">
      <c r="A95" s="6">
        <v>43242</v>
      </c>
      <c r="B95" t="s">
        <v>2014</v>
      </c>
      <c r="C95" t="s">
        <v>79</v>
      </c>
      <c r="D95" t="s">
        <v>130</v>
      </c>
      <c r="E95" s="7">
        <v>1533.33</v>
      </c>
      <c r="F95" t="s">
        <v>50</v>
      </c>
      <c r="G95" t="s">
        <v>2015</v>
      </c>
      <c r="H95" t="str">
        <f t="shared" si="1"/>
        <v>GLENDALE</v>
      </c>
      <c r="I95">
        <v>85307</v>
      </c>
      <c r="J95">
        <f>IF(OR(LEFT(I95,3)="850", I95=85339, I95="85339"), 1,0)</f>
        <v>0</v>
      </c>
      <c r="K95">
        <f>IF(OR(LEFT(H95,2)="ph", H95="Laveen"), 1,0)</f>
        <v>0</v>
      </c>
      <c r="L95">
        <f>IF(NOT(J95=K95), 1,0)</f>
        <v>0</v>
      </c>
      <c r="M95">
        <f>IF(J95=K95, J95, "EVAL")</f>
        <v>0</v>
      </c>
      <c r="O95" t="s">
        <v>57</v>
      </c>
      <c r="P95" t="s">
        <v>46</v>
      </c>
      <c r="Q95" s="7">
        <v>1488.33</v>
      </c>
      <c r="R95">
        <v>85307</v>
      </c>
      <c r="S95" t="s">
        <v>1857</v>
      </c>
      <c r="T95" t="s">
        <v>826</v>
      </c>
      <c r="U95">
        <v>85018</v>
      </c>
    </row>
    <row r="96" spans="1:21" x14ac:dyDescent="0.2">
      <c r="A96" s="6">
        <v>43242</v>
      </c>
      <c r="B96" t="s">
        <v>2016</v>
      </c>
      <c r="C96" t="s">
        <v>43</v>
      </c>
      <c r="D96" t="s">
        <v>247</v>
      </c>
      <c r="E96" s="7"/>
      <c r="G96" t="s">
        <v>1854</v>
      </c>
      <c r="H96" t="str">
        <f t="shared" si="1"/>
        <v>CHANDLER</v>
      </c>
      <c r="I96">
        <v>85225</v>
      </c>
      <c r="J96">
        <f>IF(OR(LEFT(I96,3)="850", I96=85339, I96="85339"), 1,0)</f>
        <v>0</v>
      </c>
      <c r="K96">
        <f>IF(OR(LEFT(H96,2)="ph", H96="Laveen"), 1,0)</f>
        <v>0</v>
      </c>
      <c r="L96">
        <f>IF(NOT(J96=K96), 1,0)</f>
        <v>0</v>
      </c>
      <c r="M96">
        <f>IF(J96=K96, J96, "EVAL")</f>
        <v>0</v>
      </c>
      <c r="O96" t="s">
        <v>57</v>
      </c>
      <c r="P96" t="s">
        <v>46</v>
      </c>
      <c r="Q96" s="7">
        <v>1277.99</v>
      </c>
      <c r="R96">
        <v>85225</v>
      </c>
      <c r="S96" t="s">
        <v>139</v>
      </c>
    </row>
    <row r="97" spans="1:21" x14ac:dyDescent="0.2">
      <c r="A97" s="6">
        <v>43242</v>
      </c>
      <c r="B97" t="s">
        <v>2017</v>
      </c>
      <c r="C97" t="s">
        <v>43</v>
      </c>
      <c r="D97" t="s">
        <v>280</v>
      </c>
      <c r="E97" s="7"/>
      <c r="G97" t="s">
        <v>2018</v>
      </c>
      <c r="H97" t="str">
        <f t="shared" si="1"/>
        <v>GILBERT</v>
      </c>
      <c r="I97">
        <v>85234</v>
      </c>
      <c r="J97">
        <f>IF(OR(LEFT(I97,3)="850", I97=85339, I97="85339"), 1,0)</f>
        <v>0</v>
      </c>
      <c r="K97">
        <f>IF(OR(LEFT(H97,2)="ph", H97="Laveen"), 1,0)</f>
        <v>0</v>
      </c>
      <c r="L97">
        <f>IF(NOT(J97=K97), 1,0)</f>
        <v>0</v>
      </c>
      <c r="M97">
        <f>IF(J97=K97, J97, "EVAL")</f>
        <v>0</v>
      </c>
      <c r="O97" t="s">
        <v>57</v>
      </c>
      <c r="P97" t="s">
        <v>46</v>
      </c>
      <c r="Q97" s="7">
        <v>2539.23</v>
      </c>
      <c r="R97">
        <v>85234</v>
      </c>
      <c r="S97" t="s">
        <v>139</v>
      </c>
    </row>
    <row r="98" spans="1:21" x14ac:dyDescent="0.2">
      <c r="A98" s="6">
        <v>43242</v>
      </c>
      <c r="B98" t="s">
        <v>2019</v>
      </c>
      <c r="C98" t="s">
        <v>79</v>
      </c>
      <c r="D98" t="s">
        <v>247</v>
      </c>
      <c r="E98" s="7">
        <v>1274</v>
      </c>
      <c r="F98" t="s">
        <v>50</v>
      </c>
      <c r="G98" t="s">
        <v>2020</v>
      </c>
      <c r="H98" t="str">
        <f t="shared" si="1"/>
        <v>CHANDLER</v>
      </c>
      <c r="I98">
        <v>85225</v>
      </c>
      <c r="J98">
        <f>IF(OR(LEFT(I98,3)="850", I98=85339, I98="85339"), 1,0)</f>
        <v>0</v>
      </c>
      <c r="K98">
        <f>IF(OR(LEFT(H98,2)="ph", H98="Laveen"), 1,0)</f>
        <v>0</v>
      </c>
      <c r="L98">
        <f>IF(NOT(J98=K98), 1,0)</f>
        <v>0</v>
      </c>
      <c r="M98">
        <f>IF(J98=K98, J98, "EVAL")</f>
        <v>0</v>
      </c>
      <c r="O98" t="s">
        <v>57</v>
      </c>
      <c r="P98" t="s">
        <v>46</v>
      </c>
      <c r="Q98" s="7">
        <v>1074</v>
      </c>
      <c r="R98">
        <v>85225</v>
      </c>
      <c r="S98" t="s">
        <v>200</v>
      </c>
    </row>
    <row r="99" spans="1:21" x14ac:dyDescent="0.2">
      <c r="A99" s="6">
        <v>43242</v>
      </c>
      <c r="B99" t="s">
        <v>2021</v>
      </c>
      <c r="C99" t="s">
        <v>43</v>
      </c>
      <c r="D99" t="s">
        <v>44</v>
      </c>
      <c r="E99" s="7"/>
      <c r="G99" t="s">
        <v>2022</v>
      </c>
      <c r="H99" t="str">
        <f t="shared" si="1"/>
        <v>PHOENIX</v>
      </c>
      <c r="I99">
        <v>85043</v>
      </c>
      <c r="J99">
        <f>IF(OR(LEFT(I99,3)="850", I99=85339, I99="85339"), 1,0)</f>
        <v>1</v>
      </c>
      <c r="K99">
        <f>IF(OR(LEFT(H99,2)="ph", H99="Laveen"), 1,0)</f>
        <v>1</v>
      </c>
      <c r="L99">
        <f>IF(NOT(J99=K99), 1,0)</f>
        <v>0</v>
      </c>
      <c r="M99">
        <f>IF(J99=K99, J99, "EVAL")</f>
        <v>1</v>
      </c>
      <c r="O99" t="s">
        <v>57</v>
      </c>
      <c r="P99" t="s">
        <v>46</v>
      </c>
      <c r="Q99" s="7">
        <v>1917.43</v>
      </c>
      <c r="R99">
        <v>85043</v>
      </c>
      <c r="S99" t="s">
        <v>139</v>
      </c>
    </row>
    <row r="100" spans="1:21" x14ac:dyDescent="0.2">
      <c r="A100" s="6">
        <v>43243</v>
      </c>
      <c r="B100" t="s">
        <v>2023</v>
      </c>
      <c r="C100" t="s">
        <v>43</v>
      </c>
      <c r="D100" t="s">
        <v>74</v>
      </c>
      <c r="E100" s="7">
        <v>2119.73</v>
      </c>
      <c r="F100" t="s">
        <v>50</v>
      </c>
      <c r="G100" t="s">
        <v>2024</v>
      </c>
      <c r="H100" t="str">
        <f t="shared" si="1"/>
        <v>LAVEEN</v>
      </c>
      <c r="I100">
        <v>85339</v>
      </c>
      <c r="J100">
        <f>IF(OR(LEFT(I100,3)="850", I100=85339, I100="85339"), 1,0)</f>
        <v>1</v>
      </c>
      <c r="K100">
        <f>IF(OR(LEFT(H100,2)="ph", H100="Laveen"), 1,0)</f>
        <v>1</v>
      </c>
      <c r="L100">
        <f>IF(NOT(J100=K100), 1,0)</f>
        <v>0</v>
      </c>
      <c r="M100">
        <f>IF(J100=K100, J100, "EVAL")</f>
        <v>1</v>
      </c>
      <c r="O100" t="s">
        <v>57</v>
      </c>
      <c r="P100" t="s">
        <v>46</v>
      </c>
      <c r="Q100" s="7">
        <v>2119.73</v>
      </c>
      <c r="R100">
        <v>85339</v>
      </c>
      <c r="S100" t="s">
        <v>157</v>
      </c>
    </row>
    <row r="101" spans="1:21" x14ac:dyDescent="0.2">
      <c r="A101" s="6">
        <v>43243</v>
      </c>
      <c r="B101" t="s">
        <v>2025</v>
      </c>
      <c r="C101" t="s">
        <v>43</v>
      </c>
      <c r="D101" t="s">
        <v>247</v>
      </c>
      <c r="E101" s="7">
        <v>1795.88</v>
      </c>
      <c r="F101" t="s">
        <v>50</v>
      </c>
      <c r="G101" t="s">
        <v>2026</v>
      </c>
      <c r="H101" t="str">
        <f t="shared" si="1"/>
        <v>CHANDLER</v>
      </c>
      <c r="I101">
        <v>85249</v>
      </c>
      <c r="J101">
        <f>IF(OR(LEFT(I101,3)="850", I101=85339, I101="85339"), 1,0)</f>
        <v>0</v>
      </c>
      <c r="K101">
        <f>IF(OR(LEFT(H101,2)="ph", H101="Laveen"), 1,0)</f>
        <v>0</v>
      </c>
      <c r="L101">
        <f>IF(NOT(J101=K101), 1,0)</f>
        <v>0</v>
      </c>
      <c r="M101">
        <f>IF(J101=K101, J101, "EVAL")</f>
        <v>0</v>
      </c>
      <c r="O101" t="s">
        <v>57</v>
      </c>
      <c r="P101" t="s">
        <v>46</v>
      </c>
      <c r="Q101" s="7">
        <v>1471.75</v>
      </c>
      <c r="R101">
        <v>85249</v>
      </c>
      <c r="S101" t="s">
        <v>100</v>
      </c>
    </row>
    <row r="102" spans="1:21" x14ac:dyDescent="0.2">
      <c r="A102" s="6">
        <v>43245</v>
      </c>
      <c r="B102" t="s">
        <v>2027</v>
      </c>
      <c r="C102" t="s">
        <v>79</v>
      </c>
      <c r="D102" t="s">
        <v>145</v>
      </c>
      <c r="E102" s="7">
        <v>2508.25</v>
      </c>
      <c r="F102" t="s">
        <v>50</v>
      </c>
      <c r="G102" t="s">
        <v>2028</v>
      </c>
      <c r="H102" t="str">
        <f t="shared" si="1"/>
        <v>PHOENIX</v>
      </c>
      <c r="I102">
        <v>85008</v>
      </c>
      <c r="J102">
        <f>IF(OR(LEFT(I102,3)="850", I102=85339, I102="85339"), 1,0)</f>
        <v>1</v>
      </c>
      <c r="K102">
        <f>IF(OR(LEFT(H102,2)="ph", H102="Laveen"), 1,0)</f>
        <v>1</v>
      </c>
      <c r="L102">
        <f>IF(NOT(J102=K102), 1,0)</f>
        <v>0</v>
      </c>
      <c r="M102">
        <f>IF(J102=K102, J102, "EVAL")</f>
        <v>1</v>
      </c>
      <c r="O102" t="s">
        <v>57</v>
      </c>
      <c r="P102" t="s">
        <v>46</v>
      </c>
      <c r="Q102" s="7">
        <v>2508.25</v>
      </c>
      <c r="R102">
        <v>85008</v>
      </c>
      <c r="S102" t="s">
        <v>282</v>
      </c>
      <c r="T102" t="s">
        <v>2029</v>
      </c>
      <c r="U102">
        <v>85020</v>
      </c>
    </row>
    <row r="103" spans="1:21" x14ac:dyDescent="0.2">
      <c r="A103" s="6">
        <v>43249</v>
      </c>
      <c r="B103" t="s">
        <v>2030</v>
      </c>
      <c r="C103" t="s">
        <v>43</v>
      </c>
      <c r="D103" t="s">
        <v>44</v>
      </c>
      <c r="E103" s="7"/>
      <c r="G103" t="s">
        <v>1917</v>
      </c>
      <c r="H103" t="str">
        <f t="shared" si="1"/>
        <v>Phoenix</v>
      </c>
      <c r="I103">
        <v>85031</v>
      </c>
      <c r="J103">
        <f>IF(OR(LEFT(I103,3)="850", I103=85339, I103="85339"), 1,0)</f>
        <v>1</v>
      </c>
      <c r="K103">
        <f>IF(OR(LEFT(H103,2)="ph", H103="Laveen"), 1,0)</f>
        <v>1</v>
      </c>
      <c r="L103">
        <f>IF(NOT(J103=K103), 1,0)</f>
        <v>0</v>
      </c>
      <c r="M103">
        <f>IF(J103=K103, J103, "EVAL")</f>
        <v>1</v>
      </c>
      <c r="O103" t="s">
        <v>46</v>
      </c>
      <c r="P103" t="s">
        <v>46</v>
      </c>
      <c r="Q103" s="7">
        <v>2558</v>
      </c>
      <c r="R103">
        <v>85031</v>
      </c>
      <c r="S103" t="s">
        <v>1918</v>
      </c>
      <c r="T103" t="s">
        <v>703</v>
      </c>
      <c r="U103">
        <v>85260</v>
      </c>
    </row>
    <row r="104" spans="1:21" x14ac:dyDescent="0.2">
      <c r="A104" s="6">
        <v>43250</v>
      </c>
      <c r="B104" t="s">
        <v>2031</v>
      </c>
      <c r="C104" t="s">
        <v>43</v>
      </c>
      <c r="D104" t="s">
        <v>74</v>
      </c>
      <c r="E104" s="7"/>
      <c r="G104" t="s">
        <v>2032</v>
      </c>
      <c r="H104" t="str">
        <f t="shared" si="1"/>
        <v>LAVEEN</v>
      </c>
      <c r="I104">
        <v>85339</v>
      </c>
      <c r="J104">
        <f>IF(OR(LEFT(I104,3)="850", I104=85339, I104="85339"), 1,0)</f>
        <v>1</v>
      </c>
      <c r="K104">
        <f>IF(OR(LEFT(H104,2)="ph", H104="Laveen"), 1,0)</f>
        <v>1</v>
      </c>
      <c r="L104">
        <f>IF(NOT(J104=K104), 1,0)</f>
        <v>0</v>
      </c>
      <c r="M104">
        <f>IF(J104=K104, J104, "EVAL")</f>
        <v>1</v>
      </c>
      <c r="O104" t="s">
        <v>46</v>
      </c>
      <c r="P104" t="s">
        <v>46</v>
      </c>
      <c r="Q104" s="7">
        <v>1250</v>
      </c>
      <c r="R104">
        <v>85339</v>
      </c>
      <c r="S104" t="s">
        <v>2033</v>
      </c>
      <c r="T104" t="s">
        <v>2034</v>
      </c>
      <c r="U104">
        <v>85246</v>
      </c>
    </row>
    <row r="105" spans="1:21" x14ac:dyDescent="0.2">
      <c r="A105" s="6">
        <v>43251</v>
      </c>
      <c r="B105" t="s">
        <v>2035</v>
      </c>
      <c r="C105" t="s">
        <v>43</v>
      </c>
      <c r="D105" t="s">
        <v>507</v>
      </c>
      <c r="E105" s="7">
        <v>3443</v>
      </c>
      <c r="F105" t="s">
        <v>50</v>
      </c>
      <c r="G105" t="s">
        <v>2036</v>
      </c>
      <c r="H105" t="str">
        <f t="shared" si="1"/>
        <v>SURPRISE</v>
      </c>
      <c r="I105">
        <v>85374</v>
      </c>
      <c r="J105">
        <f>IF(OR(LEFT(I105,3)="850", I105=85339, I105="85339"), 1,0)</f>
        <v>0</v>
      </c>
      <c r="K105">
        <f>IF(OR(LEFT(H105,2)="ph", H105="Laveen"), 1,0)</f>
        <v>0</v>
      </c>
      <c r="L105">
        <f>IF(NOT(J105=K105), 1,0)</f>
        <v>0</v>
      </c>
      <c r="M105">
        <f>IF(J105=K105, J105, "EVAL")</f>
        <v>0</v>
      </c>
      <c r="O105" t="s">
        <v>57</v>
      </c>
      <c r="P105" t="s">
        <v>46</v>
      </c>
      <c r="Q105" s="7">
        <v>1848</v>
      </c>
      <c r="R105">
        <v>85374</v>
      </c>
      <c r="S105" t="s">
        <v>2037</v>
      </c>
      <c r="T105" t="s">
        <v>2038</v>
      </c>
      <c r="U105">
        <v>85008</v>
      </c>
    </row>
    <row r="106" spans="1:21" x14ac:dyDescent="0.2">
      <c r="A106" s="6">
        <v>43252</v>
      </c>
      <c r="B106" t="s">
        <v>2039</v>
      </c>
      <c r="C106" t="s">
        <v>43</v>
      </c>
      <c r="D106" t="s">
        <v>134</v>
      </c>
      <c r="E106" s="7">
        <v>3643</v>
      </c>
      <c r="F106" t="s">
        <v>50</v>
      </c>
      <c r="G106" t="s">
        <v>2040</v>
      </c>
      <c r="H106" t="str">
        <f t="shared" si="1"/>
        <v>PHOENIX</v>
      </c>
      <c r="I106">
        <v>85083</v>
      </c>
      <c r="J106">
        <f>IF(OR(LEFT(I106,3)="850", I106=85339, I106="85339"), 1,0)</f>
        <v>1</v>
      </c>
      <c r="K106">
        <f>IF(OR(LEFT(H106,2)="ph", H106="Laveen"), 1,0)</f>
        <v>1</v>
      </c>
      <c r="L106">
        <f>IF(NOT(J106=K106), 1,0)</f>
        <v>0</v>
      </c>
      <c r="M106">
        <f>IF(J106=K106, J106, "EVAL")</f>
        <v>1</v>
      </c>
      <c r="N106" s="6">
        <v>43264</v>
      </c>
      <c r="O106" t="s">
        <v>57</v>
      </c>
      <c r="P106" t="s">
        <v>46</v>
      </c>
      <c r="Q106" s="7">
        <v>3643</v>
      </c>
      <c r="R106">
        <v>85083</v>
      </c>
      <c r="S106" t="s">
        <v>2041</v>
      </c>
    </row>
    <row r="107" spans="1:21" x14ac:dyDescent="0.2">
      <c r="A107" s="6">
        <v>43255</v>
      </c>
      <c r="B107" t="s">
        <v>2042</v>
      </c>
      <c r="C107" t="s">
        <v>43</v>
      </c>
      <c r="D107" t="s">
        <v>275</v>
      </c>
      <c r="E107" s="7">
        <v>2446.9499999999998</v>
      </c>
      <c r="F107" t="s">
        <v>50</v>
      </c>
      <c r="G107" t="s">
        <v>2043</v>
      </c>
      <c r="H107" t="str">
        <f t="shared" si="1"/>
        <v>TEMPE</v>
      </c>
      <c r="I107">
        <v>85281</v>
      </c>
      <c r="J107">
        <f>IF(OR(LEFT(I107,3)="850", I107=85339, I107="85339"), 1,0)</f>
        <v>0</v>
      </c>
      <c r="K107">
        <f>IF(OR(LEFT(H107,2)="ph", H107="Laveen"), 1,0)</f>
        <v>0</v>
      </c>
      <c r="L107">
        <f>IF(NOT(J107=K107), 1,0)</f>
        <v>0</v>
      </c>
      <c r="M107">
        <f>IF(J107=K107, J107, "EVAL")</f>
        <v>0</v>
      </c>
      <c r="N107" s="6">
        <v>43270</v>
      </c>
      <c r="O107" t="s">
        <v>57</v>
      </c>
      <c r="P107" t="s">
        <v>46</v>
      </c>
      <c r="Q107" s="7">
        <v>2390.96</v>
      </c>
      <c r="R107">
        <v>85281</v>
      </c>
      <c r="S107" t="s">
        <v>2044</v>
      </c>
      <c r="T107" t="s">
        <v>2045</v>
      </c>
      <c r="U107">
        <v>85281</v>
      </c>
    </row>
    <row r="108" spans="1:21" x14ac:dyDescent="0.2">
      <c r="A108" s="6">
        <v>43256</v>
      </c>
      <c r="B108" t="s">
        <v>2046</v>
      </c>
      <c r="C108" t="s">
        <v>183</v>
      </c>
      <c r="D108" t="s">
        <v>1473</v>
      </c>
      <c r="E108" s="7">
        <v>2830.95</v>
      </c>
      <c r="F108" t="s">
        <v>50</v>
      </c>
      <c r="G108" t="s">
        <v>2047</v>
      </c>
      <c r="H108" t="str">
        <f t="shared" si="1"/>
        <v>PHOENIX</v>
      </c>
      <c r="I108">
        <v>85021</v>
      </c>
      <c r="J108">
        <f>IF(OR(LEFT(I108,3)="850", I108=85339, I108="85339"), 1,0)</f>
        <v>1</v>
      </c>
      <c r="K108">
        <f>IF(OR(LEFT(H108,2)="ph", H108="Laveen"), 1,0)</f>
        <v>1</v>
      </c>
      <c r="L108">
        <f>IF(NOT(J108=K108), 1,0)</f>
        <v>0</v>
      </c>
      <c r="M108">
        <f>IF(J108=K108, J108, "EVAL")</f>
        <v>1</v>
      </c>
      <c r="N108" s="6">
        <v>43271</v>
      </c>
      <c r="O108" t="s">
        <v>57</v>
      </c>
      <c r="P108" t="s">
        <v>46</v>
      </c>
      <c r="Q108" s="7">
        <v>2825.95</v>
      </c>
      <c r="R108">
        <v>85021</v>
      </c>
      <c r="S108" t="s">
        <v>1676</v>
      </c>
    </row>
    <row r="109" spans="1:21" x14ac:dyDescent="0.2">
      <c r="A109" s="6">
        <v>43256</v>
      </c>
      <c r="B109" t="s">
        <v>2048</v>
      </c>
      <c r="C109" t="s">
        <v>183</v>
      </c>
      <c r="D109" t="s">
        <v>1473</v>
      </c>
      <c r="E109" s="7">
        <v>2294.23</v>
      </c>
      <c r="F109" t="s">
        <v>50</v>
      </c>
      <c r="G109" t="s">
        <v>2049</v>
      </c>
      <c r="H109" t="str">
        <f t="shared" si="1"/>
        <v>PHOENIX</v>
      </c>
      <c r="I109">
        <v>85021</v>
      </c>
      <c r="J109">
        <f>IF(OR(LEFT(I109,3)="850", I109=85339, I109="85339"), 1,0)</f>
        <v>1</v>
      </c>
      <c r="K109">
        <f>IF(OR(LEFT(H109,2)="ph", H109="Laveen"), 1,0)</f>
        <v>1</v>
      </c>
      <c r="L109">
        <f>IF(NOT(J109=K109), 1,0)</f>
        <v>0</v>
      </c>
      <c r="M109">
        <f>IF(J109=K109, J109, "EVAL")</f>
        <v>1</v>
      </c>
      <c r="N109" s="6">
        <v>43271</v>
      </c>
      <c r="O109" t="s">
        <v>57</v>
      </c>
      <c r="P109" t="s">
        <v>46</v>
      </c>
      <c r="Q109" s="7">
        <v>2249.23</v>
      </c>
      <c r="R109">
        <v>85021</v>
      </c>
      <c r="S109" t="s">
        <v>1676</v>
      </c>
    </row>
    <row r="110" spans="1:21" x14ac:dyDescent="0.2">
      <c r="A110" s="6">
        <v>43256</v>
      </c>
      <c r="B110" t="s">
        <v>2050</v>
      </c>
      <c r="C110" t="s">
        <v>43</v>
      </c>
      <c r="D110" t="s">
        <v>297</v>
      </c>
      <c r="E110" s="7"/>
      <c r="G110" t="s">
        <v>2051</v>
      </c>
      <c r="H110" t="str">
        <f t="shared" si="1"/>
        <v>PHOENIX</v>
      </c>
      <c r="I110">
        <v>85019</v>
      </c>
      <c r="J110">
        <f>IF(OR(LEFT(I110,3)="850", I110=85339, I110="85339"), 1,0)</f>
        <v>1</v>
      </c>
      <c r="K110">
        <f>IF(OR(LEFT(H110,2)="ph", H110="Laveen"), 1,0)</f>
        <v>1</v>
      </c>
      <c r="L110">
        <f>IF(NOT(J110=K110), 1,0)</f>
        <v>0</v>
      </c>
      <c r="M110">
        <f>IF(J110=K110, J110, "EVAL")</f>
        <v>1</v>
      </c>
      <c r="O110" t="s">
        <v>46</v>
      </c>
      <c r="P110" t="s">
        <v>46</v>
      </c>
      <c r="Q110" s="7">
        <v>2484.1999999999998</v>
      </c>
      <c r="R110">
        <v>85019</v>
      </c>
      <c r="S110" t="s">
        <v>399</v>
      </c>
      <c r="T110" t="s">
        <v>2052</v>
      </c>
      <c r="U110">
        <v>85260</v>
      </c>
    </row>
    <row r="111" spans="1:21" x14ac:dyDescent="0.2">
      <c r="A111" s="6">
        <v>43270</v>
      </c>
      <c r="B111" t="s">
        <v>2053</v>
      </c>
      <c r="C111" t="s">
        <v>43</v>
      </c>
      <c r="D111" t="s">
        <v>247</v>
      </c>
      <c r="E111" s="7"/>
      <c r="G111" t="s">
        <v>1727</v>
      </c>
      <c r="H111" t="str">
        <f t="shared" si="1"/>
        <v>CHANDLER</v>
      </c>
      <c r="I111">
        <v>85225</v>
      </c>
      <c r="J111">
        <f>IF(OR(LEFT(I111,3)="850", I111=85339, I111="85339"), 1,0)</f>
        <v>0</v>
      </c>
      <c r="K111">
        <f>IF(OR(LEFT(H111,2)="ph", H111="Laveen"), 1,0)</f>
        <v>0</v>
      </c>
      <c r="L111">
        <f>IF(NOT(J111=K111), 1,0)</f>
        <v>0</v>
      </c>
      <c r="M111">
        <f>IF(J111=K111, J111, "EVAL")</f>
        <v>0</v>
      </c>
      <c r="O111" t="s">
        <v>57</v>
      </c>
      <c r="P111" t="s">
        <v>46</v>
      </c>
      <c r="Q111" s="7">
        <v>1464.32</v>
      </c>
      <c r="R111">
        <v>85225</v>
      </c>
      <c r="S111" t="s">
        <v>2054</v>
      </c>
    </row>
    <row r="112" spans="1:21" x14ac:dyDescent="0.2">
      <c r="A112" s="6">
        <v>43270</v>
      </c>
      <c r="B112" t="s">
        <v>2055</v>
      </c>
      <c r="C112" t="s">
        <v>43</v>
      </c>
      <c r="D112" t="s">
        <v>247</v>
      </c>
      <c r="E112" s="7"/>
      <c r="G112" t="s">
        <v>2056</v>
      </c>
      <c r="H112" t="str">
        <f t="shared" si="1"/>
        <v>CHANDLER</v>
      </c>
      <c r="I112">
        <v>85286</v>
      </c>
      <c r="J112">
        <f>IF(OR(LEFT(I112,3)="850", I112=85339, I112="85339"), 1,0)</f>
        <v>0</v>
      </c>
      <c r="K112">
        <f>IF(OR(LEFT(H112,2)="ph", H112="Laveen"), 1,0)</f>
        <v>0</v>
      </c>
      <c r="L112">
        <f>IF(NOT(J112=K112), 1,0)</f>
        <v>0</v>
      </c>
      <c r="M112">
        <f>IF(J112=K112, J112, "EVAL")</f>
        <v>0</v>
      </c>
      <c r="O112" t="s">
        <v>57</v>
      </c>
      <c r="P112" t="s">
        <v>46</v>
      </c>
      <c r="Q112" s="7">
        <v>1405.78</v>
      </c>
      <c r="R112">
        <v>85286</v>
      </c>
      <c r="S112" t="s">
        <v>2054</v>
      </c>
    </row>
    <row r="113" spans="1:21" x14ac:dyDescent="0.2">
      <c r="A113" s="6">
        <v>43270</v>
      </c>
      <c r="B113" t="s">
        <v>2057</v>
      </c>
      <c r="C113" t="s">
        <v>43</v>
      </c>
      <c r="D113" t="s">
        <v>247</v>
      </c>
      <c r="E113" s="7">
        <v>1924</v>
      </c>
      <c r="F113" t="s">
        <v>50</v>
      </c>
      <c r="G113" t="s">
        <v>1826</v>
      </c>
      <c r="H113" t="str">
        <f t="shared" si="1"/>
        <v>CHANDLER</v>
      </c>
      <c r="I113">
        <v>85225</v>
      </c>
      <c r="J113">
        <f>IF(OR(LEFT(I113,3)="850", I113=85339, I113="85339"), 1,0)</f>
        <v>0</v>
      </c>
      <c r="K113">
        <f>IF(OR(LEFT(H113,2)="ph", H113="Laveen"), 1,0)</f>
        <v>0</v>
      </c>
      <c r="L113">
        <f>IF(NOT(J113=K113), 1,0)</f>
        <v>0</v>
      </c>
      <c r="M113">
        <f>IF(J113=K113, J113, "EVAL")</f>
        <v>0</v>
      </c>
      <c r="N113" s="6">
        <v>43284</v>
      </c>
      <c r="O113" t="s">
        <v>57</v>
      </c>
      <c r="P113" t="s">
        <v>46</v>
      </c>
      <c r="Q113" s="7">
        <v>1421</v>
      </c>
      <c r="R113">
        <v>85225</v>
      </c>
      <c r="S113" t="s">
        <v>2054</v>
      </c>
    </row>
    <row r="114" spans="1:21" x14ac:dyDescent="0.2">
      <c r="A114" s="6">
        <v>43271</v>
      </c>
      <c r="B114" t="s">
        <v>2058</v>
      </c>
      <c r="C114" t="s">
        <v>43</v>
      </c>
      <c r="D114" t="s">
        <v>280</v>
      </c>
      <c r="E114" s="7">
        <v>2038.92</v>
      </c>
      <c r="F114" t="s">
        <v>50</v>
      </c>
      <c r="G114" t="s">
        <v>2059</v>
      </c>
      <c r="H114" t="str">
        <f t="shared" si="1"/>
        <v>GILBERT</v>
      </c>
      <c r="I114">
        <v>85234</v>
      </c>
      <c r="J114">
        <f>IF(OR(LEFT(I114,3)="850", I114=85339, I114="85339"), 1,0)</f>
        <v>0</v>
      </c>
      <c r="K114">
        <f>IF(OR(LEFT(H114,2)="ph", H114="Laveen"), 1,0)</f>
        <v>0</v>
      </c>
      <c r="L114">
        <f>IF(NOT(J114=K114), 1,0)</f>
        <v>0</v>
      </c>
      <c r="M114">
        <f>IF(J114=K114, J114, "EVAL")</f>
        <v>0</v>
      </c>
      <c r="O114" t="s">
        <v>57</v>
      </c>
      <c r="P114" t="s">
        <v>46</v>
      </c>
      <c r="Q114" s="7">
        <v>1918.92</v>
      </c>
      <c r="R114">
        <v>85234</v>
      </c>
      <c r="S114" t="s">
        <v>100</v>
      </c>
    </row>
    <row r="115" spans="1:21" x14ac:dyDescent="0.2">
      <c r="A115" s="6">
        <v>43271</v>
      </c>
      <c r="B115" t="s">
        <v>2060</v>
      </c>
      <c r="C115" t="s">
        <v>43</v>
      </c>
      <c r="D115" t="s">
        <v>130</v>
      </c>
      <c r="E115" s="7">
        <v>1869.46</v>
      </c>
      <c r="F115" t="s">
        <v>50</v>
      </c>
      <c r="G115" t="s">
        <v>2061</v>
      </c>
      <c r="H115" t="str">
        <f t="shared" si="1"/>
        <v>GLENDALE</v>
      </c>
      <c r="I115">
        <v>85307</v>
      </c>
      <c r="J115">
        <f>IF(OR(LEFT(I115,3)="850", I115=85339, I115="85339"), 1,0)</f>
        <v>0</v>
      </c>
      <c r="K115">
        <f>IF(OR(LEFT(H115,2)="ph", H115="Laveen"), 1,0)</f>
        <v>0</v>
      </c>
      <c r="L115">
        <f>IF(NOT(J115=K115), 1,0)</f>
        <v>0</v>
      </c>
      <c r="M115">
        <f>IF(J115=K115, J115, "EVAL")</f>
        <v>0</v>
      </c>
      <c r="O115" t="s">
        <v>57</v>
      </c>
      <c r="P115" t="s">
        <v>46</v>
      </c>
      <c r="Q115" s="7">
        <v>1829.46</v>
      </c>
      <c r="R115">
        <v>85307</v>
      </c>
      <c r="S115" t="s">
        <v>1892</v>
      </c>
      <c r="T115" t="s">
        <v>2062</v>
      </c>
      <c r="U115">
        <v>85018</v>
      </c>
    </row>
    <row r="116" spans="1:21" x14ac:dyDescent="0.2">
      <c r="A116" s="6">
        <v>43271</v>
      </c>
      <c r="B116" t="s">
        <v>2063</v>
      </c>
      <c r="C116" t="s">
        <v>43</v>
      </c>
      <c r="D116" t="s">
        <v>130</v>
      </c>
      <c r="E116" s="7">
        <v>1505.71</v>
      </c>
      <c r="F116" t="s">
        <v>50</v>
      </c>
      <c r="G116" t="s">
        <v>2064</v>
      </c>
      <c r="H116" t="str">
        <f t="shared" si="1"/>
        <v>GLENDALE</v>
      </c>
      <c r="I116">
        <v>85307</v>
      </c>
      <c r="J116">
        <f>IF(OR(LEFT(I116,3)="850", I116=85339, I116="85339"), 1,0)</f>
        <v>0</v>
      </c>
      <c r="K116">
        <f>IF(OR(LEFT(H116,2)="ph", H116="Laveen"), 1,0)</f>
        <v>0</v>
      </c>
      <c r="L116">
        <f>IF(NOT(J116=K116), 1,0)</f>
        <v>0</v>
      </c>
      <c r="M116">
        <f>IF(J116=K116, J116, "EVAL")</f>
        <v>0</v>
      </c>
      <c r="O116" t="s">
        <v>57</v>
      </c>
      <c r="P116" t="s">
        <v>46</v>
      </c>
      <c r="Q116" s="7">
        <v>1465.71</v>
      </c>
      <c r="R116">
        <v>85307</v>
      </c>
      <c r="S116" t="s">
        <v>1892</v>
      </c>
      <c r="T116" t="s">
        <v>2062</v>
      </c>
      <c r="U116">
        <v>85018</v>
      </c>
    </row>
    <row r="117" spans="1:21" x14ac:dyDescent="0.2">
      <c r="A117" s="6">
        <v>43271</v>
      </c>
      <c r="B117" t="s">
        <v>2065</v>
      </c>
      <c r="C117" t="s">
        <v>43</v>
      </c>
      <c r="D117" t="s">
        <v>130</v>
      </c>
      <c r="E117" s="7">
        <v>1944.6</v>
      </c>
      <c r="F117" t="s">
        <v>50</v>
      </c>
      <c r="G117" t="s">
        <v>2066</v>
      </c>
      <c r="H117" t="str">
        <f t="shared" si="1"/>
        <v>GLENDALE</v>
      </c>
      <c r="I117">
        <v>85307</v>
      </c>
      <c r="J117">
        <f>IF(OR(LEFT(I117,3)="850", I117=85339, I117="85339"), 1,0)</f>
        <v>0</v>
      </c>
      <c r="K117">
        <f>IF(OR(LEFT(H117,2)="ph", H117="Laveen"), 1,0)</f>
        <v>0</v>
      </c>
      <c r="L117">
        <f>IF(NOT(J117=K117), 1,0)</f>
        <v>0</v>
      </c>
      <c r="M117">
        <f>IF(J117=K117, J117, "EVAL")</f>
        <v>0</v>
      </c>
      <c r="O117" t="s">
        <v>57</v>
      </c>
      <c r="P117" t="s">
        <v>46</v>
      </c>
      <c r="Q117" s="7">
        <v>1904.6</v>
      </c>
      <c r="R117">
        <v>85307</v>
      </c>
      <c r="S117" t="s">
        <v>1892</v>
      </c>
      <c r="T117" t="s">
        <v>2062</v>
      </c>
      <c r="U117">
        <v>85018</v>
      </c>
    </row>
    <row r="118" spans="1:21" x14ac:dyDescent="0.2">
      <c r="A118" s="6">
        <v>43271</v>
      </c>
      <c r="B118" t="s">
        <v>2067</v>
      </c>
      <c r="C118" t="s">
        <v>43</v>
      </c>
      <c r="D118" t="s">
        <v>280</v>
      </c>
      <c r="E118" s="7">
        <v>2754.49</v>
      </c>
      <c r="F118" t="s">
        <v>50</v>
      </c>
      <c r="G118" t="s">
        <v>2068</v>
      </c>
      <c r="H118" t="str">
        <f t="shared" si="1"/>
        <v>GILBERT</v>
      </c>
      <c r="I118">
        <v>85234</v>
      </c>
      <c r="J118">
        <f>IF(OR(LEFT(I118,3)="850", I118=85339, I118="85339"), 1,0)</f>
        <v>0</v>
      </c>
      <c r="K118">
        <f>IF(OR(LEFT(H118,2)="ph", H118="Laveen"), 1,0)</f>
        <v>0</v>
      </c>
      <c r="L118">
        <f>IF(NOT(J118=K118), 1,0)</f>
        <v>0</v>
      </c>
      <c r="M118">
        <f>IF(J118=K118, J118, "EVAL")</f>
        <v>0</v>
      </c>
      <c r="O118" t="s">
        <v>57</v>
      </c>
      <c r="P118" t="s">
        <v>46</v>
      </c>
      <c r="Q118" s="7">
        <v>2752.61</v>
      </c>
      <c r="R118">
        <v>85234</v>
      </c>
      <c r="S118" t="s">
        <v>139</v>
      </c>
    </row>
    <row r="119" spans="1:21" x14ac:dyDescent="0.2">
      <c r="A119" s="6">
        <v>43271</v>
      </c>
      <c r="B119" t="s">
        <v>2069</v>
      </c>
      <c r="C119" t="s">
        <v>43</v>
      </c>
      <c r="D119" t="s">
        <v>44</v>
      </c>
      <c r="E119" s="7"/>
      <c r="G119" t="s">
        <v>2070</v>
      </c>
      <c r="H119" t="str">
        <f t="shared" si="1"/>
        <v>Phoenix</v>
      </c>
      <c r="I119">
        <v>85033</v>
      </c>
      <c r="J119">
        <f>IF(OR(LEFT(I119,3)="850", I119=85339, I119="85339"), 1,0)</f>
        <v>1</v>
      </c>
      <c r="K119">
        <f>IF(OR(LEFT(H119,2)="ph", H119="Laveen"), 1,0)</f>
        <v>1</v>
      </c>
      <c r="L119">
        <f>IF(NOT(J119=K119), 1,0)</f>
        <v>0</v>
      </c>
      <c r="M119">
        <f>IF(J119=K119, J119, "EVAL")</f>
        <v>1</v>
      </c>
      <c r="O119" t="s">
        <v>57</v>
      </c>
      <c r="P119" t="s">
        <v>46</v>
      </c>
      <c r="Q119" s="7">
        <v>1572.18</v>
      </c>
      <c r="R119">
        <v>85033</v>
      </c>
      <c r="S119" t="s">
        <v>2071</v>
      </c>
    </row>
    <row r="120" spans="1:21" x14ac:dyDescent="0.2">
      <c r="A120" s="6">
        <v>43271</v>
      </c>
      <c r="B120" t="s">
        <v>2072</v>
      </c>
      <c r="C120" t="s">
        <v>43</v>
      </c>
      <c r="D120" t="s">
        <v>44</v>
      </c>
      <c r="E120" s="7">
        <v>1586.42</v>
      </c>
      <c r="F120" t="s">
        <v>50</v>
      </c>
      <c r="G120" t="s">
        <v>1872</v>
      </c>
      <c r="H120" t="str">
        <f t="shared" si="1"/>
        <v>PHOENIX</v>
      </c>
      <c r="I120">
        <v>85031</v>
      </c>
      <c r="J120">
        <f>IF(OR(LEFT(I120,3)="850", I120=85339, I120="85339"), 1,0)</f>
        <v>1</v>
      </c>
      <c r="K120">
        <f>IF(OR(LEFT(H120,2)="ph", H120="Laveen"), 1,0)</f>
        <v>1</v>
      </c>
      <c r="L120">
        <f>IF(NOT(J120=K120), 1,0)</f>
        <v>0</v>
      </c>
      <c r="M120">
        <f>IF(J120=K120, J120, "EVAL")</f>
        <v>1</v>
      </c>
      <c r="O120" t="s">
        <v>57</v>
      </c>
      <c r="P120" t="s">
        <v>46</v>
      </c>
      <c r="Q120" s="7">
        <v>1506.42</v>
      </c>
      <c r="R120">
        <v>85031</v>
      </c>
      <c r="S120" t="s">
        <v>1025</v>
      </c>
    </row>
    <row r="121" spans="1:21" x14ac:dyDescent="0.2">
      <c r="A121" s="6">
        <v>43271</v>
      </c>
      <c r="B121" t="s">
        <v>2073</v>
      </c>
      <c r="C121" t="s">
        <v>43</v>
      </c>
      <c r="D121" t="s">
        <v>44</v>
      </c>
      <c r="E121" s="7">
        <v>1823.27</v>
      </c>
      <c r="F121" t="s">
        <v>50</v>
      </c>
      <c r="G121" t="s">
        <v>2074</v>
      </c>
      <c r="H121" t="str">
        <f t="shared" si="1"/>
        <v>PHOENIX</v>
      </c>
      <c r="I121">
        <v>85031</v>
      </c>
      <c r="J121">
        <f>IF(OR(LEFT(I121,3)="850", I121=85339, I121="85339"), 1,0)</f>
        <v>1</v>
      </c>
      <c r="K121">
        <f>IF(OR(LEFT(H121,2)="ph", H121="Laveen"), 1,0)</f>
        <v>1</v>
      </c>
      <c r="L121">
        <f>IF(NOT(J121=K121), 1,0)</f>
        <v>0</v>
      </c>
      <c r="M121">
        <f>IF(J121=K121, J121, "EVAL")</f>
        <v>1</v>
      </c>
      <c r="N121" s="6">
        <v>43287</v>
      </c>
      <c r="O121" t="s">
        <v>57</v>
      </c>
      <c r="P121" t="s">
        <v>46</v>
      </c>
      <c r="Q121" s="7">
        <v>1703.27</v>
      </c>
      <c r="R121">
        <v>85031</v>
      </c>
      <c r="S121" t="s">
        <v>1025</v>
      </c>
    </row>
    <row r="122" spans="1:21" x14ac:dyDescent="0.2">
      <c r="A122" s="6">
        <v>43272</v>
      </c>
      <c r="B122" t="s">
        <v>2075</v>
      </c>
      <c r="C122" t="s">
        <v>43</v>
      </c>
      <c r="D122" t="s">
        <v>60</v>
      </c>
      <c r="E122" s="7">
        <v>2436.7199999999998</v>
      </c>
      <c r="F122" t="s">
        <v>50</v>
      </c>
      <c r="G122" t="s">
        <v>2076</v>
      </c>
      <c r="H122" t="str">
        <f t="shared" si="1"/>
        <v>PHOENIX</v>
      </c>
      <c r="I122">
        <v>85023</v>
      </c>
      <c r="J122">
        <f>IF(OR(LEFT(I122,3)="850", I122=85339, I122="85339"), 1,0)</f>
        <v>1</v>
      </c>
      <c r="K122">
        <f>IF(OR(LEFT(H122,2)="ph", H122="Laveen"), 1,0)</f>
        <v>1</v>
      </c>
      <c r="L122">
        <f>IF(NOT(J122=K122), 1,0)</f>
        <v>0</v>
      </c>
      <c r="M122">
        <f>IF(J122=K122, J122, "EVAL")</f>
        <v>1</v>
      </c>
      <c r="O122" t="s">
        <v>57</v>
      </c>
      <c r="P122" t="s">
        <v>46</v>
      </c>
      <c r="Q122" s="7">
        <v>2375.34</v>
      </c>
      <c r="R122">
        <v>85023</v>
      </c>
      <c r="S122" t="s">
        <v>1882</v>
      </c>
    </row>
    <row r="123" spans="1:21" x14ac:dyDescent="0.2">
      <c r="A123" s="6">
        <v>43272</v>
      </c>
      <c r="B123" t="s">
        <v>2077</v>
      </c>
      <c r="C123" t="s">
        <v>43</v>
      </c>
      <c r="D123" t="s">
        <v>60</v>
      </c>
      <c r="E123" s="7">
        <v>2563.46</v>
      </c>
      <c r="F123" t="s">
        <v>50</v>
      </c>
      <c r="G123" t="s">
        <v>2078</v>
      </c>
      <c r="H123" t="str">
        <f t="shared" si="1"/>
        <v>PHOENIX</v>
      </c>
      <c r="I123">
        <v>85023</v>
      </c>
      <c r="J123">
        <f>IF(OR(LEFT(I123,3)="850", I123=85339, I123="85339"), 1,0)</f>
        <v>1</v>
      </c>
      <c r="K123">
        <f>IF(OR(LEFT(H123,2)="ph", H123="Laveen"), 1,0)</f>
        <v>1</v>
      </c>
      <c r="L123">
        <f>IF(NOT(J123=K123), 1,0)</f>
        <v>0</v>
      </c>
      <c r="M123">
        <f>IF(J123=K123, J123, "EVAL")</f>
        <v>1</v>
      </c>
      <c r="O123" t="s">
        <v>57</v>
      </c>
      <c r="P123" t="s">
        <v>46</v>
      </c>
      <c r="Q123" s="7">
        <v>2502.08</v>
      </c>
      <c r="R123">
        <v>85023</v>
      </c>
      <c r="S123" t="s">
        <v>1882</v>
      </c>
    </row>
    <row r="124" spans="1:21" x14ac:dyDescent="0.2">
      <c r="A124" s="6">
        <v>43272</v>
      </c>
      <c r="B124" t="s">
        <v>2079</v>
      </c>
      <c r="C124" t="s">
        <v>43</v>
      </c>
      <c r="D124" t="s">
        <v>44</v>
      </c>
      <c r="E124" s="7">
        <v>1516.37</v>
      </c>
      <c r="F124" t="s">
        <v>50</v>
      </c>
      <c r="G124" t="s">
        <v>2080</v>
      </c>
      <c r="H124" t="str">
        <f t="shared" si="1"/>
        <v>Phoenix</v>
      </c>
      <c r="I124">
        <v>85035</v>
      </c>
      <c r="J124">
        <f>IF(OR(LEFT(I124,3)="850", I124=85339, I124="85339"), 1,0)</f>
        <v>1</v>
      </c>
      <c r="K124">
        <f>IF(OR(LEFT(H124,2)="ph", H124="Laveen"), 1,0)</f>
        <v>1</v>
      </c>
      <c r="L124">
        <f>IF(NOT(J124=K124), 1,0)</f>
        <v>0</v>
      </c>
      <c r="M124">
        <f>IF(J124=K124, J124, "EVAL")</f>
        <v>1</v>
      </c>
      <c r="O124" t="s">
        <v>57</v>
      </c>
      <c r="P124" t="s">
        <v>46</v>
      </c>
      <c r="Q124" s="7">
        <v>1516.37</v>
      </c>
      <c r="R124">
        <v>85035</v>
      </c>
      <c r="S124" t="s">
        <v>24</v>
      </c>
    </row>
    <row r="125" spans="1:21" x14ac:dyDescent="0.2">
      <c r="A125" s="6">
        <v>43273</v>
      </c>
      <c r="B125" t="s">
        <v>2081</v>
      </c>
      <c r="C125" t="s">
        <v>43</v>
      </c>
      <c r="D125" t="s">
        <v>297</v>
      </c>
      <c r="E125" s="7">
        <v>2038.67</v>
      </c>
      <c r="F125" t="s">
        <v>50</v>
      </c>
      <c r="G125" t="s">
        <v>2082</v>
      </c>
      <c r="H125" t="str">
        <f t="shared" si="1"/>
        <v>GLENDALE</v>
      </c>
      <c r="I125">
        <v>85303</v>
      </c>
      <c r="J125">
        <f>IF(OR(LEFT(I125,3)="850", I125=85339, I125="85339"), 1,0)</f>
        <v>0</v>
      </c>
      <c r="K125">
        <f>IF(OR(LEFT(H125,2)="ph", H125="Laveen"), 1,0)</f>
        <v>0</v>
      </c>
      <c r="L125">
        <f>IF(NOT(J125=K125), 1,0)</f>
        <v>0</v>
      </c>
      <c r="M125">
        <f>IF(J125=K125, J125, "EVAL")</f>
        <v>0</v>
      </c>
      <c r="N125" s="6">
        <v>43287</v>
      </c>
      <c r="O125" t="s">
        <v>57</v>
      </c>
      <c r="P125" t="s">
        <v>46</v>
      </c>
      <c r="Q125" s="7">
        <v>2038.67</v>
      </c>
      <c r="R125">
        <v>85303</v>
      </c>
      <c r="S125" t="s">
        <v>2041</v>
      </c>
      <c r="T125" t="s">
        <v>2083</v>
      </c>
      <c r="U125">
        <v>85008</v>
      </c>
    </row>
    <row r="126" spans="1:21" x14ac:dyDescent="0.2">
      <c r="A126" s="6">
        <v>43277</v>
      </c>
      <c r="B126" t="s">
        <v>2084</v>
      </c>
      <c r="C126" t="s">
        <v>43</v>
      </c>
      <c r="D126" t="s">
        <v>297</v>
      </c>
      <c r="E126" s="7">
        <v>2435.86</v>
      </c>
      <c r="F126" t="s">
        <v>50</v>
      </c>
      <c r="G126" t="s">
        <v>2085</v>
      </c>
      <c r="H126" t="str">
        <f t="shared" si="1"/>
        <v>GLENDALE</v>
      </c>
      <c r="I126">
        <v>85303</v>
      </c>
      <c r="J126">
        <f>IF(OR(LEFT(I126,3)="850", I126=85339, I126="85339"), 1,0)</f>
        <v>0</v>
      </c>
      <c r="K126">
        <f>IF(OR(LEFT(H126,2)="ph", H126="Laveen"), 1,0)</f>
        <v>0</v>
      </c>
      <c r="L126">
        <f>IF(NOT(J126=K126), 1,0)</f>
        <v>0</v>
      </c>
      <c r="M126">
        <f>IF(J126=K126, J126, "EVAL")</f>
        <v>0</v>
      </c>
      <c r="N126" s="6">
        <v>43291</v>
      </c>
      <c r="O126" t="s">
        <v>57</v>
      </c>
      <c r="P126" t="s">
        <v>46</v>
      </c>
      <c r="Q126" s="7">
        <v>1402.98</v>
      </c>
      <c r="R126">
        <v>85303</v>
      </c>
      <c r="S126" t="s">
        <v>1830</v>
      </c>
      <c r="T126" t="s">
        <v>1869</v>
      </c>
      <c r="U126">
        <v>85303</v>
      </c>
    </row>
    <row r="127" spans="1:21" x14ac:dyDescent="0.2">
      <c r="A127" s="6">
        <v>43277</v>
      </c>
      <c r="B127" t="s">
        <v>2086</v>
      </c>
      <c r="C127" t="s">
        <v>43</v>
      </c>
      <c r="D127" t="s">
        <v>297</v>
      </c>
      <c r="E127" s="7">
        <v>2139.9299999999998</v>
      </c>
      <c r="F127" t="s">
        <v>50</v>
      </c>
      <c r="G127" t="s">
        <v>2087</v>
      </c>
      <c r="H127" t="str">
        <f t="shared" si="1"/>
        <v>Glendale</v>
      </c>
      <c r="I127">
        <v>85303</v>
      </c>
      <c r="J127">
        <f>IF(OR(LEFT(I127,3)="850", I127=85339, I127="85339"), 1,0)</f>
        <v>0</v>
      </c>
      <c r="K127">
        <f>IF(OR(LEFT(H127,2)="ph", H127="Laveen"), 1,0)</f>
        <v>0</v>
      </c>
      <c r="L127">
        <f>IF(NOT(J127=K127), 1,0)</f>
        <v>0</v>
      </c>
      <c r="M127">
        <f>IF(J127=K127, J127, "EVAL")</f>
        <v>0</v>
      </c>
      <c r="N127" s="6">
        <v>43291</v>
      </c>
      <c r="O127" t="s">
        <v>57</v>
      </c>
      <c r="P127" t="s">
        <v>46</v>
      </c>
      <c r="Q127" s="7">
        <v>1215.02</v>
      </c>
      <c r="R127">
        <v>85303</v>
      </c>
      <c r="S127" t="s">
        <v>2088</v>
      </c>
      <c r="T127" t="s">
        <v>2089</v>
      </c>
      <c r="U127">
        <v>85303</v>
      </c>
    </row>
    <row r="128" spans="1:21" x14ac:dyDescent="0.2">
      <c r="A128" s="6">
        <v>43277</v>
      </c>
      <c r="B128" t="s">
        <v>2090</v>
      </c>
      <c r="C128" t="s">
        <v>43</v>
      </c>
      <c r="D128" t="s">
        <v>297</v>
      </c>
      <c r="E128" s="7">
        <v>1952.94</v>
      </c>
      <c r="F128" t="s">
        <v>50</v>
      </c>
      <c r="G128" t="s">
        <v>2091</v>
      </c>
      <c r="H128" t="str">
        <f t="shared" si="1"/>
        <v>GLENDALE</v>
      </c>
      <c r="I128">
        <v>85303</v>
      </c>
      <c r="J128">
        <f>IF(OR(LEFT(I128,3)="850", I128=85339, I128="85339"), 1,0)</f>
        <v>0</v>
      </c>
      <c r="K128">
        <f>IF(OR(LEFT(H128,2)="ph", H128="Laveen"), 1,0)</f>
        <v>0</v>
      </c>
      <c r="L128">
        <f>IF(NOT(J128=K128), 1,0)</f>
        <v>0</v>
      </c>
      <c r="M128">
        <f>IF(J128=K128, J128, "EVAL")</f>
        <v>0</v>
      </c>
      <c r="O128" t="s">
        <v>57</v>
      </c>
      <c r="P128" t="s">
        <v>46</v>
      </c>
      <c r="Q128" s="7">
        <v>1129.06</v>
      </c>
      <c r="R128">
        <v>85303</v>
      </c>
      <c r="S128" t="s">
        <v>1830</v>
      </c>
      <c r="T128" t="s">
        <v>1869</v>
      </c>
      <c r="U128">
        <v>85303</v>
      </c>
    </row>
    <row r="129" spans="1:21" x14ac:dyDescent="0.2">
      <c r="A129" s="6">
        <v>43277</v>
      </c>
      <c r="B129" t="s">
        <v>2092</v>
      </c>
      <c r="C129" t="s">
        <v>43</v>
      </c>
      <c r="D129" t="s">
        <v>1473</v>
      </c>
      <c r="E129" s="7">
        <v>2029.2</v>
      </c>
      <c r="F129" t="s">
        <v>50</v>
      </c>
      <c r="G129" t="s">
        <v>2093</v>
      </c>
      <c r="H129" t="str">
        <f t="shared" si="1"/>
        <v>Phoenix</v>
      </c>
      <c r="I129">
        <v>85021</v>
      </c>
      <c r="J129">
        <f>IF(OR(LEFT(I129,3)="850", I129=85339, I129="85339"), 1,0)</f>
        <v>1</v>
      </c>
      <c r="K129">
        <f>IF(OR(LEFT(H129,2)="ph", H129="Laveen"), 1,0)</f>
        <v>1</v>
      </c>
      <c r="L129">
        <f>IF(NOT(J129=K129), 1,0)</f>
        <v>0</v>
      </c>
      <c r="M129">
        <f>IF(J129=K129, J129, "EVAL")</f>
        <v>1</v>
      </c>
      <c r="O129" t="s">
        <v>57</v>
      </c>
      <c r="P129" t="s">
        <v>46</v>
      </c>
      <c r="Q129" s="7">
        <v>1165.8</v>
      </c>
      <c r="R129">
        <v>85021</v>
      </c>
      <c r="S129" t="s">
        <v>2094</v>
      </c>
      <c r="T129" t="s">
        <v>2095</v>
      </c>
      <c r="U129">
        <v>85080</v>
      </c>
    </row>
    <row r="130" spans="1:21" x14ac:dyDescent="0.2">
      <c r="A130" s="6">
        <v>43278</v>
      </c>
      <c r="B130" t="s">
        <v>2096</v>
      </c>
      <c r="C130" t="s">
        <v>43</v>
      </c>
      <c r="D130" t="s">
        <v>55</v>
      </c>
      <c r="E130" s="7">
        <v>1987.6</v>
      </c>
      <c r="F130" t="s">
        <v>50</v>
      </c>
      <c r="G130" t="s">
        <v>2097</v>
      </c>
      <c r="H130" t="str">
        <f t="shared" si="1"/>
        <v>Phoenix</v>
      </c>
      <c r="I130">
        <v>85022</v>
      </c>
      <c r="J130">
        <f>IF(OR(LEFT(I130,3)="850", I130=85339, I130="85339"), 1,0)</f>
        <v>1</v>
      </c>
      <c r="K130">
        <f>IF(OR(LEFT(H130,2)="ph", H130="Laveen"), 1,0)</f>
        <v>1</v>
      </c>
      <c r="L130">
        <f>IF(NOT(J130=K130), 1,0)</f>
        <v>0</v>
      </c>
      <c r="M130">
        <f>IF(J130=K130, J130, "EVAL")</f>
        <v>1</v>
      </c>
      <c r="O130" t="s">
        <v>57</v>
      </c>
      <c r="P130" t="s">
        <v>46</v>
      </c>
      <c r="Q130" s="7">
        <v>1322.65</v>
      </c>
      <c r="R130">
        <v>85022</v>
      </c>
      <c r="S130" t="s">
        <v>2098</v>
      </c>
      <c r="T130" t="s">
        <v>2099</v>
      </c>
      <c r="U130">
        <v>85020</v>
      </c>
    </row>
    <row r="131" spans="1:21" x14ac:dyDescent="0.2">
      <c r="A131" s="6">
        <v>43279</v>
      </c>
      <c r="B131" t="s">
        <v>2100</v>
      </c>
      <c r="C131" t="s">
        <v>43</v>
      </c>
      <c r="D131" t="s">
        <v>297</v>
      </c>
      <c r="E131" s="7">
        <v>2165.5300000000002</v>
      </c>
      <c r="F131" t="s">
        <v>50</v>
      </c>
      <c r="G131" t="s">
        <v>2101</v>
      </c>
      <c r="H131" t="str">
        <f t="shared" ref="H131:H194" si="2">IF(NOT(ISERROR(FIND(",",G131))), RIGHT(G131,LEN(G131)-FIND("@",SUBSTITUTE(G131,",","@",LEN(G131)-LEN(SUBSTITUTE(G131,",",""))),1)-1), "")</f>
        <v>GLENDALE</v>
      </c>
      <c r="I131">
        <v>85303</v>
      </c>
      <c r="J131">
        <f>IF(OR(LEFT(I131,3)="850", I131=85339, I131="85339"), 1,0)</f>
        <v>0</v>
      </c>
      <c r="K131">
        <f>IF(OR(LEFT(H131,2)="ph", H131="Laveen"), 1,0)</f>
        <v>0</v>
      </c>
      <c r="L131">
        <f>IF(NOT(J131=K131), 1,0)</f>
        <v>0</v>
      </c>
      <c r="M131">
        <f>IF(J131=K131, J131, "EVAL")</f>
        <v>0</v>
      </c>
      <c r="O131" t="s">
        <v>57</v>
      </c>
      <c r="P131" t="s">
        <v>46</v>
      </c>
      <c r="Q131" s="7">
        <v>0</v>
      </c>
      <c r="R131">
        <v>85303</v>
      </c>
      <c r="S131" t="s">
        <v>2102</v>
      </c>
    </row>
    <row r="132" spans="1:21" x14ac:dyDescent="0.2">
      <c r="A132" s="6">
        <v>43284</v>
      </c>
      <c r="B132" t="s">
        <v>2103</v>
      </c>
      <c r="C132" t="s">
        <v>43</v>
      </c>
      <c r="D132" t="s">
        <v>247</v>
      </c>
      <c r="E132" s="7">
        <v>3630.26</v>
      </c>
      <c r="F132" t="s">
        <v>50</v>
      </c>
      <c r="G132" t="s">
        <v>2104</v>
      </c>
      <c r="H132" t="str">
        <f t="shared" si="2"/>
        <v>CHANDLER</v>
      </c>
      <c r="I132">
        <v>85224</v>
      </c>
      <c r="J132">
        <f>IF(OR(LEFT(I132,3)="850", I132=85339, I132="85339"), 1,0)</f>
        <v>0</v>
      </c>
      <c r="K132">
        <f>IF(OR(LEFT(H132,2)="ph", H132="Laveen"), 1,0)</f>
        <v>0</v>
      </c>
      <c r="L132">
        <f>IF(NOT(J132=K132), 1,0)</f>
        <v>0</v>
      </c>
      <c r="M132">
        <f>IF(J132=K132, J132, "EVAL")</f>
        <v>0</v>
      </c>
      <c r="O132" t="s">
        <v>57</v>
      </c>
      <c r="P132" t="s">
        <v>46</v>
      </c>
      <c r="Q132" s="7">
        <v>1598.63</v>
      </c>
      <c r="R132">
        <v>85224</v>
      </c>
      <c r="S132" t="s">
        <v>100</v>
      </c>
    </row>
    <row r="133" spans="1:21" x14ac:dyDescent="0.2">
      <c r="A133" s="6">
        <v>43284</v>
      </c>
      <c r="B133" t="s">
        <v>2105</v>
      </c>
      <c r="C133" t="s">
        <v>43</v>
      </c>
      <c r="D133" t="s">
        <v>247</v>
      </c>
      <c r="E133" s="7"/>
      <c r="G133" t="s">
        <v>2106</v>
      </c>
      <c r="H133" t="str">
        <f t="shared" si="2"/>
        <v>CHANDLER</v>
      </c>
      <c r="I133">
        <v>85249</v>
      </c>
      <c r="J133">
        <f>IF(OR(LEFT(I133,3)="850", I133=85339, I133="85339"), 1,0)</f>
        <v>0</v>
      </c>
      <c r="K133">
        <f>IF(OR(LEFT(H133,2)="ph", H133="Laveen"), 1,0)</f>
        <v>0</v>
      </c>
      <c r="L133">
        <f>IF(NOT(J133=K133), 1,0)</f>
        <v>0</v>
      </c>
      <c r="M133">
        <f>IF(J133=K133, J133, "EVAL")</f>
        <v>0</v>
      </c>
      <c r="O133" t="s">
        <v>57</v>
      </c>
      <c r="P133" t="s">
        <v>46</v>
      </c>
      <c r="Q133" s="7">
        <v>1332.65</v>
      </c>
      <c r="R133">
        <v>85249</v>
      </c>
      <c r="S133" t="s">
        <v>100</v>
      </c>
    </row>
    <row r="134" spans="1:21" x14ac:dyDescent="0.2">
      <c r="A134" s="6">
        <v>43284</v>
      </c>
      <c r="B134" t="s">
        <v>2107</v>
      </c>
      <c r="C134" t="s">
        <v>43</v>
      </c>
      <c r="D134" t="s">
        <v>44</v>
      </c>
      <c r="E134" s="7">
        <v>2044.25</v>
      </c>
      <c r="F134" t="s">
        <v>50</v>
      </c>
      <c r="G134" t="s">
        <v>2108</v>
      </c>
      <c r="H134" t="str">
        <f t="shared" si="2"/>
        <v>Phoenix</v>
      </c>
      <c r="I134">
        <v>85020</v>
      </c>
      <c r="J134">
        <f>IF(OR(LEFT(I134,3)="850", I134=85339, I134="85339"), 1,0)</f>
        <v>1</v>
      </c>
      <c r="K134">
        <f>IF(OR(LEFT(H134,2)="ph", H134="Laveen"), 1,0)</f>
        <v>1</v>
      </c>
      <c r="L134">
        <f>IF(NOT(J134=K134), 1,0)</f>
        <v>0</v>
      </c>
      <c r="M134">
        <f>IF(J134=K134, J134, "EVAL")</f>
        <v>1</v>
      </c>
      <c r="N134" s="6">
        <v>43300</v>
      </c>
      <c r="O134" t="s">
        <v>57</v>
      </c>
      <c r="P134" t="s">
        <v>46</v>
      </c>
      <c r="Q134" s="7">
        <v>1162.25</v>
      </c>
      <c r="R134">
        <v>85020</v>
      </c>
      <c r="S134" t="s">
        <v>10</v>
      </c>
    </row>
    <row r="135" spans="1:21" x14ac:dyDescent="0.2">
      <c r="A135" s="6">
        <v>43290</v>
      </c>
      <c r="B135" t="s">
        <v>2109</v>
      </c>
      <c r="C135" t="s">
        <v>79</v>
      </c>
      <c r="D135" t="s">
        <v>145</v>
      </c>
      <c r="E135" s="7">
        <v>3066.33</v>
      </c>
      <c r="F135" t="s">
        <v>50</v>
      </c>
      <c r="G135" t="s">
        <v>2110</v>
      </c>
      <c r="H135" t="str">
        <f t="shared" si="2"/>
        <v>PHOENIX</v>
      </c>
      <c r="I135">
        <v>85008</v>
      </c>
      <c r="J135">
        <f>IF(OR(LEFT(I135,3)="850", I135=85339, I135="85339"), 1,0)</f>
        <v>1</v>
      </c>
      <c r="K135">
        <f>IF(OR(LEFT(H135,2)="ph", H135="Laveen"), 1,0)</f>
        <v>1</v>
      </c>
      <c r="L135">
        <f>IF(NOT(J135=K135), 1,0)</f>
        <v>0</v>
      </c>
      <c r="M135">
        <f>IF(J135=K135, J135, "EVAL")</f>
        <v>1</v>
      </c>
      <c r="O135" t="s">
        <v>46</v>
      </c>
      <c r="P135" t="s">
        <v>46</v>
      </c>
      <c r="Q135" s="7">
        <v>3383.66</v>
      </c>
      <c r="R135">
        <v>85008</v>
      </c>
      <c r="S135" t="s">
        <v>399</v>
      </c>
      <c r="T135" t="s">
        <v>462</v>
      </c>
      <c r="U135">
        <v>85260</v>
      </c>
    </row>
    <row r="136" spans="1:21" x14ac:dyDescent="0.2">
      <c r="A136" s="6">
        <v>43291</v>
      </c>
      <c r="B136" t="s">
        <v>2111</v>
      </c>
      <c r="C136" t="s">
        <v>43</v>
      </c>
      <c r="D136" t="s">
        <v>134</v>
      </c>
      <c r="E136" s="7">
        <v>3249.38</v>
      </c>
      <c r="F136" t="s">
        <v>50</v>
      </c>
      <c r="G136" t="s">
        <v>2112</v>
      </c>
      <c r="H136" t="str">
        <f t="shared" si="2"/>
        <v>GLENDALE</v>
      </c>
      <c r="I136">
        <v>85308</v>
      </c>
      <c r="J136">
        <f>IF(OR(LEFT(I136,3)="850", I136=85339, I136="85339"), 1,0)</f>
        <v>0</v>
      </c>
      <c r="K136">
        <f>IF(OR(LEFT(H136,2)="ph", H136="Laveen"), 1,0)</f>
        <v>0</v>
      </c>
      <c r="L136">
        <f>IF(NOT(J136=K136), 1,0)</f>
        <v>0</v>
      </c>
      <c r="M136">
        <f>IF(J136=K136, J136, "EVAL")</f>
        <v>0</v>
      </c>
      <c r="O136" t="s">
        <v>57</v>
      </c>
      <c r="P136" t="s">
        <v>46</v>
      </c>
      <c r="Q136" s="7">
        <v>2851.38</v>
      </c>
      <c r="R136">
        <v>85308</v>
      </c>
      <c r="S136" t="s">
        <v>100</v>
      </c>
    </row>
    <row r="137" spans="1:21" x14ac:dyDescent="0.2">
      <c r="A137" s="6">
        <v>43294</v>
      </c>
      <c r="B137" t="s">
        <v>2113</v>
      </c>
      <c r="C137" t="s">
        <v>43</v>
      </c>
      <c r="D137" t="s">
        <v>60</v>
      </c>
      <c r="E137" s="7"/>
      <c r="G137" t="s">
        <v>2114</v>
      </c>
      <c r="H137" t="str">
        <f t="shared" si="2"/>
        <v>PHOENIX</v>
      </c>
      <c r="I137">
        <v>85053</v>
      </c>
      <c r="J137">
        <f>IF(OR(LEFT(I137,3)="850", I137=85339, I137="85339"), 1,0)</f>
        <v>1</v>
      </c>
      <c r="K137">
        <f>IF(OR(LEFT(H137,2)="ph", H137="Laveen"), 1,0)</f>
        <v>1</v>
      </c>
      <c r="L137">
        <f>IF(NOT(J137=K137), 1,0)</f>
        <v>0</v>
      </c>
      <c r="M137">
        <f>IF(J137=K137, J137, "EVAL")</f>
        <v>1</v>
      </c>
      <c r="O137" t="s">
        <v>57</v>
      </c>
      <c r="P137" t="s">
        <v>46</v>
      </c>
      <c r="Q137" s="7">
        <v>3364.44</v>
      </c>
      <c r="R137">
        <v>85053</v>
      </c>
      <c r="S137" t="s">
        <v>2115</v>
      </c>
    </row>
    <row r="138" spans="1:21" x14ac:dyDescent="0.2">
      <c r="A138" s="6">
        <v>43297</v>
      </c>
      <c r="B138" t="s">
        <v>2116</v>
      </c>
      <c r="C138" t="s">
        <v>43</v>
      </c>
      <c r="D138" t="s">
        <v>44</v>
      </c>
      <c r="E138" s="7">
        <v>239</v>
      </c>
      <c r="F138" t="s">
        <v>50</v>
      </c>
      <c r="G138" t="s">
        <v>2117</v>
      </c>
      <c r="H138" t="str">
        <f t="shared" si="2"/>
        <v>GLENDALE</v>
      </c>
      <c r="I138">
        <v>85301</v>
      </c>
      <c r="J138">
        <f>IF(OR(LEFT(I138,3)="850", I138=85339, I138="85339"), 1,0)</f>
        <v>0</v>
      </c>
      <c r="K138">
        <f>IF(OR(LEFT(H138,2)="ph", H138="Laveen"), 1,0)</f>
        <v>0</v>
      </c>
      <c r="L138">
        <f>IF(NOT(J138=K138), 1,0)</f>
        <v>0</v>
      </c>
      <c r="M138">
        <f>IF(J138=K138, J138, "EVAL")</f>
        <v>0</v>
      </c>
      <c r="O138" t="s">
        <v>57</v>
      </c>
      <c r="P138" t="s">
        <v>46</v>
      </c>
      <c r="Q138" s="7">
        <v>239</v>
      </c>
      <c r="R138">
        <v>85301</v>
      </c>
      <c r="S138" t="s">
        <v>2118</v>
      </c>
    </row>
    <row r="139" spans="1:21" x14ac:dyDescent="0.2">
      <c r="A139" s="6">
        <v>43298</v>
      </c>
      <c r="B139" t="s">
        <v>2119</v>
      </c>
      <c r="C139" t="s">
        <v>43</v>
      </c>
      <c r="D139" t="s">
        <v>60</v>
      </c>
      <c r="E139" s="7">
        <v>3371.25</v>
      </c>
      <c r="F139" t="s">
        <v>50</v>
      </c>
      <c r="G139" t="s">
        <v>2120</v>
      </c>
      <c r="H139" t="str">
        <f t="shared" si="2"/>
        <v>PHOENIX</v>
      </c>
      <c r="I139">
        <v>85029</v>
      </c>
      <c r="J139">
        <f>IF(OR(LEFT(I139,3)="850", I139=85339, I139="85339"), 1,0)</f>
        <v>1</v>
      </c>
      <c r="K139">
        <f>IF(OR(LEFT(H139,2)="ph", H139="Laveen"), 1,0)</f>
        <v>1</v>
      </c>
      <c r="L139">
        <f>IF(NOT(J139=K139), 1,0)</f>
        <v>0</v>
      </c>
      <c r="M139">
        <f>IF(J139=K139, J139, "EVAL")</f>
        <v>1</v>
      </c>
      <c r="O139" t="s">
        <v>46</v>
      </c>
      <c r="P139" t="s">
        <v>46</v>
      </c>
      <c r="Q139" s="7">
        <v>3670.25</v>
      </c>
      <c r="R139">
        <v>85029</v>
      </c>
      <c r="S139" t="s">
        <v>399</v>
      </c>
    </row>
    <row r="140" spans="1:21" x14ac:dyDescent="0.2">
      <c r="A140" s="6">
        <v>43298</v>
      </c>
      <c r="B140" t="s">
        <v>2121</v>
      </c>
      <c r="C140" t="s">
        <v>43</v>
      </c>
      <c r="D140" t="s">
        <v>1473</v>
      </c>
      <c r="E140" s="7">
        <v>2376.62</v>
      </c>
      <c r="F140" t="s">
        <v>50</v>
      </c>
      <c r="H140" t="str">
        <f t="shared" si="2"/>
        <v/>
      </c>
      <c r="J140">
        <f>IF(OR(LEFT(I140,3)="850", I140=85339, I140="85339"), 1,0)</f>
        <v>0</v>
      </c>
      <c r="K140">
        <f>IF(OR(LEFT(H140,2)="ph", H140="Laveen"), 1,0)</f>
        <v>0</v>
      </c>
      <c r="L140">
        <f>IF(NOT(J140=K140), 1,0)</f>
        <v>0</v>
      </c>
      <c r="M140">
        <f>IF(J140=K140, J140, "EVAL")</f>
        <v>0</v>
      </c>
      <c r="N140" s="6">
        <v>43313</v>
      </c>
      <c r="O140" t="s">
        <v>57</v>
      </c>
      <c r="P140" t="s">
        <v>46</v>
      </c>
      <c r="Q140" s="7">
        <v>500</v>
      </c>
      <c r="S140" t="s">
        <v>1850</v>
      </c>
    </row>
    <row r="141" spans="1:21" x14ac:dyDescent="0.2">
      <c r="A141" s="6">
        <v>43299</v>
      </c>
      <c r="B141" t="s">
        <v>2122</v>
      </c>
      <c r="C141" t="s">
        <v>43</v>
      </c>
      <c r="D141" t="s">
        <v>60</v>
      </c>
      <c r="E141" s="7">
        <v>2458.21</v>
      </c>
      <c r="F141" t="s">
        <v>50</v>
      </c>
      <c r="G141" t="s">
        <v>2123</v>
      </c>
      <c r="H141" t="str">
        <f t="shared" si="2"/>
        <v>PHOENIX</v>
      </c>
      <c r="I141">
        <v>85023</v>
      </c>
      <c r="J141">
        <f>IF(OR(LEFT(I141,3)="850", I141=85339, I141="85339"), 1,0)</f>
        <v>1</v>
      </c>
      <c r="K141">
        <f>IF(OR(LEFT(H141,2)="ph", H141="Laveen"), 1,0)</f>
        <v>1</v>
      </c>
      <c r="L141">
        <f>IF(NOT(J141=K141), 1,0)</f>
        <v>0</v>
      </c>
      <c r="M141">
        <f>IF(J141=K141, J141, "EVAL")</f>
        <v>1</v>
      </c>
      <c r="O141" t="s">
        <v>57</v>
      </c>
      <c r="P141" t="s">
        <v>46</v>
      </c>
      <c r="Q141" s="7">
        <v>2407.06</v>
      </c>
      <c r="R141">
        <v>85023</v>
      </c>
      <c r="S141" t="s">
        <v>85</v>
      </c>
    </row>
    <row r="142" spans="1:21" x14ac:dyDescent="0.2">
      <c r="A142" s="6">
        <v>43299</v>
      </c>
      <c r="B142" t="s">
        <v>2124</v>
      </c>
      <c r="C142" t="s">
        <v>43</v>
      </c>
      <c r="D142" t="s">
        <v>247</v>
      </c>
      <c r="E142" s="7"/>
      <c r="G142" t="s">
        <v>2125</v>
      </c>
      <c r="H142" t="str">
        <f t="shared" si="2"/>
        <v>CHANDLER</v>
      </c>
      <c r="I142">
        <v>85225</v>
      </c>
      <c r="J142">
        <f>IF(OR(LEFT(I142,3)="850", I142=85339, I142="85339"), 1,0)</f>
        <v>0</v>
      </c>
      <c r="K142">
        <f>IF(OR(LEFT(H142,2)="ph", H142="Laveen"), 1,0)</f>
        <v>0</v>
      </c>
      <c r="L142">
        <f>IF(NOT(J142=K142), 1,0)</f>
        <v>0</v>
      </c>
      <c r="M142">
        <f>IF(J142=K142, J142, "EVAL")</f>
        <v>0</v>
      </c>
      <c r="O142" t="s">
        <v>57</v>
      </c>
      <c r="P142" t="s">
        <v>46</v>
      </c>
      <c r="Q142" s="7">
        <v>1285.7</v>
      </c>
      <c r="R142">
        <v>85225</v>
      </c>
      <c r="S142" t="s">
        <v>200</v>
      </c>
    </row>
    <row r="143" spans="1:21" x14ac:dyDescent="0.2">
      <c r="A143" s="6">
        <v>43299</v>
      </c>
      <c r="B143" t="s">
        <v>2126</v>
      </c>
      <c r="C143" t="s">
        <v>43</v>
      </c>
      <c r="D143" t="s">
        <v>247</v>
      </c>
      <c r="E143" s="7"/>
      <c r="G143" t="s">
        <v>2056</v>
      </c>
      <c r="H143" t="str">
        <f t="shared" si="2"/>
        <v>CHANDLER</v>
      </c>
      <c r="I143">
        <v>85286</v>
      </c>
      <c r="J143">
        <f>IF(OR(LEFT(I143,3)="850", I143=85339, I143="85339"), 1,0)</f>
        <v>0</v>
      </c>
      <c r="K143">
        <f>IF(OR(LEFT(H143,2)="ph", H143="Laveen"), 1,0)</f>
        <v>0</v>
      </c>
      <c r="L143">
        <f>IF(NOT(J143=K143), 1,0)</f>
        <v>0</v>
      </c>
      <c r="M143">
        <f>IF(J143=K143, J143, "EVAL")</f>
        <v>0</v>
      </c>
      <c r="O143" t="s">
        <v>57</v>
      </c>
      <c r="P143" t="s">
        <v>46</v>
      </c>
      <c r="Q143" s="7">
        <v>1405.78</v>
      </c>
      <c r="R143">
        <v>85286</v>
      </c>
      <c r="S143" t="s">
        <v>200</v>
      </c>
    </row>
    <row r="144" spans="1:21" x14ac:dyDescent="0.2">
      <c r="A144" s="6">
        <v>43299</v>
      </c>
      <c r="B144" t="s">
        <v>2127</v>
      </c>
      <c r="C144" t="s">
        <v>43</v>
      </c>
      <c r="D144" t="s">
        <v>247</v>
      </c>
      <c r="E144" s="7">
        <v>1913.41</v>
      </c>
      <c r="F144" t="s">
        <v>50</v>
      </c>
      <c r="G144" t="s">
        <v>2128</v>
      </c>
      <c r="H144" t="str">
        <f t="shared" si="2"/>
        <v>CHANDLER</v>
      </c>
      <c r="I144">
        <v>85224</v>
      </c>
      <c r="J144">
        <f>IF(OR(LEFT(I144,3)="850", I144=85339, I144="85339"), 1,0)</f>
        <v>0</v>
      </c>
      <c r="K144">
        <f>IF(OR(LEFT(H144,2)="ph", H144="Laveen"), 1,0)</f>
        <v>0</v>
      </c>
      <c r="L144">
        <f>IF(NOT(J144=K144), 1,0)</f>
        <v>0</v>
      </c>
      <c r="M144">
        <f>IF(J144=K144, J144, "EVAL")</f>
        <v>0</v>
      </c>
      <c r="O144" t="s">
        <v>57</v>
      </c>
      <c r="P144" t="s">
        <v>46</v>
      </c>
      <c r="Q144" s="7">
        <v>1823.41</v>
      </c>
      <c r="R144">
        <v>85224</v>
      </c>
      <c r="S144" t="s">
        <v>2129</v>
      </c>
    </row>
    <row r="145" spans="1:21" x14ac:dyDescent="0.2">
      <c r="A145" s="6">
        <v>43299</v>
      </c>
      <c r="B145" t="s">
        <v>2130</v>
      </c>
      <c r="C145" t="s">
        <v>43</v>
      </c>
      <c r="D145" t="s">
        <v>247</v>
      </c>
      <c r="E145" s="7">
        <v>1884.64</v>
      </c>
      <c r="F145" t="s">
        <v>50</v>
      </c>
      <c r="G145" t="s">
        <v>1727</v>
      </c>
      <c r="H145" t="str">
        <f t="shared" si="2"/>
        <v>CHANDLER</v>
      </c>
      <c r="I145">
        <v>85225</v>
      </c>
      <c r="J145">
        <f>IF(OR(LEFT(I145,3)="850", I145=85339, I145="85339"), 1,0)</f>
        <v>0</v>
      </c>
      <c r="K145">
        <f>IF(OR(LEFT(H145,2)="ph", H145="Laveen"), 1,0)</f>
        <v>0</v>
      </c>
      <c r="L145">
        <f>IF(NOT(J145=K145), 1,0)</f>
        <v>0</v>
      </c>
      <c r="M145">
        <f>IF(J145=K145, J145, "EVAL")</f>
        <v>0</v>
      </c>
      <c r="N145" s="6">
        <v>43314</v>
      </c>
      <c r="O145" t="s">
        <v>57</v>
      </c>
      <c r="P145" t="s">
        <v>46</v>
      </c>
      <c r="Q145" s="7">
        <v>1464.32</v>
      </c>
      <c r="R145">
        <v>85225</v>
      </c>
      <c r="S145" t="s">
        <v>200</v>
      </c>
    </row>
    <row r="146" spans="1:21" x14ac:dyDescent="0.2">
      <c r="A146" s="6">
        <v>43299</v>
      </c>
      <c r="B146" t="s">
        <v>2131</v>
      </c>
      <c r="C146" t="s">
        <v>43</v>
      </c>
      <c r="D146" t="s">
        <v>44</v>
      </c>
      <c r="E146" s="7">
        <v>1536.63</v>
      </c>
      <c r="F146" t="s">
        <v>50</v>
      </c>
      <c r="G146" t="s">
        <v>2132</v>
      </c>
      <c r="H146" t="str">
        <f t="shared" si="2"/>
        <v>Phoenix</v>
      </c>
      <c r="I146">
        <v>85031</v>
      </c>
      <c r="J146">
        <f>IF(OR(LEFT(I146,3)="850", I146=85339, I146="85339"), 1,0)</f>
        <v>1</v>
      </c>
      <c r="K146">
        <f>IF(OR(LEFT(H146,2)="ph", H146="Laveen"), 1,0)</f>
        <v>1</v>
      </c>
      <c r="L146">
        <f>IF(NOT(J146=K146), 1,0)</f>
        <v>0</v>
      </c>
      <c r="M146">
        <f>IF(J146=K146, J146, "EVAL")</f>
        <v>1</v>
      </c>
      <c r="O146" t="s">
        <v>57</v>
      </c>
      <c r="P146" t="s">
        <v>46</v>
      </c>
      <c r="Q146" s="7">
        <v>1456.63</v>
      </c>
      <c r="R146">
        <v>85031</v>
      </c>
      <c r="S146" t="s">
        <v>24</v>
      </c>
    </row>
    <row r="147" spans="1:21" x14ac:dyDescent="0.2">
      <c r="A147" s="6">
        <v>43300</v>
      </c>
      <c r="B147" t="s">
        <v>2133</v>
      </c>
      <c r="C147" t="s">
        <v>43</v>
      </c>
      <c r="D147" t="s">
        <v>74</v>
      </c>
      <c r="E147" s="7">
        <v>1682.62</v>
      </c>
      <c r="F147" t="s">
        <v>50</v>
      </c>
      <c r="G147" t="s">
        <v>2134</v>
      </c>
      <c r="H147" t="str">
        <f t="shared" si="2"/>
        <v>PHOENIX</v>
      </c>
      <c r="I147">
        <v>85041</v>
      </c>
      <c r="J147">
        <f>IF(OR(LEFT(I147,3)="850", I147=85339, I147="85339"), 1,0)</f>
        <v>1</v>
      </c>
      <c r="K147">
        <f>IF(OR(LEFT(H147,2)="ph", H147="Laveen"), 1,0)</f>
        <v>1</v>
      </c>
      <c r="L147">
        <f>IF(NOT(J147=K147), 1,0)</f>
        <v>0</v>
      </c>
      <c r="M147">
        <f>IF(J147=K147, J147, "EVAL")</f>
        <v>1</v>
      </c>
      <c r="O147" t="s">
        <v>57</v>
      </c>
      <c r="P147" t="s">
        <v>46</v>
      </c>
      <c r="Q147" s="7">
        <v>1887.62</v>
      </c>
      <c r="R147">
        <v>85041</v>
      </c>
      <c r="S147" t="s">
        <v>193</v>
      </c>
    </row>
    <row r="148" spans="1:21" x14ac:dyDescent="0.2">
      <c r="A148" s="6">
        <v>43300</v>
      </c>
      <c r="B148" t="s">
        <v>2135</v>
      </c>
      <c r="C148" t="s">
        <v>43</v>
      </c>
      <c r="D148" t="s">
        <v>280</v>
      </c>
      <c r="E148" s="7">
        <v>2445.6</v>
      </c>
      <c r="F148" t="s">
        <v>50</v>
      </c>
      <c r="G148" t="s">
        <v>2136</v>
      </c>
      <c r="H148" t="str">
        <f t="shared" si="2"/>
        <v>GILBERT</v>
      </c>
      <c r="I148">
        <v>85234</v>
      </c>
      <c r="J148">
        <f>IF(OR(LEFT(I148,3)="850", I148=85339, I148="85339"), 1,0)</f>
        <v>0</v>
      </c>
      <c r="K148">
        <f>IF(OR(LEFT(H148,2)="ph", H148="Laveen"), 1,0)</f>
        <v>0</v>
      </c>
      <c r="L148">
        <f>IF(NOT(J148=K148), 1,0)</f>
        <v>0</v>
      </c>
      <c r="M148">
        <f>IF(J148=K148, J148, "EVAL")</f>
        <v>0</v>
      </c>
      <c r="O148" t="s">
        <v>57</v>
      </c>
      <c r="P148" t="s">
        <v>46</v>
      </c>
      <c r="Q148" s="7">
        <v>2445.6</v>
      </c>
      <c r="R148">
        <v>85234</v>
      </c>
      <c r="S148" t="s">
        <v>139</v>
      </c>
    </row>
    <row r="149" spans="1:21" x14ac:dyDescent="0.2">
      <c r="A149" s="6">
        <v>43301</v>
      </c>
      <c r="B149" t="s">
        <v>2137</v>
      </c>
      <c r="C149" t="s">
        <v>43</v>
      </c>
      <c r="D149" t="s">
        <v>130</v>
      </c>
      <c r="E149" s="7">
        <v>1333.34</v>
      </c>
      <c r="F149" t="s">
        <v>50</v>
      </c>
      <c r="G149" t="s">
        <v>2138</v>
      </c>
      <c r="H149" t="str">
        <f t="shared" si="2"/>
        <v>GLENDALE</v>
      </c>
      <c r="I149">
        <v>85307</v>
      </c>
      <c r="J149">
        <f>IF(OR(LEFT(I149,3)="850", I149=85339, I149="85339"), 1,0)</f>
        <v>0</v>
      </c>
      <c r="K149">
        <f>IF(OR(LEFT(H149,2)="ph", H149="Laveen"), 1,0)</f>
        <v>0</v>
      </c>
      <c r="L149">
        <f>IF(NOT(J149=K149), 1,0)</f>
        <v>0</v>
      </c>
      <c r="M149">
        <f>IF(J149=K149, J149, "EVAL")</f>
        <v>0</v>
      </c>
      <c r="O149" t="s">
        <v>57</v>
      </c>
      <c r="P149" t="s">
        <v>46</v>
      </c>
      <c r="Q149" s="7">
        <v>1303.3399999999999</v>
      </c>
      <c r="R149">
        <v>85307</v>
      </c>
      <c r="S149" t="s">
        <v>1892</v>
      </c>
    </row>
    <row r="150" spans="1:21" x14ac:dyDescent="0.2">
      <c r="A150" s="6">
        <v>43301</v>
      </c>
      <c r="B150" t="s">
        <v>2139</v>
      </c>
      <c r="C150" t="s">
        <v>43</v>
      </c>
      <c r="D150" t="s">
        <v>1473</v>
      </c>
      <c r="E150" s="7">
        <v>2249.4699999999998</v>
      </c>
      <c r="F150" t="s">
        <v>50</v>
      </c>
      <c r="G150" t="s">
        <v>2140</v>
      </c>
      <c r="H150" t="str">
        <f t="shared" si="2"/>
        <v>PHOENIX</v>
      </c>
      <c r="I150">
        <v>85021</v>
      </c>
      <c r="J150">
        <f>IF(OR(LEFT(I150,3)="850", I150=85339, I150="85339"), 1,0)</f>
        <v>1</v>
      </c>
      <c r="K150">
        <f>IF(OR(LEFT(H150,2)="ph", H150="Laveen"), 1,0)</f>
        <v>1</v>
      </c>
      <c r="L150">
        <f>IF(NOT(J150=K150), 1,0)</f>
        <v>0</v>
      </c>
      <c r="M150">
        <f>IF(J150=K150, J150, "EVAL")</f>
        <v>1</v>
      </c>
      <c r="O150" t="s">
        <v>57</v>
      </c>
      <c r="P150" t="s">
        <v>46</v>
      </c>
      <c r="Q150" s="7">
        <v>2209.4699999999998</v>
      </c>
      <c r="R150">
        <v>85021</v>
      </c>
      <c r="S150" t="s">
        <v>1850</v>
      </c>
    </row>
    <row r="151" spans="1:21" x14ac:dyDescent="0.2">
      <c r="A151" s="6">
        <v>43304</v>
      </c>
      <c r="B151" t="s">
        <v>2141</v>
      </c>
      <c r="C151" t="s">
        <v>79</v>
      </c>
      <c r="D151" t="s">
        <v>247</v>
      </c>
      <c r="E151" s="7">
        <v>2597</v>
      </c>
      <c r="F151" t="s">
        <v>50</v>
      </c>
      <c r="G151" t="s">
        <v>2142</v>
      </c>
      <c r="H151" t="str">
        <f t="shared" si="2"/>
        <v>CHANDLER</v>
      </c>
      <c r="I151">
        <v>85225</v>
      </c>
      <c r="J151">
        <f>IF(OR(LEFT(I151,3)="850", I151=85339, I151="85339"), 1,0)</f>
        <v>0</v>
      </c>
      <c r="K151">
        <f>IF(OR(LEFT(H151,2)="ph", H151="Laveen"), 1,0)</f>
        <v>0</v>
      </c>
      <c r="L151">
        <f>IF(NOT(J151=K151), 1,0)</f>
        <v>0</v>
      </c>
      <c r="M151">
        <f>IF(J151=K151, J151, "EVAL")</f>
        <v>0</v>
      </c>
      <c r="N151" s="6">
        <v>43320</v>
      </c>
      <c r="O151" t="s">
        <v>57</v>
      </c>
      <c r="P151" t="s">
        <v>46</v>
      </c>
      <c r="Q151" s="7">
        <v>2597</v>
      </c>
      <c r="R151">
        <v>85225</v>
      </c>
      <c r="S151" t="s">
        <v>100</v>
      </c>
    </row>
    <row r="152" spans="1:21" x14ac:dyDescent="0.2">
      <c r="A152" s="6">
        <v>43305</v>
      </c>
      <c r="B152" t="s">
        <v>2143</v>
      </c>
      <c r="C152" t="s">
        <v>43</v>
      </c>
      <c r="D152" t="s">
        <v>60</v>
      </c>
      <c r="E152" s="7"/>
      <c r="G152" t="s">
        <v>2144</v>
      </c>
      <c r="H152" t="str">
        <f t="shared" si="2"/>
        <v>PHOENIX</v>
      </c>
      <c r="I152">
        <v>85023</v>
      </c>
      <c r="J152">
        <f>IF(OR(LEFT(I152,3)="850", I152=85339, I152="85339"), 1,0)</f>
        <v>1</v>
      </c>
      <c r="K152">
        <f>IF(OR(LEFT(H152,2)="ph", H152="Laveen"), 1,0)</f>
        <v>1</v>
      </c>
      <c r="L152">
        <f>IF(NOT(J152=K152), 1,0)</f>
        <v>0</v>
      </c>
      <c r="M152">
        <f>IF(J152=K152, J152, "EVAL")</f>
        <v>1</v>
      </c>
      <c r="O152" t="s">
        <v>57</v>
      </c>
      <c r="P152" t="s">
        <v>46</v>
      </c>
      <c r="Q152" s="7">
        <v>1216.21</v>
      </c>
      <c r="R152">
        <v>85023</v>
      </c>
      <c r="S152" t="s">
        <v>2145</v>
      </c>
    </row>
    <row r="153" spans="1:21" x14ac:dyDescent="0.2">
      <c r="A153" s="6">
        <v>43306</v>
      </c>
      <c r="B153" t="s">
        <v>2146</v>
      </c>
      <c r="C153" t="s">
        <v>43</v>
      </c>
      <c r="D153" t="s">
        <v>74</v>
      </c>
      <c r="E153" s="7">
        <v>2005.01</v>
      </c>
      <c r="F153" t="s">
        <v>50</v>
      </c>
      <c r="G153" t="s">
        <v>2024</v>
      </c>
      <c r="H153" t="str">
        <f t="shared" si="2"/>
        <v>LAVEEN</v>
      </c>
      <c r="I153">
        <v>85339</v>
      </c>
      <c r="J153">
        <f>IF(OR(LEFT(I153,3)="850", I153=85339, I153="85339"), 1,0)</f>
        <v>1</v>
      </c>
      <c r="K153">
        <f>IF(OR(LEFT(H153,2)="ph", H153="Laveen"), 1,0)</f>
        <v>1</v>
      </c>
      <c r="L153">
        <f>IF(NOT(J153=K153), 1,0)</f>
        <v>0</v>
      </c>
      <c r="M153">
        <f>IF(J153=K153, J153, "EVAL")</f>
        <v>1</v>
      </c>
      <c r="O153" t="s">
        <v>57</v>
      </c>
      <c r="P153" t="s">
        <v>46</v>
      </c>
      <c r="Q153" s="7">
        <v>2005.01</v>
      </c>
      <c r="R153">
        <v>85339</v>
      </c>
      <c r="S153" t="s">
        <v>157</v>
      </c>
    </row>
    <row r="154" spans="1:21" x14ac:dyDescent="0.2">
      <c r="A154" s="6">
        <v>43306</v>
      </c>
      <c r="B154" t="s">
        <v>2147</v>
      </c>
      <c r="C154" t="s">
        <v>79</v>
      </c>
      <c r="D154" t="s">
        <v>229</v>
      </c>
      <c r="E154" s="7">
        <v>2357.2800000000002</v>
      </c>
      <c r="F154" t="s">
        <v>50</v>
      </c>
      <c r="G154" t="s">
        <v>2148</v>
      </c>
      <c r="H154" t="str">
        <f t="shared" si="2"/>
        <v>MESA</v>
      </c>
      <c r="I154">
        <v>85208</v>
      </c>
      <c r="J154">
        <f>IF(OR(LEFT(I154,3)="850", I154=85339, I154="85339"), 1,0)</f>
        <v>0</v>
      </c>
      <c r="K154">
        <f>IF(OR(LEFT(H154,2)="ph", H154="Laveen"), 1,0)</f>
        <v>0</v>
      </c>
      <c r="L154">
        <f>IF(NOT(J154=K154), 1,0)</f>
        <v>0</v>
      </c>
      <c r="M154">
        <f>IF(J154=K154, J154, "EVAL")</f>
        <v>0</v>
      </c>
      <c r="O154" t="s">
        <v>57</v>
      </c>
      <c r="P154" t="s">
        <v>46</v>
      </c>
      <c r="Q154" s="7">
        <v>2357.2800000000002</v>
      </c>
      <c r="R154">
        <v>85208</v>
      </c>
      <c r="S154" t="s">
        <v>157</v>
      </c>
      <c r="T154" t="s">
        <v>2149</v>
      </c>
      <c r="U154">
        <v>85020</v>
      </c>
    </row>
    <row r="155" spans="1:21" x14ac:dyDescent="0.2">
      <c r="A155" s="6">
        <v>43307</v>
      </c>
      <c r="B155" t="s">
        <v>2150</v>
      </c>
      <c r="C155" t="s">
        <v>43</v>
      </c>
      <c r="D155" t="s">
        <v>145</v>
      </c>
      <c r="E155" s="7">
        <v>1661.25</v>
      </c>
      <c r="F155" t="s">
        <v>50</v>
      </c>
      <c r="G155" t="s">
        <v>2151</v>
      </c>
      <c r="H155" t="str">
        <f t="shared" si="2"/>
        <v>PHOENIX</v>
      </c>
      <c r="I155">
        <v>85008</v>
      </c>
      <c r="J155">
        <f>IF(OR(LEFT(I155,3)="850", I155=85339, I155="85339"), 1,0)</f>
        <v>1</v>
      </c>
      <c r="K155">
        <f>IF(OR(LEFT(H155,2)="ph", H155="Laveen"), 1,0)</f>
        <v>1</v>
      </c>
      <c r="L155">
        <f>IF(NOT(J155=K155), 1,0)</f>
        <v>0</v>
      </c>
      <c r="M155">
        <f>IF(J155=K155, J155, "EVAL")</f>
        <v>1</v>
      </c>
      <c r="N155" s="6">
        <v>43329</v>
      </c>
      <c r="O155" t="s">
        <v>57</v>
      </c>
      <c r="P155" t="s">
        <v>46</v>
      </c>
      <c r="Q155" s="7">
        <v>985.25</v>
      </c>
      <c r="R155">
        <v>85008</v>
      </c>
      <c r="S155" t="s">
        <v>282</v>
      </c>
      <c r="T155" t="s">
        <v>2152</v>
      </c>
      <c r="U155">
        <v>85020</v>
      </c>
    </row>
    <row r="156" spans="1:21" x14ac:dyDescent="0.2">
      <c r="A156" s="6">
        <v>43307</v>
      </c>
      <c r="B156" t="s">
        <v>2153</v>
      </c>
      <c r="C156" t="s">
        <v>43</v>
      </c>
      <c r="D156" t="s">
        <v>130</v>
      </c>
      <c r="E156" s="7">
        <v>2109.3000000000002</v>
      </c>
      <c r="F156" t="s">
        <v>50</v>
      </c>
      <c r="G156" t="s">
        <v>2154</v>
      </c>
      <c r="H156" t="str">
        <f t="shared" si="2"/>
        <v>GLENDALE</v>
      </c>
      <c r="I156">
        <v>85307</v>
      </c>
      <c r="J156">
        <f>IF(OR(LEFT(I156,3)="850", I156=85339, I156="85339"), 1,0)</f>
        <v>0</v>
      </c>
      <c r="K156">
        <f>IF(OR(LEFT(H156,2)="ph", H156="Laveen"), 1,0)</f>
        <v>0</v>
      </c>
      <c r="L156">
        <f>IF(NOT(J156=K156), 1,0)</f>
        <v>0</v>
      </c>
      <c r="M156">
        <f>IF(J156=K156, J156, "EVAL")</f>
        <v>0</v>
      </c>
      <c r="N156" s="6">
        <v>43320</v>
      </c>
      <c r="O156" t="s">
        <v>57</v>
      </c>
      <c r="P156" t="s">
        <v>46</v>
      </c>
      <c r="Q156" s="7">
        <v>1090.3</v>
      </c>
      <c r="R156">
        <v>85307</v>
      </c>
      <c r="S156" t="s">
        <v>1892</v>
      </c>
    </row>
    <row r="157" spans="1:21" x14ac:dyDescent="0.2">
      <c r="A157" s="6">
        <v>43312</v>
      </c>
      <c r="B157" t="s">
        <v>2155</v>
      </c>
      <c r="C157" t="s">
        <v>43</v>
      </c>
      <c r="D157" t="s">
        <v>297</v>
      </c>
      <c r="E157" s="7">
        <v>2118.04</v>
      </c>
      <c r="F157" t="s">
        <v>50</v>
      </c>
      <c r="G157" t="s">
        <v>2156</v>
      </c>
      <c r="H157" t="str">
        <f t="shared" si="2"/>
        <v>GLENDALE</v>
      </c>
      <c r="I157">
        <v>85303</v>
      </c>
      <c r="J157">
        <f>IF(OR(LEFT(I157,3)="850", I157=85339, I157="85339"), 1,0)</f>
        <v>0</v>
      </c>
      <c r="K157">
        <f>IF(OR(LEFT(H157,2)="ph", H157="Laveen"), 1,0)</f>
        <v>0</v>
      </c>
      <c r="L157">
        <f>IF(NOT(J157=K157), 1,0)</f>
        <v>0</v>
      </c>
      <c r="M157">
        <f>IF(J157=K157, J157, "EVAL")</f>
        <v>0</v>
      </c>
      <c r="O157" t="s">
        <v>57</v>
      </c>
      <c r="P157" t="s">
        <v>46</v>
      </c>
      <c r="Q157" s="7">
        <v>1295.04</v>
      </c>
      <c r="R157">
        <v>85303</v>
      </c>
      <c r="S157" t="s">
        <v>1830</v>
      </c>
    </row>
    <row r="158" spans="1:21" x14ac:dyDescent="0.2">
      <c r="A158" s="6">
        <v>43312</v>
      </c>
      <c r="B158" t="s">
        <v>2157</v>
      </c>
      <c r="C158" t="s">
        <v>43</v>
      </c>
      <c r="D158" t="s">
        <v>60</v>
      </c>
      <c r="E158" s="7">
        <v>2523.66</v>
      </c>
      <c r="F158" t="s">
        <v>50</v>
      </c>
      <c r="G158" t="s">
        <v>2158</v>
      </c>
      <c r="H158" t="str">
        <f t="shared" si="2"/>
        <v>PHOENIX</v>
      </c>
      <c r="I158">
        <v>85023</v>
      </c>
      <c r="J158">
        <f>IF(OR(LEFT(I158,3)="850", I158=85339, I158="85339"), 1,0)</f>
        <v>1</v>
      </c>
      <c r="K158">
        <f>IF(OR(LEFT(H158,2)="ph", H158="Laveen"), 1,0)</f>
        <v>1</v>
      </c>
      <c r="L158">
        <f>IF(NOT(J158=K158), 1,0)</f>
        <v>0</v>
      </c>
      <c r="M158">
        <f>IF(J158=K158, J158, "EVAL")</f>
        <v>1</v>
      </c>
      <c r="O158" t="s">
        <v>57</v>
      </c>
      <c r="P158" t="s">
        <v>46</v>
      </c>
      <c r="Q158" s="7">
        <v>1351.68</v>
      </c>
      <c r="R158">
        <v>85023</v>
      </c>
      <c r="S158" t="s">
        <v>2159</v>
      </c>
    </row>
    <row r="159" spans="1:21" x14ac:dyDescent="0.2">
      <c r="A159" s="6">
        <v>43312</v>
      </c>
      <c r="B159" t="s">
        <v>2160</v>
      </c>
      <c r="C159" t="s">
        <v>43</v>
      </c>
      <c r="D159" t="s">
        <v>297</v>
      </c>
      <c r="E159" s="7">
        <v>3102.1</v>
      </c>
      <c r="F159" t="s">
        <v>50</v>
      </c>
      <c r="G159" t="s">
        <v>2161</v>
      </c>
      <c r="H159" t="str">
        <f t="shared" si="2"/>
        <v>GLENDALE</v>
      </c>
      <c r="I159">
        <v>85301</v>
      </c>
      <c r="J159">
        <f>IF(OR(LEFT(I159,3)="850", I159=85339, I159="85339"), 1,0)</f>
        <v>0</v>
      </c>
      <c r="K159">
        <f>IF(OR(LEFT(H159,2)="ph", H159="Laveen"), 1,0)</f>
        <v>0</v>
      </c>
      <c r="L159">
        <f>IF(NOT(J159=K159), 1,0)</f>
        <v>0</v>
      </c>
      <c r="M159">
        <f>IF(J159=K159, J159, "EVAL")</f>
        <v>0</v>
      </c>
      <c r="O159" t="s">
        <v>46</v>
      </c>
      <c r="P159" t="s">
        <v>46</v>
      </c>
      <c r="Q159" s="7">
        <v>1734.4</v>
      </c>
      <c r="R159">
        <v>85301</v>
      </c>
      <c r="S159" t="s">
        <v>399</v>
      </c>
      <c r="T159" t="s">
        <v>2052</v>
      </c>
      <c r="U159">
        <v>85260</v>
      </c>
    </row>
    <row r="160" spans="1:21" x14ac:dyDescent="0.2">
      <c r="A160" s="6">
        <v>43313</v>
      </c>
      <c r="B160" t="s">
        <v>2162</v>
      </c>
      <c r="C160" t="s">
        <v>43</v>
      </c>
      <c r="D160" t="s">
        <v>297</v>
      </c>
      <c r="E160" s="7">
        <v>2258.1</v>
      </c>
      <c r="F160" t="s">
        <v>50</v>
      </c>
      <c r="G160" t="s">
        <v>2163</v>
      </c>
      <c r="H160" t="str">
        <f t="shared" si="2"/>
        <v>GLENDALE</v>
      </c>
      <c r="I160">
        <v>85303</v>
      </c>
      <c r="J160">
        <f>IF(OR(LEFT(I160,3)="850", I160=85339, I160="85339"), 1,0)</f>
        <v>0</v>
      </c>
      <c r="K160">
        <f>IF(OR(LEFT(H160,2)="ph", H160="Laveen"), 1,0)</f>
        <v>0</v>
      </c>
      <c r="L160">
        <f>IF(NOT(J160=K160), 1,0)</f>
        <v>0</v>
      </c>
      <c r="M160">
        <f>IF(J160=K160, J160, "EVAL")</f>
        <v>0</v>
      </c>
      <c r="N160" s="6">
        <v>43327</v>
      </c>
      <c r="O160" t="s">
        <v>57</v>
      </c>
      <c r="P160" t="s">
        <v>46</v>
      </c>
      <c r="Q160" s="7">
        <v>1326.1</v>
      </c>
      <c r="R160">
        <v>85303</v>
      </c>
      <c r="S160" t="s">
        <v>1830</v>
      </c>
      <c r="T160" t="s">
        <v>2164</v>
      </c>
      <c r="U160">
        <v>85303</v>
      </c>
    </row>
    <row r="161" spans="1:21" x14ac:dyDescent="0.2">
      <c r="A161" s="6">
        <v>43314</v>
      </c>
      <c r="B161" t="s">
        <v>2165</v>
      </c>
      <c r="C161" t="s">
        <v>43</v>
      </c>
      <c r="D161" t="s">
        <v>171</v>
      </c>
      <c r="E161" s="7">
        <v>8527</v>
      </c>
      <c r="F161" t="s">
        <v>50</v>
      </c>
      <c r="G161" t="s">
        <v>2166</v>
      </c>
      <c r="H161" t="str">
        <f t="shared" si="2"/>
        <v>PHOENIX</v>
      </c>
      <c r="I161">
        <v>85054</v>
      </c>
      <c r="J161">
        <f>IF(OR(LEFT(I161,3)="850", I161=85339, I161="85339"), 1,0)</f>
        <v>1</v>
      </c>
      <c r="K161">
        <f>IF(OR(LEFT(H161,2)="ph", H161="Laveen"), 1,0)</f>
        <v>1</v>
      </c>
      <c r="L161">
        <f>IF(NOT(J161=K161), 1,0)</f>
        <v>0</v>
      </c>
      <c r="M161">
        <f>IF(J161=K161, J161, "EVAL")</f>
        <v>1</v>
      </c>
      <c r="O161" t="s">
        <v>46</v>
      </c>
      <c r="P161" t="s">
        <v>46</v>
      </c>
      <c r="Q161" s="7">
        <v>4055.5</v>
      </c>
      <c r="R161">
        <v>85054</v>
      </c>
      <c r="S161" t="s">
        <v>399</v>
      </c>
      <c r="T161" t="s">
        <v>2167</v>
      </c>
      <c r="U161">
        <v>85260</v>
      </c>
    </row>
    <row r="162" spans="1:21" x14ac:dyDescent="0.2">
      <c r="A162" s="6">
        <v>43315</v>
      </c>
      <c r="B162" t="s">
        <v>2168</v>
      </c>
      <c r="C162" t="s">
        <v>43</v>
      </c>
      <c r="D162" t="s">
        <v>60</v>
      </c>
      <c r="E162" s="7">
        <v>2754.59</v>
      </c>
      <c r="F162" t="s">
        <v>50</v>
      </c>
      <c r="G162" t="s">
        <v>2169</v>
      </c>
      <c r="H162" t="str">
        <f t="shared" si="2"/>
        <v>PHOENIX</v>
      </c>
      <c r="I162">
        <v>85023</v>
      </c>
      <c r="J162">
        <f>IF(OR(LEFT(I162,3)="850", I162=85339, I162="85339"), 1,0)</f>
        <v>1</v>
      </c>
      <c r="K162">
        <f>IF(OR(LEFT(H162,2)="ph", H162="Laveen"), 1,0)</f>
        <v>1</v>
      </c>
      <c r="L162">
        <f>IF(NOT(J162=K162), 1,0)</f>
        <v>0</v>
      </c>
      <c r="M162">
        <f>IF(J162=K162, J162, "EVAL")</f>
        <v>1</v>
      </c>
      <c r="O162" t="s">
        <v>57</v>
      </c>
      <c r="P162" t="s">
        <v>46</v>
      </c>
      <c r="Q162" s="7">
        <v>3883.08</v>
      </c>
      <c r="R162">
        <v>85023</v>
      </c>
      <c r="S162" t="s">
        <v>339</v>
      </c>
    </row>
    <row r="163" spans="1:21" x14ac:dyDescent="0.2">
      <c r="A163" s="6">
        <v>43320</v>
      </c>
      <c r="B163" t="s">
        <v>2170</v>
      </c>
      <c r="C163" t="s">
        <v>79</v>
      </c>
      <c r="D163" t="s">
        <v>130</v>
      </c>
      <c r="E163" s="7">
        <v>2714.26</v>
      </c>
      <c r="F163" t="s">
        <v>50</v>
      </c>
      <c r="G163" t="s">
        <v>2171</v>
      </c>
      <c r="H163" t="str">
        <f t="shared" si="2"/>
        <v>GLENDALE</v>
      </c>
      <c r="I163">
        <v>85307</v>
      </c>
      <c r="J163">
        <f>IF(OR(LEFT(I163,3)="850", I163=85339, I163="85339"), 1,0)</f>
        <v>0</v>
      </c>
      <c r="K163">
        <f>IF(OR(LEFT(H163,2)="ph", H163="Laveen"), 1,0)</f>
        <v>0</v>
      </c>
      <c r="L163">
        <f>IF(NOT(J163=K163), 1,0)</f>
        <v>0</v>
      </c>
      <c r="M163">
        <f>IF(J163=K163, J163, "EVAL")</f>
        <v>0</v>
      </c>
      <c r="O163" t="s">
        <v>57</v>
      </c>
      <c r="P163" t="s">
        <v>46</v>
      </c>
      <c r="Q163" s="7">
        <v>2674.26</v>
      </c>
      <c r="R163">
        <v>85307</v>
      </c>
      <c r="S163" t="s">
        <v>1892</v>
      </c>
      <c r="T163" t="s">
        <v>1936</v>
      </c>
      <c r="U163">
        <v>85307</v>
      </c>
    </row>
    <row r="164" spans="1:21" x14ac:dyDescent="0.2">
      <c r="A164" s="6">
        <v>43322</v>
      </c>
      <c r="B164" t="s">
        <v>2172</v>
      </c>
      <c r="C164" t="s">
        <v>43</v>
      </c>
      <c r="D164" t="s">
        <v>44</v>
      </c>
      <c r="E164" s="7">
        <v>1815.3</v>
      </c>
      <c r="F164" t="s">
        <v>50</v>
      </c>
      <c r="G164" t="s">
        <v>2173</v>
      </c>
      <c r="H164" t="str">
        <f t="shared" si="2"/>
        <v>GLENDALE</v>
      </c>
      <c r="I164">
        <v>85301</v>
      </c>
      <c r="J164">
        <f>IF(OR(LEFT(I164,3)="850", I164=85339, I164="85339"), 1,0)</f>
        <v>0</v>
      </c>
      <c r="K164">
        <f>IF(OR(LEFT(H164,2)="ph", H164="Laveen"), 1,0)</f>
        <v>0</v>
      </c>
      <c r="L164">
        <f>IF(NOT(J164=K164), 1,0)</f>
        <v>0</v>
      </c>
      <c r="M164">
        <f>IF(J164=K164, J164, "EVAL")</f>
        <v>0</v>
      </c>
      <c r="O164" t="s">
        <v>57</v>
      </c>
      <c r="P164" t="s">
        <v>46</v>
      </c>
      <c r="Q164" s="7">
        <v>1066.56</v>
      </c>
      <c r="R164">
        <v>85301</v>
      </c>
      <c r="S164" t="s">
        <v>2118</v>
      </c>
    </row>
    <row r="165" spans="1:21" x14ac:dyDescent="0.2">
      <c r="A165" s="6">
        <v>43322</v>
      </c>
      <c r="B165" t="s">
        <v>2174</v>
      </c>
      <c r="C165" t="s">
        <v>43</v>
      </c>
      <c r="D165" t="s">
        <v>44</v>
      </c>
      <c r="E165" s="7">
        <v>1541</v>
      </c>
      <c r="F165" t="s">
        <v>50</v>
      </c>
      <c r="G165" t="s">
        <v>2175</v>
      </c>
      <c r="H165" t="str">
        <f t="shared" si="2"/>
        <v>GLENDALE</v>
      </c>
      <c r="I165">
        <v>85301</v>
      </c>
      <c r="J165">
        <f>IF(OR(LEFT(I165,3)="850", I165=85339, I165="85339"), 1,0)</f>
        <v>0</v>
      </c>
      <c r="K165">
        <f>IF(OR(LEFT(H165,2)="ph", H165="Laveen"), 1,0)</f>
        <v>0</v>
      </c>
      <c r="L165">
        <f>IF(NOT(J165=K165), 1,0)</f>
        <v>0</v>
      </c>
      <c r="M165">
        <f>IF(J165=K165, J165, "EVAL")</f>
        <v>0</v>
      </c>
      <c r="N165" s="6">
        <v>43341</v>
      </c>
      <c r="O165" t="s">
        <v>57</v>
      </c>
      <c r="P165" t="s">
        <v>46</v>
      </c>
      <c r="Q165" s="7">
        <v>1541</v>
      </c>
      <c r="R165">
        <v>85301</v>
      </c>
      <c r="S165" t="s">
        <v>2118</v>
      </c>
    </row>
    <row r="166" spans="1:21" x14ac:dyDescent="0.2">
      <c r="A166" s="6">
        <v>43329</v>
      </c>
      <c r="B166" t="s">
        <v>2176</v>
      </c>
      <c r="C166" t="s">
        <v>43</v>
      </c>
      <c r="D166" t="s">
        <v>424</v>
      </c>
      <c r="E166" s="7">
        <v>1464.43</v>
      </c>
      <c r="F166" t="s">
        <v>50</v>
      </c>
      <c r="G166" t="s">
        <v>2177</v>
      </c>
      <c r="H166" t="str">
        <f t="shared" si="2"/>
        <v>MESA</v>
      </c>
      <c r="I166">
        <v>85210</v>
      </c>
      <c r="J166">
        <f>IF(OR(LEFT(I166,3)="850", I166=85339, I166="85339"), 1,0)</f>
        <v>0</v>
      </c>
      <c r="K166">
        <f>IF(OR(LEFT(H166,2)="ph", H166="Laveen"), 1,0)</f>
        <v>0</v>
      </c>
      <c r="L166">
        <f>IF(NOT(J166=K166), 1,0)</f>
        <v>0</v>
      </c>
      <c r="M166">
        <f>IF(J166=K166, J166, "EVAL")</f>
        <v>0</v>
      </c>
      <c r="N166" s="6">
        <v>76213</v>
      </c>
      <c r="O166" t="s">
        <v>46</v>
      </c>
      <c r="P166" t="s">
        <v>46</v>
      </c>
      <c r="Q166" s="7">
        <v>1443.17</v>
      </c>
      <c r="R166">
        <v>85210</v>
      </c>
      <c r="S166" t="s">
        <v>599</v>
      </c>
    </row>
    <row r="167" spans="1:21" x14ac:dyDescent="0.2">
      <c r="A167" s="6">
        <v>43329</v>
      </c>
      <c r="B167" t="s">
        <v>2178</v>
      </c>
      <c r="C167" t="s">
        <v>43</v>
      </c>
      <c r="D167" t="s">
        <v>280</v>
      </c>
      <c r="E167" s="7">
        <v>1786.25</v>
      </c>
      <c r="F167" t="s">
        <v>50</v>
      </c>
      <c r="G167" t="s">
        <v>2179</v>
      </c>
      <c r="H167" t="str">
        <f t="shared" si="2"/>
        <v>GILBERT</v>
      </c>
      <c r="I167">
        <v>85233</v>
      </c>
      <c r="J167">
        <f>IF(OR(LEFT(I167,3)="850", I167=85339, I167="85339"), 1,0)</f>
        <v>0</v>
      </c>
      <c r="K167">
        <f>IF(OR(LEFT(H167,2)="ph", H167="Laveen"), 1,0)</f>
        <v>0</v>
      </c>
      <c r="L167">
        <f>IF(NOT(J167=K167), 1,0)</f>
        <v>0</v>
      </c>
      <c r="M167">
        <f>IF(J167=K167, J167, "EVAL")</f>
        <v>0</v>
      </c>
      <c r="O167" t="s">
        <v>57</v>
      </c>
      <c r="P167" t="s">
        <v>46</v>
      </c>
      <c r="Q167" s="7">
        <v>1786.25</v>
      </c>
      <c r="R167">
        <v>85233</v>
      </c>
      <c r="S167" t="s">
        <v>282</v>
      </c>
    </row>
    <row r="168" spans="1:21" x14ac:dyDescent="0.2">
      <c r="A168" s="6">
        <v>43329</v>
      </c>
      <c r="B168" t="s">
        <v>2180</v>
      </c>
      <c r="C168" t="s">
        <v>43</v>
      </c>
      <c r="D168" t="s">
        <v>247</v>
      </c>
      <c r="E168" s="7">
        <v>1836.25</v>
      </c>
      <c r="F168" t="s">
        <v>50</v>
      </c>
      <c r="G168" t="s">
        <v>2181</v>
      </c>
      <c r="H168" t="str">
        <f t="shared" si="2"/>
        <v>CHANDLER</v>
      </c>
      <c r="I168">
        <v>85225</v>
      </c>
      <c r="J168">
        <f>IF(OR(LEFT(I168,3)="850", I168=85339, I168="85339"), 1,0)</f>
        <v>0</v>
      </c>
      <c r="K168">
        <f>IF(OR(LEFT(H168,2)="ph", H168="Laveen"), 1,0)</f>
        <v>0</v>
      </c>
      <c r="L168">
        <f>IF(NOT(J168=K168), 1,0)</f>
        <v>0</v>
      </c>
      <c r="M168">
        <f>IF(J168=K168, J168, "EVAL")</f>
        <v>0</v>
      </c>
      <c r="O168" t="s">
        <v>57</v>
      </c>
      <c r="P168" t="s">
        <v>46</v>
      </c>
      <c r="Q168" s="7">
        <v>1836.25</v>
      </c>
      <c r="R168">
        <v>85225</v>
      </c>
      <c r="S168" t="s">
        <v>282</v>
      </c>
    </row>
    <row r="169" spans="1:21" x14ac:dyDescent="0.2">
      <c r="A169" s="6">
        <v>43332</v>
      </c>
      <c r="B169" t="s">
        <v>2182</v>
      </c>
      <c r="C169" t="s">
        <v>43</v>
      </c>
      <c r="D169" t="s">
        <v>297</v>
      </c>
      <c r="E169" s="7">
        <v>1146</v>
      </c>
      <c r="F169" t="s">
        <v>50</v>
      </c>
      <c r="G169" t="s">
        <v>2183</v>
      </c>
      <c r="H169" t="str">
        <f t="shared" si="2"/>
        <v>GLENDALE</v>
      </c>
      <c r="I169">
        <v>85303</v>
      </c>
      <c r="J169">
        <f>IF(OR(LEFT(I169,3)="850", I169=85339, I169="85339"), 1,0)</f>
        <v>0</v>
      </c>
      <c r="K169">
        <f>IF(OR(LEFT(H169,2)="ph", H169="Laveen"), 1,0)</f>
        <v>0</v>
      </c>
      <c r="L169">
        <f>IF(NOT(J169=K169), 1,0)</f>
        <v>0</v>
      </c>
      <c r="M169">
        <f>IF(J169=K169, J169, "EVAL")</f>
        <v>0</v>
      </c>
      <c r="O169" t="s">
        <v>57</v>
      </c>
      <c r="P169" t="s">
        <v>46</v>
      </c>
      <c r="Q169" s="7">
        <v>1091</v>
      </c>
      <c r="R169">
        <v>85303</v>
      </c>
      <c r="S169" t="s">
        <v>1830</v>
      </c>
      <c r="T169" t="s">
        <v>1970</v>
      </c>
      <c r="U169">
        <v>85303</v>
      </c>
    </row>
    <row r="170" spans="1:21" x14ac:dyDescent="0.2">
      <c r="A170" s="6">
        <v>43333</v>
      </c>
      <c r="B170" t="s">
        <v>2184</v>
      </c>
      <c r="C170" t="s">
        <v>43</v>
      </c>
      <c r="D170" t="s">
        <v>130</v>
      </c>
      <c r="E170" s="7">
        <v>1679.81</v>
      </c>
      <c r="F170" t="s">
        <v>50</v>
      </c>
      <c r="G170" t="s">
        <v>2185</v>
      </c>
      <c r="H170" t="str">
        <f t="shared" si="2"/>
        <v>GLENDALE</v>
      </c>
      <c r="I170">
        <v>85307</v>
      </c>
      <c r="J170">
        <f>IF(OR(LEFT(I170,3)="850", I170=85339, I170="85339"), 1,0)</f>
        <v>0</v>
      </c>
      <c r="K170">
        <f>IF(OR(LEFT(H170,2)="ph", H170="Laveen"), 1,0)</f>
        <v>0</v>
      </c>
      <c r="L170">
        <f>IF(NOT(J170=K170), 1,0)</f>
        <v>0</v>
      </c>
      <c r="M170">
        <f>IF(J170=K170, J170, "EVAL")</f>
        <v>0</v>
      </c>
      <c r="N170" s="6">
        <v>43349</v>
      </c>
      <c r="O170" t="s">
        <v>57</v>
      </c>
      <c r="P170" t="s">
        <v>46</v>
      </c>
      <c r="Q170" s="7">
        <v>1634.81</v>
      </c>
      <c r="R170">
        <v>85307</v>
      </c>
      <c r="S170" t="s">
        <v>1892</v>
      </c>
    </row>
    <row r="171" spans="1:21" x14ac:dyDescent="0.2">
      <c r="A171" s="6">
        <v>43333</v>
      </c>
      <c r="B171" t="s">
        <v>2186</v>
      </c>
      <c r="C171" t="s">
        <v>43</v>
      </c>
      <c r="D171" t="s">
        <v>130</v>
      </c>
      <c r="E171" s="7">
        <v>2323.1799999999998</v>
      </c>
      <c r="F171" t="s">
        <v>50</v>
      </c>
      <c r="G171" t="s">
        <v>2187</v>
      </c>
      <c r="H171" t="str">
        <f t="shared" si="2"/>
        <v>GLENDALE</v>
      </c>
      <c r="I171">
        <v>85307</v>
      </c>
      <c r="J171">
        <f>IF(OR(LEFT(I171,3)="850", I171=85339, I171="85339"), 1,0)</f>
        <v>0</v>
      </c>
      <c r="K171">
        <f>IF(OR(LEFT(H171,2)="ph", H171="Laveen"), 1,0)</f>
        <v>0</v>
      </c>
      <c r="L171">
        <f>IF(NOT(J171=K171), 1,0)</f>
        <v>0</v>
      </c>
      <c r="M171">
        <f>IF(J171=K171, J171, "EVAL")</f>
        <v>0</v>
      </c>
      <c r="N171" s="6">
        <v>43349</v>
      </c>
      <c r="O171" t="s">
        <v>57</v>
      </c>
      <c r="P171" t="s">
        <v>46</v>
      </c>
      <c r="Q171" s="7">
        <v>2278.1799999999998</v>
      </c>
      <c r="R171">
        <v>85307</v>
      </c>
      <c r="S171" t="s">
        <v>1892</v>
      </c>
    </row>
    <row r="172" spans="1:21" x14ac:dyDescent="0.2">
      <c r="A172" s="6">
        <v>43333</v>
      </c>
      <c r="B172" t="s">
        <v>2188</v>
      </c>
      <c r="C172" t="s">
        <v>43</v>
      </c>
      <c r="D172" t="s">
        <v>280</v>
      </c>
      <c r="E172" s="7">
        <v>2992.33</v>
      </c>
      <c r="F172" t="s">
        <v>50</v>
      </c>
      <c r="G172" t="s">
        <v>2189</v>
      </c>
      <c r="H172" t="str">
        <f t="shared" si="2"/>
        <v>GILBERT</v>
      </c>
      <c r="I172">
        <v>85233</v>
      </c>
      <c r="J172">
        <f>IF(OR(LEFT(I172,3)="850", I172=85339, I172="85339"), 1,0)</f>
        <v>0</v>
      </c>
      <c r="K172">
        <f>IF(OR(LEFT(H172,2)="ph", H172="Laveen"), 1,0)</f>
        <v>0</v>
      </c>
      <c r="L172">
        <f>IF(NOT(J172=K172), 1,0)</f>
        <v>0</v>
      </c>
      <c r="M172">
        <f>IF(J172=K172, J172, "EVAL")</f>
        <v>0</v>
      </c>
      <c r="O172" t="s">
        <v>57</v>
      </c>
      <c r="P172" t="s">
        <v>46</v>
      </c>
      <c r="Q172" s="7">
        <v>2992.33</v>
      </c>
      <c r="R172">
        <v>85233</v>
      </c>
      <c r="S172" t="s">
        <v>139</v>
      </c>
    </row>
    <row r="173" spans="1:21" x14ac:dyDescent="0.2">
      <c r="A173" s="6">
        <v>43333</v>
      </c>
      <c r="B173" t="s">
        <v>2190</v>
      </c>
      <c r="C173" t="s">
        <v>43</v>
      </c>
      <c r="D173" t="s">
        <v>247</v>
      </c>
      <c r="E173" s="7">
        <v>2019</v>
      </c>
      <c r="F173" t="s">
        <v>50</v>
      </c>
      <c r="G173" t="s">
        <v>1826</v>
      </c>
      <c r="H173" t="str">
        <f t="shared" si="2"/>
        <v>CHANDLER</v>
      </c>
      <c r="I173">
        <v>85225</v>
      </c>
      <c r="J173">
        <f>IF(OR(LEFT(I173,3)="850", I173=85339, I173="85339"), 1,0)</f>
        <v>0</v>
      </c>
      <c r="K173">
        <f>IF(OR(LEFT(H173,2)="ph", H173="Laveen"), 1,0)</f>
        <v>0</v>
      </c>
      <c r="L173">
        <f>IF(NOT(J173=K173), 1,0)</f>
        <v>0</v>
      </c>
      <c r="M173">
        <f>IF(J173=K173, J173, "EVAL")</f>
        <v>0</v>
      </c>
      <c r="O173" t="s">
        <v>57</v>
      </c>
      <c r="P173" t="s">
        <v>46</v>
      </c>
      <c r="Q173" s="7">
        <v>1421</v>
      </c>
      <c r="R173">
        <v>85225</v>
      </c>
      <c r="S173" t="s">
        <v>100</v>
      </c>
    </row>
    <row r="174" spans="1:21" x14ac:dyDescent="0.2">
      <c r="A174" s="6">
        <v>43333</v>
      </c>
      <c r="B174" t="s">
        <v>2191</v>
      </c>
      <c r="C174" t="s">
        <v>43</v>
      </c>
      <c r="D174" t="s">
        <v>70</v>
      </c>
      <c r="E174" s="7">
        <v>1679.69</v>
      </c>
      <c r="F174" t="s">
        <v>50</v>
      </c>
      <c r="G174" t="s">
        <v>2192</v>
      </c>
      <c r="H174" t="str">
        <f t="shared" si="2"/>
        <v>PHOENIX</v>
      </c>
      <c r="I174">
        <v>85035</v>
      </c>
      <c r="J174">
        <f>IF(OR(LEFT(I174,3)="850", I174=85339, I174="85339"), 1,0)</f>
        <v>1</v>
      </c>
      <c r="K174">
        <f>IF(OR(LEFT(H174,2)="ph", H174="Laveen"), 1,0)</f>
        <v>1</v>
      </c>
      <c r="L174">
        <f>IF(NOT(J174=K174), 1,0)</f>
        <v>0</v>
      </c>
      <c r="M174">
        <f>IF(J174=K174, J174, "EVAL")</f>
        <v>1</v>
      </c>
      <c r="N174" s="6">
        <v>43349</v>
      </c>
      <c r="O174" t="s">
        <v>57</v>
      </c>
      <c r="P174" t="s">
        <v>46</v>
      </c>
      <c r="Q174" s="7">
        <v>1146.69</v>
      </c>
      <c r="R174">
        <v>85035</v>
      </c>
      <c r="S174" t="s">
        <v>356</v>
      </c>
    </row>
    <row r="175" spans="1:21" x14ac:dyDescent="0.2">
      <c r="A175" s="6">
        <v>43334</v>
      </c>
      <c r="B175" t="s">
        <v>2193</v>
      </c>
      <c r="C175" t="s">
        <v>43</v>
      </c>
      <c r="D175" t="s">
        <v>247</v>
      </c>
      <c r="E175" s="7">
        <v>1573.05</v>
      </c>
      <c r="F175" t="s">
        <v>50</v>
      </c>
      <c r="G175" t="s">
        <v>2194</v>
      </c>
      <c r="H175" t="str">
        <f t="shared" si="2"/>
        <v>CHANDLER</v>
      </c>
      <c r="I175">
        <v>85225</v>
      </c>
      <c r="J175">
        <f>IF(OR(LEFT(I175,3)="850", I175=85339, I175="85339"), 1,0)</f>
        <v>0</v>
      </c>
      <c r="K175">
        <f>IF(OR(LEFT(H175,2)="ph", H175="Laveen"), 1,0)</f>
        <v>0</v>
      </c>
      <c r="L175">
        <f>IF(NOT(J175=K175), 1,0)</f>
        <v>0</v>
      </c>
      <c r="M175">
        <f>IF(J175=K175, J175, "EVAL")</f>
        <v>0</v>
      </c>
      <c r="O175" t="s">
        <v>57</v>
      </c>
      <c r="P175" t="s">
        <v>46</v>
      </c>
      <c r="Q175" s="7">
        <v>1573.05</v>
      </c>
      <c r="R175">
        <v>85225</v>
      </c>
      <c r="S175" t="s">
        <v>282</v>
      </c>
    </row>
    <row r="176" spans="1:21" x14ac:dyDescent="0.2">
      <c r="A176" s="6">
        <v>43334</v>
      </c>
      <c r="B176" t="s">
        <v>2195</v>
      </c>
      <c r="C176" t="s">
        <v>43</v>
      </c>
      <c r="D176" t="s">
        <v>247</v>
      </c>
      <c r="E176" s="7">
        <v>1751.34</v>
      </c>
      <c r="F176" t="s">
        <v>50</v>
      </c>
      <c r="G176" t="s">
        <v>2196</v>
      </c>
      <c r="H176" t="str">
        <f t="shared" si="2"/>
        <v>CHANDLER</v>
      </c>
      <c r="I176">
        <v>85224</v>
      </c>
      <c r="J176">
        <f>IF(OR(LEFT(I176,3)="850", I176=85339, I176="85339"), 1,0)</f>
        <v>0</v>
      </c>
      <c r="K176">
        <f>IF(OR(LEFT(H176,2)="ph", H176="Laveen"), 1,0)</f>
        <v>0</v>
      </c>
      <c r="L176">
        <f>IF(NOT(J176=K176), 1,0)</f>
        <v>0</v>
      </c>
      <c r="M176">
        <f>IF(J176=K176, J176, "EVAL")</f>
        <v>0</v>
      </c>
      <c r="O176" t="s">
        <v>57</v>
      </c>
      <c r="P176" t="s">
        <v>46</v>
      </c>
      <c r="Q176" s="7">
        <v>1751.34</v>
      </c>
      <c r="R176">
        <v>85224</v>
      </c>
      <c r="S176" t="s">
        <v>100</v>
      </c>
    </row>
    <row r="177" spans="1:21" x14ac:dyDescent="0.2">
      <c r="A177" s="6">
        <v>43335</v>
      </c>
      <c r="B177" t="s">
        <v>2197</v>
      </c>
      <c r="C177" t="s">
        <v>43</v>
      </c>
      <c r="D177" t="s">
        <v>70</v>
      </c>
      <c r="E177" s="7">
        <v>2909.25</v>
      </c>
      <c r="F177" t="s">
        <v>50</v>
      </c>
      <c r="G177" t="s">
        <v>2198</v>
      </c>
      <c r="H177" t="str">
        <f t="shared" si="2"/>
        <v>PHOENIX</v>
      </c>
      <c r="I177">
        <v>85037</v>
      </c>
      <c r="J177">
        <f>IF(OR(LEFT(I177,3)="850", I177=85339, I177="85339"), 1,0)</f>
        <v>1</v>
      </c>
      <c r="K177">
        <f>IF(OR(LEFT(H177,2)="ph", H177="Laveen"), 1,0)</f>
        <v>1</v>
      </c>
      <c r="L177">
        <f>IF(NOT(J177=K177), 1,0)</f>
        <v>0</v>
      </c>
      <c r="M177">
        <f>IF(J177=K177, J177, "EVAL")</f>
        <v>1</v>
      </c>
      <c r="N177" s="6">
        <v>43357</v>
      </c>
      <c r="O177" t="s">
        <v>57</v>
      </c>
      <c r="P177" t="s">
        <v>46</v>
      </c>
      <c r="Q177" s="7">
        <v>2086.15</v>
      </c>
      <c r="R177">
        <v>85037</v>
      </c>
      <c r="S177" t="s">
        <v>2041</v>
      </c>
    </row>
    <row r="178" spans="1:21" x14ac:dyDescent="0.2">
      <c r="A178" s="6">
        <v>43335</v>
      </c>
      <c r="B178" t="s">
        <v>2199</v>
      </c>
      <c r="C178" t="s">
        <v>43</v>
      </c>
      <c r="D178" t="s">
        <v>247</v>
      </c>
      <c r="E178" s="7">
        <v>1632.74</v>
      </c>
      <c r="F178" t="s">
        <v>50</v>
      </c>
      <c r="G178" t="s">
        <v>2026</v>
      </c>
      <c r="H178" t="str">
        <f t="shared" si="2"/>
        <v>CHANDLER</v>
      </c>
      <c r="I178">
        <v>85249</v>
      </c>
      <c r="J178">
        <f>IF(OR(LEFT(I178,3)="850", I178=85339, I178="85339"), 1,0)</f>
        <v>0</v>
      </c>
      <c r="K178">
        <f>IF(OR(LEFT(H178,2)="ph", H178="Laveen"), 1,0)</f>
        <v>0</v>
      </c>
      <c r="L178">
        <f>IF(NOT(J178=K178), 1,0)</f>
        <v>0</v>
      </c>
      <c r="M178">
        <f>IF(J178=K178, J178, "EVAL")</f>
        <v>0</v>
      </c>
      <c r="O178" t="s">
        <v>57</v>
      </c>
      <c r="P178" t="s">
        <v>46</v>
      </c>
      <c r="Q178" s="7">
        <v>1471.75</v>
      </c>
      <c r="R178">
        <v>85249</v>
      </c>
      <c r="S178" t="s">
        <v>100</v>
      </c>
    </row>
    <row r="179" spans="1:21" x14ac:dyDescent="0.2">
      <c r="A179" s="6">
        <v>43340</v>
      </c>
      <c r="B179" t="s">
        <v>2200</v>
      </c>
      <c r="C179" t="s">
        <v>43</v>
      </c>
      <c r="D179" t="s">
        <v>44</v>
      </c>
      <c r="E179" s="7">
        <v>1694.45</v>
      </c>
      <c r="F179" t="s">
        <v>50</v>
      </c>
      <c r="G179" t="s">
        <v>2201</v>
      </c>
      <c r="H179" t="str">
        <f t="shared" si="2"/>
        <v>Phoenix</v>
      </c>
      <c r="I179">
        <v>85031</v>
      </c>
      <c r="J179">
        <f>IF(OR(LEFT(I179,3)="850", I179=85339, I179="85339"), 1,0)</f>
        <v>1</v>
      </c>
      <c r="K179">
        <f>IF(OR(LEFT(H179,2)="ph", H179="Laveen"), 1,0)</f>
        <v>1</v>
      </c>
      <c r="L179">
        <f>IF(NOT(J179=K179), 1,0)</f>
        <v>0</v>
      </c>
      <c r="M179">
        <f>IF(J179=K179, J179, "EVAL")</f>
        <v>1</v>
      </c>
      <c r="O179" t="s">
        <v>46</v>
      </c>
      <c r="P179" t="s">
        <v>46</v>
      </c>
      <c r="Q179" s="7">
        <v>1766.45</v>
      </c>
      <c r="R179">
        <v>85031</v>
      </c>
      <c r="S179" t="s">
        <v>1918</v>
      </c>
      <c r="T179" t="s">
        <v>703</v>
      </c>
      <c r="U179">
        <v>85260</v>
      </c>
    </row>
    <row r="180" spans="1:21" x14ac:dyDescent="0.2">
      <c r="A180" s="6">
        <v>43343</v>
      </c>
      <c r="B180" t="s">
        <v>2202</v>
      </c>
      <c r="C180" t="s">
        <v>79</v>
      </c>
      <c r="D180" t="s">
        <v>275</v>
      </c>
      <c r="E180" s="7">
        <v>1809</v>
      </c>
      <c r="F180" t="s">
        <v>50</v>
      </c>
      <c r="G180" t="s">
        <v>2203</v>
      </c>
      <c r="H180" t="str">
        <f t="shared" si="2"/>
        <v>Tempe</v>
      </c>
      <c r="I180">
        <v>85282</v>
      </c>
      <c r="J180">
        <f>IF(OR(LEFT(I180,3)="850", I180=85339, I180="85339"), 1,0)</f>
        <v>0</v>
      </c>
      <c r="K180">
        <f>IF(OR(LEFT(H180,2)="ph", H180="Laveen"), 1,0)</f>
        <v>0</v>
      </c>
      <c r="L180">
        <f>IF(NOT(J180=K180), 1,0)</f>
        <v>0</v>
      </c>
      <c r="M180">
        <f>IF(J180=K180, J180, "EVAL")</f>
        <v>0</v>
      </c>
      <c r="O180" t="s">
        <v>57</v>
      </c>
      <c r="P180" t="s">
        <v>46</v>
      </c>
      <c r="Q180" s="7">
        <v>1709</v>
      </c>
      <c r="R180">
        <v>85282</v>
      </c>
      <c r="S180" t="s">
        <v>24</v>
      </c>
      <c r="T180" t="s">
        <v>2204</v>
      </c>
      <c r="U180">
        <v>85251</v>
      </c>
    </row>
    <row r="181" spans="1:21" x14ac:dyDescent="0.2">
      <c r="A181" s="6">
        <v>43356</v>
      </c>
      <c r="B181" t="s">
        <v>2205</v>
      </c>
      <c r="C181" t="s">
        <v>43</v>
      </c>
      <c r="D181" t="s">
        <v>44</v>
      </c>
      <c r="E181" s="7">
        <v>1351.05</v>
      </c>
      <c r="F181" t="s">
        <v>50</v>
      </c>
      <c r="H181" t="str">
        <f t="shared" si="2"/>
        <v/>
      </c>
      <c r="J181">
        <f>IF(OR(LEFT(I181,3)="850", I181=85339, I181="85339"), 1,0)</f>
        <v>0</v>
      </c>
      <c r="K181">
        <f>IF(OR(LEFT(H181,2)="ph", H181="Laveen"), 1,0)</f>
        <v>0</v>
      </c>
      <c r="L181">
        <f>IF(NOT(J181=K181), 1,0)</f>
        <v>0</v>
      </c>
      <c r="M181">
        <f>IF(J181=K181, J181, "EVAL")</f>
        <v>0</v>
      </c>
      <c r="O181" t="s">
        <v>57</v>
      </c>
      <c r="P181" t="s">
        <v>46</v>
      </c>
      <c r="Q181" s="7">
        <v>1281.05</v>
      </c>
      <c r="S181" t="s">
        <v>24</v>
      </c>
    </row>
    <row r="182" spans="1:21" x14ac:dyDescent="0.2">
      <c r="A182" s="6">
        <v>43356</v>
      </c>
      <c r="B182" t="s">
        <v>2206</v>
      </c>
      <c r="C182" t="s">
        <v>43</v>
      </c>
      <c r="D182" t="s">
        <v>60</v>
      </c>
      <c r="E182" s="7">
        <v>2546.23</v>
      </c>
      <c r="F182" t="s">
        <v>50</v>
      </c>
      <c r="G182" t="s">
        <v>2207</v>
      </c>
      <c r="H182" t="str">
        <f t="shared" si="2"/>
        <v>PHOENIX</v>
      </c>
      <c r="I182">
        <v>85021</v>
      </c>
      <c r="J182">
        <f>IF(OR(LEFT(I182,3)="850", I182=85339, I182="85339"), 1,0)</f>
        <v>1</v>
      </c>
      <c r="K182">
        <f>IF(OR(LEFT(H182,2)="ph", H182="Laveen"), 1,0)</f>
        <v>1</v>
      </c>
      <c r="L182">
        <f>IF(NOT(J182=K182), 1,0)</f>
        <v>0</v>
      </c>
      <c r="M182">
        <f>IF(J182=K182, J182, "EVAL")</f>
        <v>1</v>
      </c>
      <c r="O182" t="s">
        <v>57</v>
      </c>
      <c r="P182" t="s">
        <v>46</v>
      </c>
      <c r="Q182" s="7">
        <v>2546.23</v>
      </c>
      <c r="R182">
        <v>85021</v>
      </c>
      <c r="S182" t="s">
        <v>266</v>
      </c>
    </row>
    <row r="183" spans="1:21" x14ac:dyDescent="0.2">
      <c r="A183" s="6">
        <v>43357</v>
      </c>
      <c r="B183" t="s">
        <v>2208</v>
      </c>
      <c r="C183" t="s">
        <v>43</v>
      </c>
      <c r="D183" t="s">
        <v>60</v>
      </c>
      <c r="E183" s="7">
        <v>2105.42</v>
      </c>
      <c r="F183" t="s">
        <v>50</v>
      </c>
      <c r="G183" t="s">
        <v>2209</v>
      </c>
      <c r="H183" t="str">
        <f t="shared" si="2"/>
        <v>PHOENIX</v>
      </c>
      <c r="I183">
        <v>85021</v>
      </c>
      <c r="J183">
        <f>IF(OR(LEFT(I183,3)="850", I183=85339, I183="85339"), 1,0)</f>
        <v>1</v>
      </c>
      <c r="K183">
        <f>IF(OR(LEFT(H183,2)="ph", H183="Laveen"), 1,0)</f>
        <v>1</v>
      </c>
      <c r="L183">
        <f>IF(NOT(J183=K183), 1,0)</f>
        <v>0</v>
      </c>
      <c r="M183">
        <f>IF(J183=K183, J183, "EVAL")</f>
        <v>1</v>
      </c>
      <c r="O183" t="s">
        <v>57</v>
      </c>
      <c r="P183" t="s">
        <v>46</v>
      </c>
      <c r="Q183" s="7">
        <v>2075.42</v>
      </c>
      <c r="R183">
        <v>85021</v>
      </c>
      <c r="S183" t="s">
        <v>266</v>
      </c>
    </row>
    <row r="184" spans="1:21" x14ac:dyDescent="0.2">
      <c r="A184" s="6">
        <v>43357</v>
      </c>
      <c r="B184" t="s">
        <v>2210</v>
      </c>
      <c r="C184" t="s">
        <v>43</v>
      </c>
      <c r="D184" t="s">
        <v>60</v>
      </c>
      <c r="E184" s="7">
        <v>2378.73</v>
      </c>
      <c r="F184" t="s">
        <v>50</v>
      </c>
      <c r="G184" t="s">
        <v>2211</v>
      </c>
      <c r="H184" t="str">
        <f t="shared" si="2"/>
        <v>PHOENIX</v>
      </c>
      <c r="I184">
        <v>85021</v>
      </c>
      <c r="J184">
        <f>IF(OR(LEFT(I184,3)="850", I184=85339, I184="85339"), 1,0)</f>
        <v>1</v>
      </c>
      <c r="K184">
        <f>IF(OR(LEFT(H184,2)="ph", H184="Laveen"), 1,0)</f>
        <v>1</v>
      </c>
      <c r="L184">
        <f>IF(NOT(J184=K184), 1,0)</f>
        <v>0</v>
      </c>
      <c r="M184">
        <f>IF(J184=K184, J184, "EVAL")</f>
        <v>1</v>
      </c>
      <c r="O184" t="s">
        <v>57</v>
      </c>
      <c r="P184" t="s">
        <v>46</v>
      </c>
      <c r="Q184" s="7">
        <v>2343.73</v>
      </c>
      <c r="R184">
        <v>85021</v>
      </c>
      <c r="S184" t="s">
        <v>266</v>
      </c>
    </row>
    <row r="185" spans="1:21" x14ac:dyDescent="0.2">
      <c r="A185" s="6">
        <v>43360</v>
      </c>
      <c r="B185" t="s">
        <v>2212</v>
      </c>
      <c r="C185" t="s">
        <v>43</v>
      </c>
      <c r="D185" t="s">
        <v>130</v>
      </c>
      <c r="E185" s="7">
        <v>1432.74</v>
      </c>
      <c r="F185" t="s">
        <v>50</v>
      </c>
      <c r="G185" t="s">
        <v>2213</v>
      </c>
      <c r="H185" t="str">
        <f t="shared" si="2"/>
        <v>GLENDALE</v>
      </c>
      <c r="I185">
        <v>85307</v>
      </c>
      <c r="J185">
        <f>IF(OR(LEFT(I185,3)="850", I185=85339, I185="85339"), 1,0)</f>
        <v>0</v>
      </c>
      <c r="K185">
        <f>IF(OR(LEFT(H185,2)="ph", H185="Laveen"), 1,0)</f>
        <v>0</v>
      </c>
      <c r="L185">
        <f>IF(NOT(J185=K185), 1,0)</f>
        <v>0</v>
      </c>
      <c r="M185">
        <f>IF(J185=K185, J185, "EVAL")</f>
        <v>0</v>
      </c>
      <c r="O185" t="s">
        <v>57</v>
      </c>
      <c r="P185" t="s">
        <v>46</v>
      </c>
      <c r="Q185" s="7">
        <v>1372.74</v>
      </c>
      <c r="R185">
        <v>85307</v>
      </c>
      <c r="S185" t="s">
        <v>1892</v>
      </c>
    </row>
    <row r="186" spans="1:21" x14ac:dyDescent="0.2">
      <c r="A186" s="6">
        <v>43360</v>
      </c>
      <c r="B186" t="s">
        <v>2214</v>
      </c>
      <c r="C186" t="s">
        <v>43</v>
      </c>
      <c r="D186" t="s">
        <v>130</v>
      </c>
      <c r="E186" s="7">
        <v>1469.81</v>
      </c>
      <c r="F186" t="s">
        <v>50</v>
      </c>
      <c r="G186" t="s">
        <v>2215</v>
      </c>
      <c r="H186" t="str">
        <f t="shared" si="2"/>
        <v>GLENDALE</v>
      </c>
      <c r="I186">
        <v>85307</v>
      </c>
      <c r="J186">
        <f>IF(OR(LEFT(I186,3)="850", I186=85339, I186="85339"), 1,0)</f>
        <v>0</v>
      </c>
      <c r="K186">
        <f>IF(OR(LEFT(H186,2)="ph", H186="Laveen"), 1,0)</f>
        <v>0</v>
      </c>
      <c r="L186">
        <f>IF(NOT(J186=K186), 1,0)</f>
        <v>0</v>
      </c>
      <c r="M186">
        <f>IF(J186=K186, J186, "EVAL")</f>
        <v>0</v>
      </c>
      <c r="O186" t="s">
        <v>57</v>
      </c>
      <c r="P186" t="s">
        <v>46</v>
      </c>
      <c r="Q186" s="7">
        <v>1409.81</v>
      </c>
      <c r="R186">
        <v>85307</v>
      </c>
      <c r="S186" t="s">
        <v>1892</v>
      </c>
    </row>
    <row r="187" spans="1:21" x14ac:dyDescent="0.2">
      <c r="A187" s="6">
        <v>43361</v>
      </c>
      <c r="B187" t="s">
        <v>2216</v>
      </c>
      <c r="C187" t="s">
        <v>43</v>
      </c>
      <c r="D187" t="s">
        <v>60</v>
      </c>
      <c r="E187" s="7">
        <v>2388.38</v>
      </c>
      <c r="F187" t="s">
        <v>50</v>
      </c>
      <c r="G187" t="s">
        <v>2217</v>
      </c>
      <c r="H187" t="str">
        <f t="shared" si="2"/>
        <v>PHOENIX</v>
      </c>
      <c r="I187">
        <v>85023</v>
      </c>
      <c r="J187">
        <f>IF(OR(LEFT(I187,3)="850", I187=85339, I187="85339"), 1,0)</f>
        <v>1</v>
      </c>
      <c r="K187">
        <f>IF(OR(LEFT(H187,2)="ph", H187="Laveen"), 1,0)</f>
        <v>1</v>
      </c>
      <c r="L187">
        <f>IF(NOT(J187=K187), 1,0)</f>
        <v>0</v>
      </c>
      <c r="M187">
        <f>IF(J187=K187, J187, "EVAL")</f>
        <v>1</v>
      </c>
      <c r="N187" s="6">
        <v>43376</v>
      </c>
      <c r="O187" t="s">
        <v>57</v>
      </c>
      <c r="P187" t="s">
        <v>46</v>
      </c>
      <c r="Q187" s="7">
        <v>2318.38</v>
      </c>
      <c r="R187">
        <v>85023</v>
      </c>
      <c r="S187" t="s">
        <v>85</v>
      </c>
    </row>
    <row r="188" spans="1:21" x14ac:dyDescent="0.2">
      <c r="A188" s="6">
        <v>43361</v>
      </c>
      <c r="B188" t="s">
        <v>2218</v>
      </c>
      <c r="C188" t="s">
        <v>43</v>
      </c>
      <c r="D188" t="s">
        <v>60</v>
      </c>
      <c r="E188" s="7">
        <v>1877.58</v>
      </c>
      <c r="F188" t="s">
        <v>50</v>
      </c>
      <c r="G188" t="s">
        <v>2219</v>
      </c>
      <c r="H188" t="str">
        <f t="shared" si="2"/>
        <v>PHOENIX</v>
      </c>
      <c r="I188">
        <v>85023</v>
      </c>
      <c r="J188">
        <f>IF(OR(LEFT(I188,3)="850", I188=85339, I188="85339"), 1,0)</f>
        <v>1</v>
      </c>
      <c r="K188">
        <f>IF(OR(LEFT(H188,2)="ph", H188="Laveen"), 1,0)</f>
        <v>1</v>
      </c>
      <c r="L188">
        <f>IF(NOT(J188=K188), 1,0)</f>
        <v>0</v>
      </c>
      <c r="M188">
        <f>IF(J188=K188, J188, "EVAL")</f>
        <v>1</v>
      </c>
      <c r="O188" t="s">
        <v>57</v>
      </c>
      <c r="P188" t="s">
        <v>46</v>
      </c>
      <c r="Q188" s="7">
        <v>1797.58</v>
      </c>
      <c r="R188">
        <v>85023</v>
      </c>
      <c r="S188" t="s">
        <v>100</v>
      </c>
    </row>
    <row r="189" spans="1:21" x14ac:dyDescent="0.2">
      <c r="A189" s="6">
        <v>43361</v>
      </c>
      <c r="B189" t="s">
        <v>2220</v>
      </c>
      <c r="C189" t="s">
        <v>43</v>
      </c>
      <c r="D189" t="s">
        <v>247</v>
      </c>
      <c r="E189" s="7">
        <v>1947.28</v>
      </c>
      <c r="F189" t="s">
        <v>50</v>
      </c>
      <c r="G189" t="s">
        <v>1727</v>
      </c>
      <c r="H189" t="str">
        <f t="shared" si="2"/>
        <v>CHANDLER</v>
      </c>
      <c r="I189">
        <v>85225</v>
      </c>
      <c r="J189">
        <f>IF(OR(LEFT(I189,3)="850", I189=85339, I189="85339"), 1,0)</f>
        <v>0</v>
      </c>
      <c r="K189">
        <f>IF(OR(LEFT(H189,2)="ph", H189="Laveen"), 1,0)</f>
        <v>0</v>
      </c>
      <c r="L189">
        <f>IF(NOT(J189=K189), 1,0)</f>
        <v>0</v>
      </c>
      <c r="M189">
        <f>IF(J189=K189, J189, "EVAL")</f>
        <v>0</v>
      </c>
      <c r="O189" t="s">
        <v>57</v>
      </c>
      <c r="P189" t="s">
        <v>46</v>
      </c>
      <c r="Q189" s="7">
        <v>1464.32</v>
      </c>
      <c r="R189">
        <v>85225</v>
      </c>
      <c r="S189" t="s">
        <v>100</v>
      </c>
    </row>
    <row r="190" spans="1:21" x14ac:dyDescent="0.2">
      <c r="A190" s="6">
        <v>43361</v>
      </c>
      <c r="B190" t="s">
        <v>2221</v>
      </c>
      <c r="C190" t="s">
        <v>43</v>
      </c>
      <c r="D190" t="s">
        <v>247</v>
      </c>
      <c r="E190" s="7"/>
      <c r="G190" t="s">
        <v>2222</v>
      </c>
      <c r="H190" t="str">
        <f t="shared" si="2"/>
        <v>CHANDLER</v>
      </c>
      <c r="I190">
        <v>85224</v>
      </c>
      <c r="J190">
        <f>IF(OR(LEFT(I190,3)="850", I190=85339, I190="85339"), 1,0)</f>
        <v>0</v>
      </c>
      <c r="K190">
        <f>IF(OR(LEFT(H190,2)="ph", H190="Laveen"), 1,0)</f>
        <v>0</v>
      </c>
      <c r="L190">
        <f>IF(NOT(J190=K190), 1,0)</f>
        <v>0</v>
      </c>
      <c r="M190">
        <f>IF(J190=K190, J190, "EVAL")</f>
        <v>0</v>
      </c>
      <c r="O190" t="s">
        <v>57</v>
      </c>
      <c r="P190" t="s">
        <v>46</v>
      </c>
      <c r="Q190" s="7">
        <v>1604.74</v>
      </c>
      <c r="R190">
        <v>85224</v>
      </c>
      <c r="S190" t="s">
        <v>100</v>
      </c>
    </row>
    <row r="191" spans="1:21" x14ac:dyDescent="0.2">
      <c r="A191" s="6">
        <v>43361</v>
      </c>
      <c r="B191" t="s">
        <v>2223</v>
      </c>
      <c r="C191" t="s">
        <v>43</v>
      </c>
      <c r="D191" t="s">
        <v>87</v>
      </c>
      <c r="E191" s="7">
        <v>1543.94</v>
      </c>
      <c r="F191" t="s">
        <v>50</v>
      </c>
      <c r="G191" t="s">
        <v>2224</v>
      </c>
      <c r="H191" t="str">
        <f t="shared" si="2"/>
        <v>PHOENIX</v>
      </c>
      <c r="I191">
        <v>85017</v>
      </c>
      <c r="J191">
        <f>IF(OR(LEFT(I191,3)="850", I191=85339, I191="85339"), 1,0)</f>
        <v>1</v>
      </c>
      <c r="K191">
        <f>IF(OR(LEFT(H191,2)="ph", H191="Laveen"), 1,0)</f>
        <v>1</v>
      </c>
      <c r="L191">
        <f>IF(NOT(J191=K191), 1,0)</f>
        <v>0</v>
      </c>
      <c r="M191">
        <f>IF(J191=K191, J191, "EVAL")</f>
        <v>1</v>
      </c>
      <c r="N191" s="6">
        <v>43384</v>
      </c>
      <c r="O191" t="s">
        <v>57</v>
      </c>
      <c r="P191" t="s">
        <v>46</v>
      </c>
      <c r="Q191" s="7">
        <v>1508.94</v>
      </c>
      <c r="R191">
        <v>85017</v>
      </c>
      <c r="S191" t="s">
        <v>117</v>
      </c>
    </row>
    <row r="192" spans="1:21" x14ac:dyDescent="0.2">
      <c r="A192" s="6">
        <v>43362</v>
      </c>
      <c r="B192" t="s">
        <v>2225</v>
      </c>
      <c r="C192" t="s">
        <v>43</v>
      </c>
      <c r="D192" t="s">
        <v>130</v>
      </c>
      <c r="E192" s="7">
        <v>1633.71</v>
      </c>
      <c r="F192" t="s">
        <v>50</v>
      </c>
      <c r="G192" t="s">
        <v>2226</v>
      </c>
      <c r="H192" t="str">
        <f t="shared" si="2"/>
        <v>GLENDALE</v>
      </c>
      <c r="I192">
        <v>85307</v>
      </c>
      <c r="J192">
        <f>IF(OR(LEFT(I192,3)="850", I192=85339, I192="85339"), 1,0)</f>
        <v>0</v>
      </c>
      <c r="K192">
        <f>IF(OR(LEFT(H192,2)="ph", H192="Laveen"), 1,0)</f>
        <v>0</v>
      </c>
      <c r="L192">
        <f>IF(NOT(J192=K192), 1,0)</f>
        <v>0</v>
      </c>
      <c r="M192">
        <f>IF(J192=K192, J192, "EVAL")</f>
        <v>0</v>
      </c>
      <c r="O192" t="s">
        <v>57</v>
      </c>
      <c r="P192" t="s">
        <v>46</v>
      </c>
      <c r="Q192" s="7">
        <v>1593.71</v>
      </c>
      <c r="R192">
        <v>85307</v>
      </c>
      <c r="S192" t="s">
        <v>1892</v>
      </c>
      <c r="T192" t="s">
        <v>2227</v>
      </c>
      <c r="U192">
        <v>85307</v>
      </c>
    </row>
    <row r="193" spans="1:21" x14ac:dyDescent="0.2">
      <c r="A193" s="6">
        <v>43362</v>
      </c>
      <c r="B193" t="s">
        <v>2228</v>
      </c>
      <c r="C193" t="s">
        <v>43</v>
      </c>
      <c r="D193" t="s">
        <v>44</v>
      </c>
      <c r="E193" s="7">
        <v>1577.93</v>
      </c>
      <c r="F193" t="s">
        <v>50</v>
      </c>
      <c r="H193" t="str">
        <f t="shared" si="2"/>
        <v/>
      </c>
      <c r="J193">
        <f>IF(OR(LEFT(I193,3)="850", I193=85339, I193="85339"), 1,0)</f>
        <v>0</v>
      </c>
      <c r="K193">
        <f>IF(OR(LEFT(H193,2)="ph", H193="Laveen"), 1,0)</f>
        <v>0</v>
      </c>
      <c r="L193">
        <f>IF(NOT(J193=K193), 1,0)</f>
        <v>0</v>
      </c>
      <c r="M193">
        <f>IF(J193=K193, J193, "EVAL")</f>
        <v>0</v>
      </c>
      <c r="N193" s="6">
        <v>43376</v>
      </c>
      <c r="O193" t="s">
        <v>57</v>
      </c>
      <c r="P193" t="s">
        <v>46</v>
      </c>
      <c r="Q193" s="7">
        <v>1497.93</v>
      </c>
      <c r="S193" t="s">
        <v>24</v>
      </c>
    </row>
    <row r="194" spans="1:21" x14ac:dyDescent="0.2">
      <c r="A194" s="6">
        <v>43362</v>
      </c>
      <c r="B194" t="s">
        <v>2229</v>
      </c>
      <c r="C194" t="s">
        <v>43</v>
      </c>
      <c r="D194" t="s">
        <v>44</v>
      </c>
      <c r="E194" s="7">
        <v>1707.08</v>
      </c>
      <c r="F194" t="s">
        <v>50</v>
      </c>
      <c r="H194" t="str">
        <f t="shared" si="2"/>
        <v/>
      </c>
      <c r="J194">
        <f>IF(OR(LEFT(I194,3)="850", I194=85339, I194="85339"), 1,0)</f>
        <v>0</v>
      </c>
      <c r="K194">
        <f>IF(OR(LEFT(H194,2)="ph", H194="Laveen"), 1,0)</f>
        <v>0</v>
      </c>
      <c r="L194">
        <f>IF(NOT(J194=K194), 1,0)</f>
        <v>0</v>
      </c>
      <c r="M194">
        <f>IF(J194=K194, J194, "EVAL")</f>
        <v>0</v>
      </c>
      <c r="N194" s="6">
        <v>43376</v>
      </c>
      <c r="O194" t="s">
        <v>57</v>
      </c>
      <c r="P194" t="s">
        <v>46</v>
      </c>
      <c r="Q194" s="7">
        <v>1627.08</v>
      </c>
      <c r="S194" t="s">
        <v>24</v>
      </c>
    </row>
    <row r="195" spans="1:21" x14ac:dyDescent="0.2">
      <c r="A195" s="6">
        <v>43362</v>
      </c>
      <c r="B195" t="s">
        <v>2230</v>
      </c>
      <c r="C195" t="s">
        <v>43</v>
      </c>
      <c r="D195" t="s">
        <v>247</v>
      </c>
      <c r="E195" s="7">
        <v>1511.75</v>
      </c>
      <c r="F195" t="s">
        <v>50</v>
      </c>
      <c r="G195" t="s">
        <v>2231</v>
      </c>
      <c r="H195" t="str">
        <f t="shared" ref="H195:H258" si="3">IF(NOT(ISERROR(FIND(",",G195))), RIGHT(G195,LEN(G195)-FIND("@",SUBSTITUTE(G195,",","@",LEN(G195)-LEN(SUBSTITUTE(G195,",",""))),1)-1), "")</f>
        <v>CHANDLER</v>
      </c>
      <c r="I195">
        <v>85226</v>
      </c>
      <c r="J195">
        <f>IF(OR(LEFT(I195,3)="850", I195=85339, I195="85339"), 1,0)</f>
        <v>0</v>
      </c>
      <c r="K195">
        <f>IF(OR(LEFT(H195,2)="ph", H195="Laveen"), 1,0)</f>
        <v>0</v>
      </c>
      <c r="L195">
        <f>IF(NOT(J195=K195), 1,0)</f>
        <v>0</v>
      </c>
      <c r="M195">
        <f>IF(J195=K195, J195, "EVAL")</f>
        <v>0</v>
      </c>
      <c r="N195" s="6">
        <v>43378</v>
      </c>
      <c r="O195" t="s">
        <v>57</v>
      </c>
      <c r="P195" t="s">
        <v>46</v>
      </c>
      <c r="Q195" s="7">
        <v>1013.75</v>
      </c>
      <c r="R195">
        <v>85226</v>
      </c>
      <c r="S195" t="s">
        <v>193</v>
      </c>
    </row>
    <row r="196" spans="1:21" x14ac:dyDescent="0.2">
      <c r="A196" s="6">
        <v>43362</v>
      </c>
      <c r="B196" t="s">
        <v>2232</v>
      </c>
      <c r="C196" t="s">
        <v>43</v>
      </c>
      <c r="D196" t="s">
        <v>247</v>
      </c>
      <c r="E196" s="7">
        <v>2339.0500000000002</v>
      </c>
      <c r="F196" t="s">
        <v>50</v>
      </c>
      <c r="G196" t="s">
        <v>2233</v>
      </c>
      <c r="H196" t="str">
        <f t="shared" si="3"/>
        <v>CHANDLER</v>
      </c>
      <c r="I196">
        <v>85224</v>
      </c>
      <c r="J196">
        <f>IF(OR(LEFT(I196,3)="850", I196=85339, I196="85339"), 1,0)</f>
        <v>0</v>
      </c>
      <c r="K196">
        <f>IF(OR(LEFT(H196,2)="ph", H196="Laveen"), 1,0)</f>
        <v>0</v>
      </c>
      <c r="L196">
        <f>IF(NOT(J196=K196), 1,0)</f>
        <v>0</v>
      </c>
      <c r="M196">
        <f>IF(J196=K196, J196, "EVAL")</f>
        <v>0</v>
      </c>
      <c r="N196" s="6">
        <v>43382</v>
      </c>
      <c r="O196" t="s">
        <v>57</v>
      </c>
      <c r="P196" t="s">
        <v>46</v>
      </c>
      <c r="Q196" s="7">
        <v>1654.45</v>
      </c>
      <c r="R196">
        <v>85224</v>
      </c>
      <c r="S196" t="s">
        <v>139</v>
      </c>
    </row>
    <row r="197" spans="1:21" x14ac:dyDescent="0.2">
      <c r="A197" s="6">
        <v>43363</v>
      </c>
      <c r="B197" t="s">
        <v>2234</v>
      </c>
      <c r="C197" t="s">
        <v>43</v>
      </c>
      <c r="D197" t="s">
        <v>247</v>
      </c>
      <c r="E197" s="7"/>
      <c r="G197" t="s">
        <v>2235</v>
      </c>
      <c r="H197" t="str">
        <f t="shared" si="3"/>
        <v>CHANDLER</v>
      </c>
      <c r="I197">
        <v>85224</v>
      </c>
      <c r="J197">
        <f>IF(OR(LEFT(I197,3)="850", I197=85339, I197="85339"), 1,0)</f>
        <v>0</v>
      </c>
      <c r="K197">
        <f>IF(OR(LEFT(H197,2)="ph", H197="Laveen"), 1,0)</f>
        <v>0</v>
      </c>
      <c r="L197">
        <f>IF(NOT(J197=K197), 1,0)</f>
        <v>0</v>
      </c>
      <c r="M197">
        <f>IF(J197=K197, J197, "EVAL")</f>
        <v>0</v>
      </c>
      <c r="O197" t="s">
        <v>57</v>
      </c>
      <c r="P197" t="s">
        <v>46</v>
      </c>
      <c r="Q197" s="7">
        <v>1695.05</v>
      </c>
      <c r="R197">
        <v>85224</v>
      </c>
      <c r="S197" t="s">
        <v>2115</v>
      </c>
    </row>
    <row r="198" spans="1:21" x14ac:dyDescent="0.2">
      <c r="A198" s="6">
        <v>43363</v>
      </c>
      <c r="B198" t="s">
        <v>2236</v>
      </c>
      <c r="C198" t="s">
        <v>43</v>
      </c>
      <c r="D198" t="s">
        <v>60</v>
      </c>
      <c r="E198" s="7">
        <v>1530.6</v>
      </c>
      <c r="F198" t="s">
        <v>50</v>
      </c>
      <c r="G198" t="s">
        <v>2237</v>
      </c>
      <c r="H198" t="str">
        <f t="shared" si="3"/>
        <v>PHOENIX</v>
      </c>
      <c r="I198">
        <v>85021</v>
      </c>
      <c r="J198">
        <f>IF(OR(LEFT(I198,3)="850", I198=85339, I198="85339"), 1,0)</f>
        <v>1</v>
      </c>
      <c r="K198">
        <f>IF(OR(LEFT(H198,2)="ph", H198="Laveen"), 1,0)</f>
        <v>1</v>
      </c>
      <c r="L198">
        <f>IF(NOT(J198=K198), 1,0)</f>
        <v>0</v>
      </c>
      <c r="M198">
        <f>IF(J198=K198, J198, "EVAL")</f>
        <v>1</v>
      </c>
      <c r="O198" t="s">
        <v>57</v>
      </c>
      <c r="P198" t="s">
        <v>46</v>
      </c>
      <c r="Q198" s="7">
        <v>1530.6</v>
      </c>
      <c r="R198">
        <v>85021</v>
      </c>
      <c r="S198" t="s">
        <v>100</v>
      </c>
    </row>
    <row r="199" spans="1:21" x14ac:dyDescent="0.2">
      <c r="A199" s="6">
        <v>43363</v>
      </c>
      <c r="B199" t="s">
        <v>2238</v>
      </c>
      <c r="C199" t="s">
        <v>43</v>
      </c>
      <c r="D199" t="s">
        <v>247</v>
      </c>
      <c r="E199" s="7">
        <v>1895.26</v>
      </c>
      <c r="F199" t="s">
        <v>50</v>
      </c>
      <c r="G199" t="s">
        <v>2104</v>
      </c>
      <c r="H199" t="str">
        <f t="shared" si="3"/>
        <v>CHANDLER</v>
      </c>
      <c r="I199">
        <v>85224</v>
      </c>
      <c r="J199">
        <f>IF(OR(LEFT(I199,3)="850", I199=85339, I199="85339"), 1,0)</f>
        <v>0</v>
      </c>
      <c r="K199">
        <f>IF(OR(LEFT(H199,2)="ph", H199="Laveen"), 1,0)</f>
        <v>0</v>
      </c>
      <c r="L199">
        <f>IF(NOT(J199=K199), 1,0)</f>
        <v>0</v>
      </c>
      <c r="M199">
        <f>IF(J199=K199, J199, "EVAL")</f>
        <v>0</v>
      </c>
      <c r="N199" s="6">
        <v>43382</v>
      </c>
      <c r="O199" t="s">
        <v>57</v>
      </c>
      <c r="P199" t="s">
        <v>46</v>
      </c>
      <c r="Q199" s="7">
        <v>1598.63</v>
      </c>
      <c r="R199">
        <v>85224</v>
      </c>
      <c r="S199" t="s">
        <v>100</v>
      </c>
    </row>
    <row r="200" spans="1:21" x14ac:dyDescent="0.2">
      <c r="A200" s="6">
        <v>43363</v>
      </c>
      <c r="B200" t="s">
        <v>2239</v>
      </c>
      <c r="C200" t="s">
        <v>43</v>
      </c>
      <c r="D200" t="s">
        <v>247</v>
      </c>
      <c r="E200" s="7"/>
      <c r="G200" t="s">
        <v>2196</v>
      </c>
      <c r="H200" t="str">
        <f t="shared" si="3"/>
        <v>CHANDLER</v>
      </c>
      <c r="I200">
        <v>85224</v>
      </c>
      <c r="J200">
        <f>IF(OR(LEFT(I200,3)="850", I200=85339, I200="85339"), 1,0)</f>
        <v>0</v>
      </c>
      <c r="K200">
        <f>IF(OR(LEFT(H200,2)="ph", H200="Laveen"), 1,0)</f>
        <v>0</v>
      </c>
      <c r="L200">
        <f>IF(NOT(J200=K200), 1,0)</f>
        <v>0</v>
      </c>
      <c r="M200">
        <f>IF(J200=K200, J200, "EVAL")</f>
        <v>0</v>
      </c>
      <c r="O200" t="s">
        <v>57</v>
      </c>
      <c r="P200" t="s">
        <v>46</v>
      </c>
      <c r="Q200" s="7">
        <v>1474.74</v>
      </c>
      <c r="R200">
        <v>85224</v>
      </c>
      <c r="S200" t="s">
        <v>100</v>
      </c>
    </row>
    <row r="201" spans="1:21" x14ac:dyDescent="0.2">
      <c r="A201" s="6">
        <v>43363</v>
      </c>
      <c r="B201" t="s">
        <v>2240</v>
      </c>
      <c r="C201" t="s">
        <v>43</v>
      </c>
      <c r="D201" t="s">
        <v>74</v>
      </c>
      <c r="E201" s="7">
        <v>1651</v>
      </c>
      <c r="F201" t="s">
        <v>50</v>
      </c>
      <c r="G201" t="s">
        <v>2241</v>
      </c>
      <c r="H201" t="str">
        <f t="shared" si="3"/>
        <v>LAVEEN</v>
      </c>
      <c r="I201">
        <v>85339</v>
      </c>
      <c r="J201">
        <f>IF(OR(LEFT(I201,3)="850", I201=85339, I201="85339"), 1,0)</f>
        <v>1</v>
      </c>
      <c r="K201">
        <f>IF(OR(LEFT(H201,2)="ph", H201="Laveen"), 1,0)</f>
        <v>1</v>
      </c>
      <c r="L201">
        <f>IF(NOT(J201=K201), 1,0)</f>
        <v>0</v>
      </c>
      <c r="M201">
        <f>IF(J201=K201, J201, "EVAL")</f>
        <v>1</v>
      </c>
      <c r="N201" s="6">
        <v>43382</v>
      </c>
      <c r="O201" t="s">
        <v>57</v>
      </c>
      <c r="P201" t="s">
        <v>46</v>
      </c>
      <c r="Q201" s="7">
        <v>1651</v>
      </c>
      <c r="R201">
        <v>85339</v>
      </c>
      <c r="S201" t="s">
        <v>100</v>
      </c>
    </row>
    <row r="202" spans="1:21" x14ac:dyDescent="0.2">
      <c r="A202" s="6">
        <v>43364</v>
      </c>
      <c r="B202" t="s">
        <v>2242</v>
      </c>
      <c r="C202" t="s">
        <v>43</v>
      </c>
      <c r="D202" t="s">
        <v>60</v>
      </c>
      <c r="E202" s="7">
        <v>2228.3200000000002</v>
      </c>
      <c r="F202" t="s">
        <v>50</v>
      </c>
      <c r="G202" t="s">
        <v>2243</v>
      </c>
      <c r="H202" t="str">
        <f t="shared" si="3"/>
        <v>PHOENIX</v>
      </c>
      <c r="I202">
        <v>85023</v>
      </c>
      <c r="J202">
        <f>IF(OR(LEFT(I202,3)="850", I202=85339, I202="85339"), 1,0)</f>
        <v>1</v>
      </c>
      <c r="K202">
        <f>IF(OR(LEFT(H202,2)="ph", H202="Laveen"), 1,0)</f>
        <v>1</v>
      </c>
      <c r="L202">
        <f>IF(NOT(J202=K202), 1,0)</f>
        <v>0</v>
      </c>
      <c r="M202">
        <f>IF(J202=K202, J202, "EVAL")</f>
        <v>1</v>
      </c>
      <c r="O202" t="s">
        <v>57</v>
      </c>
      <c r="P202" t="s">
        <v>46</v>
      </c>
      <c r="Q202" s="7">
        <v>2166.94</v>
      </c>
      <c r="R202">
        <v>85023</v>
      </c>
      <c r="S202" t="s">
        <v>85</v>
      </c>
    </row>
    <row r="203" spans="1:21" x14ac:dyDescent="0.2">
      <c r="A203" s="6">
        <v>43364</v>
      </c>
      <c r="B203" t="s">
        <v>2244</v>
      </c>
      <c r="C203" t="s">
        <v>43</v>
      </c>
      <c r="D203" t="s">
        <v>60</v>
      </c>
      <c r="E203" s="7">
        <v>3210.42</v>
      </c>
      <c r="F203" t="s">
        <v>50</v>
      </c>
      <c r="G203" t="s">
        <v>2245</v>
      </c>
      <c r="H203" t="str">
        <f t="shared" si="3"/>
        <v>PHOENIX</v>
      </c>
      <c r="I203">
        <v>85021</v>
      </c>
      <c r="J203">
        <f>IF(OR(LEFT(I203,3)="850", I203=85339, I203="85339"), 1,0)</f>
        <v>1</v>
      </c>
      <c r="K203">
        <f>IF(OR(LEFT(H203,2)="ph", H203="Laveen"), 1,0)</f>
        <v>1</v>
      </c>
      <c r="L203">
        <f>IF(NOT(J203=K203), 1,0)</f>
        <v>0</v>
      </c>
      <c r="M203">
        <f>IF(J203=K203, J203, "EVAL")</f>
        <v>1</v>
      </c>
      <c r="O203" t="s">
        <v>57</v>
      </c>
      <c r="P203" t="s">
        <v>46</v>
      </c>
      <c r="Q203" s="7">
        <v>3180.42</v>
      </c>
      <c r="R203">
        <v>85021</v>
      </c>
      <c r="S203" t="s">
        <v>266</v>
      </c>
    </row>
    <row r="204" spans="1:21" x14ac:dyDescent="0.2">
      <c r="A204" s="6">
        <v>43367</v>
      </c>
      <c r="B204" t="s">
        <v>2246</v>
      </c>
      <c r="C204" t="s">
        <v>43</v>
      </c>
      <c r="D204" t="s">
        <v>297</v>
      </c>
      <c r="E204" s="7">
        <v>2147.64</v>
      </c>
      <c r="F204" t="s">
        <v>50</v>
      </c>
      <c r="G204" t="s">
        <v>2247</v>
      </c>
      <c r="H204" t="str">
        <f t="shared" si="3"/>
        <v>GLENDALE</v>
      </c>
      <c r="I204">
        <v>85303</v>
      </c>
      <c r="J204">
        <f>IF(OR(LEFT(I204,3)="850", I204=85339, I204="85339"), 1,0)</f>
        <v>0</v>
      </c>
      <c r="K204">
        <f>IF(OR(LEFT(H204,2)="ph", H204="Laveen"), 1,0)</f>
        <v>0</v>
      </c>
      <c r="L204">
        <f>IF(NOT(J204=K204), 1,0)</f>
        <v>0</v>
      </c>
      <c r="M204">
        <f>IF(J204=K204, J204, "EVAL")</f>
        <v>0</v>
      </c>
      <c r="N204" s="6">
        <v>43382</v>
      </c>
      <c r="O204" t="s">
        <v>57</v>
      </c>
      <c r="P204" t="s">
        <v>46</v>
      </c>
      <c r="Q204" s="7">
        <v>1195.6400000000001</v>
      </c>
      <c r="R204">
        <v>85303</v>
      </c>
      <c r="S204" t="s">
        <v>1830</v>
      </c>
      <c r="T204" t="s">
        <v>2164</v>
      </c>
      <c r="U204">
        <v>85303</v>
      </c>
    </row>
    <row r="205" spans="1:21" x14ac:dyDescent="0.2">
      <c r="A205" s="6">
        <v>43368</v>
      </c>
      <c r="B205" t="s">
        <v>2248</v>
      </c>
      <c r="C205" t="s">
        <v>43</v>
      </c>
      <c r="D205" t="s">
        <v>297</v>
      </c>
      <c r="E205" s="7">
        <v>1961.69</v>
      </c>
      <c r="F205" t="s">
        <v>50</v>
      </c>
      <c r="G205" t="s">
        <v>2011</v>
      </c>
      <c r="H205" t="str">
        <f t="shared" si="3"/>
        <v>GLENDALE</v>
      </c>
      <c r="I205">
        <v>85303</v>
      </c>
      <c r="J205">
        <f>IF(OR(LEFT(I205,3)="850", I205=85339, I205="85339"), 1,0)</f>
        <v>0</v>
      </c>
      <c r="K205">
        <f>IF(OR(LEFT(H205,2)="ph", H205="Laveen"), 1,0)</f>
        <v>0</v>
      </c>
      <c r="L205">
        <f>IF(NOT(J205=K205), 1,0)</f>
        <v>0</v>
      </c>
      <c r="M205">
        <f>IF(J205=K205, J205, "EVAL")</f>
        <v>0</v>
      </c>
      <c r="O205" t="s">
        <v>57</v>
      </c>
      <c r="P205" t="s">
        <v>46</v>
      </c>
      <c r="Q205" s="7">
        <v>977.69</v>
      </c>
      <c r="R205">
        <v>85303</v>
      </c>
      <c r="S205" t="s">
        <v>1830</v>
      </c>
      <c r="T205" t="s">
        <v>2249</v>
      </c>
      <c r="U205">
        <v>85303</v>
      </c>
    </row>
    <row r="206" spans="1:21" x14ac:dyDescent="0.2">
      <c r="A206" s="6">
        <v>43368</v>
      </c>
      <c r="B206" t="s">
        <v>2250</v>
      </c>
      <c r="C206" t="s">
        <v>43</v>
      </c>
      <c r="D206" t="s">
        <v>297</v>
      </c>
      <c r="E206" s="7"/>
      <c r="F206" t="s">
        <v>50</v>
      </c>
      <c r="G206" t="s">
        <v>2251</v>
      </c>
      <c r="H206" t="str">
        <f t="shared" si="3"/>
        <v>GLENDALE</v>
      </c>
      <c r="I206">
        <v>85303</v>
      </c>
      <c r="J206">
        <f>IF(OR(LEFT(I206,3)="850", I206=85339, I206="85339"), 1,0)</f>
        <v>0</v>
      </c>
      <c r="K206">
        <f>IF(OR(LEFT(H206,2)="ph", H206="Laveen"), 1,0)</f>
        <v>0</v>
      </c>
      <c r="L206">
        <f>IF(NOT(J206=K206), 1,0)</f>
        <v>0</v>
      </c>
      <c r="M206">
        <f>IF(J206=K206, J206, "EVAL")</f>
        <v>0</v>
      </c>
      <c r="O206" t="s">
        <v>57</v>
      </c>
      <c r="P206" t="s">
        <v>46</v>
      </c>
      <c r="Q206" s="7">
        <v>712.97</v>
      </c>
      <c r="R206">
        <v>85303</v>
      </c>
      <c r="S206" t="s">
        <v>1830</v>
      </c>
      <c r="T206" t="s">
        <v>2164</v>
      </c>
      <c r="U206">
        <v>85303</v>
      </c>
    </row>
    <row r="207" spans="1:21" x14ac:dyDescent="0.2">
      <c r="A207" s="6">
        <v>43368</v>
      </c>
      <c r="B207" t="s">
        <v>2252</v>
      </c>
      <c r="C207" t="s">
        <v>43</v>
      </c>
      <c r="D207" t="s">
        <v>1473</v>
      </c>
      <c r="E207" s="7">
        <v>1796.85</v>
      </c>
      <c r="F207" t="s">
        <v>50</v>
      </c>
      <c r="H207" t="str">
        <f t="shared" si="3"/>
        <v/>
      </c>
      <c r="J207">
        <f>IF(OR(LEFT(I207,3)="850", I207=85339, I207="85339"), 1,0)</f>
        <v>0</v>
      </c>
      <c r="K207">
        <f>IF(OR(LEFT(H207,2)="ph", H207="Laveen"), 1,0)</f>
        <v>0</v>
      </c>
      <c r="L207">
        <f>IF(NOT(J207=K207), 1,0)</f>
        <v>0</v>
      </c>
      <c r="M207">
        <f>IF(J207=K207, J207, "EVAL")</f>
        <v>0</v>
      </c>
      <c r="N207" s="6">
        <v>43382</v>
      </c>
      <c r="O207" t="s">
        <v>57</v>
      </c>
      <c r="P207" t="s">
        <v>46</v>
      </c>
      <c r="Q207" s="7">
        <v>500</v>
      </c>
      <c r="S207" t="s">
        <v>1850</v>
      </c>
    </row>
    <row r="208" spans="1:21" x14ac:dyDescent="0.2">
      <c r="A208" s="6">
        <v>43368</v>
      </c>
      <c r="B208" t="s">
        <v>2253</v>
      </c>
      <c r="C208" t="s">
        <v>43</v>
      </c>
      <c r="D208" t="s">
        <v>171</v>
      </c>
      <c r="E208" s="7">
        <v>4280.01</v>
      </c>
      <c r="F208" t="s">
        <v>50</v>
      </c>
      <c r="G208" t="s">
        <v>2254</v>
      </c>
      <c r="H208" t="str">
        <f t="shared" si="3"/>
        <v>PHOENIX</v>
      </c>
      <c r="I208">
        <v>85027</v>
      </c>
      <c r="J208">
        <f>IF(OR(LEFT(I208,3)="850", I208=85339, I208="85339"), 1,0)</f>
        <v>1</v>
      </c>
      <c r="K208">
        <f>IF(OR(LEFT(H208,2)="ph", H208="Laveen"), 1,0)</f>
        <v>1</v>
      </c>
      <c r="L208">
        <f>IF(NOT(J208=K208), 1,0)</f>
        <v>0</v>
      </c>
      <c r="M208">
        <f>IF(J208=K208, J208, "EVAL")</f>
        <v>1</v>
      </c>
      <c r="N208" s="6">
        <v>43389</v>
      </c>
      <c r="O208" t="s">
        <v>57</v>
      </c>
      <c r="P208" t="s">
        <v>46</v>
      </c>
      <c r="Q208" s="7">
        <v>2627.86</v>
      </c>
      <c r="R208">
        <v>85027</v>
      </c>
      <c r="S208" t="s">
        <v>139</v>
      </c>
      <c r="T208" t="s">
        <v>2255</v>
      </c>
      <c r="U208">
        <v>85381</v>
      </c>
    </row>
    <row r="209" spans="1:21" x14ac:dyDescent="0.2">
      <c r="A209" s="6">
        <v>43368</v>
      </c>
      <c r="B209" t="s">
        <v>2256</v>
      </c>
      <c r="C209" t="s">
        <v>43</v>
      </c>
      <c r="D209" t="s">
        <v>247</v>
      </c>
      <c r="E209" s="7">
        <v>3510.63</v>
      </c>
      <c r="F209" t="s">
        <v>50</v>
      </c>
      <c r="G209" t="s">
        <v>2257</v>
      </c>
      <c r="H209" t="str">
        <f t="shared" si="3"/>
        <v>CHANDLER</v>
      </c>
      <c r="I209">
        <v>85249</v>
      </c>
      <c r="J209">
        <f>IF(OR(LEFT(I209,3)="850", I209=85339, I209="85339"), 1,0)</f>
        <v>0</v>
      </c>
      <c r="K209">
        <f>IF(OR(LEFT(H209,2)="ph", H209="Laveen"), 1,0)</f>
        <v>0</v>
      </c>
      <c r="L209">
        <f>IF(NOT(J209=K209), 1,0)</f>
        <v>0</v>
      </c>
      <c r="M209">
        <f>IF(J209=K209, J209, "EVAL")</f>
        <v>0</v>
      </c>
      <c r="O209" t="s">
        <v>57</v>
      </c>
      <c r="P209" t="s">
        <v>46</v>
      </c>
      <c r="Q209" s="7">
        <v>1258.5999999999999</v>
      </c>
      <c r="R209">
        <v>85249</v>
      </c>
      <c r="S209" t="s">
        <v>139</v>
      </c>
    </row>
    <row r="210" spans="1:21" x14ac:dyDescent="0.2">
      <c r="A210" s="6">
        <v>43368</v>
      </c>
      <c r="B210" t="s">
        <v>2258</v>
      </c>
      <c r="C210" t="s">
        <v>43</v>
      </c>
      <c r="D210" t="s">
        <v>247</v>
      </c>
      <c r="E210" s="7">
        <v>4218.42</v>
      </c>
      <c r="F210" t="s">
        <v>50</v>
      </c>
      <c r="G210" t="s">
        <v>2259</v>
      </c>
      <c r="H210" t="str">
        <f t="shared" si="3"/>
        <v>CHANDLER</v>
      </c>
      <c r="I210">
        <v>85225</v>
      </c>
      <c r="J210">
        <f>IF(OR(LEFT(I210,3)="850", I210=85339, I210="85339"), 1,0)</f>
        <v>0</v>
      </c>
      <c r="K210">
        <f>IF(OR(LEFT(H210,2)="ph", H210="Laveen"), 1,0)</f>
        <v>0</v>
      </c>
      <c r="L210">
        <f>IF(NOT(J210=K210), 1,0)</f>
        <v>0</v>
      </c>
      <c r="M210">
        <f>IF(J210=K210, J210, "EVAL")</f>
        <v>0</v>
      </c>
      <c r="N210" s="6">
        <v>43382</v>
      </c>
      <c r="O210" t="s">
        <v>57</v>
      </c>
      <c r="P210" t="s">
        <v>46</v>
      </c>
      <c r="Q210" s="7">
        <v>1451.45</v>
      </c>
      <c r="R210">
        <v>85225</v>
      </c>
      <c r="S210" t="s">
        <v>139</v>
      </c>
    </row>
    <row r="211" spans="1:21" x14ac:dyDescent="0.2">
      <c r="A211" s="6">
        <v>43368</v>
      </c>
      <c r="B211" t="s">
        <v>2260</v>
      </c>
      <c r="C211" t="s">
        <v>79</v>
      </c>
      <c r="D211" t="s">
        <v>70</v>
      </c>
      <c r="E211" s="7">
        <v>3304.52</v>
      </c>
      <c r="F211" t="s">
        <v>50</v>
      </c>
      <c r="G211" t="s">
        <v>2261</v>
      </c>
      <c r="H211" t="str">
        <f t="shared" si="3"/>
        <v>AVONDALE</v>
      </c>
      <c r="I211">
        <v>85392</v>
      </c>
      <c r="J211">
        <f>IF(OR(LEFT(I211,3)="850", I211=85339, I211="85339"), 1,0)</f>
        <v>0</v>
      </c>
      <c r="K211">
        <f>IF(OR(LEFT(H211,2)="ph", H211="Laveen"), 1,0)</f>
        <v>0</v>
      </c>
      <c r="L211">
        <f>IF(NOT(J211=K211), 1,0)</f>
        <v>0</v>
      </c>
      <c r="M211">
        <f>IF(J211=K211, J211, "EVAL")</f>
        <v>0</v>
      </c>
      <c r="O211" t="s">
        <v>57</v>
      </c>
      <c r="P211" t="s">
        <v>46</v>
      </c>
      <c r="Q211" s="7">
        <v>1230</v>
      </c>
      <c r="R211">
        <v>85392</v>
      </c>
      <c r="S211" t="s">
        <v>139</v>
      </c>
    </row>
    <row r="212" spans="1:21" x14ac:dyDescent="0.2">
      <c r="A212" s="6">
        <v>43368</v>
      </c>
      <c r="B212" t="s">
        <v>2262</v>
      </c>
      <c r="C212" t="s">
        <v>43</v>
      </c>
      <c r="D212" t="s">
        <v>55</v>
      </c>
      <c r="E212" s="7"/>
      <c r="G212" t="s">
        <v>2263</v>
      </c>
      <c r="H212" t="str">
        <f t="shared" si="3"/>
        <v>PHOENIX</v>
      </c>
      <c r="I212">
        <v>85032</v>
      </c>
      <c r="J212">
        <f>IF(OR(LEFT(I212,3)="850", I212=85339, I212="85339"), 1,0)</f>
        <v>1</v>
      </c>
      <c r="K212">
        <f>IF(OR(LEFT(H212,2)="ph", H212="Laveen"), 1,0)</f>
        <v>1</v>
      </c>
      <c r="L212">
        <f>IF(NOT(J212=K212), 1,0)</f>
        <v>0</v>
      </c>
      <c r="M212">
        <f>IF(J212=K212, J212, "EVAL")</f>
        <v>1</v>
      </c>
      <c r="O212" t="s">
        <v>57</v>
      </c>
      <c r="P212" t="s">
        <v>46</v>
      </c>
      <c r="Q212" s="7">
        <v>1734.17</v>
      </c>
      <c r="R212">
        <v>85032</v>
      </c>
      <c r="S212" t="s">
        <v>117</v>
      </c>
      <c r="T212" t="s">
        <v>122</v>
      </c>
      <c r="U212">
        <v>85251</v>
      </c>
    </row>
    <row r="213" spans="1:21" x14ac:dyDescent="0.2">
      <c r="A213" s="6">
        <v>43369</v>
      </c>
      <c r="B213" t="s">
        <v>2264</v>
      </c>
      <c r="C213" t="s">
        <v>43</v>
      </c>
      <c r="D213" t="s">
        <v>247</v>
      </c>
      <c r="E213" s="7">
        <v>4026.85</v>
      </c>
      <c r="F213" t="s">
        <v>50</v>
      </c>
      <c r="G213" t="s">
        <v>2265</v>
      </c>
      <c r="H213" t="str">
        <f t="shared" si="3"/>
        <v>CHANDLER</v>
      </c>
      <c r="I213">
        <v>85249</v>
      </c>
      <c r="J213">
        <f>IF(OR(LEFT(I213,3)="850", I213=85339, I213="85339"), 1,0)</f>
        <v>0</v>
      </c>
      <c r="K213">
        <f>IF(OR(LEFT(H213,2)="ph", H213="Laveen"), 1,0)</f>
        <v>0</v>
      </c>
      <c r="L213">
        <f>IF(NOT(J213=K213), 1,0)</f>
        <v>0</v>
      </c>
      <c r="M213">
        <f>IF(J213=K213, J213, "EVAL")</f>
        <v>0</v>
      </c>
      <c r="O213" t="s">
        <v>57</v>
      </c>
      <c r="P213" t="s">
        <v>46</v>
      </c>
      <c r="Q213" s="7">
        <v>1442.98</v>
      </c>
      <c r="R213">
        <v>85249</v>
      </c>
      <c r="S213" t="s">
        <v>139</v>
      </c>
    </row>
    <row r="214" spans="1:21" x14ac:dyDescent="0.2">
      <c r="A214" s="6">
        <v>43371</v>
      </c>
      <c r="B214" t="s">
        <v>2266</v>
      </c>
      <c r="C214" t="s">
        <v>43</v>
      </c>
      <c r="D214" t="s">
        <v>44</v>
      </c>
      <c r="E214" s="7">
        <v>1038.99</v>
      </c>
      <c r="F214" t="s">
        <v>50</v>
      </c>
      <c r="G214" t="s">
        <v>2267</v>
      </c>
      <c r="H214" t="str">
        <f t="shared" si="3"/>
        <v>GLENDALE</v>
      </c>
      <c r="I214">
        <v>85301</v>
      </c>
      <c r="J214">
        <f>IF(OR(LEFT(I214,3)="850", I214=85339, I214="85339"), 1,0)</f>
        <v>0</v>
      </c>
      <c r="K214">
        <f>IF(OR(LEFT(H214,2)="ph", H214="Laveen"), 1,0)</f>
        <v>0</v>
      </c>
      <c r="L214">
        <f>IF(NOT(J214=K214), 1,0)</f>
        <v>0</v>
      </c>
      <c r="M214">
        <f>IF(J214=K214, J214, "EVAL")</f>
        <v>0</v>
      </c>
      <c r="N214" s="6">
        <v>43389</v>
      </c>
      <c r="O214" t="s">
        <v>57</v>
      </c>
      <c r="P214" t="s">
        <v>46</v>
      </c>
      <c r="Q214" s="7">
        <v>1038.99</v>
      </c>
      <c r="R214">
        <v>85301</v>
      </c>
      <c r="S214" t="s">
        <v>2118</v>
      </c>
    </row>
    <row r="215" spans="1:21" x14ac:dyDescent="0.2">
      <c r="A215" s="6">
        <v>43371</v>
      </c>
      <c r="B215" t="s">
        <v>2268</v>
      </c>
      <c r="C215" t="s">
        <v>43</v>
      </c>
      <c r="D215" t="s">
        <v>44</v>
      </c>
      <c r="E215" s="7">
        <v>772.01</v>
      </c>
      <c r="F215" t="s">
        <v>50</v>
      </c>
      <c r="G215" t="s">
        <v>2269</v>
      </c>
      <c r="H215" t="str">
        <f t="shared" si="3"/>
        <v>GLENDALE</v>
      </c>
      <c r="I215">
        <v>85301</v>
      </c>
      <c r="J215">
        <f>IF(OR(LEFT(I215,3)="850", I215=85339, I215="85339"), 1,0)</f>
        <v>0</v>
      </c>
      <c r="K215">
        <f>IF(OR(LEFT(H215,2)="ph", H215="Laveen"), 1,0)</f>
        <v>0</v>
      </c>
      <c r="L215">
        <f>IF(NOT(J215=K215), 1,0)</f>
        <v>0</v>
      </c>
      <c r="M215">
        <f>IF(J215=K215, J215, "EVAL")</f>
        <v>0</v>
      </c>
      <c r="O215" t="s">
        <v>57</v>
      </c>
      <c r="P215" t="s">
        <v>46</v>
      </c>
      <c r="Q215" s="7">
        <v>772.01</v>
      </c>
      <c r="R215">
        <v>85301</v>
      </c>
      <c r="S215" t="s">
        <v>2118</v>
      </c>
    </row>
    <row r="216" spans="1:21" x14ac:dyDescent="0.2">
      <c r="A216" s="6">
        <v>43371</v>
      </c>
      <c r="B216" t="s">
        <v>2270</v>
      </c>
      <c r="C216" t="s">
        <v>43</v>
      </c>
      <c r="D216" t="s">
        <v>134</v>
      </c>
      <c r="E216" s="7">
        <v>2993.75</v>
      </c>
      <c r="F216" t="s">
        <v>50</v>
      </c>
      <c r="G216" t="s">
        <v>2271</v>
      </c>
      <c r="H216" t="str">
        <f t="shared" si="3"/>
        <v>PHOENIX</v>
      </c>
      <c r="I216">
        <v>85053</v>
      </c>
      <c r="J216">
        <f>IF(OR(LEFT(I216,3)="850", I216=85339, I216="85339"), 1,0)</f>
        <v>1</v>
      </c>
      <c r="K216">
        <f>IF(OR(LEFT(H216,2)="ph", H216="Laveen"), 1,0)</f>
        <v>1</v>
      </c>
      <c r="L216">
        <f>IF(NOT(J216=K216), 1,0)</f>
        <v>0</v>
      </c>
      <c r="M216">
        <f>IF(J216=K216, J216, "EVAL")</f>
        <v>1</v>
      </c>
      <c r="N216" s="6">
        <v>43390</v>
      </c>
      <c r="O216" t="s">
        <v>57</v>
      </c>
      <c r="P216" t="s">
        <v>46</v>
      </c>
      <c r="Q216" s="7">
        <v>2093.75</v>
      </c>
      <c r="R216">
        <v>85053</v>
      </c>
      <c r="S216" t="s">
        <v>282</v>
      </c>
    </row>
    <row r="217" spans="1:21" x14ac:dyDescent="0.2">
      <c r="A217" s="6">
        <v>43376</v>
      </c>
      <c r="B217" t="s">
        <v>2272</v>
      </c>
      <c r="C217" t="s">
        <v>79</v>
      </c>
      <c r="D217" t="s">
        <v>229</v>
      </c>
      <c r="E217" s="7">
        <v>4149.18</v>
      </c>
      <c r="F217" t="s">
        <v>50</v>
      </c>
      <c r="G217" t="s">
        <v>1977</v>
      </c>
      <c r="H217" t="str">
        <f t="shared" si="3"/>
        <v>MESA</v>
      </c>
      <c r="I217">
        <v>85208</v>
      </c>
      <c r="J217">
        <f>IF(OR(LEFT(I217,3)="850", I217=85339, I217="85339"), 1,0)</f>
        <v>0</v>
      </c>
      <c r="K217">
        <f>IF(OR(LEFT(H217,2)="ph", H217="Laveen"), 1,0)</f>
        <v>0</v>
      </c>
      <c r="L217">
        <f>IF(NOT(J217=K217), 1,0)</f>
        <v>0</v>
      </c>
      <c r="M217">
        <f>IF(J217=K217, J217, "EVAL")</f>
        <v>0</v>
      </c>
      <c r="O217" t="s">
        <v>57</v>
      </c>
      <c r="P217" t="s">
        <v>46</v>
      </c>
      <c r="Q217" s="7">
        <v>2766.4</v>
      </c>
      <c r="R217">
        <v>85208</v>
      </c>
      <c r="S217" t="s">
        <v>457</v>
      </c>
      <c r="T217" t="s">
        <v>2273</v>
      </c>
      <c r="U217">
        <v>85020</v>
      </c>
    </row>
    <row r="218" spans="1:21" x14ac:dyDescent="0.2">
      <c r="A218" s="6">
        <v>43389</v>
      </c>
      <c r="B218" t="s">
        <v>2274</v>
      </c>
      <c r="C218" t="s">
        <v>43</v>
      </c>
      <c r="D218" t="s">
        <v>130</v>
      </c>
      <c r="E218" s="7">
        <v>1571.94</v>
      </c>
      <c r="F218" t="s">
        <v>50</v>
      </c>
      <c r="G218" t="s">
        <v>2275</v>
      </c>
      <c r="H218" t="str">
        <f t="shared" si="3"/>
        <v>GLENDALE</v>
      </c>
      <c r="I218">
        <v>85307</v>
      </c>
      <c r="J218">
        <f>IF(OR(LEFT(I218,3)="850", I218=85339, I218="85339"), 1,0)</f>
        <v>0</v>
      </c>
      <c r="K218">
        <f>IF(OR(LEFT(H218,2)="ph", H218="Laveen"), 1,0)</f>
        <v>0</v>
      </c>
      <c r="L218">
        <f>IF(NOT(J218=K218), 1,0)</f>
        <v>0</v>
      </c>
      <c r="M218">
        <f>IF(J218=K218, J218, "EVAL")</f>
        <v>0</v>
      </c>
      <c r="O218" t="s">
        <v>57</v>
      </c>
      <c r="P218" t="s">
        <v>46</v>
      </c>
      <c r="Q218" s="7">
        <v>1526.94</v>
      </c>
      <c r="R218">
        <v>85307</v>
      </c>
      <c r="S218" t="s">
        <v>1892</v>
      </c>
    </row>
    <row r="219" spans="1:21" x14ac:dyDescent="0.2">
      <c r="A219" s="6">
        <v>43389</v>
      </c>
      <c r="B219" t="s">
        <v>2276</v>
      </c>
      <c r="C219" t="s">
        <v>43</v>
      </c>
      <c r="D219" t="s">
        <v>130</v>
      </c>
      <c r="E219" s="7"/>
      <c r="F219" t="s">
        <v>50</v>
      </c>
      <c r="G219" t="s">
        <v>2277</v>
      </c>
      <c r="H219" t="str">
        <f t="shared" si="3"/>
        <v>GLENDALE</v>
      </c>
      <c r="I219">
        <v>85307</v>
      </c>
      <c r="J219">
        <f>IF(OR(LEFT(I219,3)="850", I219=85339, I219="85339"), 1,0)</f>
        <v>0</v>
      </c>
      <c r="K219">
        <f>IF(OR(LEFT(H219,2)="ph", H219="Laveen"), 1,0)</f>
        <v>0</v>
      </c>
      <c r="L219">
        <f>IF(NOT(J219=K219), 1,0)</f>
        <v>0</v>
      </c>
      <c r="M219">
        <f>IF(J219=K219, J219, "EVAL")</f>
        <v>0</v>
      </c>
      <c r="O219" t="s">
        <v>57</v>
      </c>
      <c r="P219" t="s">
        <v>46</v>
      </c>
      <c r="Q219" s="7">
        <v>1481.65</v>
      </c>
      <c r="R219">
        <v>85307</v>
      </c>
      <c r="S219" t="s">
        <v>1892</v>
      </c>
    </row>
    <row r="220" spans="1:21" x14ac:dyDescent="0.2">
      <c r="A220" s="6">
        <v>43389</v>
      </c>
      <c r="B220" t="s">
        <v>2278</v>
      </c>
      <c r="C220" t="s">
        <v>43</v>
      </c>
      <c r="D220" t="s">
        <v>130</v>
      </c>
      <c r="E220" s="7">
        <v>1333.19</v>
      </c>
      <c r="F220" t="s">
        <v>50</v>
      </c>
      <c r="G220" t="s">
        <v>2277</v>
      </c>
      <c r="H220" t="str">
        <f t="shared" si="3"/>
        <v>GLENDALE</v>
      </c>
      <c r="I220">
        <v>85307</v>
      </c>
      <c r="J220">
        <f>IF(OR(LEFT(I220,3)="850", I220=85339, I220="85339"), 1,0)</f>
        <v>0</v>
      </c>
      <c r="K220">
        <f>IF(OR(LEFT(H220,2)="ph", H220="Laveen"), 1,0)</f>
        <v>0</v>
      </c>
      <c r="L220">
        <f>IF(NOT(J220=K220), 1,0)</f>
        <v>0</v>
      </c>
      <c r="M220">
        <f>IF(J220=K220, J220, "EVAL")</f>
        <v>0</v>
      </c>
      <c r="N220" s="6">
        <v>43404</v>
      </c>
      <c r="O220" t="s">
        <v>57</v>
      </c>
      <c r="P220" t="s">
        <v>46</v>
      </c>
      <c r="Q220" s="7">
        <v>1288.19</v>
      </c>
      <c r="R220">
        <v>85307</v>
      </c>
      <c r="S220" t="s">
        <v>1892</v>
      </c>
    </row>
    <row r="221" spans="1:21" x14ac:dyDescent="0.2">
      <c r="A221" s="6">
        <v>43389</v>
      </c>
      <c r="B221" t="s">
        <v>2279</v>
      </c>
      <c r="C221" t="s">
        <v>43</v>
      </c>
      <c r="D221" t="s">
        <v>130</v>
      </c>
      <c r="E221" s="7">
        <v>1460.1</v>
      </c>
      <c r="F221" t="s">
        <v>50</v>
      </c>
      <c r="G221" t="s">
        <v>2280</v>
      </c>
      <c r="H221" t="str">
        <f t="shared" si="3"/>
        <v>GLENDALE</v>
      </c>
      <c r="I221">
        <v>85307</v>
      </c>
      <c r="J221">
        <f>IF(OR(LEFT(I221,3)="850", I221=85339, I221="85339"), 1,0)</f>
        <v>0</v>
      </c>
      <c r="K221">
        <f>IF(OR(LEFT(H221,2)="ph", H221="Laveen"), 1,0)</f>
        <v>0</v>
      </c>
      <c r="L221">
        <f>IF(NOT(J221=K221), 1,0)</f>
        <v>0</v>
      </c>
      <c r="M221">
        <f>IF(J221=K221, J221, "EVAL")</f>
        <v>0</v>
      </c>
      <c r="O221" t="s">
        <v>57</v>
      </c>
      <c r="P221" t="s">
        <v>46</v>
      </c>
      <c r="Q221" s="7">
        <v>1415.1</v>
      </c>
      <c r="R221">
        <v>85307</v>
      </c>
      <c r="S221" t="s">
        <v>1892</v>
      </c>
    </row>
    <row r="222" spans="1:21" x14ac:dyDescent="0.2">
      <c r="A222" s="6">
        <v>43389</v>
      </c>
      <c r="B222" t="s">
        <v>2281</v>
      </c>
      <c r="C222" t="s">
        <v>43</v>
      </c>
      <c r="D222" t="s">
        <v>130</v>
      </c>
      <c r="E222" s="7">
        <v>2011.73</v>
      </c>
      <c r="F222" t="s">
        <v>50</v>
      </c>
      <c r="G222" t="s">
        <v>2282</v>
      </c>
      <c r="H222" t="str">
        <f t="shared" si="3"/>
        <v>GLENDALE</v>
      </c>
      <c r="I222">
        <v>85307</v>
      </c>
      <c r="J222">
        <f>IF(OR(LEFT(I222,3)="850", I222=85339, I222="85339"), 1,0)</f>
        <v>0</v>
      </c>
      <c r="K222">
        <f>IF(OR(LEFT(H222,2)="ph", H222="Laveen"), 1,0)</f>
        <v>0</v>
      </c>
      <c r="L222">
        <f>IF(NOT(J222=K222), 1,0)</f>
        <v>0</v>
      </c>
      <c r="M222">
        <f>IF(J222=K222, J222, "EVAL")</f>
        <v>0</v>
      </c>
      <c r="N222" s="6">
        <v>43404</v>
      </c>
      <c r="O222" t="s">
        <v>57</v>
      </c>
      <c r="P222" t="s">
        <v>46</v>
      </c>
      <c r="Q222" s="7">
        <v>1966.73</v>
      </c>
      <c r="R222">
        <v>85307</v>
      </c>
      <c r="S222" t="s">
        <v>1892</v>
      </c>
    </row>
    <row r="223" spans="1:21" x14ac:dyDescent="0.2">
      <c r="A223" s="6">
        <v>43389</v>
      </c>
      <c r="B223" t="s">
        <v>2283</v>
      </c>
      <c r="C223" t="s">
        <v>43</v>
      </c>
      <c r="D223" t="s">
        <v>424</v>
      </c>
      <c r="E223" s="7"/>
      <c r="G223" t="s">
        <v>2284</v>
      </c>
      <c r="H223" t="str">
        <f t="shared" si="3"/>
        <v>MESA</v>
      </c>
      <c r="I223">
        <v>85202</v>
      </c>
      <c r="J223">
        <f>IF(OR(LEFT(I223,3)="850", I223=85339, I223="85339"), 1,0)</f>
        <v>0</v>
      </c>
      <c r="K223">
        <f>IF(OR(LEFT(H223,2)="ph", H223="Laveen"), 1,0)</f>
        <v>0</v>
      </c>
      <c r="L223">
        <f>IF(NOT(J223=K223), 1,0)</f>
        <v>0</v>
      </c>
      <c r="M223">
        <f>IF(J223=K223, J223, "EVAL")</f>
        <v>0</v>
      </c>
      <c r="O223" t="s">
        <v>46</v>
      </c>
      <c r="P223" t="s">
        <v>46</v>
      </c>
      <c r="Q223" s="7">
        <v>1631.06</v>
      </c>
      <c r="R223">
        <v>85202</v>
      </c>
      <c r="S223" t="s">
        <v>100</v>
      </c>
    </row>
    <row r="224" spans="1:21" x14ac:dyDescent="0.2">
      <c r="A224" s="6">
        <v>43389</v>
      </c>
      <c r="B224" t="s">
        <v>2285</v>
      </c>
      <c r="C224" t="s">
        <v>43</v>
      </c>
      <c r="D224" t="s">
        <v>424</v>
      </c>
      <c r="E224" s="7">
        <v>2015.04</v>
      </c>
      <c r="F224" t="s">
        <v>50</v>
      </c>
      <c r="G224" t="s">
        <v>2286</v>
      </c>
      <c r="H224" t="str">
        <f t="shared" si="3"/>
        <v>MESA</v>
      </c>
      <c r="I224">
        <v>85202</v>
      </c>
      <c r="J224">
        <f>IF(OR(LEFT(I224,3)="850", I224=85339, I224="85339"), 1,0)</f>
        <v>0</v>
      </c>
      <c r="K224">
        <f>IF(OR(LEFT(H224,2)="ph", H224="Laveen"), 1,0)</f>
        <v>0</v>
      </c>
      <c r="L224">
        <f>IF(NOT(J224=K224), 1,0)</f>
        <v>0</v>
      </c>
      <c r="M224">
        <f>IF(J224=K224, J224, "EVAL")</f>
        <v>0</v>
      </c>
      <c r="O224" t="s">
        <v>46</v>
      </c>
      <c r="P224" t="s">
        <v>46</v>
      </c>
      <c r="Q224" s="7">
        <v>1945.04</v>
      </c>
      <c r="R224">
        <v>85202</v>
      </c>
      <c r="S224" t="s">
        <v>100</v>
      </c>
    </row>
    <row r="225" spans="1:21" x14ac:dyDescent="0.2">
      <c r="A225" s="6">
        <v>43389</v>
      </c>
      <c r="B225" t="s">
        <v>2287</v>
      </c>
      <c r="C225" t="s">
        <v>43</v>
      </c>
      <c r="D225" t="s">
        <v>70</v>
      </c>
      <c r="E225" s="7">
        <v>1859.72</v>
      </c>
      <c r="F225" t="s">
        <v>50</v>
      </c>
      <c r="G225" t="s">
        <v>2288</v>
      </c>
      <c r="H225" t="str">
        <f t="shared" si="3"/>
        <v>PHOENIX</v>
      </c>
      <c r="I225">
        <v>85035</v>
      </c>
      <c r="J225">
        <f>IF(OR(LEFT(I225,3)="850", I225=85339, I225="85339"), 1,0)</f>
        <v>1</v>
      </c>
      <c r="K225">
        <f>IF(OR(LEFT(H225,2)="ph", H225="Laveen"), 1,0)</f>
        <v>1</v>
      </c>
      <c r="L225">
        <f>IF(NOT(J225=K225), 1,0)</f>
        <v>0</v>
      </c>
      <c r="M225">
        <f>IF(J225=K225, J225, "EVAL")</f>
        <v>1</v>
      </c>
      <c r="N225" s="6">
        <v>43404</v>
      </c>
      <c r="O225" t="s">
        <v>57</v>
      </c>
      <c r="P225" t="s">
        <v>46</v>
      </c>
      <c r="Q225" s="7">
        <v>1312.28</v>
      </c>
      <c r="R225">
        <v>85035</v>
      </c>
      <c r="S225" t="s">
        <v>356</v>
      </c>
    </row>
    <row r="226" spans="1:21" x14ac:dyDescent="0.2">
      <c r="A226" s="6">
        <v>43389</v>
      </c>
      <c r="B226" t="s">
        <v>2289</v>
      </c>
      <c r="C226" t="s">
        <v>43</v>
      </c>
      <c r="D226" t="s">
        <v>60</v>
      </c>
      <c r="E226" s="7">
        <v>1949.28</v>
      </c>
      <c r="F226" t="s">
        <v>50</v>
      </c>
      <c r="G226" t="s">
        <v>860</v>
      </c>
      <c r="H226" t="str">
        <f t="shared" si="3"/>
        <v>PHOENIX</v>
      </c>
      <c r="I226">
        <v>85053</v>
      </c>
      <c r="J226">
        <f>IF(OR(LEFT(I226,3)="850", I226=85339, I226="85339"), 1,0)</f>
        <v>1</v>
      </c>
      <c r="K226">
        <f>IF(OR(LEFT(H226,2)="ph", H226="Laveen"), 1,0)</f>
        <v>1</v>
      </c>
      <c r="L226">
        <f>IF(NOT(J226=K226), 1,0)</f>
        <v>0</v>
      </c>
      <c r="M226">
        <f>IF(J226=K226, J226, "EVAL")</f>
        <v>1</v>
      </c>
      <c r="O226" t="s">
        <v>57</v>
      </c>
      <c r="P226" t="s">
        <v>46</v>
      </c>
      <c r="Q226" s="7">
        <v>1879.28</v>
      </c>
      <c r="R226">
        <v>85053</v>
      </c>
      <c r="S226" t="s">
        <v>100</v>
      </c>
    </row>
    <row r="227" spans="1:21" x14ac:dyDescent="0.2">
      <c r="A227" s="6">
        <v>43390</v>
      </c>
      <c r="B227" t="s">
        <v>2290</v>
      </c>
      <c r="C227" t="s">
        <v>43</v>
      </c>
      <c r="D227" t="s">
        <v>247</v>
      </c>
      <c r="E227" s="7">
        <v>2670.82</v>
      </c>
      <c r="F227" t="s">
        <v>50</v>
      </c>
      <c r="G227" t="s">
        <v>1791</v>
      </c>
      <c r="H227" t="str">
        <f t="shared" si="3"/>
        <v>CHANDLER</v>
      </c>
      <c r="I227">
        <v>85249</v>
      </c>
      <c r="J227">
        <f>IF(OR(LEFT(I227,3)="850", I227=85339, I227="85339"), 1,0)</f>
        <v>0</v>
      </c>
      <c r="K227">
        <f>IF(OR(LEFT(H227,2)="ph", H227="Laveen"), 1,0)</f>
        <v>0</v>
      </c>
      <c r="L227">
        <f>IF(NOT(J227=K227), 1,0)</f>
        <v>0</v>
      </c>
      <c r="M227">
        <f>IF(J227=K227, J227, "EVAL")</f>
        <v>0</v>
      </c>
      <c r="O227" t="s">
        <v>57</v>
      </c>
      <c r="P227" t="s">
        <v>46</v>
      </c>
      <c r="Q227" s="7">
        <v>1512.35</v>
      </c>
      <c r="R227">
        <v>85249</v>
      </c>
      <c r="S227" t="s">
        <v>139</v>
      </c>
    </row>
    <row r="228" spans="1:21" x14ac:dyDescent="0.2">
      <c r="A228" s="6">
        <v>43391</v>
      </c>
      <c r="B228" t="s">
        <v>2291</v>
      </c>
      <c r="C228" t="s">
        <v>43</v>
      </c>
      <c r="D228" t="s">
        <v>60</v>
      </c>
      <c r="E228" s="7">
        <v>2187.44</v>
      </c>
      <c r="F228" t="s">
        <v>50</v>
      </c>
      <c r="G228" t="s">
        <v>2292</v>
      </c>
      <c r="H228" t="str">
        <f t="shared" si="3"/>
        <v>PHOENIX</v>
      </c>
      <c r="I228">
        <v>85023</v>
      </c>
      <c r="J228">
        <f>IF(OR(LEFT(I228,3)="850", I228=85339, I228="85339"), 1,0)</f>
        <v>1</v>
      </c>
      <c r="K228">
        <f>IF(OR(LEFT(H228,2)="ph", H228="Laveen"), 1,0)</f>
        <v>1</v>
      </c>
      <c r="L228">
        <f>IF(NOT(J228=K228), 1,0)</f>
        <v>0</v>
      </c>
      <c r="M228">
        <f>IF(J228=K228, J228, "EVAL")</f>
        <v>1</v>
      </c>
      <c r="O228" t="s">
        <v>57</v>
      </c>
      <c r="P228" t="s">
        <v>46</v>
      </c>
      <c r="Q228" s="7">
        <v>2115.83</v>
      </c>
      <c r="R228">
        <v>85023</v>
      </c>
      <c r="S228" t="s">
        <v>85</v>
      </c>
    </row>
    <row r="229" spans="1:21" x14ac:dyDescent="0.2">
      <c r="A229" s="6">
        <v>43391</v>
      </c>
      <c r="B229" t="s">
        <v>2293</v>
      </c>
      <c r="C229" t="s">
        <v>43</v>
      </c>
      <c r="D229" t="s">
        <v>247</v>
      </c>
      <c r="E229" s="7"/>
      <c r="G229" t="s">
        <v>2294</v>
      </c>
      <c r="H229" t="str">
        <f t="shared" si="3"/>
        <v>CHANDLER</v>
      </c>
      <c r="I229">
        <v>85248</v>
      </c>
      <c r="J229">
        <f>IF(OR(LEFT(I229,3)="850", I229=85339, I229="85339"), 1,0)</f>
        <v>0</v>
      </c>
      <c r="K229">
        <f>IF(OR(LEFT(H229,2)="ph", H229="Laveen"), 1,0)</f>
        <v>0</v>
      </c>
      <c r="L229">
        <f>IF(NOT(J229=K229), 1,0)</f>
        <v>0</v>
      </c>
      <c r="M229">
        <f>IF(J229=K229, J229, "EVAL")</f>
        <v>0</v>
      </c>
      <c r="O229" t="s">
        <v>57</v>
      </c>
      <c r="P229" t="s">
        <v>46</v>
      </c>
      <c r="Q229" s="7">
        <v>2297.5</v>
      </c>
      <c r="R229">
        <v>85248</v>
      </c>
      <c r="S229" t="s">
        <v>139</v>
      </c>
    </row>
    <row r="230" spans="1:21" x14ac:dyDescent="0.2">
      <c r="A230" s="6">
        <v>43392</v>
      </c>
      <c r="B230" t="s">
        <v>2295</v>
      </c>
      <c r="C230" t="s">
        <v>43</v>
      </c>
      <c r="D230" t="s">
        <v>55</v>
      </c>
      <c r="E230" s="7">
        <v>1295.78</v>
      </c>
      <c r="F230" t="s">
        <v>50</v>
      </c>
      <c r="G230" t="s">
        <v>2296</v>
      </c>
      <c r="H230" t="str">
        <f t="shared" si="3"/>
        <v>Phoenix</v>
      </c>
      <c r="I230">
        <v>85022</v>
      </c>
      <c r="J230">
        <f>IF(OR(LEFT(I230,3)="850", I230=85339, I230="85339"), 1,0)</f>
        <v>1</v>
      </c>
      <c r="K230">
        <f>IF(OR(LEFT(H230,2)="ph", H230="Laveen"), 1,0)</f>
        <v>1</v>
      </c>
      <c r="L230">
        <f>IF(NOT(J230=K230), 1,0)</f>
        <v>0</v>
      </c>
      <c r="M230">
        <f>IF(J230=K230, J230, "EVAL")</f>
        <v>1</v>
      </c>
      <c r="N230" s="6">
        <v>43405</v>
      </c>
      <c r="O230" t="s">
        <v>57</v>
      </c>
      <c r="P230" t="s">
        <v>46</v>
      </c>
      <c r="Q230" s="7">
        <v>1225.78</v>
      </c>
      <c r="R230">
        <v>85022</v>
      </c>
      <c r="S230" t="s">
        <v>2098</v>
      </c>
      <c r="T230" t="s">
        <v>1441</v>
      </c>
      <c r="U230">
        <v>85020</v>
      </c>
    </row>
    <row r="231" spans="1:21" x14ac:dyDescent="0.2">
      <c r="A231" s="6">
        <v>43392</v>
      </c>
      <c r="B231" t="s">
        <v>2297</v>
      </c>
      <c r="C231" t="s">
        <v>43</v>
      </c>
      <c r="D231" t="s">
        <v>55</v>
      </c>
      <c r="E231" s="7">
        <v>1275.78</v>
      </c>
      <c r="F231" t="s">
        <v>50</v>
      </c>
      <c r="G231" t="s">
        <v>2298</v>
      </c>
      <c r="H231" t="str">
        <f t="shared" si="3"/>
        <v>Phoenix</v>
      </c>
      <c r="I231">
        <v>85022</v>
      </c>
      <c r="J231">
        <f>IF(OR(LEFT(I231,3)="850", I231=85339, I231="85339"), 1,0)</f>
        <v>1</v>
      </c>
      <c r="K231">
        <f>IF(OR(LEFT(H231,2)="ph", H231="Laveen"), 1,0)</f>
        <v>1</v>
      </c>
      <c r="L231">
        <f>IF(NOT(J231=K231), 1,0)</f>
        <v>0</v>
      </c>
      <c r="M231">
        <f>IF(J231=K231, J231, "EVAL")</f>
        <v>1</v>
      </c>
      <c r="N231" s="6">
        <v>43405</v>
      </c>
      <c r="O231" t="s">
        <v>57</v>
      </c>
      <c r="P231" t="s">
        <v>46</v>
      </c>
      <c r="Q231" s="7">
        <v>1215.78</v>
      </c>
      <c r="R231">
        <v>85022</v>
      </c>
      <c r="S231" t="s">
        <v>2098</v>
      </c>
      <c r="T231" t="s">
        <v>1441</v>
      </c>
      <c r="U231">
        <v>85020</v>
      </c>
    </row>
    <row r="232" spans="1:21" x14ac:dyDescent="0.2">
      <c r="A232" s="6">
        <v>43396</v>
      </c>
      <c r="B232" t="s">
        <v>2299</v>
      </c>
      <c r="C232" t="s">
        <v>43</v>
      </c>
      <c r="D232" t="s">
        <v>1473</v>
      </c>
      <c r="E232" s="7">
        <v>2141.5300000000002</v>
      </c>
      <c r="F232" t="s">
        <v>50</v>
      </c>
      <c r="G232" t="s">
        <v>2300</v>
      </c>
      <c r="H232" t="str">
        <f t="shared" si="3"/>
        <v>PHX</v>
      </c>
      <c r="I232">
        <v>85021</v>
      </c>
      <c r="J232">
        <f>IF(OR(LEFT(I232,3)="850", I232=85339, I232="85339"), 1,0)</f>
        <v>1</v>
      </c>
      <c r="K232">
        <f>IF(OR(LEFT(H232,2)="ph", H232="Laveen"), 1,0)</f>
        <v>1</v>
      </c>
      <c r="L232">
        <f>IF(NOT(J232=K232), 1,0)</f>
        <v>0</v>
      </c>
      <c r="M232">
        <f>IF(J232=K232, J232, "EVAL")</f>
        <v>1</v>
      </c>
      <c r="N232" s="6">
        <v>43410</v>
      </c>
      <c r="O232" t="s">
        <v>57</v>
      </c>
      <c r="P232" t="s">
        <v>46</v>
      </c>
      <c r="Q232" s="7">
        <v>2096.5300000000002</v>
      </c>
      <c r="R232">
        <v>85021</v>
      </c>
      <c r="S232" t="s">
        <v>1676</v>
      </c>
    </row>
    <row r="233" spans="1:21" x14ac:dyDescent="0.2">
      <c r="A233" s="6">
        <v>43396</v>
      </c>
      <c r="B233" t="s">
        <v>2301</v>
      </c>
      <c r="C233" t="s">
        <v>43</v>
      </c>
      <c r="D233" t="s">
        <v>247</v>
      </c>
      <c r="E233" s="7">
        <v>3676.24</v>
      </c>
      <c r="F233" t="s">
        <v>50</v>
      </c>
      <c r="G233" t="s">
        <v>2026</v>
      </c>
      <c r="H233" t="str">
        <f t="shared" si="3"/>
        <v>CHANDLER</v>
      </c>
      <c r="I233">
        <v>85249</v>
      </c>
      <c r="J233">
        <f>IF(OR(LEFT(I233,3)="850", I233=85339, I233="85339"), 1,0)</f>
        <v>0</v>
      </c>
      <c r="K233">
        <f>IF(OR(LEFT(H233,2)="ph", H233="Laveen"), 1,0)</f>
        <v>0</v>
      </c>
      <c r="L233">
        <f>IF(NOT(J233=K233), 1,0)</f>
        <v>0</v>
      </c>
      <c r="M233">
        <f>IF(J233=K233, J233, "EVAL")</f>
        <v>0</v>
      </c>
      <c r="N233" s="6">
        <v>43410</v>
      </c>
      <c r="O233" t="s">
        <v>57</v>
      </c>
      <c r="P233" t="s">
        <v>46</v>
      </c>
      <c r="Q233" s="7">
        <v>1471.75</v>
      </c>
      <c r="R233">
        <v>85249</v>
      </c>
      <c r="S233" t="s">
        <v>100</v>
      </c>
    </row>
    <row r="234" spans="1:21" x14ac:dyDescent="0.2">
      <c r="A234" s="6">
        <v>43402</v>
      </c>
      <c r="B234" t="s">
        <v>2302</v>
      </c>
      <c r="C234" t="s">
        <v>43</v>
      </c>
      <c r="D234" t="s">
        <v>134</v>
      </c>
      <c r="E234" s="7"/>
      <c r="G234" t="s">
        <v>2303</v>
      </c>
      <c r="H234" t="str">
        <f t="shared" si="3"/>
        <v>glendale</v>
      </c>
      <c r="I234">
        <v>85306</v>
      </c>
      <c r="J234">
        <f>IF(OR(LEFT(I234,3)="850", I234=85339, I234="85339"), 1,0)</f>
        <v>0</v>
      </c>
      <c r="K234">
        <f>IF(OR(LEFT(H234,2)="ph", H234="Laveen"), 1,0)</f>
        <v>0</v>
      </c>
      <c r="L234">
        <f>IF(NOT(J234=K234), 1,0)</f>
        <v>0</v>
      </c>
      <c r="M234">
        <f>IF(J234=K234, J234, "EVAL")</f>
        <v>0</v>
      </c>
      <c r="O234" t="s">
        <v>57</v>
      </c>
      <c r="P234" t="s">
        <v>46</v>
      </c>
      <c r="Q234" s="7">
        <v>1362.9</v>
      </c>
      <c r="R234">
        <v>85306</v>
      </c>
      <c r="S234" t="s">
        <v>1101</v>
      </c>
    </row>
    <row r="235" spans="1:21" x14ac:dyDescent="0.2">
      <c r="A235" s="6">
        <v>43403</v>
      </c>
      <c r="B235" t="s">
        <v>2304</v>
      </c>
      <c r="C235" t="s">
        <v>43</v>
      </c>
      <c r="D235" t="s">
        <v>60</v>
      </c>
      <c r="E235" s="7">
        <v>2848.74</v>
      </c>
      <c r="F235" t="s">
        <v>50</v>
      </c>
      <c r="G235" t="s">
        <v>2305</v>
      </c>
      <c r="H235" t="str">
        <f t="shared" si="3"/>
        <v>PHOENIX</v>
      </c>
      <c r="I235">
        <v>85023</v>
      </c>
      <c r="J235">
        <f>IF(OR(LEFT(I235,3)="850", I235=85339, I235="85339"), 1,0)</f>
        <v>1</v>
      </c>
      <c r="K235">
        <f>IF(OR(LEFT(H235,2)="ph", H235="Laveen"), 1,0)</f>
        <v>1</v>
      </c>
      <c r="L235">
        <f>IF(NOT(J235=K235), 1,0)</f>
        <v>0</v>
      </c>
      <c r="M235">
        <f>IF(J235=K235, J235, "EVAL")</f>
        <v>1</v>
      </c>
      <c r="O235" t="s">
        <v>57</v>
      </c>
      <c r="P235" t="s">
        <v>46</v>
      </c>
      <c r="Q235" s="7">
        <v>1368.98</v>
      </c>
      <c r="R235">
        <v>85023</v>
      </c>
      <c r="S235" t="s">
        <v>85</v>
      </c>
    </row>
    <row r="236" spans="1:21" x14ac:dyDescent="0.2">
      <c r="A236" s="6">
        <v>43418</v>
      </c>
      <c r="B236" t="s">
        <v>2306</v>
      </c>
      <c r="C236" t="s">
        <v>43</v>
      </c>
      <c r="D236" t="s">
        <v>60</v>
      </c>
      <c r="E236" s="7">
        <v>1917.37</v>
      </c>
      <c r="F236" t="s">
        <v>50</v>
      </c>
      <c r="G236" t="s">
        <v>2307</v>
      </c>
      <c r="H236" t="str">
        <f t="shared" si="3"/>
        <v>PHOENIX</v>
      </c>
      <c r="I236">
        <v>85023</v>
      </c>
      <c r="J236">
        <f>IF(OR(LEFT(I236,3)="850", I236=85339, I236="85339"), 1,0)</f>
        <v>1</v>
      </c>
      <c r="K236">
        <f>IF(OR(LEFT(H236,2)="ph", H236="Laveen"), 1,0)</f>
        <v>1</v>
      </c>
      <c r="L236">
        <f>IF(NOT(J236=K236), 1,0)</f>
        <v>0</v>
      </c>
      <c r="M236">
        <f>IF(J236=K236, J236, "EVAL")</f>
        <v>1</v>
      </c>
      <c r="N236" s="6">
        <v>43431</v>
      </c>
      <c r="O236" t="s">
        <v>57</v>
      </c>
      <c r="P236" t="s">
        <v>46</v>
      </c>
      <c r="Q236" s="7">
        <v>1866.22</v>
      </c>
      <c r="R236">
        <v>85023</v>
      </c>
      <c r="S236" t="s">
        <v>85</v>
      </c>
    </row>
    <row r="237" spans="1:21" x14ac:dyDescent="0.2">
      <c r="A237" s="6">
        <v>43420</v>
      </c>
      <c r="B237" t="s">
        <v>2308</v>
      </c>
      <c r="C237" t="s">
        <v>43</v>
      </c>
      <c r="D237" t="s">
        <v>1473</v>
      </c>
      <c r="E237" s="7">
        <v>2483.0300000000002</v>
      </c>
      <c r="F237" t="s">
        <v>50</v>
      </c>
      <c r="G237" t="s">
        <v>2309</v>
      </c>
      <c r="H237" t="str">
        <f t="shared" si="3"/>
        <v>PHOENIX</v>
      </c>
      <c r="I237">
        <v>85021</v>
      </c>
      <c r="J237">
        <f>IF(OR(LEFT(I237,3)="850", I237=85339, I237="85339"), 1,0)</f>
        <v>1</v>
      </c>
      <c r="K237">
        <f>IF(OR(LEFT(H237,2)="ph", H237="Laveen"), 1,0)</f>
        <v>1</v>
      </c>
      <c r="L237">
        <f>IF(NOT(J237=K237), 1,0)</f>
        <v>0</v>
      </c>
      <c r="M237">
        <f>IF(J237=K237, J237, "EVAL")</f>
        <v>1</v>
      </c>
      <c r="O237" t="s">
        <v>57</v>
      </c>
      <c r="P237" t="s">
        <v>46</v>
      </c>
      <c r="Q237" s="7">
        <v>2418.0300000000002</v>
      </c>
      <c r="R237">
        <v>85021</v>
      </c>
      <c r="S237" t="s">
        <v>1850</v>
      </c>
    </row>
    <row r="238" spans="1:21" x14ac:dyDescent="0.2">
      <c r="A238" s="6">
        <v>43420</v>
      </c>
      <c r="B238" t="s">
        <v>2310</v>
      </c>
      <c r="C238" t="s">
        <v>43</v>
      </c>
      <c r="D238" t="s">
        <v>60</v>
      </c>
      <c r="E238" s="7">
        <v>1721.11</v>
      </c>
      <c r="F238" t="s">
        <v>50</v>
      </c>
      <c r="G238" t="s">
        <v>2311</v>
      </c>
      <c r="H238" t="str">
        <f t="shared" si="3"/>
        <v>PHOENIX</v>
      </c>
      <c r="I238">
        <v>85021</v>
      </c>
      <c r="J238">
        <f>IF(OR(LEFT(I238,3)="850", I238=85339, I238="85339"), 1,0)</f>
        <v>1</v>
      </c>
      <c r="K238">
        <f>IF(OR(LEFT(H238,2)="ph", H238="Laveen"), 1,0)</f>
        <v>1</v>
      </c>
      <c r="L238">
        <f>IF(NOT(J238=K238), 1,0)</f>
        <v>0</v>
      </c>
      <c r="M238">
        <f>IF(J238=K238, J238, "EVAL")</f>
        <v>1</v>
      </c>
      <c r="O238" t="s">
        <v>57</v>
      </c>
      <c r="P238" t="s">
        <v>46</v>
      </c>
      <c r="Q238" s="7">
        <v>1601.11</v>
      </c>
      <c r="R238">
        <v>85021</v>
      </c>
      <c r="S238" t="s">
        <v>100</v>
      </c>
    </row>
    <row r="239" spans="1:21" x14ac:dyDescent="0.2">
      <c r="A239" s="6">
        <v>43420</v>
      </c>
      <c r="B239" t="s">
        <v>2312</v>
      </c>
      <c r="C239" t="s">
        <v>43</v>
      </c>
      <c r="D239" t="s">
        <v>60</v>
      </c>
      <c r="E239" s="7"/>
      <c r="G239" t="s">
        <v>2313</v>
      </c>
      <c r="H239" t="str">
        <f t="shared" si="3"/>
        <v>PHOENIX</v>
      </c>
      <c r="I239">
        <v>85053</v>
      </c>
      <c r="J239">
        <f>IF(OR(LEFT(I239,3)="850", I239=85339, I239="85339"), 1,0)</f>
        <v>1</v>
      </c>
      <c r="K239">
        <f>IF(OR(LEFT(H239,2)="ph", H239="Laveen"), 1,0)</f>
        <v>1</v>
      </c>
      <c r="L239">
        <f>IF(NOT(J239=K239), 1,0)</f>
        <v>0</v>
      </c>
      <c r="M239">
        <f>IF(J239=K239, J239, "EVAL")</f>
        <v>1</v>
      </c>
      <c r="O239" t="s">
        <v>57</v>
      </c>
      <c r="P239" t="s">
        <v>46</v>
      </c>
      <c r="Q239" s="7">
        <v>2004.23</v>
      </c>
      <c r="R239">
        <v>85053</v>
      </c>
      <c r="S239" t="s">
        <v>100</v>
      </c>
    </row>
    <row r="240" spans="1:21" x14ac:dyDescent="0.2">
      <c r="A240" s="6">
        <v>43423</v>
      </c>
      <c r="B240" t="s">
        <v>2314</v>
      </c>
      <c r="C240" t="s">
        <v>43</v>
      </c>
      <c r="D240" t="s">
        <v>297</v>
      </c>
      <c r="E240" s="7">
        <v>1297.05</v>
      </c>
      <c r="F240" t="s">
        <v>50</v>
      </c>
      <c r="G240" t="s">
        <v>2315</v>
      </c>
      <c r="H240" t="str">
        <f t="shared" si="3"/>
        <v>GLENDALE</v>
      </c>
      <c r="I240">
        <v>85303</v>
      </c>
      <c r="J240">
        <f>IF(OR(LEFT(I240,3)="850", I240=85339, I240="85339"), 1,0)</f>
        <v>0</v>
      </c>
      <c r="K240">
        <f>IF(OR(LEFT(H240,2)="ph", H240="Laveen"), 1,0)</f>
        <v>0</v>
      </c>
      <c r="L240">
        <f>IF(NOT(J240=K240), 1,0)</f>
        <v>0</v>
      </c>
      <c r="M240">
        <f>IF(J240=K240, J240, "EVAL")</f>
        <v>0</v>
      </c>
      <c r="O240" t="s">
        <v>57</v>
      </c>
      <c r="P240" t="s">
        <v>46</v>
      </c>
      <c r="Q240" s="7">
        <v>1242.05</v>
      </c>
      <c r="R240">
        <v>85303</v>
      </c>
      <c r="S240" t="s">
        <v>1830</v>
      </c>
      <c r="T240" t="s">
        <v>2316</v>
      </c>
      <c r="U240">
        <v>85303</v>
      </c>
    </row>
    <row r="241" spans="1:21" x14ac:dyDescent="0.2">
      <c r="A241" s="6">
        <v>43423</v>
      </c>
      <c r="B241" t="s">
        <v>2317</v>
      </c>
      <c r="C241" t="s">
        <v>43</v>
      </c>
      <c r="D241" t="s">
        <v>247</v>
      </c>
      <c r="E241" s="7">
        <v>3495.54</v>
      </c>
      <c r="F241" t="s">
        <v>50</v>
      </c>
      <c r="G241" t="s">
        <v>1727</v>
      </c>
      <c r="H241" t="str">
        <f t="shared" si="3"/>
        <v>CHANDLER</v>
      </c>
      <c r="I241">
        <v>85225</v>
      </c>
      <c r="J241">
        <f>IF(OR(LEFT(I241,3)="850", I241=85339, I241="85339"), 1,0)</f>
        <v>0</v>
      </c>
      <c r="K241">
        <f>IF(OR(LEFT(H241,2)="ph", H241="Laveen"), 1,0)</f>
        <v>0</v>
      </c>
      <c r="L241">
        <f>IF(NOT(J241=K241), 1,0)</f>
        <v>0</v>
      </c>
      <c r="M241">
        <f>IF(J241=K241, J241, "EVAL")</f>
        <v>0</v>
      </c>
      <c r="N241" s="6">
        <v>43445</v>
      </c>
      <c r="O241" t="s">
        <v>57</v>
      </c>
      <c r="P241" t="s">
        <v>46</v>
      </c>
      <c r="Q241" s="7">
        <v>1537.54</v>
      </c>
      <c r="R241">
        <v>85225</v>
      </c>
      <c r="S241" t="s">
        <v>200</v>
      </c>
    </row>
    <row r="242" spans="1:21" x14ac:dyDescent="0.2">
      <c r="A242" s="6">
        <v>43423</v>
      </c>
      <c r="B242" t="s">
        <v>2318</v>
      </c>
      <c r="C242" t="s">
        <v>43</v>
      </c>
      <c r="D242" t="s">
        <v>247</v>
      </c>
      <c r="E242" s="7"/>
      <c r="G242" t="s">
        <v>2319</v>
      </c>
      <c r="H242" t="str">
        <f t="shared" si="3"/>
        <v>CHANDLER</v>
      </c>
      <c r="I242">
        <v>85225</v>
      </c>
      <c r="J242">
        <f>IF(OR(LEFT(I242,3)="850", I242=85339, I242="85339"), 1,0)</f>
        <v>0</v>
      </c>
      <c r="K242">
        <f>IF(OR(LEFT(H242,2)="ph", H242="Laveen"), 1,0)</f>
        <v>0</v>
      </c>
      <c r="L242">
        <f>IF(NOT(J242=K242), 1,0)</f>
        <v>0</v>
      </c>
      <c r="M242">
        <f>IF(J242=K242, J242, "EVAL")</f>
        <v>0</v>
      </c>
      <c r="O242" t="s">
        <v>57</v>
      </c>
      <c r="P242" t="s">
        <v>46</v>
      </c>
      <c r="Q242" s="7">
        <v>1535.43</v>
      </c>
      <c r="R242">
        <v>85225</v>
      </c>
      <c r="S242" t="s">
        <v>200</v>
      </c>
    </row>
    <row r="243" spans="1:21" x14ac:dyDescent="0.2">
      <c r="A243" s="6">
        <v>43423</v>
      </c>
      <c r="B243" t="s">
        <v>2320</v>
      </c>
      <c r="C243" t="s">
        <v>43</v>
      </c>
      <c r="D243" t="s">
        <v>247</v>
      </c>
      <c r="E243" s="7">
        <v>1924</v>
      </c>
      <c r="F243" t="s">
        <v>50</v>
      </c>
      <c r="G243" t="s">
        <v>1826</v>
      </c>
      <c r="H243" t="str">
        <f t="shared" si="3"/>
        <v>CHANDLER</v>
      </c>
      <c r="I243">
        <v>85225</v>
      </c>
      <c r="J243">
        <f>IF(OR(LEFT(I243,3)="850", I243=85339, I243="85339"), 1,0)</f>
        <v>0</v>
      </c>
      <c r="K243">
        <f>IF(OR(LEFT(H243,2)="ph", H243="Laveen"), 1,0)</f>
        <v>0</v>
      </c>
      <c r="L243">
        <f>IF(NOT(J243=K243), 1,0)</f>
        <v>0</v>
      </c>
      <c r="M243">
        <f>IF(J243=K243, J243, "EVAL")</f>
        <v>0</v>
      </c>
      <c r="N243" s="6">
        <v>43444</v>
      </c>
      <c r="O243" t="s">
        <v>57</v>
      </c>
      <c r="P243" t="s">
        <v>46</v>
      </c>
      <c r="Q243" s="7">
        <v>1421</v>
      </c>
      <c r="R243">
        <v>85225</v>
      </c>
      <c r="S243" t="s">
        <v>200</v>
      </c>
    </row>
    <row r="244" spans="1:21" x14ac:dyDescent="0.2">
      <c r="A244" s="6">
        <v>43423</v>
      </c>
      <c r="B244" t="s">
        <v>2321</v>
      </c>
      <c r="C244" t="s">
        <v>79</v>
      </c>
      <c r="D244" t="s">
        <v>424</v>
      </c>
      <c r="E244" s="7">
        <v>1542.9</v>
      </c>
      <c r="F244" t="s">
        <v>50</v>
      </c>
      <c r="G244" t="s">
        <v>2322</v>
      </c>
      <c r="H244" t="str">
        <f t="shared" si="3"/>
        <v>MESA</v>
      </c>
      <c r="I244">
        <v>85210</v>
      </c>
      <c r="J244">
        <f>IF(OR(LEFT(I244,3)="850", I244=85339, I244="85339"), 1,0)</f>
        <v>0</v>
      </c>
      <c r="K244">
        <f>IF(OR(LEFT(H244,2)="ph", H244="Laveen"), 1,0)</f>
        <v>0</v>
      </c>
      <c r="L244">
        <f>IF(NOT(J244=K244), 1,0)</f>
        <v>0</v>
      </c>
      <c r="M244">
        <f>IF(J244=K244, J244, "EVAL")</f>
        <v>0</v>
      </c>
      <c r="N244" s="6">
        <v>43440</v>
      </c>
      <c r="O244" t="s">
        <v>57</v>
      </c>
      <c r="P244" t="s">
        <v>46</v>
      </c>
      <c r="Q244" s="7">
        <v>1462.02</v>
      </c>
      <c r="R244">
        <v>85210</v>
      </c>
      <c r="S244" t="s">
        <v>599</v>
      </c>
      <c r="T244" t="s">
        <v>2323</v>
      </c>
      <c r="U244">
        <v>85203</v>
      </c>
    </row>
    <row r="245" spans="1:21" x14ac:dyDescent="0.2">
      <c r="A245" s="6">
        <v>43423</v>
      </c>
      <c r="B245" t="s">
        <v>2324</v>
      </c>
      <c r="C245" t="s">
        <v>43</v>
      </c>
      <c r="D245" t="s">
        <v>60</v>
      </c>
      <c r="E245" s="7">
        <v>1790.6</v>
      </c>
      <c r="F245" t="s">
        <v>50</v>
      </c>
      <c r="G245" t="s">
        <v>2325</v>
      </c>
      <c r="H245" t="str">
        <f t="shared" si="3"/>
        <v>PHOENIX</v>
      </c>
      <c r="I245">
        <v>85029</v>
      </c>
      <c r="J245">
        <f>IF(OR(LEFT(I245,3)="850", I245=85339, I245="85339"), 1,0)</f>
        <v>1</v>
      </c>
      <c r="K245">
        <f>IF(OR(LEFT(H245,2)="ph", H245="Laveen"), 1,0)</f>
        <v>1</v>
      </c>
      <c r="L245">
        <f>IF(NOT(J245=K245), 1,0)</f>
        <v>0</v>
      </c>
      <c r="M245">
        <f>IF(J245=K245, J245, "EVAL")</f>
        <v>1</v>
      </c>
      <c r="O245" t="s">
        <v>57</v>
      </c>
      <c r="P245" t="s">
        <v>46</v>
      </c>
      <c r="Q245" s="7">
        <v>1680.6</v>
      </c>
      <c r="R245">
        <v>85029</v>
      </c>
      <c r="S245" t="s">
        <v>100</v>
      </c>
    </row>
    <row r="246" spans="1:21" x14ac:dyDescent="0.2">
      <c r="A246" s="6">
        <v>43424</v>
      </c>
      <c r="B246" t="s">
        <v>2326</v>
      </c>
      <c r="C246" t="s">
        <v>43</v>
      </c>
      <c r="D246" t="s">
        <v>134</v>
      </c>
      <c r="E246" s="7"/>
      <c r="G246" t="s">
        <v>2327</v>
      </c>
      <c r="H246" t="str">
        <f t="shared" si="3"/>
        <v>GLENDALE</v>
      </c>
      <c r="I246">
        <v>85308</v>
      </c>
      <c r="J246">
        <f>IF(OR(LEFT(I246,3)="850", I246=85339, I246="85339"), 1,0)</f>
        <v>0</v>
      </c>
      <c r="K246">
        <f>IF(OR(LEFT(H246,2)="ph", H246="Laveen"), 1,0)</f>
        <v>0</v>
      </c>
      <c r="L246">
        <f>IF(NOT(J246=K246), 1,0)</f>
        <v>0</v>
      </c>
      <c r="M246">
        <f>IF(J246=K246, J246, "EVAL")</f>
        <v>0</v>
      </c>
      <c r="O246" t="s">
        <v>57</v>
      </c>
      <c r="P246" t="s">
        <v>46</v>
      </c>
      <c r="Q246" s="7">
        <v>1242.95</v>
      </c>
      <c r="R246">
        <v>85308</v>
      </c>
      <c r="S246" t="s">
        <v>100</v>
      </c>
    </row>
    <row r="247" spans="1:21" x14ac:dyDescent="0.2">
      <c r="A247" s="6">
        <v>43425</v>
      </c>
      <c r="B247" t="s">
        <v>2328</v>
      </c>
      <c r="C247" t="s">
        <v>43</v>
      </c>
      <c r="D247" t="s">
        <v>130</v>
      </c>
      <c r="E247" s="7">
        <v>1406.42</v>
      </c>
      <c r="F247" t="s">
        <v>50</v>
      </c>
      <c r="G247" t="s">
        <v>2329</v>
      </c>
      <c r="H247" t="str">
        <f t="shared" si="3"/>
        <v>GLENDALE</v>
      </c>
      <c r="I247">
        <v>85307</v>
      </c>
      <c r="J247">
        <f>IF(OR(LEFT(I247,3)="850", I247=85339, I247="85339"), 1,0)</f>
        <v>0</v>
      </c>
      <c r="K247">
        <f>IF(OR(LEFT(H247,2)="ph", H247="Laveen"), 1,0)</f>
        <v>0</v>
      </c>
      <c r="L247">
        <f>IF(NOT(J247=K247), 1,0)</f>
        <v>0</v>
      </c>
      <c r="M247">
        <f>IF(J247=K247, J247, "EVAL")</f>
        <v>0</v>
      </c>
      <c r="O247" t="s">
        <v>57</v>
      </c>
      <c r="P247" t="s">
        <v>46</v>
      </c>
      <c r="Q247" s="7">
        <v>1366.42</v>
      </c>
      <c r="R247">
        <v>85307</v>
      </c>
      <c r="S247" t="s">
        <v>1892</v>
      </c>
    </row>
    <row r="248" spans="1:21" x14ac:dyDescent="0.2">
      <c r="A248" s="6">
        <v>43425</v>
      </c>
      <c r="B248" t="s">
        <v>2330</v>
      </c>
      <c r="C248" t="s">
        <v>43</v>
      </c>
      <c r="D248" t="s">
        <v>130</v>
      </c>
      <c r="E248" s="7">
        <v>1417.64</v>
      </c>
      <c r="F248" t="s">
        <v>50</v>
      </c>
      <c r="G248" t="s">
        <v>2331</v>
      </c>
      <c r="H248" t="str">
        <f t="shared" si="3"/>
        <v>GLENDALE</v>
      </c>
      <c r="I248">
        <v>85307</v>
      </c>
      <c r="J248">
        <f>IF(OR(LEFT(I248,3)="850", I248=85339, I248="85339"), 1,0)</f>
        <v>0</v>
      </c>
      <c r="K248">
        <f>IF(OR(LEFT(H248,2)="ph", H248="Laveen"), 1,0)</f>
        <v>0</v>
      </c>
      <c r="L248">
        <f>IF(NOT(J248=K248), 1,0)</f>
        <v>0</v>
      </c>
      <c r="M248">
        <f>IF(J248=K248, J248, "EVAL")</f>
        <v>0</v>
      </c>
      <c r="O248" t="s">
        <v>57</v>
      </c>
      <c r="P248" t="s">
        <v>46</v>
      </c>
      <c r="Q248" s="7">
        <v>1377.64</v>
      </c>
      <c r="R248">
        <v>85307</v>
      </c>
      <c r="S248" t="s">
        <v>1892</v>
      </c>
    </row>
    <row r="249" spans="1:21" x14ac:dyDescent="0.2">
      <c r="A249" s="6">
        <v>43425</v>
      </c>
      <c r="B249" t="s">
        <v>2332</v>
      </c>
      <c r="C249" t="s">
        <v>43</v>
      </c>
      <c r="D249" t="s">
        <v>130</v>
      </c>
      <c r="E249" s="7">
        <v>1516.34</v>
      </c>
      <c r="F249" t="s">
        <v>50</v>
      </c>
      <c r="G249" t="s">
        <v>2333</v>
      </c>
      <c r="H249" t="str">
        <f t="shared" si="3"/>
        <v>GLENDALE</v>
      </c>
      <c r="I249">
        <v>85307</v>
      </c>
      <c r="J249">
        <f>IF(OR(LEFT(I249,3)="850", I249=85339, I249="85339"), 1,0)</f>
        <v>0</v>
      </c>
      <c r="K249">
        <f>IF(OR(LEFT(H249,2)="ph", H249="Laveen"), 1,0)</f>
        <v>0</v>
      </c>
      <c r="L249">
        <f>IF(NOT(J249=K249), 1,0)</f>
        <v>0</v>
      </c>
      <c r="M249">
        <f>IF(J249=K249, J249, "EVAL")</f>
        <v>0</v>
      </c>
      <c r="O249" t="s">
        <v>57</v>
      </c>
      <c r="P249" t="s">
        <v>46</v>
      </c>
      <c r="Q249" s="7">
        <v>1476.34</v>
      </c>
      <c r="R249">
        <v>85307</v>
      </c>
      <c r="S249" t="s">
        <v>1892</v>
      </c>
    </row>
    <row r="250" spans="1:21" x14ac:dyDescent="0.2">
      <c r="A250" s="6">
        <v>43425</v>
      </c>
      <c r="B250" t="s">
        <v>2334</v>
      </c>
      <c r="C250" t="s">
        <v>43</v>
      </c>
      <c r="D250" t="s">
        <v>130</v>
      </c>
      <c r="E250" s="7">
        <v>1739.55</v>
      </c>
      <c r="F250" t="s">
        <v>50</v>
      </c>
      <c r="G250" t="s">
        <v>2335</v>
      </c>
      <c r="H250" t="str">
        <f t="shared" si="3"/>
        <v>GLENDALE</v>
      </c>
      <c r="I250">
        <v>85307</v>
      </c>
      <c r="J250">
        <f>IF(OR(LEFT(I250,3)="850", I250=85339, I250="85339"), 1,0)</f>
        <v>0</v>
      </c>
      <c r="K250">
        <f>IF(OR(LEFT(H250,2)="ph", H250="Laveen"), 1,0)</f>
        <v>0</v>
      </c>
      <c r="L250">
        <f>IF(NOT(J250=K250), 1,0)</f>
        <v>0</v>
      </c>
      <c r="M250">
        <f>IF(J250=K250, J250, "EVAL")</f>
        <v>0</v>
      </c>
      <c r="O250" t="s">
        <v>57</v>
      </c>
      <c r="P250" t="s">
        <v>46</v>
      </c>
      <c r="Q250" s="7">
        <v>1699.55</v>
      </c>
      <c r="R250">
        <v>85307</v>
      </c>
      <c r="S250" t="s">
        <v>1892</v>
      </c>
    </row>
    <row r="251" spans="1:21" x14ac:dyDescent="0.2">
      <c r="A251" s="6">
        <v>43425</v>
      </c>
      <c r="B251" t="s">
        <v>2336</v>
      </c>
      <c r="C251" t="s">
        <v>43</v>
      </c>
      <c r="D251" t="s">
        <v>130</v>
      </c>
      <c r="E251" s="7">
        <v>1395.72</v>
      </c>
      <c r="F251" t="s">
        <v>50</v>
      </c>
      <c r="G251" t="s">
        <v>2171</v>
      </c>
      <c r="H251" t="str">
        <f t="shared" si="3"/>
        <v>GLENDALE</v>
      </c>
      <c r="I251">
        <v>85307</v>
      </c>
      <c r="J251">
        <f>IF(OR(LEFT(I251,3)="850", I251=85339, I251="85339"), 1,0)</f>
        <v>0</v>
      </c>
      <c r="K251">
        <f>IF(OR(LEFT(H251,2)="ph", H251="Laveen"), 1,0)</f>
        <v>0</v>
      </c>
      <c r="L251">
        <f>IF(NOT(J251=K251), 1,0)</f>
        <v>0</v>
      </c>
      <c r="M251">
        <f>IF(J251=K251, J251, "EVAL")</f>
        <v>0</v>
      </c>
      <c r="N251" s="6">
        <v>43451</v>
      </c>
      <c r="O251" t="s">
        <v>57</v>
      </c>
      <c r="P251" t="s">
        <v>46</v>
      </c>
      <c r="Q251" s="7">
        <v>1355.72</v>
      </c>
      <c r="R251">
        <v>85307</v>
      </c>
      <c r="S251" t="s">
        <v>1892</v>
      </c>
    </row>
    <row r="252" spans="1:21" x14ac:dyDescent="0.2">
      <c r="A252" s="6">
        <v>43425</v>
      </c>
      <c r="B252" t="s">
        <v>2337</v>
      </c>
      <c r="C252" t="s">
        <v>43</v>
      </c>
      <c r="D252" t="s">
        <v>247</v>
      </c>
      <c r="E252" s="7"/>
      <c r="G252" t="s">
        <v>1771</v>
      </c>
      <c r="H252" t="str">
        <f t="shared" si="3"/>
        <v>CHANDLER</v>
      </c>
      <c r="I252">
        <v>85248</v>
      </c>
      <c r="J252">
        <f>IF(OR(LEFT(I252,3)="850", I252=85339, I252="85339"), 1,0)</f>
        <v>0</v>
      </c>
      <c r="K252">
        <f>IF(OR(LEFT(H252,2)="ph", H252="Laveen"), 1,0)</f>
        <v>0</v>
      </c>
      <c r="L252">
        <f>IF(NOT(J252=K252), 1,0)</f>
        <v>0</v>
      </c>
      <c r="M252">
        <f>IF(J252=K252, J252, "EVAL")</f>
        <v>0</v>
      </c>
      <c r="O252" t="s">
        <v>57</v>
      </c>
      <c r="P252" t="s">
        <v>46</v>
      </c>
      <c r="Q252" s="7">
        <v>3433.37</v>
      </c>
      <c r="R252">
        <v>85248</v>
      </c>
      <c r="S252" t="s">
        <v>139</v>
      </c>
    </row>
    <row r="253" spans="1:21" x14ac:dyDescent="0.2">
      <c r="A253" s="6">
        <v>43425</v>
      </c>
      <c r="B253" t="s">
        <v>2338</v>
      </c>
      <c r="C253" t="s">
        <v>43</v>
      </c>
      <c r="D253" t="s">
        <v>280</v>
      </c>
      <c r="E253" s="7">
        <v>1789.62</v>
      </c>
      <c r="F253" t="s">
        <v>50</v>
      </c>
      <c r="G253" t="s">
        <v>2339</v>
      </c>
      <c r="H253" t="str">
        <f t="shared" si="3"/>
        <v>MESA</v>
      </c>
      <c r="I253">
        <v>85202</v>
      </c>
      <c r="J253">
        <f>IF(OR(LEFT(I253,3)="850", I253=85339, I253="85339"), 1,0)</f>
        <v>0</v>
      </c>
      <c r="K253">
        <f>IF(OR(LEFT(H253,2)="ph", H253="Laveen"), 1,0)</f>
        <v>0</v>
      </c>
      <c r="L253">
        <f>IF(NOT(J253=K253), 1,0)</f>
        <v>0</v>
      </c>
      <c r="M253">
        <f>IF(J253=K253, J253, "EVAL")</f>
        <v>0</v>
      </c>
      <c r="O253" t="s">
        <v>57</v>
      </c>
      <c r="P253" t="s">
        <v>46</v>
      </c>
      <c r="Q253" s="7">
        <v>1789.62</v>
      </c>
      <c r="R253">
        <v>85202</v>
      </c>
      <c r="S253" t="s">
        <v>100</v>
      </c>
    </row>
    <row r="254" spans="1:21" x14ac:dyDescent="0.2">
      <c r="A254" s="6">
        <v>43432</v>
      </c>
      <c r="B254" t="s">
        <v>2340</v>
      </c>
      <c r="C254" t="s">
        <v>43</v>
      </c>
      <c r="D254" t="s">
        <v>134</v>
      </c>
      <c r="E254" s="7">
        <v>4133.01</v>
      </c>
      <c r="F254" t="s">
        <v>50</v>
      </c>
      <c r="H254" t="str">
        <f t="shared" si="3"/>
        <v/>
      </c>
      <c r="J254">
        <f>IF(OR(LEFT(I254,3)="850", I254=85339, I254="85339"), 1,0)</f>
        <v>0</v>
      </c>
      <c r="K254">
        <f>IF(OR(LEFT(H254,2)="ph", H254="Laveen"), 1,0)</f>
        <v>0</v>
      </c>
      <c r="L254">
        <f>IF(NOT(J254=K254), 1,0)</f>
        <v>0</v>
      </c>
      <c r="M254">
        <f>IF(J254=K254, J254, "EVAL")</f>
        <v>0</v>
      </c>
      <c r="N254" s="6">
        <v>43445</v>
      </c>
      <c r="O254" t="s">
        <v>57</v>
      </c>
      <c r="P254" t="s">
        <v>46</v>
      </c>
      <c r="Q254" s="7">
        <v>1586.25</v>
      </c>
      <c r="S254" t="s">
        <v>157</v>
      </c>
    </row>
    <row r="255" spans="1:21" x14ac:dyDescent="0.2">
      <c r="A255" s="6">
        <v>43437</v>
      </c>
      <c r="B255" t="s">
        <v>2341</v>
      </c>
      <c r="C255" t="s">
        <v>43</v>
      </c>
      <c r="D255" t="s">
        <v>60</v>
      </c>
      <c r="E255" s="7">
        <v>3325.99</v>
      </c>
      <c r="F255" t="s">
        <v>50</v>
      </c>
      <c r="G255" t="s">
        <v>2342</v>
      </c>
      <c r="H255" t="str">
        <f t="shared" si="3"/>
        <v>PHOENIX</v>
      </c>
      <c r="I255">
        <v>85051</v>
      </c>
      <c r="J255">
        <f>IF(OR(LEFT(I255,3)="850", I255=85339, I255="85339"), 1,0)</f>
        <v>1</v>
      </c>
      <c r="K255">
        <f>IF(OR(LEFT(H255,2)="ph", H255="Laveen"), 1,0)</f>
        <v>1</v>
      </c>
      <c r="L255">
        <f>IF(NOT(J255=K255), 1,0)</f>
        <v>0</v>
      </c>
      <c r="M255">
        <f>IF(J255=K255, J255, "EVAL")</f>
        <v>1</v>
      </c>
      <c r="O255" t="s">
        <v>57</v>
      </c>
      <c r="P255" t="s">
        <v>46</v>
      </c>
      <c r="Q255" s="7">
        <v>3230.99</v>
      </c>
      <c r="R255">
        <v>85051</v>
      </c>
      <c r="S255" t="s">
        <v>100</v>
      </c>
    </row>
    <row r="256" spans="1:21" x14ac:dyDescent="0.2">
      <c r="A256" s="6">
        <v>43440</v>
      </c>
      <c r="B256" t="s">
        <v>2343</v>
      </c>
      <c r="C256" t="s">
        <v>43</v>
      </c>
      <c r="D256" t="s">
        <v>280</v>
      </c>
      <c r="E256" s="7">
        <v>9999.99</v>
      </c>
      <c r="F256" t="s">
        <v>50</v>
      </c>
      <c r="G256" t="s">
        <v>2344</v>
      </c>
      <c r="H256" t="str">
        <f t="shared" si="3"/>
        <v>GILBERT</v>
      </c>
      <c r="I256">
        <v>85234</v>
      </c>
      <c r="J256">
        <f>IF(OR(LEFT(I256,3)="850", I256=85339, I256="85339"), 1,0)</f>
        <v>0</v>
      </c>
      <c r="K256">
        <f>IF(OR(LEFT(H256,2)="ph", H256="Laveen"), 1,0)</f>
        <v>0</v>
      </c>
      <c r="L256">
        <f>IF(NOT(J256=K256), 1,0)</f>
        <v>0</v>
      </c>
      <c r="M256">
        <f>IF(J256=K256, J256, "EVAL")</f>
        <v>0</v>
      </c>
      <c r="N256" s="6">
        <v>43453</v>
      </c>
      <c r="O256" t="s">
        <v>57</v>
      </c>
      <c r="P256" t="s">
        <v>46</v>
      </c>
      <c r="Q256" s="7">
        <v>9999.99</v>
      </c>
      <c r="R256">
        <v>85234</v>
      </c>
      <c r="S256" t="s">
        <v>282</v>
      </c>
    </row>
    <row r="257" spans="1:21" x14ac:dyDescent="0.2">
      <c r="A257" s="6">
        <v>43441</v>
      </c>
      <c r="B257" t="s">
        <v>2345</v>
      </c>
      <c r="C257" t="s">
        <v>43</v>
      </c>
      <c r="D257" t="s">
        <v>102</v>
      </c>
      <c r="E257" s="7"/>
      <c r="H257" t="str">
        <f t="shared" si="3"/>
        <v/>
      </c>
      <c r="J257">
        <f>IF(OR(LEFT(I257,3)="850", I257=85339, I257="85339"), 1,0)</f>
        <v>0</v>
      </c>
      <c r="K257">
        <f>IF(OR(LEFT(H257,2)="ph", H257="Laveen"), 1,0)</f>
        <v>0</v>
      </c>
      <c r="L257">
        <f>IF(NOT(J257=K257), 1,0)</f>
        <v>0</v>
      </c>
      <c r="M257">
        <f>IF(J257=K257, J257, "EVAL")</f>
        <v>0</v>
      </c>
      <c r="O257" t="s">
        <v>46</v>
      </c>
      <c r="P257" t="s">
        <v>46</v>
      </c>
      <c r="Q257" s="7">
        <v>4508.75</v>
      </c>
      <c r="S257" t="s">
        <v>399</v>
      </c>
    </row>
    <row r="258" spans="1:21" x14ac:dyDescent="0.2">
      <c r="A258" s="6">
        <v>43446</v>
      </c>
      <c r="B258" t="s">
        <v>2346</v>
      </c>
      <c r="C258" t="s">
        <v>43</v>
      </c>
      <c r="D258" t="s">
        <v>44</v>
      </c>
      <c r="E258" s="7">
        <v>1459</v>
      </c>
      <c r="F258" t="s">
        <v>50</v>
      </c>
      <c r="G258" t="s">
        <v>2347</v>
      </c>
      <c r="H258" t="str">
        <f t="shared" si="3"/>
        <v>GLENDALE</v>
      </c>
      <c r="I258">
        <v>85301</v>
      </c>
      <c r="J258">
        <f>IF(OR(LEFT(I258,3)="850", I258=85339, I258="85339"), 1,0)</f>
        <v>0</v>
      </c>
      <c r="K258">
        <f>IF(OR(LEFT(H258,2)="ph", H258="Laveen"), 1,0)</f>
        <v>0</v>
      </c>
      <c r="L258">
        <f>IF(NOT(J258=K258), 1,0)</f>
        <v>0</v>
      </c>
      <c r="M258">
        <f>IF(J258=K258, J258, "EVAL")</f>
        <v>0</v>
      </c>
      <c r="O258" t="s">
        <v>57</v>
      </c>
      <c r="P258" t="s">
        <v>46</v>
      </c>
      <c r="Q258" s="7">
        <v>1459</v>
      </c>
      <c r="R258">
        <v>85301</v>
      </c>
      <c r="S258" t="s">
        <v>2118</v>
      </c>
    </row>
    <row r="259" spans="1:21" x14ac:dyDescent="0.2">
      <c r="A259" s="6">
        <v>43446</v>
      </c>
      <c r="B259" t="s">
        <v>2348</v>
      </c>
      <c r="C259" t="s">
        <v>43</v>
      </c>
      <c r="D259" t="s">
        <v>44</v>
      </c>
      <c r="E259" s="7">
        <v>1340</v>
      </c>
      <c r="F259" t="s">
        <v>50</v>
      </c>
      <c r="G259" t="s">
        <v>2349</v>
      </c>
      <c r="H259" t="str">
        <f t="shared" ref="H259:H285" si="4">IF(NOT(ISERROR(FIND(",",G259))), RIGHT(G259,LEN(G259)-FIND("@",SUBSTITUTE(G259,",","@",LEN(G259)-LEN(SUBSTITUTE(G259,",",""))),1)-1), "")</f>
        <v>GLENDALE</v>
      </c>
      <c r="I259">
        <v>85301</v>
      </c>
      <c r="J259">
        <f>IF(OR(LEFT(I259,3)="850", I259=85339, I259="85339"), 1,0)</f>
        <v>0</v>
      </c>
      <c r="K259">
        <f>IF(OR(LEFT(H259,2)="ph", H259="Laveen"), 1,0)</f>
        <v>0</v>
      </c>
      <c r="L259">
        <f>IF(NOT(J259=K259), 1,0)</f>
        <v>0</v>
      </c>
      <c r="M259">
        <f>IF(J259=K259, J259, "EVAL")</f>
        <v>0</v>
      </c>
      <c r="O259" t="s">
        <v>57</v>
      </c>
      <c r="P259" t="s">
        <v>46</v>
      </c>
      <c r="Q259" s="7">
        <v>1340</v>
      </c>
      <c r="R259">
        <v>85301</v>
      </c>
      <c r="S259" t="s">
        <v>2118</v>
      </c>
    </row>
    <row r="260" spans="1:21" x14ac:dyDescent="0.2">
      <c r="A260" s="6">
        <v>43446</v>
      </c>
      <c r="B260" t="s">
        <v>2350</v>
      </c>
      <c r="C260" t="s">
        <v>43</v>
      </c>
      <c r="D260" t="s">
        <v>44</v>
      </c>
      <c r="E260" s="7">
        <v>1500.39</v>
      </c>
      <c r="F260" t="s">
        <v>50</v>
      </c>
      <c r="G260" t="s">
        <v>2173</v>
      </c>
      <c r="H260" t="str">
        <f t="shared" si="4"/>
        <v>GLENDALE</v>
      </c>
      <c r="I260">
        <v>85301</v>
      </c>
      <c r="J260">
        <f>IF(OR(LEFT(I260,3)="850", I260=85339, I260="85339"), 1,0)</f>
        <v>0</v>
      </c>
      <c r="K260">
        <f>IF(OR(LEFT(H260,2)="ph", H260="Laveen"), 1,0)</f>
        <v>0</v>
      </c>
      <c r="L260">
        <f>IF(NOT(J260=K260), 1,0)</f>
        <v>0</v>
      </c>
      <c r="M260">
        <f>IF(J260=K260, J260, "EVAL")</f>
        <v>0</v>
      </c>
      <c r="O260" t="s">
        <v>57</v>
      </c>
      <c r="P260" t="s">
        <v>46</v>
      </c>
      <c r="Q260" s="7">
        <v>1500.39</v>
      </c>
      <c r="R260">
        <v>85301</v>
      </c>
      <c r="S260" t="s">
        <v>2118</v>
      </c>
    </row>
    <row r="261" spans="1:21" x14ac:dyDescent="0.2">
      <c r="A261" s="6">
        <v>43446</v>
      </c>
      <c r="B261" t="s">
        <v>2351</v>
      </c>
      <c r="C261" t="s">
        <v>43</v>
      </c>
      <c r="D261" t="s">
        <v>44</v>
      </c>
      <c r="E261" s="7">
        <v>1106</v>
      </c>
      <c r="F261" t="s">
        <v>50</v>
      </c>
      <c r="G261" t="s">
        <v>2352</v>
      </c>
      <c r="H261" t="str">
        <f t="shared" si="4"/>
        <v>GLENDALE</v>
      </c>
      <c r="I261">
        <v>85301</v>
      </c>
      <c r="J261">
        <f>IF(OR(LEFT(I261,3)="850", I261=85339, I261="85339"), 1,0)</f>
        <v>0</v>
      </c>
      <c r="K261">
        <f>IF(OR(LEFT(H261,2)="ph", H261="Laveen"), 1,0)</f>
        <v>0</v>
      </c>
      <c r="L261">
        <f>IF(NOT(J261=K261), 1,0)</f>
        <v>0</v>
      </c>
      <c r="M261">
        <f>IF(J261=K261, J261, "EVAL")</f>
        <v>0</v>
      </c>
      <c r="O261" t="s">
        <v>57</v>
      </c>
      <c r="P261" t="s">
        <v>46</v>
      </c>
      <c r="Q261" s="7">
        <v>1106</v>
      </c>
      <c r="R261">
        <v>85301</v>
      </c>
      <c r="S261" t="s">
        <v>2118</v>
      </c>
    </row>
    <row r="262" spans="1:21" x14ac:dyDescent="0.2">
      <c r="A262" s="6">
        <v>43447</v>
      </c>
      <c r="B262" t="s">
        <v>2353</v>
      </c>
      <c r="C262" t="s">
        <v>43</v>
      </c>
      <c r="D262" t="s">
        <v>280</v>
      </c>
      <c r="E262" s="7">
        <v>1955.73</v>
      </c>
      <c r="F262" t="s">
        <v>50</v>
      </c>
      <c r="G262" t="s">
        <v>2354</v>
      </c>
      <c r="H262" t="str">
        <f t="shared" si="4"/>
        <v>GILBERT</v>
      </c>
      <c r="I262">
        <v>85297</v>
      </c>
      <c r="J262">
        <f>IF(OR(LEFT(I262,3)="850", I262=85339, I262="85339"), 1,0)</f>
        <v>0</v>
      </c>
      <c r="K262">
        <f>IF(OR(LEFT(H262,2)="ph", H262="Laveen"), 1,0)</f>
        <v>0</v>
      </c>
      <c r="L262">
        <f>IF(NOT(J262=K262), 1,0)</f>
        <v>0</v>
      </c>
      <c r="M262">
        <f>IF(J262=K262, J262, "EVAL")</f>
        <v>0</v>
      </c>
      <c r="O262" t="s">
        <v>57</v>
      </c>
      <c r="P262" t="s">
        <v>46</v>
      </c>
      <c r="Q262" s="7">
        <v>1885.73</v>
      </c>
      <c r="R262">
        <v>85297</v>
      </c>
      <c r="S262" t="s">
        <v>1643</v>
      </c>
    </row>
    <row r="263" spans="1:21" x14ac:dyDescent="0.2">
      <c r="A263" s="6">
        <v>43447</v>
      </c>
      <c r="B263" t="s">
        <v>2355</v>
      </c>
      <c r="C263" t="s">
        <v>43</v>
      </c>
      <c r="D263" t="s">
        <v>171</v>
      </c>
      <c r="E263" s="7">
        <v>2026.52</v>
      </c>
      <c r="F263" t="s">
        <v>50</v>
      </c>
      <c r="G263" t="s">
        <v>2356</v>
      </c>
      <c r="H263" t="str">
        <f t="shared" si="4"/>
        <v>PHOENIX</v>
      </c>
      <c r="I263">
        <v>85024</v>
      </c>
      <c r="J263">
        <f>IF(OR(LEFT(I263,3)="850", I263=85339, I263="85339"), 1,0)</f>
        <v>1</v>
      </c>
      <c r="K263">
        <f>IF(OR(LEFT(H263,2)="ph", H263="Laveen"), 1,0)</f>
        <v>1</v>
      </c>
      <c r="L263">
        <f>IF(NOT(J263=K263), 1,0)</f>
        <v>0</v>
      </c>
      <c r="M263">
        <f>IF(J263=K263, J263, "EVAL")</f>
        <v>1</v>
      </c>
      <c r="O263" t="s">
        <v>57</v>
      </c>
      <c r="P263" t="s">
        <v>46</v>
      </c>
      <c r="Q263" s="7">
        <v>1946.52</v>
      </c>
      <c r="R263">
        <v>85024</v>
      </c>
      <c r="S263" t="s">
        <v>100</v>
      </c>
      <c r="T263" t="s">
        <v>2357</v>
      </c>
      <c r="U263">
        <v>85284</v>
      </c>
    </row>
    <row r="264" spans="1:21" x14ac:dyDescent="0.2">
      <c r="A264" s="6">
        <v>43448</v>
      </c>
      <c r="B264" t="s">
        <v>2358</v>
      </c>
      <c r="C264" t="s">
        <v>79</v>
      </c>
      <c r="D264" t="s">
        <v>130</v>
      </c>
      <c r="E264" s="7">
        <v>1457.71</v>
      </c>
      <c r="F264" t="s">
        <v>50</v>
      </c>
      <c r="G264" t="s">
        <v>2359</v>
      </c>
      <c r="H264" t="str">
        <f t="shared" si="4"/>
        <v>GLENDALE</v>
      </c>
      <c r="I264">
        <v>85307</v>
      </c>
      <c r="J264">
        <f>IF(OR(LEFT(I264,3)="850", I264=85339, I264="85339"), 1,0)</f>
        <v>0</v>
      </c>
      <c r="K264">
        <f>IF(OR(LEFT(H264,2)="ph", H264="Laveen"), 1,0)</f>
        <v>0</v>
      </c>
      <c r="L264">
        <f>IF(NOT(J264=K264), 1,0)</f>
        <v>0</v>
      </c>
      <c r="M264">
        <f>IF(J264=K264, J264, "EVAL")</f>
        <v>0</v>
      </c>
      <c r="O264" t="s">
        <v>57</v>
      </c>
      <c r="P264" t="s">
        <v>46</v>
      </c>
      <c r="Q264" s="7">
        <v>1427.71</v>
      </c>
      <c r="R264">
        <v>85307</v>
      </c>
      <c r="S264" t="s">
        <v>1892</v>
      </c>
      <c r="T264" t="s">
        <v>2360</v>
      </c>
      <c r="U264">
        <v>85018</v>
      </c>
    </row>
    <row r="265" spans="1:21" x14ac:dyDescent="0.2">
      <c r="A265" s="6">
        <v>43448</v>
      </c>
      <c r="B265" t="s">
        <v>2361</v>
      </c>
      <c r="C265" t="s">
        <v>43</v>
      </c>
      <c r="D265" t="s">
        <v>130</v>
      </c>
      <c r="E265" s="7">
        <v>1938.81</v>
      </c>
      <c r="F265" t="s">
        <v>50</v>
      </c>
      <c r="G265" t="s">
        <v>2362</v>
      </c>
      <c r="H265" t="str">
        <f t="shared" si="4"/>
        <v>GLENDALE</v>
      </c>
      <c r="I265">
        <v>85307</v>
      </c>
      <c r="J265">
        <f>IF(OR(LEFT(I265,3)="850", I265=85339, I265="85339"), 1,0)</f>
        <v>0</v>
      </c>
      <c r="K265">
        <f>IF(OR(LEFT(H265,2)="ph", H265="Laveen"), 1,0)</f>
        <v>0</v>
      </c>
      <c r="L265">
        <f>IF(NOT(J265=K265), 1,0)</f>
        <v>0</v>
      </c>
      <c r="M265">
        <f>IF(J265=K265, J265, "EVAL")</f>
        <v>0</v>
      </c>
      <c r="N265" s="6">
        <v>43461</v>
      </c>
      <c r="O265" t="s">
        <v>57</v>
      </c>
      <c r="P265" t="s">
        <v>46</v>
      </c>
      <c r="Q265" s="7">
        <v>1908.81</v>
      </c>
      <c r="R265">
        <v>85307</v>
      </c>
      <c r="S265" t="s">
        <v>1857</v>
      </c>
      <c r="T265" t="s">
        <v>826</v>
      </c>
      <c r="U265">
        <v>85018</v>
      </c>
    </row>
    <row r="266" spans="1:21" x14ac:dyDescent="0.2">
      <c r="A266" s="6">
        <v>43448</v>
      </c>
      <c r="B266" t="s">
        <v>2363</v>
      </c>
      <c r="C266" t="s">
        <v>43</v>
      </c>
      <c r="D266" t="s">
        <v>130</v>
      </c>
      <c r="E266" s="7">
        <v>1300.76</v>
      </c>
      <c r="F266" t="s">
        <v>50</v>
      </c>
      <c r="G266" t="s">
        <v>2364</v>
      </c>
      <c r="H266" t="str">
        <f t="shared" si="4"/>
        <v>GLENDALE</v>
      </c>
      <c r="I266">
        <v>85307</v>
      </c>
      <c r="J266">
        <f>IF(OR(LEFT(I266,3)="850", I266=85339, I266="85339"), 1,0)</f>
        <v>0</v>
      </c>
      <c r="K266">
        <f>IF(OR(LEFT(H266,2)="ph", H266="Laveen"), 1,0)</f>
        <v>0</v>
      </c>
      <c r="L266">
        <f>IF(NOT(J266=K266), 1,0)</f>
        <v>0</v>
      </c>
      <c r="M266">
        <f>IF(J266=K266, J266, "EVAL")</f>
        <v>0</v>
      </c>
      <c r="O266" t="s">
        <v>57</v>
      </c>
      <c r="P266" t="s">
        <v>46</v>
      </c>
      <c r="Q266" s="7">
        <v>1270.76</v>
      </c>
      <c r="R266">
        <v>85307</v>
      </c>
      <c r="S266" t="s">
        <v>1892</v>
      </c>
    </row>
    <row r="267" spans="1:21" x14ac:dyDescent="0.2">
      <c r="A267" s="6">
        <v>43448</v>
      </c>
      <c r="B267" t="s">
        <v>2365</v>
      </c>
      <c r="C267" t="s">
        <v>79</v>
      </c>
      <c r="D267" t="s">
        <v>130</v>
      </c>
      <c r="E267" s="7">
        <v>1563.84</v>
      </c>
      <c r="F267" t="s">
        <v>50</v>
      </c>
      <c r="G267" t="s">
        <v>2366</v>
      </c>
      <c r="H267" t="str">
        <f t="shared" si="4"/>
        <v>GLENDALE</v>
      </c>
      <c r="I267">
        <v>85307</v>
      </c>
      <c r="J267">
        <f>IF(OR(LEFT(I267,3)="850", I267=85339, I267="85339"), 1,0)</f>
        <v>0</v>
      </c>
      <c r="K267">
        <f>IF(OR(LEFT(H267,2)="ph", H267="Laveen"), 1,0)</f>
        <v>0</v>
      </c>
      <c r="L267">
        <f>IF(NOT(J267=K267), 1,0)</f>
        <v>0</v>
      </c>
      <c r="M267">
        <f>IF(J267=K267, J267, "EVAL")</f>
        <v>0</v>
      </c>
      <c r="O267" t="s">
        <v>57</v>
      </c>
      <c r="P267" t="s">
        <v>46</v>
      </c>
      <c r="Q267" s="7">
        <v>1533.84</v>
      </c>
      <c r="R267">
        <v>85307</v>
      </c>
      <c r="S267" t="s">
        <v>1892</v>
      </c>
      <c r="T267" t="s">
        <v>2360</v>
      </c>
      <c r="U267">
        <v>85018</v>
      </c>
    </row>
    <row r="268" spans="1:21" x14ac:dyDescent="0.2">
      <c r="A268" s="6">
        <v>43448</v>
      </c>
      <c r="B268" t="s">
        <v>2367</v>
      </c>
      <c r="C268" t="s">
        <v>43</v>
      </c>
      <c r="D268" t="s">
        <v>130</v>
      </c>
      <c r="E268" s="7">
        <v>1296.57</v>
      </c>
      <c r="F268" t="s">
        <v>50</v>
      </c>
      <c r="G268" t="s">
        <v>1875</v>
      </c>
      <c r="H268" t="str">
        <f t="shared" si="4"/>
        <v>GLENDALE</v>
      </c>
      <c r="I268">
        <v>85307</v>
      </c>
      <c r="J268">
        <f>IF(OR(LEFT(I268,3)="850", I268=85339, I268="85339"), 1,0)</f>
        <v>0</v>
      </c>
      <c r="K268">
        <f>IF(OR(LEFT(H268,2)="ph", H268="Laveen"), 1,0)</f>
        <v>0</v>
      </c>
      <c r="L268">
        <f>IF(NOT(J268=K268), 1,0)</f>
        <v>0</v>
      </c>
      <c r="M268">
        <f>IF(J268=K268, J268, "EVAL")</f>
        <v>0</v>
      </c>
      <c r="O268" t="s">
        <v>57</v>
      </c>
      <c r="P268" t="s">
        <v>46</v>
      </c>
      <c r="Q268" s="7">
        <v>1266.57</v>
      </c>
      <c r="R268">
        <v>85307</v>
      </c>
      <c r="S268" t="s">
        <v>1892</v>
      </c>
      <c r="T268" t="s">
        <v>2360</v>
      </c>
      <c r="U268">
        <v>85018</v>
      </c>
    </row>
    <row r="269" spans="1:21" x14ac:dyDescent="0.2">
      <c r="A269" s="6">
        <v>43452</v>
      </c>
      <c r="B269" t="s">
        <v>2368</v>
      </c>
      <c r="C269" t="s">
        <v>43</v>
      </c>
      <c r="D269" t="s">
        <v>247</v>
      </c>
      <c r="E269" s="7">
        <v>2048.4299999999998</v>
      </c>
      <c r="F269" t="s">
        <v>50</v>
      </c>
      <c r="G269" t="s">
        <v>2319</v>
      </c>
      <c r="H269" t="str">
        <f t="shared" si="4"/>
        <v>CHANDLER</v>
      </c>
      <c r="I269">
        <v>85225</v>
      </c>
      <c r="J269">
        <f>IF(OR(LEFT(I269,3)="850", I269=85339, I269="85339"), 1,0)</f>
        <v>0</v>
      </c>
      <c r="K269">
        <f>IF(OR(LEFT(H269,2)="ph", H269="Laveen"), 1,0)</f>
        <v>0</v>
      </c>
      <c r="L269">
        <f>IF(NOT(J269=K269), 1,0)</f>
        <v>0</v>
      </c>
      <c r="M269">
        <f>IF(J269=K269, J269, "EVAL")</f>
        <v>0</v>
      </c>
      <c r="N269" s="6">
        <v>43469</v>
      </c>
      <c r="O269" t="s">
        <v>57</v>
      </c>
      <c r="P269" t="s">
        <v>46</v>
      </c>
      <c r="Q269" s="7">
        <v>1535.43</v>
      </c>
      <c r="R269">
        <v>85225</v>
      </c>
      <c r="S269" t="s">
        <v>100</v>
      </c>
    </row>
    <row r="270" spans="1:21" x14ac:dyDescent="0.2">
      <c r="A270" s="6">
        <v>43453</v>
      </c>
      <c r="B270" t="s">
        <v>2369</v>
      </c>
      <c r="C270" t="s">
        <v>43</v>
      </c>
      <c r="D270" t="s">
        <v>247</v>
      </c>
      <c r="E270" s="7"/>
      <c r="G270" t="s">
        <v>2370</v>
      </c>
      <c r="H270" t="str">
        <f t="shared" si="4"/>
        <v>CHANDLER</v>
      </c>
      <c r="I270">
        <v>85225</v>
      </c>
      <c r="J270">
        <f>IF(OR(LEFT(I270,3)="850", I270=85339, I270="85339"), 1,0)</f>
        <v>0</v>
      </c>
      <c r="K270">
        <f>IF(OR(LEFT(H270,2)="ph", H270="Laveen"), 1,0)</f>
        <v>0</v>
      </c>
      <c r="L270">
        <f>IF(NOT(J270=K270), 1,0)</f>
        <v>0</v>
      </c>
      <c r="M270">
        <f>IF(J270=K270, J270, "EVAL")</f>
        <v>0</v>
      </c>
      <c r="O270" t="s">
        <v>57</v>
      </c>
      <c r="P270" t="s">
        <v>46</v>
      </c>
      <c r="Q270" s="7">
        <v>1910.35</v>
      </c>
      <c r="R270">
        <v>85225</v>
      </c>
      <c r="S270" t="s">
        <v>100</v>
      </c>
    </row>
    <row r="271" spans="1:21" x14ac:dyDescent="0.2">
      <c r="A271" s="6">
        <v>43453</v>
      </c>
      <c r="B271" t="s">
        <v>2371</v>
      </c>
      <c r="C271" t="s">
        <v>79</v>
      </c>
      <c r="D271" t="s">
        <v>70</v>
      </c>
      <c r="E271" s="7">
        <v>1298.25</v>
      </c>
      <c r="F271" t="s">
        <v>50</v>
      </c>
      <c r="G271" t="s">
        <v>2372</v>
      </c>
      <c r="H271" t="str">
        <f t="shared" si="4"/>
        <v>PHOENIX</v>
      </c>
      <c r="I271">
        <v>85033</v>
      </c>
      <c r="J271">
        <f>IF(OR(LEFT(I271,3)="850", I271=85339, I271="85339"), 1,0)</f>
        <v>1</v>
      </c>
      <c r="K271">
        <f>IF(OR(LEFT(H271,2)="ph", H271="Laveen"), 1,0)</f>
        <v>1</v>
      </c>
      <c r="L271">
        <f>IF(NOT(J271=K271), 1,0)</f>
        <v>0</v>
      </c>
      <c r="M271">
        <f>IF(J271=K271, J271, "EVAL")</f>
        <v>1</v>
      </c>
      <c r="O271" t="s">
        <v>57</v>
      </c>
      <c r="P271" t="s">
        <v>46</v>
      </c>
      <c r="Q271" s="7">
        <v>962</v>
      </c>
      <c r="R271">
        <v>85033</v>
      </c>
      <c r="S271" t="s">
        <v>282</v>
      </c>
    </row>
    <row r="272" spans="1:21" x14ac:dyDescent="0.2">
      <c r="A272" s="6">
        <v>43453</v>
      </c>
      <c r="B272" t="s">
        <v>2373</v>
      </c>
      <c r="C272" t="s">
        <v>43</v>
      </c>
      <c r="D272" t="s">
        <v>102</v>
      </c>
      <c r="E272" s="7">
        <v>1461</v>
      </c>
      <c r="F272" t="s">
        <v>50</v>
      </c>
      <c r="H272" t="str">
        <f t="shared" si="4"/>
        <v/>
      </c>
      <c r="J272">
        <f>IF(OR(LEFT(I272,3)="850", I272=85339, I272="85339"), 1,0)</f>
        <v>0</v>
      </c>
      <c r="K272">
        <f>IF(OR(LEFT(H272,2)="ph", H272="Laveen"), 1,0)</f>
        <v>0</v>
      </c>
      <c r="L272">
        <f>IF(NOT(J272=K272), 1,0)</f>
        <v>0</v>
      </c>
      <c r="M272">
        <f>IF(J272=K272, J272, "EVAL")</f>
        <v>0</v>
      </c>
      <c r="O272" t="s">
        <v>57</v>
      </c>
      <c r="P272" t="s">
        <v>46</v>
      </c>
      <c r="Q272" s="7">
        <v>1411</v>
      </c>
      <c r="S272" t="s">
        <v>2098</v>
      </c>
    </row>
    <row r="273" spans="1:21" x14ac:dyDescent="0.2">
      <c r="A273" s="6">
        <v>43453</v>
      </c>
      <c r="B273" t="s">
        <v>2374</v>
      </c>
      <c r="C273" t="s">
        <v>43</v>
      </c>
      <c r="D273" t="s">
        <v>60</v>
      </c>
      <c r="E273" s="7">
        <v>1962.35</v>
      </c>
      <c r="F273" t="s">
        <v>50</v>
      </c>
      <c r="G273" t="s">
        <v>2375</v>
      </c>
      <c r="H273" t="str">
        <f t="shared" si="4"/>
        <v>PHOENIX</v>
      </c>
      <c r="I273">
        <v>85021</v>
      </c>
      <c r="J273">
        <f>IF(OR(LEFT(I273,3)="850", I273=85339, I273="85339"), 1,0)</f>
        <v>1</v>
      </c>
      <c r="K273">
        <f>IF(OR(LEFT(H273,2)="ph", H273="Laveen"), 1,0)</f>
        <v>1</v>
      </c>
      <c r="L273">
        <f>IF(NOT(J273=K273), 1,0)</f>
        <v>0</v>
      </c>
      <c r="M273">
        <f>IF(J273=K273, J273, "EVAL")</f>
        <v>1</v>
      </c>
      <c r="N273" s="6">
        <v>43469</v>
      </c>
      <c r="O273" t="s">
        <v>57</v>
      </c>
      <c r="P273" t="s">
        <v>46</v>
      </c>
      <c r="Q273" s="7">
        <v>1922.35</v>
      </c>
      <c r="R273">
        <v>85021</v>
      </c>
      <c r="S273" t="s">
        <v>266</v>
      </c>
    </row>
    <row r="274" spans="1:21" x14ac:dyDescent="0.2">
      <c r="A274" s="6">
        <v>43453</v>
      </c>
      <c r="B274" t="s">
        <v>2376</v>
      </c>
      <c r="C274" t="s">
        <v>43</v>
      </c>
      <c r="D274" t="s">
        <v>60</v>
      </c>
      <c r="E274" s="7">
        <v>2190.4499999999998</v>
      </c>
      <c r="F274" t="s">
        <v>50</v>
      </c>
      <c r="G274" t="s">
        <v>2377</v>
      </c>
      <c r="H274" t="str">
        <f t="shared" si="4"/>
        <v>PHOENIX</v>
      </c>
      <c r="I274">
        <v>85021</v>
      </c>
      <c r="J274">
        <f>IF(OR(LEFT(I274,3)="850", I274=85339, I274="85339"), 1,0)</f>
        <v>1</v>
      </c>
      <c r="K274">
        <f>IF(OR(LEFT(H274,2)="ph", H274="Laveen"), 1,0)</f>
        <v>1</v>
      </c>
      <c r="L274">
        <f>IF(NOT(J274=K274), 1,0)</f>
        <v>0</v>
      </c>
      <c r="M274">
        <f>IF(J274=K274, J274, "EVAL")</f>
        <v>1</v>
      </c>
      <c r="N274" s="6">
        <v>43469</v>
      </c>
      <c r="O274" t="s">
        <v>57</v>
      </c>
      <c r="P274" t="s">
        <v>46</v>
      </c>
      <c r="Q274" s="7">
        <v>2150.4499999999998</v>
      </c>
      <c r="R274">
        <v>85021</v>
      </c>
      <c r="S274" t="s">
        <v>266</v>
      </c>
    </row>
    <row r="275" spans="1:21" x14ac:dyDescent="0.2">
      <c r="A275" s="6">
        <v>43453</v>
      </c>
      <c r="B275" t="s">
        <v>2378</v>
      </c>
      <c r="C275" t="s">
        <v>43</v>
      </c>
      <c r="D275" t="s">
        <v>60</v>
      </c>
      <c r="E275" s="7">
        <v>3367.53</v>
      </c>
      <c r="F275" t="s">
        <v>50</v>
      </c>
      <c r="G275" t="s">
        <v>2379</v>
      </c>
      <c r="H275" t="str">
        <f t="shared" si="4"/>
        <v>PHOENIX</v>
      </c>
      <c r="I275">
        <v>85021</v>
      </c>
      <c r="J275">
        <f>IF(OR(LEFT(I275,3)="850", I275=85339, I275="85339"), 1,0)</f>
        <v>1</v>
      </c>
      <c r="K275">
        <f>IF(OR(LEFT(H275,2)="ph", H275="Laveen"), 1,0)</f>
        <v>1</v>
      </c>
      <c r="L275">
        <f>IF(NOT(J275=K275), 1,0)</f>
        <v>0</v>
      </c>
      <c r="M275">
        <f>IF(J275=K275, J275, "EVAL")</f>
        <v>1</v>
      </c>
      <c r="O275" t="s">
        <v>57</v>
      </c>
      <c r="P275" t="s">
        <v>46</v>
      </c>
      <c r="Q275" s="7">
        <v>3327.53</v>
      </c>
      <c r="R275">
        <v>85021</v>
      </c>
      <c r="S275" t="s">
        <v>266</v>
      </c>
    </row>
    <row r="276" spans="1:21" x14ac:dyDescent="0.2">
      <c r="A276" s="6">
        <v>43454</v>
      </c>
      <c r="B276" t="s">
        <v>2380</v>
      </c>
      <c r="C276" t="s">
        <v>43</v>
      </c>
      <c r="D276" t="s">
        <v>275</v>
      </c>
      <c r="E276" s="7">
        <v>3276.7</v>
      </c>
      <c r="F276" t="s">
        <v>50</v>
      </c>
      <c r="G276" t="s">
        <v>2381</v>
      </c>
      <c r="H276" t="str">
        <f t="shared" si="4"/>
        <v>TEMPE</v>
      </c>
      <c r="I276">
        <v>85281</v>
      </c>
      <c r="J276">
        <f>IF(OR(LEFT(I276,3)="850", I276=85339, I276="85339"), 1,0)</f>
        <v>0</v>
      </c>
      <c r="K276">
        <f>IF(OR(LEFT(H276,2)="ph", H276="Laveen"), 1,0)</f>
        <v>0</v>
      </c>
      <c r="L276">
        <f>IF(NOT(J276=K276), 1,0)</f>
        <v>0</v>
      </c>
      <c r="M276">
        <f>IF(J276=K276, J276, "EVAL")</f>
        <v>0</v>
      </c>
      <c r="O276" t="s">
        <v>57</v>
      </c>
      <c r="P276" t="s">
        <v>46</v>
      </c>
      <c r="Q276" s="7">
        <v>3236.7</v>
      </c>
      <c r="R276">
        <v>85281</v>
      </c>
      <c r="S276" t="s">
        <v>2044</v>
      </c>
      <c r="T276" t="s">
        <v>2045</v>
      </c>
      <c r="U276">
        <v>85281</v>
      </c>
    </row>
    <row r="277" spans="1:21" x14ac:dyDescent="0.2">
      <c r="A277" s="6">
        <v>43454</v>
      </c>
      <c r="B277" t="s">
        <v>2382</v>
      </c>
      <c r="C277" t="s">
        <v>43</v>
      </c>
      <c r="D277" t="s">
        <v>280</v>
      </c>
      <c r="E277" s="7">
        <v>3541.85</v>
      </c>
      <c r="F277" t="s">
        <v>50</v>
      </c>
      <c r="G277" t="s">
        <v>2383</v>
      </c>
      <c r="H277" t="str">
        <f t="shared" si="4"/>
        <v>GILBERT</v>
      </c>
      <c r="I277">
        <v>85296</v>
      </c>
      <c r="J277">
        <f>IF(OR(LEFT(I277,3)="850", I277=85339, I277="85339"), 1,0)</f>
        <v>0</v>
      </c>
      <c r="K277">
        <f>IF(OR(LEFT(H277,2)="ph", H277="Laveen"), 1,0)</f>
        <v>0</v>
      </c>
      <c r="L277">
        <f>IF(NOT(J277=K277), 1,0)</f>
        <v>0</v>
      </c>
      <c r="M277">
        <f>IF(J277=K277, J277, "EVAL")</f>
        <v>0</v>
      </c>
      <c r="N277" s="6">
        <v>43480</v>
      </c>
      <c r="O277" t="s">
        <v>57</v>
      </c>
      <c r="P277" t="s">
        <v>46</v>
      </c>
      <c r="Q277" s="7">
        <v>3541.85</v>
      </c>
      <c r="R277">
        <v>85296</v>
      </c>
      <c r="S277" t="s">
        <v>100</v>
      </c>
    </row>
    <row r="278" spans="1:21" x14ac:dyDescent="0.2">
      <c r="A278" s="6">
        <v>43454</v>
      </c>
      <c r="B278" t="s">
        <v>2384</v>
      </c>
      <c r="C278" t="s">
        <v>43</v>
      </c>
      <c r="D278" t="s">
        <v>74</v>
      </c>
      <c r="E278" s="7">
        <v>2599.48</v>
      </c>
      <c r="F278" t="s">
        <v>50</v>
      </c>
      <c r="G278" t="s">
        <v>2385</v>
      </c>
      <c r="H278" t="str">
        <f t="shared" si="4"/>
        <v>LAVEEN</v>
      </c>
      <c r="I278">
        <v>85339</v>
      </c>
      <c r="J278">
        <f>IF(OR(LEFT(I278,3)="850", I278=85339, I278="85339"), 1,0)</f>
        <v>1</v>
      </c>
      <c r="K278">
        <f>IF(OR(LEFT(H278,2)="ph", H278="Laveen"), 1,0)</f>
        <v>1</v>
      </c>
      <c r="L278">
        <f>IF(NOT(J278=K278), 1,0)</f>
        <v>0</v>
      </c>
      <c r="M278">
        <f>IF(J278=K278, J278, "EVAL")</f>
        <v>1</v>
      </c>
      <c r="N278" s="6">
        <v>43475</v>
      </c>
      <c r="O278" t="s">
        <v>57</v>
      </c>
      <c r="P278" t="s">
        <v>46</v>
      </c>
      <c r="Q278" s="7">
        <v>2599.48</v>
      </c>
      <c r="R278">
        <v>85339</v>
      </c>
      <c r="S278" t="s">
        <v>100</v>
      </c>
    </row>
    <row r="279" spans="1:21" x14ac:dyDescent="0.2">
      <c r="A279" s="6">
        <v>43454</v>
      </c>
      <c r="B279" t="s">
        <v>2386</v>
      </c>
      <c r="C279" t="s">
        <v>43</v>
      </c>
      <c r="D279" t="s">
        <v>44</v>
      </c>
      <c r="E279" s="7">
        <v>1739.4</v>
      </c>
      <c r="F279" t="s">
        <v>50</v>
      </c>
      <c r="G279" t="s">
        <v>2387</v>
      </c>
      <c r="H279" t="str">
        <f t="shared" si="4"/>
        <v>GLENDALE</v>
      </c>
      <c r="I279">
        <v>85301</v>
      </c>
      <c r="J279">
        <f>IF(OR(LEFT(I279,3)="850", I279=85339, I279="85339"), 1,0)</f>
        <v>0</v>
      </c>
      <c r="K279">
        <f>IF(OR(LEFT(H279,2)="ph", H279="Laveen"), 1,0)</f>
        <v>0</v>
      </c>
      <c r="L279">
        <f>IF(NOT(J279=K279), 1,0)</f>
        <v>0</v>
      </c>
      <c r="M279">
        <f>IF(J279=K279, J279, "EVAL")</f>
        <v>0</v>
      </c>
      <c r="N279" s="6">
        <v>43468</v>
      </c>
      <c r="O279" t="s">
        <v>57</v>
      </c>
      <c r="P279" t="s">
        <v>46</v>
      </c>
      <c r="Q279" s="7">
        <v>1689.4</v>
      </c>
      <c r="R279">
        <v>85301</v>
      </c>
      <c r="S279" t="s">
        <v>100</v>
      </c>
    </row>
    <row r="280" spans="1:21" x14ac:dyDescent="0.2">
      <c r="A280" s="6">
        <v>43454</v>
      </c>
      <c r="B280" t="s">
        <v>2388</v>
      </c>
      <c r="C280" t="s">
        <v>43</v>
      </c>
      <c r="D280" t="s">
        <v>44</v>
      </c>
      <c r="E280" s="7">
        <v>1608.71</v>
      </c>
      <c r="F280" t="s">
        <v>50</v>
      </c>
      <c r="G280" t="s">
        <v>2389</v>
      </c>
      <c r="H280" t="str">
        <f t="shared" si="4"/>
        <v>PHOENIX</v>
      </c>
      <c r="I280">
        <v>85035</v>
      </c>
      <c r="J280">
        <f>IF(OR(LEFT(I280,3)="850", I280=85339, I280="85339"), 1,0)</f>
        <v>1</v>
      </c>
      <c r="K280">
        <f>IF(OR(LEFT(H280,2)="ph", H280="Laveen"), 1,0)</f>
        <v>1</v>
      </c>
      <c r="L280">
        <f>IF(NOT(J280=K280), 1,0)</f>
        <v>0</v>
      </c>
      <c r="M280">
        <f>IF(J280=K280, J280, "EVAL")</f>
        <v>1</v>
      </c>
      <c r="O280" t="s">
        <v>57</v>
      </c>
      <c r="P280" t="s">
        <v>46</v>
      </c>
      <c r="Q280" s="7">
        <v>1548.71</v>
      </c>
      <c r="R280">
        <v>85035</v>
      </c>
      <c r="S280" t="s">
        <v>100</v>
      </c>
    </row>
    <row r="281" spans="1:21" x14ac:dyDescent="0.2">
      <c r="A281" s="6">
        <v>43462</v>
      </c>
      <c r="B281" t="s">
        <v>2390</v>
      </c>
      <c r="C281" t="s">
        <v>43</v>
      </c>
      <c r="D281" t="s">
        <v>297</v>
      </c>
      <c r="E281" s="7">
        <v>2390.9</v>
      </c>
      <c r="F281" t="s">
        <v>50</v>
      </c>
      <c r="G281" t="s">
        <v>2391</v>
      </c>
      <c r="H281" t="str">
        <f t="shared" si="4"/>
        <v>GLENDALE</v>
      </c>
      <c r="I281">
        <v>85303</v>
      </c>
      <c r="J281">
        <f>IF(OR(LEFT(I281,3)="850", I281=85339, I281="85339"), 1,0)</f>
        <v>0</v>
      </c>
      <c r="K281">
        <f>IF(OR(LEFT(H281,2)="ph", H281="Laveen"), 1,0)</f>
        <v>0</v>
      </c>
      <c r="L281">
        <f>IF(NOT(J281=K281), 1,0)</f>
        <v>0</v>
      </c>
      <c r="M281">
        <f>IF(J281=K281, J281, "EVAL")</f>
        <v>0</v>
      </c>
      <c r="O281" t="s">
        <v>57</v>
      </c>
      <c r="P281" t="s">
        <v>46</v>
      </c>
      <c r="Q281" s="7">
        <v>1355.9</v>
      </c>
      <c r="R281">
        <v>85303</v>
      </c>
      <c r="S281" t="s">
        <v>1830</v>
      </c>
      <c r="T281" t="s">
        <v>1970</v>
      </c>
      <c r="U281">
        <v>85303</v>
      </c>
    </row>
    <row r="282" spans="1:21" x14ac:dyDescent="0.2">
      <c r="A282" s="6">
        <v>43462</v>
      </c>
      <c r="B282" t="s">
        <v>2392</v>
      </c>
      <c r="C282" t="s">
        <v>43</v>
      </c>
      <c r="D282" t="s">
        <v>297</v>
      </c>
      <c r="E282" s="7">
        <v>2182</v>
      </c>
      <c r="F282" t="s">
        <v>50</v>
      </c>
      <c r="G282" t="s">
        <v>2393</v>
      </c>
      <c r="H282" t="str">
        <f t="shared" si="4"/>
        <v>GLENDALE</v>
      </c>
      <c r="I282">
        <v>85303</v>
      </c>
      <c r="J282">
        <f>IF(OR(LEFT(I282,3)="850", I282=85339, I282="85339"), 1,0)</f>
        <v>0</v>
      </c>
      <c r="K282">
        <f>IF(OR(LEFT(H282,2)="ph", H282="Laveen"), 1,0)</f>
        <v>0</v>
      </c>
      <c r="L282">
        <f>IF(NOT(J282=K282), 1,0)</f>
        <v>0</v>
      </c>
      <c r="M282">
        <f>IF(J282=K282, J282, "EVAL")</f>
        <v>0</v>
      </c>
      <c r="O282" t="s">
        <v>57</v>
      </c>
      <c r="P282" t="s">
        <v>46</v>
      </c>
      <c r="Q282" s="7">
        <v>1250</v>
      </c>
      <c r="R282">
        <v>85303</v>
      </c>
      <c r="S282" t="s">
        <v>1830</v>
      </c>
      <c r="T282" t="s">
        <v>1970</v>
      </c>
      <c r="U282">
        <v>85303</v>
      </c>
    </row>
    <row r="283" spans="1:21" x14ac:dyDescent="0.2">
      <c r="A283" s="6">
        <v>43462</v>
      </c>
      <c r="B283" t="s">
        <v>2394</v>
      </c>
      <c r="C283" t="s">
        <v>43</v>
      </c>
      <c r="D283" t="s">
        <v>297</v>
      </c>
      <c r="E283" s="7">
        <v>2393.4</v>
      </c>
      <c r="F283" t="s">
        <v>50</v>
      </c>
      <c r="G283" t="s">
        <v>2395</v>
      </c>
      <c r="H283" t="str">
        <f t="shared" si="4"/>
        <v>GLENDALE</v>
      </c>
      <c r="I283">
        <v>85303</v>
      </c>
      <c r="J283">
        <f>IF(OR(LEFT(I283,3)="850", I283=85339, I283="85339"), 1,0)</f>
        <v>0</v>
      </c>
      <c r="K283">
        <f>IF(OR(LEFT(H283,2)="ph", H283="Laveen"), 1,0)</f>
        <v>0</v>
      </c>
      <c r="L283">
        <f>IF(NOT(J283=K283), 1,0)</f>
        <v>0</v>
      </c>
      <c r="M283">
        <f>IF(J283=K283, J283, "EVAL")</f>
        <v>0</v>
      </c>
      <c r="O283" t="s">
        <v>57</v>
      </c>
      <c r="P283" t="s">
        <v>46</v>
      </c>
      <c r="Q283" s="7">
        <v>1383.74</v>
      </c>
      <c r="R283">
        <v>85303</v>
      </c>
      <c r="S283" t="s">
        <v>1830</v>
      </c>
      <c r="T283" t="s">
        <v>1970</v>
      </c>
      <c r="U283">
        <v>85303</v>
      </c>
    </row>
    <row r="284" spans="1:21" x14ac:dyDescent="0.2">
      <c r="A284" s="6">
        <v>43462</v>
      </c>
      <c r="B284" t="s">
        <v>2396</v>
      </c>
      <c r="C284" t="s">
        <v>79</v>
      </c>
      <c r="D284" t="s">
        <v>229</v>
      </c>
      <c r="E284" s="7"/>
      <c r="G284" t="s">
        <v>2397</v>
      </c>
      <c r="H284" t="str">
        <f t="shared" si="4"/>
        <v>MESA</v>
      </c>
      <c r="I284">
        <v>85208</v>
      </c>
      <c r="J284">
        <f>IF(OR(LEFT(I284,3)="850", I284=85339, I284="85339"), 1,0)</f>
        <v>0</v>
      </c>
      <c r="K284">
        <f>IF(OR(LEFT(H284,2)="ph", H284="Laveen"), 1,0)</f>
        <v>0</v>
      </c>
      <c r="L284">
        <f>IF(NOT(J284=K284), 1,0)</f>
        <v>0</v>
      </c>
      <c r="M284">
        <f>IF(J284=K284, J284, "EVAL")</f>
        <v>0</v>
      </c>
      <c r="O284" t="s">
        <v>57</v>
      </c>
      <c r="P284" t="s">
        <v>46</v>
      </c>
      <c r="Q284" s="7">
        <v>2399.71</v>
      </c>
      <c r="R284">
        <v>85208</v>
      </c>
      <c r="S284" t="s">
        <v>457</v>
      </c>
    </row>
    <row r="285" spans="1:21" x14ac:dyDescent="0.2">
      <c r="A285" s="6">
        <v>43465</v>
      </c>
      <c r="B285" t="s">
        <v>2398</v>
      </c>
      <c r="C285" t="s">
        <v>43</v>
      </c>
      <c r="D285" t="s">
        <v>60</v>
      </c>
      <c r="E285" s="7">
        <v>2405.25</v>
      </c>
      <c r="F285" t="s">
        <v>50</v>
      </c>
      <c r="G285" t="s">
        <v>2399</v>
      </c>
      <c r="H285" t="str">
        <f t="shared" si="4"/>
        <v>PHOENIX</v>
      </c>
      <c r="I285">
        <v>85023</v>
      </c>
      <c r="J285">
        <f>IF(OR(LEFT(I285,3)="850", I285=85339, I285="85339"), 1,0)</f>
        <v>1</v>
      </c>
      <c r="K285">
        <f>IF(OR(LEFT(H285,2)="ph", H285="Laveen"), 1,0)</f>
        <v>1</v>
      </c>
      <c r="L285">
        <f>IF(NOT(J285=K285), 1,0)</f>
        <v>0</v>
      </c>
      <c r="M285">
        <f>IF(J285=K285, J285, "EVAL")</f>
        <v>1</v>
      </c>
      <c r="N285" s="6">
        <v>43489</v>
      </c>
      <c r="O285" t="s">
        <v>57</v>
      </c>
      <c r="P285" t="s">
        <v>46</v>
      </c>
      <c r="Q285" s="7">
        <v>1087.58</v>
      </c>
      <c r="R285">
        <v>85023</v>
      </c>
      <c r="S285" t="s">
        <v>85</v>
      </c>
    </row>
  </sheetData>
  <autoFilter ref="A1:U285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6"/>
  <sheetViews>
    <sheetView workbookViewId="0">
      <selection activeCell="N457" sqref="N457"/>
    </sheetView>
  </sheetViews>
  <sheetFormatPr baseColWidth="10" defaultColWidth="8.83203125" defaultRowHeight="15" x14ac:dyDescent="0.2"/>
  <cols>
    <col min="1" max="1" width="10.6640625" bestFit="1" customWidth="1"/>
    <col min="2" max="2" width="16.5" bestFit="1" customWidth="1"/>
    <col min="3" max="3" width="15.5" bestFit="1" customWidth="1"/>
    <col min="4" max="4" width="11.6640625" customWidth="1"/>
    <col min="5" max="5" width="20.5" customWidth="1"/>
    <col min="6" max="6" width="19.83203125" customWidth="1"/>
    <col min="7" max="7" width="14.1640625" customWidth="1"/>
    <col min="8" max="8" width="55.83203125" customWidth="1"/>
    <col min="9" max="9" width="5.1640625" bestFit="1" customWidth="1"/>
    <col min="10" max="14" width="10.33203125" customWidth="1"/>
    <col min="15" max="15" width="15.83203125" customWidth="1"/>
    <col min="16" max="16" width="19.5" customWidth="1"/>
    <col min="17" max="17" width="15.33203125" customWidth="1"/>
    <col min="18" max="18" width="13.5" customWidth="1"/>
    <col min="19" max="19" width="15" customWidth="1"/>
    <col min="20" max="20" width="42.33203125" customWidth="1"/>
    <col min="21" max="21" width="52.5" customWidth="1"/>
    <col min="22" max="22" width="17.83203125" customWidth="1"/>
  </cols>
  <sheetData>
    <row r="1" spans="1:22" x14ac:dyDescent="0.2">
      <c r="A1" s="3" t="s">
        <v>2400</v>
      </c>
      <c r="B1" s="3" t="s">
        <v>2401</v>
      </c>
      <c r="C1" s="3" t="s">
        <v>27</v>
      </c>
      <c r="D1" s="8" t="s">
        <v>2402</v>
      </c>
      <c r="E1" s="3" t="s">
        <v>28</v>
      </c>
      <c r="F1" s="9" t="s">
        <v>2403</v>
      </c>
      <c r="G1" s="8" t="s">
        <v>2404</v>
      </c>
      <c r="H1" s="3" t="s">
        <v>2405</v>
      </c>
      <c r="I1" s="3" t="s">
        <v>6768</v>
      </c>
      <c r="J1" s="8" t="s">
        <v>2406</v>
      </c>
      <c r="K1" s="3" t="s">
        <v>6767</v>
      </c>
      <c r="L1" s="3" t="s">
        <v>6766</v>
      </c>
      <c r="M1" s="3" t="s">
        <v>6769</v>
      </c>
      <c r="N1" s="18" t="s">
        <v>6765</v>
      </c>
      <c r="O1" s="8" t="s">
        <v>2407</v>
      </c>
      <c r="P1" s="8" t="s">
        <v>2408</v>
      </c>
      <c r="Q1" s="8" t="s">
        <v>2409</v>
      </c>
      <c r="R1" s="9" t="s">
        <v>2410</v>
      </c>
      <c r="S1" s="8" t="s">
        <v>2411</v>
      </c>
      <c r="T1" s="3" t="s">
        <v>2412</v>
      </c>
      <c r="U1" s="3" t="s">
        <v>2413</v>
      </c>
      <c r="V1" s="8" t="s">
        <v>2414</v>
      </c>
    </row>
    <row r="2" spans="1:22" x14ac:dyDescent="0.2">
      <c r="A2" s="6">
        <v>43468</v>
      </c>
      <c r="B2" t="s">
        <v>2415</v>
      </c>
      <c r="C2" t="s">
        <v>43</v>
      </c>
      <c r="D2" s="10" t="s">
        <v>46</v>
      </c>
      <c r="E2" t="s">
        <v>247</v>
      </c>
      <c r="F2" s="11">
        <v>1848.62</v>
      </c>
      <c r="G2" s="10" t="s">
        <v>50</v>
      </c>
      <c r="H2" t="s">
        <v>2416</v>
      </c>
      <c r="I2" t="str">
        <f>IF(NOT(ISERROR(FIND(",",H2))), RIGHT(H2,LEN(H2)-FIND("@",SUBSTITUTE(H2,",","@",LEN(H2)-LEN(SUBSTITUTE(H2,",",""))),1)-1), "")</f>
        <v>CHANDLER</v>
      </c>
      <c r="J2" s="10">
        <v>85225</v>
      </c>
      <c r="K2">
        <f>IF(OR(LEFT(J2,3)="850", J2=85339, J2="85339"), 1,0)</f>
        <v>0</v>
      </c>
      <c r="L2">
        <f>IF(OR(LEFT(I2,2)="ph", I2="Laveen"), 1,0)</f>
        <v>0</v>
      </c>
      <c r="M2">
        <f>IF(NOT(K2=L2), 1,0)</f>
        <v>0</v>
      </c>
      <c r="N2">
        <f>IF(K2=L2, K2, "EVAL")</f>
        <v>0</v>
      </c>
      <c r="O2" s="12">
        <v>43481</v>
      </c>
      <c r="P2" s="10" t="s">
        <v>57</v>
      </c>
      <c r="Q2" s="13" t="s">
        <v>46</v>
      </c>
      <c r="R2" s="11">
        <v>1923.62</v>
      </c>
      <c r="S2">
        <v>85225</v>
      </c>
      <c r="T2" t="s">
        <v>100</v>
      </c>
      <c r="U2" t="s">
        <v>2417</v>
      </c>
      <c r="V2" t="s">
        <v>2417</v>
      </c>
    </row>
    <row r="3" spans="1:22" x14ac:dyDescent="0.2">
      <c r="A3" s="6">
        <v>43469</v>
      </c>
      <c r="B3" t="s">
        <v>2418</v>
      </c>
      <c r="C3" t="s">
        <v>43</v>
      </c>
      <c r="D3" s="10" t="s">
        <v>46</v>
      </c>
      <c r="E3" t="s">
        <v>247</v>
      </c>
      <c r="F3" s="11">
        <v>3489.59</v>
      </c>
      <c r="G3" s="10" t="s">
        <v>50</v>
      </c>
      <c r="H3" t="s">
        <v>2419</v>
      </c>
      <c r="I3" t="str">
        <f t="shared" ref="I3:I66" si="0">IF(NOT(ISERROR(FIND(",",H3))), RIGHT(H3,LEN(H3)-FIND("@",SUBSTITUTE(H3,",","@",LEN(H3)-LEN(SUBSTITUTE(H3,",",""))),1)-1), "")</f>
        <v>CHANDLER</v>
      </c>
      <c r="J3" s="10">
        <v>85224</v>
      </c>
      <c r="K3">
        <f>IF(OR(LEFT(J3,3)="850", J3=85339, J3="85339"), 1,0)</f>
        <v>0</v>
      </c>
      <c r="L3">
        <f>IF(OR(LEFT(I3,2)="ph", I3="Laveen"), 1,0)</f>
        <v>0</v>
      </c>
      <c r="M3">
        <f>IF(NOT(K3=L3), 1,0)</f>
        <v>0</v>
      </c>
      <c r="N3">
        <f>IF(K3=L3, K3, "EVAL")</f>
        <v>0</v>
      </c>
      <c r="O3" s="12">
        <v>43487</v>
      </c>
      <c r="P3" s="10" t="s">
        <v>57</v>
      </c>
      <c r="Q3" s="13" t="s">
        <v>46</v>
      </c>
      <c r="R3" s="11">
        <v>1401.26</v>
      </c>
      <c r="S3">
        <v>85224</v>
      </c>
      <c r="T3" t="s">
        <v>100</v>
      </c>
      <c r="U3" t="s">
        <v>2417</v>
      </c>
      <c r="V3" t="s">
        <v>2417</v>
      </c>
    </row>
    <row r="4" spans="1:22" x14ac:dyDescent="0.2">
      <c r="A4" s="6">
        <v>43472</v>
      </c>
      <c r="B4" t="s">
        <v>2420</v>
      </c>
      <c r="C4" t="s">
        <v>43</v>
      </c>
      <c r="D4" s="10" t="s">
        <v>46</v>
      </c>
      <c r="E4" t="s">
        <v>247</v>
      </c>
      <c r="F4" s="11">
        <v>6436.06</v>
      </c>
      <c r="G4" s="10" t="s">
        <v>50</v>
      </c>
      <c r="H4" t="s">
        <v>1771</v>
      </c>
      <c r="I4" t="str">
        <f t="shared" si="0"/>
        <v>CHANDLER</v>
      </c>
      <c r="J4" s="10">
        <v>85248</v>
      </c>
      <c r="K4">
        <f>IF(OR(LEFT(J4,3)="850", J4=85339, J4="85339"), 1,0)</f>
        <v>0</v>
      </c>
      <c r="L4">
        <f>IF(OR(LEFT(I4,2)="ph", I4="Laveen"), 1,0)</f>
        <v>0</v>
      </c>
      <c r="M4">
        <f>IF(NOT(K4=L4), 1,0)</f>
        <v>0</v>
      </c>
      <c r="N4">
        <f>IF(K4=L4, K4, "EVAL")</f>
        <v>0</v>
      </c>
      <c r="O4" s="12">
        <v>43489</v>
      </c>
      <c r="P4" s="10" t="s">
        <v>57</v>
      </c>
      <c r="Q4" s="13" t="s">
        <v>46</v>
      </c>
      <c r="R4" s="11">
        <v>5369.26</v>
      </c>
      <c r="S4">
        <v>85248</v>
      </c>
      <c r="T4" t="s">
        <v>139</v>
      </c>
      <c r="U4" t="s">
        <v>2417</v>
      </c>
      <c r="V4" t="s">
        <v>2417</v>
      </c>
    </row>
    <row r="5" spans="1:22" x14ac:dyDescent="0.2">
      <c r="A5" s="6">
        <v>43472</v>
      </c>
      <c r="B5" t="s">
        <v>2421</v>
      </c>
      <c r="C5" t="s">
        <v>43</v>
      </c>
      <c r="D5" s="10" t="s">
        <v>46</v>
      </c>
      <c r="E5" t="s">
        <v>134</v>
      </c>
      <c r="F5" s="11">
        <v>5309.34</v>
      </c>
      <c r="G5" s="10" t="s">
        <v>50</v>
      </c>
      <c r="H5" t="s">
        <v>2422</v>
      </c>
      <c r="I5" t="str">
        <f t="shared" si="0"/>
        <v>Phoenix</v>
      </c>
      <c r="J5" s="10">
        <v>85027</v>
      </c>
      <c r="K5">
        <f>IF(OR(LEFT(J5,3)="850", J5=85339, J5="85339"), 1,0)</f>
        <v>1</v>
      </c>
      <c r="L5">
        <f>IF(OR(LEFT(I5,2)="ph", I5="Laveen"), 1,0)</f>
        <v>1</v>
      </c>
      <c r="M5">
        <f>IF(NOT(K5=L5), 1,0)</f>
        <v>0</v>
      </c>
      <c r="N5">
        <f>IF(K5=L5, K5, "EVAL")</f>
        <v>1</v>
      </c>
      <c r="O5" s="10" t="s">
        <v>2417</v>
      </c>
      <c r="P5" s="10" t="s">
        <v>57</v>
      </c>
      <c r="Q5" s="13" t="s">
        <v>46</v>
      </c>
      <c r="R5" s="11">
        <v>4985.8900000000003</v>
      </c>
      <c r="S5">
        <v>85027</v>
      </c>
      <c r="T5" t="s">
        <v>2423</v>
      </c>
      <c r="U5" t="s">
        <v>2417</v>
      </c>
      <c r="V5" t="s">
        <v>2417</v>
      </c>
    </row>
    <row r="6" spans="1:22" x14ac:dyDescent="0.2">
      <c r="A6" s="6">
        <v>43472</v>
      </c>
      <c r="B6" t="s">
        <v>2424</v>
      </c>
      <c r="C6" t="s">
        <v>43</v>
      </c>
      <c r="D6" s="10" t="s">
        <v>46</v>
      </c>
      <c r="E6" t="s">
        <v>134</v>
      </c>
      <c r="F6" s="11">
        <v>2865.2</v>
      </c>
      <c r="G6" s="10" t="s">
        <v>50</v>
      </c>
      <c r="H6" t="s">
        <v>2425</v>
      </c>
      <c r="I6" t="str">
        <f t="shared" si="0"/>
        <v>Phoenix</v>
      </c>
      <c r="J6" s="10">
        <v>85027</v>
      </c>
      <c r="K6">
        <f>IF(OR(LEFT(J6,3)="850", J6=85339, J6="85339"), 1,0)</f>
        <v>1</v>
      </c>
      <c r="L6">
        <f>IF(OR(LEFT(I6,2)="ph", I6="Laveen"), 1,0)</f>
        <v>1</v>
      </c>
      <c r="M6">
        <f>IF(NOT(K6=L6), 1,0)</f>
        <v>0</v>
      </c>
      <c r="N6">
        <f>IF(K6=L6, K6, "EVAL")</f>
        <v>1</v>
      </c>
      <c r="O6" s="12">
        <v>43488</v>
      </c>
      <c r="P6" s="10" t="s">
        <v>57</v>
      </c>
      <c r="Q6" s="13" t="s">
        <v>46</v>
      </c>
      <c r="R6" s="11">
        <v>1755.56</v>
      </c>
      <c r="S6">
        <v>85027</v>
      </c>
      <c r="T6" t="s">
        <v>12</v>
      </c>
      <c r="U6" t="s">
        <v>2417</v>
      </c>
      <c r="V6" t="s">
        <v>2417</v>
      </c>
    </row>
    <row r="7" spans="1:22" x14ac:dyDescent="0.2">
      <c r="A7" s="6">
        <v>43473</v>
      </c>
      <c r="B7" t="s">
        <v>2426</v>
      </c>
      <c r="C7" t="s">
        <v>43</v>
      </c>
      <c r="D7" s="10" t="s">
        <v>46</v>
      </c>
      <c r="E7" t="s">
        <v>297</v>
      </c>
      <c r="F7" s="11">
        <v>3375.43</v>
      </c>
      <c r="G7" s="10" t="s">
        <v>50</v>
      </c>
      <c r="H7" t="s">
        <v>2427</v>
      </c>
      <c r="I7" t="str">
        <f t="shared" si="0"/>
        <v>Phoenix</v>
      </c>
      <c r="J7" s="10">
        <v>85051</v>
      </c>
      <c r="K7">
        <f>IF(OR(LEFT(J7,3)="850", J7=85339, J7="85339"), 1,0)</f>
        <v>1</v>
      </c>
      <c r="L7">
        <f>IF(OR(LEFT(I7,2)="ph", I7="Laveen"), 1,0)</f>
        <v>1</v>
      </c>
      <c r="M7">
        <f>IF(NOT(K7=L7), 1,0)</f>
        <v>0</v>
      </c>
      <c r="N7">
        <f>IF(K7=L7, K7, "EVAL")</f>
        <v>1</v>
      </c>
      <c r="O7" s="10" t="s">
        <v>2417</v>
      </c>
      <c r="P7" s="10" t="s">
        <v>46</v>
      </c>
      <c r="Q7" s="13" t="s">
        <v>46</v>
      </c>
      <c r="R7" s="11">
        <v>1053.96</v>
      </c>
      <c r="S7">
        <v>85051</v>
      </c>
      <c r="T7" t="s">
        <v>291</v>
      </c>
      <c r="U7" t="s">
        <v>365</v>
      </c>
      <c r="V7">
        <v>85253</v>
      </c>
    </row>
    <row r="8" spans="1:22" x14ac:dyDescent="0.2">
      <c r="A8" s="6">
        <v>43473</v>
      </c>
      <c r="B8" t="s">
        <v>2428</v>
      </c>
      <c r="C8" t="s">
        <v>43</v>
      </c>
      <c r="D8" s="10" t="s">
        <v>46</v>
      </c>
      <c r="E8" t="s">
        <v>297</v>
      </c>
      <c r="F8" s="11">
        <v>5049.57</v>
      </c>
      <c r="G8" s="10" t="s">
        <v>50</v>
      </c>
      <c r="H8" t="s">
        <v>2429</v>
      </c>
      <c r="I8" t="str">
        <f t="shared" si="0"/>
        <v>PHX</v>
      </c>
      <c r="J8" s="10">
        <v>85051</v>
      </c>
      <c r="K8">
        <f>IF(OR(LEFT(J8,3)="850", J8=85339, J8="85339"), 1,0)</f>
        <v>1</v>
      </c>
      <c r="L8">
        <f>IF(OR(LEFT(I8,2)="ph", I8="Laveen"), 1,0)</f>
        <v>1</v>
      </c>
      <c r="M8">
        <f>IF(NOT(K8=L8), 1,0)</f>
        <v>0</v>
      </c>
      <c r="N8">
        <f>IF(K8=L8, K8, "EVAL")</f>
        <v>1</v>
      </c>
      <c r="O8" s="10" t="s">
        <v>2417</v>
      </c>
      <c r="P8" s="10" t="s">
        <v>46</v>
      </c>
      <c r="Q8" s="13" t="s">
        <v>46</v>
      </c>
      <c r="R8" s="11">
        <v>5054.57</v>
      </c>
      <c r="S8">
        <v>85051</v>
      </c>
      <c r="T8" t="s">
        <v>47</v>
      </c>
      <c r="U8" t="s">
        <v>177</v>
      </c>
      <c r="V8">
        <v>85253</v>
      </c>
    </row>
    <row r="9" spans="1:22" x14ac:dyDescent="0.2">
      <c r="A9" s="6">
        <v>43474</v>
      </c>
      <c r="B9" t="s">
        <v>2430</v>
      </c>
      <c r="C9" t="s">
        <v>43</v>
      </c>
      <c r="D9" s="10" t="s">
        <v>46</v>
      </c>
      <c r="E9" t="s">
        <v>1473</v>
      </c>
      <c r="F9" s="11" t="s">
        <v>2417</v>
      </c>
      <c r="G9" s="10" t="s">
        <v>2417</v>
      </c>
      <c r="H9" t="s">
        <v>2431</v>
      </c>
      <c r="I9" t="str">
        <f t="shared" si="0"/>
        <v>PHX</v>
      </c>
      <c r="J9" s="10">
        <v>85021</v>
      </c>
      <c r="K9">
        <f>IF(OR(LEFT(J9,3)="850", J9=85339, J9="85339"), 1,0)</f>
        <v>1</v>
      </c>
      <c r="L9">
        <f>IF(OR(LEFT(I9,2)="ph", I9="Laveen"), 1,0)</f>
        <v>1</v>
      </c>
      <c r="M9">
        <f>IF(NOT(K9=L9), 1,0)</f>
        <v>0</v>
      </c>
      <c r="N9">
        <f>IF(K9=L9, K9, "EVAL")</f>
        <v>1</v>
      </c>
      <c r="O9" s="10" t="s">
        <v>2417</v>
      </c>
      <c r="P9" s="10" t="s">
        <v>57</v>
      </c>
      <c r="Q9" s="13" t="s">
        <v>46</v>
      </c>
      <c r="R9" s="11">
        <v>2035</v>
      </c>
      <c r="S9">
        <v>85021</v>
      </c>
      <c r="T9" t="s">
        <v>1676</v>
      </c>
      <c r="U9" t="s">
        <v>2417</v>
      </c>
      <c r="V9" t="s">
        <v>2417</v>
      </c>
    </row>
    <row r="10" spans="1:22" x14ac:dyDescent="0.2">
      <c r="A10" s="6">
        <v>43475</v>
      </c>
      <c r="B10" t="s">
        <v>2432</v>
      </c>
      <c r="C10" t="s">
        <v>43</v>
      </c>
      <c r="D10" s="10" t="s">
        <v>46</v>
      </c>
      <c r="E10" t="s">
        <v>297</v>
      </c>
      <c r="F10" s="11" t="s">
        <v>2417</v>
      </c>
      <c r="G10" s="10" t="s">
        <v>2417</v>
      </c>
      <c r="H10" t="s">
        <v>2433</v>
      </c>
      <c r="I10" t="str">
        <f t="shared" si="0"/>
        <v>PHOENIX</v>
      </c>
      <c r="J10" s="10">
        <v>85051</v>
      </c>
      <c r="K10">
        <f>IF(OR(LEFT(J10,3)="850", J10=85339, J10="85339"), 1,0)</f>
        <v>1</v>
      </c>
      <c r="L10">
        <f>IF(OR(LEFT(I10,2)="ph", I10="Laveen"), 1,0)</f>
        <v>1</v>
      </c>
      <c r="M10">
        <f>IF(NOT(K10=L10), 1,0)</f>
        <v>0</v>
      </c>
      <c r="N10">
        <f>IF(K10=L10, K10, "EVAL")</f>
        <v>1</v>
      </c>
      <c r="O10" s="10" t="s">
        <v>2417</v>
      </c>
      <c r="P10" s="10" t="s">
        <v>46</v>
      </c>
      <c r="Q10" s="13" t="s">
        <v>46</v>
      </c>
      <c r="R10" s="11">
        <v>4353.24</v>
      </c>
      <c r="S10">
        <v>85051</v>
      </c>
      <c r="T10" t="s">
        <v>47</v>
      </c>
      <c r="U10" t="s">
        <v>63</v>
      </c>
      <c r="V10">
        <v>85253</v>
      </c>
    </row>
    <row r="11" spans="1:22" x14ac:dyDescent="0.2">
      <c r="A11" s="6">
        <v>43476</v>
      </c>
      <c r="B11" t="s">
        <v>2434</v>
      </c>
      <c r="C11" t="s">
        <v>43</v>
      </c>
      <c r="D11" s="10" t="s">
        <v>57</v>
      </c>
      <c r="E11" t="s">
        <v>297</v>
      </c>
      <c r="F11" s="11">
        <v>1292.67</v>
      </c>
      <c r="G11" s="10" t="s">
        <v>50</v>
      </c>
      <c r="H11" t="s">
        <v>2435</v>
      </c>
      <c r="I11" t="str">
        <f t="shared" si="0"/>
        <v>GLENDALE</v>
      </c>
      <c r="J11" s="10">
        <v>85303</v>
      </c>
      <c r="K11">
        <f>IF(OR(LEFT(J11,3)="850", J11=85339, J11="85339"), 1,0)</f>
        <v>0</v>
      </c>
      <c r="L11">
        <f>IF(OR(LEFT(I11,2)="ph", I11="Laveen"), 1,0)</f>
        <v>0</v>
      </c>
      <c r="M11">
        <f>IF(NOT(K11=L11), 1,0)</f>
        <v>0</v>
      </c>
      <c r="N11">
        <f>IF(K11=L11, K11, "EVAL")</f>
        <v>0</v>
      </c>
      <c r="O11" s="12">
        <v>43489</v>
      </c>
      <c r="P11" s="10" t="s">
        <v>57</v>
      </c>
      <c r="Q11" s="13" t="s">
        <v>46</v>
      </c>
      <c r="R11" s="11">
        <v>1303.18</v>
      </c>
      <c r="S11">
        <v>85303</v>
      </c>
      <c r="T11" t="s">
        <v>1830</v>
      </c>
      <c r="U11" t="s">
        <v>2436</v>
      </c>
      <c r="V11">
        <v>85303</v>
      </c>
    </row>
    <row r="12" spans="1:22" x14ac:dyDescent="0.2">
      <c r="A12" s="6">
        <v>43480</v>
      </c>
      <c r="B12" t="s">
        <v>2437</v>
      </c>
      <c r="C12" t="s">
        <v>43</v>
      </c>
      <c r="D12" s="10" t="s">
        <v>46</v>
      </c>
      <c r="E12" t="s">
        <v>60</v>
      </c>
      <c r="F12" s="11">
        <v>2785.02</v>
      </c>
      <c r="G12" s="10" t="s">
        <v>50</v>
      </c>
      <c r="H12" t="s">
        <v>2438</v>
      </c>
      <c r="I12" t="str">
        <f t="shared" si="0"/>
        <v>PHOENIX</v>
      </c>
      <c r="J12" s="10">
        <v>85021</v>
      </c>
      <c r="K12">
        <f>IF(OR(LEFT(J12,3)="850", J12=85339, J12="85339"), 1,0)</f>
        <v>1</v>
      </c>
      <c r="L12">
        <f>IF(OR(LEFT(I12,2)="ph", I12="Laveen"), 1,0)</f>
        <v>1</v>
      </c>
      <c r="M12">
        <f>IF(NOT(K12=L12), 1,0)</f>
        <v>0</v>
      </c>
      <c r="N12">
        <f>IF(K12=L12, K12, "EVAL")</f>
        <v>1</v>
      </c>
      <c r="O12" s="10" t="s">
        <v>2417</v>
      </c>
      <c r="P12" s="10" t="s">
        <v>57</v>
      </c>
      <c r="Q12" s="13" t="s">
        <v>46</v>
      </c>
      <c r="R12" s="11">
        <v>2712.77</v>
      </c>
      <c r="S12">
        <v>85021</v>
      </c>
      <c r="T12" t="s">
        <v>266</v>
      </c>
      <c r="U12" t="s">
        <v>2417</v>
      </c>
      <c r="V12" t="s">
        <v>2417</v>
      </c>
    </row>
    <row r="13" spans="1:22" x14ac:dyDescent="0.2">
      <c r="A13" s="6">
        <v>43481</v>
      </c>
      <c r="B13" t="s">
        <v>2439</v>
      </c>
      <c r="C13" t="s">
        <v>43</v>
      </c>
      <c r="D13" s="10" t="s">
        <v>46</v>
      </c>
      <c r="E13" t="s">
        <v>60</v>
      </c>
      <c r="F13" s="11">
        <v>2133.08</v>
      </c>
      <c r="G13" s="10" t="s">
        <v>50</v>
      </c>
      <c r="H13" t="s">
        <v>2440</v>
      </c>
      <c r="I13" t="str">
        <f t="shared" si="0"/>
        <v>PHOENIX</v>
      </c>
      <c r="J13" s="10">
        <v>85023</v>
      </c>
      <c r="K13">
        <f>IF(OR(LEFT(J13,3)="850", J13=85339, J13="85339"), 1,0)</f>
        <v>1</v>
      </c>
      <c r="L13">
        <f>IF(OR(LEFT(I13,2)="ph", I13="Laveen"), 1,0)</f>
        <v>1</v>
      </c>
      <c r="M13">
        <f>IF(NOT(K13=L13), 1,0)</f>
        <v>0</v>
      </c>
      <c r="N13">
        <f>IF(K13=L13, K13, "EVAL")</f>
        <v>1</v>
      </c>
      <c r="O13" s="12">
        <v>43494</v>
      </c>
      <c r="P13" s="10" t="s">
        <v>57</v>
      </c>
      <c r="Q13" s="13" t="s">
        <v>46</v>
      </c>
      <c r="R13" s="11">
        <v>2102.39</v>
      </c>
      <c r="S13">
        <v>85023</v>
      </c>
      <c r="T13" t="s">
        <v>2441</v>
      </c>
      <c r="U13" t="s">
        <v>2417</v>
      </c>
      <c r="V13" t="s">
        <v>2417</v>
      </c>
    </row>
    <row r="14" spans="1:22" x14ac:dyDescent="0.2">
      <c r="A14" s="6">
        <v>43481</v>
      </c>
      <c r="B14" t="s">
        <v>2442</v>
      </c>
      <c r="C14" t="s">
        <v>43</v>
      </c>
      <c r="D14" s="10" t="s">
        <v>46</v>
      </c>
      <c r="E14" t="s">
        <v>60</v>
      </c>
      <c r="F14" s="11">
        <v>2184.1799999999998</v>
      </c>
      <c r="G14" s="10" t="s">
        <v>50</v>
      </c>
      <c r="H14" t="s">
        <v>2443</v>
      </c>
      <c r="I14" t="str">
        <f t="shared" si="0"/>
        <v>PHOENIX</v>
      </c>
      <c r="J14" s="10">
        <v>85023</v>
      </c>
      <c r="K14">
        <f>IF(OR(LEFT(J14,3)="850", J14=85339, J14="85339"), 1,0)</f>
        <v>1</v>
      </c>
      <c r="L14">
        <f>IF(OR(LEFT(I14,2)="ph", I14="Laveen"), 1,0)</f>
        <v>1</v>
      </c>
      <c r="M14">
        <f>IF(NOT(K14=L14), 1,0)</f>
        <v>0</v>
      </c>
      <c r="N14">
        <f>IF(K14=L14, K14, "EVAL")</f>
        <v>1</v>
      </c>
      <c r="O14" s="12">
        <v>43493</v>
      </c>
      <c r="P14" s="10" t="s">
        <v>57</v>
      </c>
      <c r="Q14" s="13" t="s">
        <v>46</v>
      </c>
      <c r="R14" s="11">
        <v>2153.4899999999998</v>
      </c>
      <c r="S14">
        <v>85023</v>
      </c>
      <c r="T14" t="s">
        <v>85</v>
      </c>
      <c r="U14" t="s">
        <v>2417</v>
      </c>
      <c r="V14" t="s">
        <v>2417</v>
      </c>
    </row>
    <row r="15" spans="1:22" x14ac:dyDescent="0.2">
      <c r="A15" s="6">
        <v>43481</v>
      </c>
      <c r="B15" t="s">
        <v>2444</v>
      </c>
      <c r="C15" t="s">
        <v>43</v>
      </c>
      <c r="D15" s="10" t="s">
        <v>46</v>
      </c>
      <c r="E15" t="s">
        <v>60</v>
      </c>
      <c r="F15" s="11">
        <v>2126.75</v>
      </c>
      <c r="G15" s="10" t="s">
        <v>50</v>
      </c>
      <c r="H15" t="s">
        <v>2445</v>
      </c>
      <c r="I15" t="str">
        <f t="shared" si="0"/>
        <v>PHOENIX</v>
      </c>
      <c r="J15" s="10">
        <v>85023</v>
      </c>
      <c r="K15">
        <f>IF(OR(LEFT(J15,3)="850", J15=85339, J15="85339"), 1,0)</f>
        <v>1</v>
      </c>
      <c r="L15">
        <f>IF(OR(LEFT(I15,2)="ph", I15="Laveen"), 1,0)</f>
        <v>1</v>
      </c>
      <c r="M15">
        <f>IF(NOT(K15=L15), 1,0)</f>
        <v>0</v>
      </c>
      <c r="N15">
        <f>IF(K15=L15, K15, "EVAL")</f>
        <v>1</v>
      </c>
      <c r="O15" s="12">
        <v>43494</v>
      </c>
      <c r="P15" s="10" t="s">
        <v>57</v>
      </c>
      <c r="Q15" s="13" t="s">
        <v>46</v>
      </c>
      <c r="R15" s="11">
        <v>2096.06</v>
      </c>
      <c r="S15">
        <v>85023</v>
      </c>
      <c r="T15" t="s">
        <v>85</v>
      </c>
      <c r="U15" t="s">
        <v>2417</v>
      </c>
      <c r="V15" t="s">
        <v>2417</v>
      </c>
    </row>
    <row r="16" spans="1:22" x14ac:dyDescent="0.2">
      <c r="A16" s="6">
        <v>43481</v>
      </c>
      <c r="B16" t="s">
        <v>2446</v>
      </c>
      <c r="C16" t="s">
        <v>43</v>
      </c>
      <c r="D16" s="10" t="s">
        <v>46</v>
      </c>
      <c r="E16" t="s">
        <v>247</v>
      </c>
      <c r="F16" s="11">
        <v>2057.7199999999998</v>
      </c>
      <c r="G16" s="10" t="s">
        <v>50</v>
      </c>
      <c r="H16" t="s">
        <v>2222</v>
      </c>
      <c r="I16" t="str">
        <f t="shared" si="0"/>
        <v>CHANDLER</v>
      </c>
      <c r="J16" s="10">
        <v>85224</v>
      </c>
      <c r="K16">
        <f>IF(OR(LEFT(J16,3)="850", J16=85339, J16="85339"), 1,0)</f>
        <v>0</v>
      </c>
      <c r="L16">
        <f>IF(OR(LEFT(I16,2)="ph", I16="Laveen"), 1,0)</f>
        <v>0</v>
      </c>
      <c r="M16">
        <f>IF(NOT(K16=L16), 1,0)</f>
        <v>0</v>
      </c>
      <c r="N16">
        <f>IF(K16=L16, K16, "EVAL")</f>
        <v>0</v>
      </c>
      <c r="O16" s="10" t="s">
        <v>2417</v>
      </c>
      <c r="P16" s="10" t="s">
        <v>57</v>
      </c>
      <c r="Q16" s="13" t="s">
        <v>46</v>
      </c>
      <c r="R16" s="11">
        <v>1604.72</v>
      </c>
      <c r="S16">
        <v>85224</v>
      </c>
      <c r="T16" t="s">
        <v>100</v>
      </c>
      <c r="U16" t="s">
        <v>2417</v>
      </c>
      <c r="V16" t="s">
        <v>2417</v>
      </c>
    </row>
    <row r="17" spans="1:22" x14ac:dyDescent="0.2">
      <c r="A17" s="6">
        <v>43481</v>
      </c>
      <c r="B17" t="s">
        <v>2447</v>
      </c>
      <c r="C17" t="s">
        <v>43</v>
      </c>
      <c r="D17" s="10" t="s">
        <v>46</v>
      </c>
      <c r="E17" t="s">
        <v>247</v>
      </c>
      <c r="F17" s="11">
        <v>2530.77</v>
      </c>
      <c r="G17" s="10" t="s">
        <v>50</v>
      </c>
      <c r="H17" t="s">
        <v>2448</v>
      </c>
      <c r="I17" t="str">
        <f t="shared" si="0"/>
        <v>CHANDLER</v>
      </c>
      <c r="J17" s="10">
        <v>85224</v>
      </c>
      <c r="K17">
        <f>IF(OR(LEFT(J17,3)="850", J17=85339, J17="85339"), 1,0)</f>
        <v>0</v>
      </c>
      <c r="L17">
        <f>IF(OR(LEFT(I17,2)="ph", I17="Laveen"), 1,0)</f>
        <v>0</v>
      </c>
      <c r="M17">
        <f>IF(NOT(K17=L17), 1,0)</f>
        <v>0</v>
      </c>
      <c r="N17">
        <f>IF(K17=L17, K17, "EVAL")</f>
        <v>0</v>
      </c>
      <c r="O17" s="10" t="s">
        <v>2417</v>
      </c>
      <c r="P17" s="10" t="s">
        <v>57</v>
      </c>
      <c r="Q17" s="13" t="s">
        <v>46</v>
      </c>
      <c r="R17" s="11">
        <v>2072.9499999999998</v>
      </c>
      <c r="S17">
        <v>85224</v>
      </c>
      <c r="T17" t="s">
        <v>100</v>
      </c>
      <c r="U17" t="s">
        <v>2417</v>
      </c>
      <c r="V17" t="s">
        <v>2417</v>
      </c>
    </row>
    <row r="18" spans="1:22" x14ac:dyDescent="0.2">
      <c r="A18" s="6">
        <v>43481</v>
      </c>
      <c r="B18" t="s">
        <v>2449</v>
      </c>
      <c r="C18" t="s">
        <v>43</v>
      </c>
      <c r="D18" s="10" t="s">
        <v>46</v>
      </c>
      <c r="E18" t="s">
        <v>247</v>
      </c>
      <c r="F18" s="11" t="s">
        <v>2417</v>
      </c>
      <c r="G18" s="10" t="s">
        <v>2417</v>
      </c>
      <c r="H18" t="s">
        <v>248</v>
      </c>
      <c r="I18" t="str">
        <f t="shared" si="0"/>
        <v>CHANDLER</v>
      </c>
      <c r="J18" s="10">
        <v>85224</v>
      </c>
      <c r="K18">
        <f>IF(OR(LEFT(J18,3)="850", J18=85339, J18="85339"), 1,0)</f>
        <v>0</v>
      </c>
      <c r="L18">
        <f>IF(OR(LEFT(I18,2)="ph", I18="Laveen"), 1,0)</f>
        <v>0</v>
      </c>
      <c r="M18">
        <f>IF(NOT(K18=L18), 1,0)</f>
        <v>0</v>
      </c>
      <c r="N18">
        <f>IF(K18=L18, K18, "EVAL")</f>
        <v>0</v>
      </c>
      <c r="O18" s="10" t="s">
        <v>2417</v>
      </c>
      <c r="P18" s="10" t="s">
        <v>57</v>
      </c>
      <c r="Q18" s="13" t="s">
        <v>46</v>
      </c>
      <c r="R18" s="11">
        <v>1422.1</v>
      </c>
      <c r="S18">
        <v>85224</v>
      </c>
      <c r="T18" t="s">
        <v>100</v>
      </c>
      <c r="U18" t="s">
        <v>2417</v>
      </c>
      <c r="V18" t="s">
        <v>2417</v>
      </c>
    </row>
    <row r="19" spans="1:22" x14ac:dyDescent="0.2">
      <c r="A19" s="6">
        <v>43481</v>
      </c>
      <c r="B19" t="s">
        <v>2450</v>
      </c>
      <c r="C19" t="s">
        <v>43</v>
      </c>
      <c r="D19" s="10" t="s">
        <v>46</v>
      </c>
      <c r="E19" t="s">
        <v>60</v>
      </c>
      <c r="F19" s="11">
        <v>2074.23</v>
      </c>
      <c r="G19" s="10" t="s">
        <v>50</v>
      </c>
      <c r="H19" t="s">
        <v>2313</v>
      </c>
      <c r="I19" t="str">
        <f t="shared" si="0"/>
        <v>PHOENIX</v>
      </c>
      <c r="J19" s="10">
        <v>85053</v>
      </c>
      <c r="K19">
        <f>IF(OR(LEFT(J19,3)="850", J19=85339, J19="85339"), 1,0)</f>
        <v>1</v>
      </c>
      <c r="L19">
        <f>IF(OR(LEFT(I19,2)="ph", I19="Laveen"), 1,0)</f>
        <v>1</v>
      </c>
      <c r="M19">
        <f>IF(NOT(K19=L19), 1,0)</f>
        <v>0</v>
      </c>
      <c r="N19">
        <f>IF(K19=L19, K19, "EVAL")</f>
        <v>1</v>
      </c>
      <c r="O19" s="10" t="s">
        <v>2417</v>
      </c>
      <c r="P19" s="10" t="s">
        <v>57</v>
      </c>
      <c r="Q19" s="13" t="s">
        <v>46</v>
      </c>
      <c r="R19" s="11">
        <v>2004.23</v>
      </c>
      <c r="S19">
        <v>85053</v>
      </c>
      <c r="T19" t="s">
        <v>100</v>
      </c>
      <c r="U19" t="s">
        <v>2417</v>
      </c>
      <c r="V19" t="s">
        <v>2417</v>
      </c>
    </row>
    <row r="20" spans="1:22" x14ac:dyDescent="0.2">
      <c r="A20" s="6">
        <v>43481</v>
      </c>
      <c r="B20" t="s">
        <v>2451</v>
      </c>
      <c r="C20" t="s">
        <v>43</v>
      </c>
      <c r="D20" s="10" t="s">
        <v>46</v>
      </c>
      <c r="E20" t="s">
        <v>60</v>
      </c>
      <c r="F20" s="11" t="s">
        <v>2417</v>
      </c>
      <c r="G20" s="10" t="s">
        <v>2417</v>
      </c>
      <c r="H20" t="s">
        <v>2452</v>
      </c>
      <c r="I20" t="str">
        <f t="shared" si="0"/>
        <v>PHOENIX</v>
      </c>
      <c r="J20" s="10">
        <v>85023</v>
      </c>
      <c r="K20">
        <f>IF(OR(LEFT(J20,3)="850", J20=85339, J20="85339"), 1,0)</f>
        <v>1</v>
      </c>
      <c r="L20">
        <f>IF(OR(LEFT(I20,2)="ph", I20="Laveen"), 1,0)</f>
        <v>1</v>
      </c>
      <c r="M20">
        <f>IF(NOT(K20=L20), 1,0)</f>
        <v>0</v>
      </c>
      <c r="N20">
        <f>IF(K20=L20, K20, "EVAL")</f>
        <v>1</v>
      </c>
      <c r="O20" s="10" t="s">
        <v>2417</v>
      </c>
      <c r="P20" s="10" t="s">
        <v>57</v>
      </c>
      <c r="Q20" s="13" t="s">
        <v>46</v>
      </c>
      <c r="R20" s="11">
        <v>1986.13</v>
      </c>
      <c r="S20">
        <v>85023</v>
      </c>
      <c r="T20" t="s">
        <v>100</v>
      </c>
      <c r="U20" t="s">
        <v>2417</v>
      </c>
      <c r="V20" t="s">
        <v>2417</v>
      </c>
    </row>
    <row r="21" spans="1:22" x14ac:dyDescent="0.2">
      <c r="A21" s="6">
        <v>43482</v>
      </c>
      <c r="B21" t="s">
        <v>2453</v>
      </c>
      <c r="C21" t="s">
        <v>79</v>
      </c>
      <c r="D21" s="10" t="s">
        <v>46</v>
      </c>
      <c r="E21" t="s">
        <v>70</v>
      </c>
      <c r="F21" s="11">
        <v>1756.22</v>
      </c>
      <c r="G21" s="10" t="s">
        <v>50</v>
      </c>
      <c r="H21" t="s">
        <v>2454</v>
      </c>
      <c r="I21" t="str">
        <f t="shared" si="0"/>
        <v>EL MIRAGE</v>
      </c>
      <c r="J21" s="10">
        <v>85335</v>
      </c>
      <c r="K21">
        <f>IF(OR(LEFT(J21,3)="850", J21=85339, J21="85339"), 1,0)</f>
        <v>0</v>
      </c>
      <c r="L21">
        <f>IF(OR(LEFT(I21,2)="ph", I21="Laveen"), 1,0)</f>
        <v>0</v>
      </c>
      <c r="M21">
        <f>IF(NOT(K21=L21), 1,0)</f>
        <v>0</v>
      </c>
      <c r="N21">
        <f>IF(K21=L21, K21, "EVAL")</f>
        <v>0</v>
      </c>
      <c r="O21" s="12">
        <v>43497</v>
      </c>
      <c r="P21" s="10" t="s">
        <v>57</v>
      </c>
      <c r="Q21" s="13" t="s">
        <v>46</v>
      </c>
      <c r="R21" s="11">
        <v>1300.5999999999999</v>
      </c>
      <c r="S21">
        <v>85335</v>
      </c>
      <c r="T21" t="s">
        <v>2455</v>
      </c>
      <c r="U21" t="s">
        <v>2417</v>
      </c>
      <c r="V21" t="s">
        <v>2417</v>
      </c>
    </row>
    <row r="22" spans="1:22" x14ac:dyDescent="0.2">
      <c r="A22" s="6">
        <v>43482</v>
      </c>
      <c r="B22" t="s">
        <v>2456</v>
      </c>
      <c r="C22" t="s">
        <v>79</v>
      </c>
      <c r="D22" s="10" t="s">
        <v>46</v>
      </c>
      <c r="E22" t="s">
        <v>70</v>
      </c>
      <c r="F22" s="11">
        <v>1534.81</v>
      </c>
      <c r="G22" s="10" t="s">
        <v>50</v>
      </c>
      <c r="H22" t="s">
        <v>2457</v>
      </c>
      <c r="I22" t="str">
        <f t="shared" si="0"/>
        <v>PHOENIX</v>
      </c>
      <c r="J22" s="10">
        <v>85037</v>
      </c>
      <c r="K22">
        <f>IF(OR(LEFT(J22,3)="850", J22=85339, J22="85339"), 1,0)</f>
        <v>1</v>
      </c>
      <c r="L22">
        <f>IF(OR(LEFT(I22,2)="ph", I22="Laveen"), 1,0)</f>
        <v>1</v>
      </c>
      <c r="M22">
        <f>IF(NOT(K22=L22), 1,0)</f>
        <v>0</v>
      </c>
      <c r="N22">
        <f>IF(K22=L22, K22, "EVAL")</f>
        <v>1</v>
      </c>
      <c r="O22" s="12">
        <v>43497</v>
      </c>
      <c r="P22" s="10" t="s">
        <v>57</v>
      </c>
      <c r="Q22" s="13" t="s">
        <v>46</v>
      </c>
      <c r="R22" s="11">
        <v>1059.83</v>
      </c>
      <c r="S22">
        <v>85037</v>
      </c>
      <c r="T22" t="s">
        <v>2455</v>
      </c>
      <c r="U22" t="s">
        <v>2417</v>
      </c>
      <c r="V22" t="s">
        <v>2417</v>
      </c>
    </row>
    <row r="23" spans="1:22" x14ac:dyDescent="0.2">
      <c r="A23" s="6">
        <v>43482</v>
      </c>
      <c r="B23" t="s">
        <v>2458</v>
      </c>
      <c r="C23" t="s">
        <v>183</v>
      </c>
      <c r="D23" s="10" t="s">
        <v>46</v>
      </c>
      <c r="E23" t="s">
        <v>70</v>
      </c>
      <c r="F23" s="11" t="s">
        <v>2417</v>
      </c>
      <c r="G23" s="10" t="s">
        <v>2417</v>
      </c>
      <c r="H23" t="s">
        <v>2459</v>
      </c>
      <c r="I23" t="str">
        <f t="shared" si="0"/>
        <v>PHOENIX</v>
      </c>
      <c r="J23" s="10">
        <v>85037</v>
      </c>
      <c r="K23">
        <f>IF(OR(LEFT(J23,3)="850", J23=85339, J23="85339"), 1,0)</f>
        <v>1</v>
      </c>
      <c r="L23">
        <f>IF(OR(LEFT(I23,2)="ph", I23="Laveen"), 1,0)</f>
        <v>1</v>
      </c>
      <c r="M23">
        <f>IF(NOT(K23=L23), 1,0)</f>
        <v>0</v>
      </c>
      <c r="N23">
        <f>IF(K23=L23, K23, "EVAL")</f>
        <v>1</v>
      </c>
      <c r="O23" s="10" t="s">
        <v>2417</v>
      </c>
      <c r="P23" s="10" t="s">
        <v>57</v>
      </c>
      <c r="Q23" s="13" t="s">
        <v>46</v>
      </c>
      <c r="R23" s="11">
        <v>1083.81</v>
      </c>
      <c r="S23">
        <v>85037</v>
      </c>
      <c r="T23" t="s">
        <v>2455</v>
      </c>
      <c r="U23" t="s">
        <v>2417</v>
      </c>
      <c r="V23" t="s">
        <v>2417</v>
      </c>
    </row>
    <row r="24" spans="1:22" x14ac:dyDescent="0.2">
      <c r="A24" s="6">
        <v>43483</v>
      </c>
      <c r="B24" t="s">
        <v>2460</v>
      </c>
      <c r="C24" t="s">
        <v>43</v>
      </c>
      <c r="D24" s="10" t="s">
        <v>46</v>
      </c>
      <c r="E24" t="s">
        <v>1473</v>
      </c>
      <c r="F24" s="11">
        <v>2016.39</v>
      </c>
      <c r="G24" s="10" t="s">
        <v>50</v>
      </c>
      <c r="H24" t="s">
        <v>2417</v>
      </c>
      <c r="I24" t="str">
        <f t="shared" si="0"/>
        <v/>
      </c>
      <c r="J24" s="10" t="s">
        <v>2417</v>
      </c>
      <c r="K24">
        <f>IF(OR(LEFT(J24,3)="850", J24=85339, J24="85339"), 1,0)</f>
        <v>0</v>
      </c>
      <c r="L24">
        <f>IF(OR(LEFT(I24,2)="ph", I24="Laveen"), 1,0)</f>
        <v>0</v>
      </c>
      <c r="M24">
        <f>IF(NOT(K24=L24), 1,0)</f>
        <v>0</v>
      </c>
      <c r="N24">
        <f>IF(K24=L24, K24, "EVAL")</f>
        <v>0</v>
      </c>
      <c r="O24" s="12">
        <v>43502</v>
      </c>
      <c r="P24" s="10" t="s">
        <v>57</v>
      </c>
      <c r="Q24" s="13" t="s">
        <v>46</v>
      </c>
      <c r="R24" s="11">
        <v>1980.55</v>
      </c>
      <c r="S24" t="s">
        <v>2417</v>
      </c>
      <c r="T24" t="s">
        <v>2461</v>
      </c>
      <c r="U24" t="s">
        <v>2462</v>
      </c>
      <c r="V24">
        <v>85015</v>
      </c>
    </row>
    <row r="25" spans="1:22" x14ac:dyDescent="0.2">
      <c r="A25" s="6">
        <v>43483</v>
      </c>
      <c r="B25" t="s">
        <v>2463</v>
      </c>
      <c r="C25" t="s">
        <v>79</v>
      </c>
      <c r="D25" s="10" t="s">
        <v>46</v>
      </c>
      <c r="E25" t="s">
        <v>130</v>
      </c>
      <c r="F25" s="11" t="s">
        <v>2417</v>
      </c>
      <c r="G25" s="10" t="s">
        <v>2417</v>
      </c>
      <c r="H25" t="s">
        <v>2277</v>
      </c>
      <c r="I25" t="str">
        <f t="shared" si="0"/>
        <v>GLENDALE</v>
      </c>
      <c r="J25" s="10">
        <v>85307</v>
      </c>
      <c r="K25">
        <f>IF(OR(LEFT(J25,3)="850", J25=85339, J25="85339"), 1,0)</f>
        <v>0</v>
      </c>
      <c r="L25">
        <f>IF(OR(LEFT(I25,2)="ph", I25="Laveen"), 1,0)</f>
        <v>0</v>
      </c>
      <c r="M25">
        <f>IF(NOT(K25=L25), 1,0)</f>
        <v>0</v>
      </c>
      <c r="N25">
        <f>IF(K25=L25, K25, "EVAL")</f>
        <v>0</v>
      </c>
      <c r="O25" s="10" t="s">
        <v>2417</v>
      </c>
      <c r="P25" s="10" t="s">
        <v>57</v>
      </c>
      <c r="Q25" s="13" t="s">
        <v>46</v>
      </c>
      <c r="R25" s="11">
        <v>1460.26</v>
      </c>
      <c r="S25">
        <v>85307</v>
      </c>
      <c r="T25" t="s">
        <v>1892</v>
      </c>
      <c r="U25" t="s">
        <v>2360</v>
      </c>
      <c r="V25">
        <v>85018</v>
      </c>
    </row>
    <row r="26" spans="1:22" x14ac:dyDescent="0.2">
      <c r="A26" s="6">
        <v>43483</v>
      </c>
      <c r="B26" t="s">
        <v>2464</v>
      </c>
      <c r="C26" t="s">
        <v>43</v>
      </c>
      <c r="D26" s="10" t="s">
        <v>46</v>
      </c>
      <c r="E26" t="s">
        <v>130</v>
      </c>
      <c r="F26" s="11">
        <v>1482.08</v>
      </c>
      <c r="G26" s="10" t="s">
        <v>50</v>
      </c>
      <c r="H26" t="s">
        <v>2465</v>
      </c>
      <c r="I26" t="str">
        <f t="shared" si="0"/>
        <v>GLENDALE</v>
      </c>
      <c r="J26" s="10">
        <v>85307</v>
      </c>
      <c r="K26">
        <f>IF(OR(LEFT(J26,3)="850", J26=85339, J26="85339"), 1,0)</f>
        <v>0</v>
      </c>
      <c r="L26">
        <f>IF(OR(LEFT(I26,2)="ph", I26="Laveen"), 1,0)</f>
        <v>0</v>
      </c>
      <c r="M26">
        <f>IF(NOT(K26=L26), 1,0)</f>
        <v>0</v>
      </c>
      <c r="N26">
        <f>IF(K26=L26, K26, "EVAL")</f>
        <v>0</v>
      </c>
      <c r="O26" s="12">
        <v>43502</v>
      </c>
      <c r="P26" s="10" t="s">
        <v>57</v>
      </c>
      <c r="Q26" s="13" t="s">
        <v>46</v>
      </c>
      <c r="R26" s="11">
        <v>1417.08</v>
      </c>
      <c r="S26">
        <v>85307</v>
      </c>
      <c r="T26" t="s">
        <v>1892</v>
      </c>
      <c r="U26" t="s">
        <v>2417</v>
      </c>
      <c r="V26" t="s">
        <v>2417</v>
      </c>
    </row>
    <row r="27" spans="1:22" x14ac:dyDescent="0.2">
      <c r="A27" s="6">
        <v>43483</v>
      </c>
      <c r="B27" t="s">
        <v>2466</v>
      </c>
      <c r="C27" t="s">
        <v>43</v>
      </c>
      <c r="D27" s="10" t="s">
        <v>46</v>
      </c>
      <c r="E27" t="s">
        <v>130</v>
      </c>
      <c r="F27" s="11">
        <v>1449.77</v>
      </c>
      <c r="G27" s="10" t="s">
        <v>50</v>
      </c>
      <c r="H27" t="s">
        <v>1875</v>
      </c>
      <c r="I27" t="str">
        <f t="shared" si="0"/>
        <v>GLENDALE</v>
      </c>
      <c r="J27" s="10">
        <v>85307</v>
      </c>
      <c r="K27">
        <f>IF(OR(LEFT(J27,3)="850", J27=85339, J27="85339"), 1,0)</f>
        <v>0</v>
      </c>
      <c r="L27">
        <f>IF(OR(LEFT(I27,2)="ph", I27="Laveen"), 1,0)</f>
        <v>0</v>
      </c>
      <c r="M27">
        <f>IF(NOT(K27=L27), 1,0)</f>
        <v>0</v>
      </c>
      <c r="N27">
        <f>IF(K27=L27, K27, "EVAL")</f>
        <v>0</v>
      </c>
      <c r="O27" s="10" t="s">
        <v>2417</v>
      </c>
      <c r="P27" s="10" t="s">
        <v>57</v>
      </c>
      <c r="Q27" s="13" t="s">
        <v>46</v>
      </c>
      <c r="R27" s="11">
        <v>1384.77</v>
      </c>
      <c r="S27">
        <v>85307</v>
      </c>
      <c r="T27" t="s">
        <v>1892</v>
      </c>
      <c r="U27" t="s">
        <v>2417</v>
      </c>
      <c r="V27" t="s">
        <v>2417</v>
      </c>
    </row>
    <row r="28" spans="1:22" x14ac:dyDescent="0.2">
      <c r="A28" s="6">
        <v>43483</v>
      </c>
      <c r="B28" t="s">
        <v>2467</v>
      </c>
      <c r="C28" t="s">
        <v>43</v>
      </c>
      <c r="D28" s="10" t="s">
        <v>46</v>
      </c>
      <c r="E28" t="s">
        <v>130</v>
      </c>
      <c r="F28" s="11" t="s">
        <v>2417</v>
      </c>
      <c r="G28" s="10" t="s">
        <v>2417</v>
      </c>
      <c r="H28" t="s">
        <v>2468</v>
      </c>
      <c r="I28" t="str">
        <f t="shared" si="0"/>
        <v>GLENDALE</v>
      </c>
      <c r="J28" s="10">
        <v>85307</v>
      </c>
      <c r="K28">
        <f>IF(OR(LEFT(J28,3)="850", J28=85339, J28="85339"), 1,0)</f>
        <v>0</v>
      </c>
      <c r="L28">
        <f>IF(OR(LEFT(I28,2)="ph", I28="Laveen"), 1,0)</f>
        <v>0</v>
      </c>
      <c r="M28">
        <f>IF(NOT(K28=L28), 1,0)</f>
        <v>0</v>
      </c>
      <c r="N28">
        <f>IF(K28=L28, K28, "EVAL")</f>
        <v>0</v>
      </c>
      <c r="O28" s="10" t="s">
        <v>2417</v>
      </c>
      <c r="P28" s="10" t="s">
        <v>57</v>
      </c>
      <c r="Q28" s="13" t="s">
        <v>46</v>
      </c>
      <c r="R28" s="11">
        <v>1415.41</v>
      </c>
      <c r="S28">
        <v>85307</v>
      </c>
      <c r="T28" t="s">
        <v>1892</v>
      </c>
      <c r="U28" t="s">
        <v>2417</v>
      </c>
      <c r="V28" t="s">
        <v>2417</v>
      </c>
    </row>
    <row r="29" spans="1:22" x14ac:dyDescent="0.2">
      <c r="A29" s="6">
        <v>43483</v>
      </c>
      <c r="B29" t="s">
        <v>2469</v>
      </c>
      <c r="C29" t="s">
        <v>79</v>
      </c>
      <c r="D29" s="10" t="s">
        <v>46</v>
      </c>
      <c r="E29" t="s">
        <v>130</v>
      </c>
      <c r="F29" s="11">
        <v>1430.08</v>
      </c>
      <c r="G29" s="10" t="s">
        <v>50</v>
      </c>
      <c r="H29" t="s">
        <v>2470</v>
      </c>
      <c r="I29" t="str">
        <f t="shared" si="0"/>
        <v>GLENDALE</v>
      </c>
      <c r="J29" s="10">
        <v>85307</v>
      </c>
      <c r="K29">
        <f>IF(OR(LEFT(J29,3)="850", J29=85339, J29="85339"), 1,0)</f>
        <v>0</v>
      </c>
      <c r="L29">
        <f>IF(OR(LEFT(I29,2)="ph", I29="Laveen"), 1,0)</f>
        <v>0</v>
      </c>
      <c r="M29">
        <f>IF(NOT(K29=L29), 1,0)</f>
        <v>0</v>
      </c>
      <c r="N29">
        <f>IF(K29=L29, K29, "EVAL")</f>
        <v>0</v>
      </c>
      <c r="O29" s="10" t="s">
        <v>2417</v>
      </c>
      <c r="P29" s="10" t="s">
        <v>57</v>
      </c>
      <c r="Q29" s="13" t="s">
        <v>46</v>
      </c>
      <c r="R29" s="11">
        <v>1365.08</v>
      </c>
      <c r="S29">
        <v>85307</v>
      </c>
      <c r="T29" t="s">
        <v>1892</v>
      </c>
      <c r="U29" t="s">
        <v>2360</v>
      </c>
      <c r="V29">
        <v>85018</v>
      </c>
    </row>
    <row r="30" spans="1:22" x14ac:dyDescent="0.2">
      <c r="A30" s="6">
        <v>43483</v>
      </c>
      <c r="B30" t="s">
        <v>2471</v>
      </c>
      <c r="C30" t="s">
        <v>43</v>
      </c>
      <c r="D30" s="10" t="s">
        <v>46</v>
      </c>
      <c r="E30" t="s">
        <v>130</v>
      </c>
      <c r="F30" s="11" t="s">
        <v>2417</v>
      </c>
      <c r="G30" s="10" t="s">
        <v>2417</v>
      </c>
      <c r="H30" t="s">
        <v>2185</v>
      </c>
      <c r="I30" t="str">
        <f t="shared" si="0"/>
        <v>GLENDALE</v>
      </c>
      <c r="J30" s="10">
        <v>85307</v>
      </c>
      <c r="K30">
        <f>IF(OR(LEFT(J30,3)="850", J30=85339, J30="85339"), 1,0)</f>
        <v>0</v>
      </c>
      <c r="L30">
        <f>IF(OR(LEFT(I30,2)="ph", I30="Laveen"), 1,0)</f>
        <v>0</v>
      </c>
      <c r="M30">
        <f>IF(NOT(K30=L30), 1,0)</f>
        <v>0</v>
      </c>
      <c r="N30">
        <f>IF(K30=L30, K30, "EVAL")</f>
        <v>0</v>
      </c>
      <c r="O30" s="10" t="s">
        <v>2417</v>
      </c>
      <c r="P30" s="10" t="s">
        <v>57</v>
      </c>
      <c r="Q30" s="13" t="s">
        <v>46</v>
      </c>
      <c r="R30" s="11">
        <v>1502.89</v>
      </c>
      <c r="S30">
        <v>85307</v>
      </c>
      <c r="T30" t="s">
        <v>1892</v>
      </c>
      <c r="U30" t="s">
        <v>2417</v>
      </c>
      <c r="V30" t="s">
        <v>2417</v>
      </c>
    </row>
    <row r="31" spans="1:22" x14ac:dyDescent="0.2">
      <c r="A31" s="6">
        <v>43483</v>
      </c>
      <c r="B31" t="s">
        <v>2472</v>
      </c>
      <c r="C31" t="s">
        <v>43</v>
      </c>
      <c r="D31" s="10" t="s">
        <v>46</v>
      </c>
      <c r="E31" t="s">
        <v>130</v>
      </c>
      <c r="F31" s="11" t="s">
        <v>2417</v>
      </c>
      <c r="G31" s="10" t="s">
        <v>2417</v>
      </c>
      <c r="H31" t="s">
        <v>2473</v>
      </c>
      <c r="I31" t="str">
        <f t="shared" si="0"/>
        <v>GLENDALE</v>
      </c>
      <c r="J31" s="10">
        <v>85307</v>
      </c>
      <c r="K31">
        <f>IF(OR(LEFT(J31,3)="850", J31=85339, J31="85339"), 1,0)</f>
        <v>0</v>
      </c>
      <c r="L31">
        <f>IF(OR(LEFT(I31,2)="ph", I31="Laveen"), 1,0)</f>
        <v>0</v>
      </c>
      <c r="M31">
        <f>IF(NOT(K31=L31), 1,0)</f>
        <v>0</v>
      </c>
      <c r="N31">
        <f>IF(K31=L31, K31, "EVAL")</f>
        <v>0</v>
      </c>
      <c r="O31" s="10" t="s">
        <v>2417</v>
      </c>
      <c r="P31" s="10" t="s">
        <v>57</v>
      </c>
      <c r="Q31" s="13" t="s">
        <v>46</v>
      </c>
      <c r="R31" s="11">
        <v>1285.1500000000001</v>
      </c>
      <c r="S31">
        <v>85307</v>
      </c>
      <c r="T31" t="s">
        <v>1892</v>
      </c>
      <c r="U31" t="s">
        <v>2417</v>
      </c>
      <c r="V31" t="s">
        <v>2417</v>
      </c>
    </row>
    <row r="32" spans="1:22" x14ac:dyDescent="0.2">
      <c r="A32" s="6">
        <v>43483</v>
      </c>
      <c r="B32" t="s">
        <v>2474</v>
      </c>
      <c r="C32" t="s">
        <v>43</v>
      </c>
      <c r="D32" s="10" t="s">
        <v>46</v>
      </c>
      <c r="E32" t="s">
        <v>130</v>
      </c>
      <c r="F32" s="11">
        <v>1874.39</v>
      </c>
      <c r="G32" s="10" t="s">
        <v>50</v>
      </c>
      <c r="H32" t="s">
        <v>2475</v>
      </c>
      <c r="I32" t="str">
        <f t="shared" si="0"/>
        <v>GLENDALE</v>
      </c>
      <c r="J32" s="10">
        <v>85307</v>
      </c>
      <c r="K32">
        <f>IF(OR(LEFT(J32,3)="850", J32=85339, J32="85339"), 1,0)</f>
        <v>0</v>
      </c>
      <c r="L32">
        <f>IF(OR(LEFT(I32,2)="ph", I32="Laveen"), 1,0)</f>
        <v>0</v>
      </c>
      <c r="M32">
        <f>IF(NOT(K32=L32), 1,0)</f>
        <v>0</v>
      </c>
      <c r="N32">
        <f>IF(K32=L32, K32, "EVAL")</f>
        <v>0</v>
      </c>
      <c r="O32" s="12">
        <v>43502</v>
      </c>
      <c r="P32" s="10" t="s">
        <v>57</v>
      </c>
      <c r="Q32" s="13" t="s">
        <v>46</v>
      </c>
      <c r="R32" s="11">
        <v>1809.39</v>
      </c>
      <c r="S32">
        <v>85307</v>
      </c>
      <c r="T32" t="s">
        <v>1892</v>
      </c>
      <c r="U32" t="s">
        <v>2417</v>
      </c>
      <c r="V32" t="s">
        <v>2417</v>
      </c>
    </row>
    <row r="33" spans="1:22" x14ac:dyDescent="0.2">
      <c r="A33" s="6">
        <v>43483</v>
      </c>
      <c r="B33" t="s">
        <v>2476</v>
      </c>
      <c r="C33" t="s">
        <v>79</v>
      </c>
      <c r="D33" s="10" t="s">
        <v>46</v>
      </c>
      <c r="E33" t="s">
        <v>130</v>
      </c>
      <c r="F33" s="11" t="s">
        <v>2417</v>
      </c>
      <c r="G33" s="10" t="s">
        <v>2417</v>
      </c>
      <c r="H33" t="s">
        <v>2064</v>
      </c>
      <c r="I33" t="str">
        <f t="shared" si="0"/>
        <v>GLENDALE</v>
      </c>
      <c r="J33" s="10">
        <v>85307</v>
      </c>
      <c r="K33">
        <f>IF(OR(LEFT(J33,3)="850", J33=85339, J33="85339"), 1,0)</f>
        <v>0</v>
      </c>
      <c r="L33">
        <f>IF(OR(LEFT(I33,2)="ph", I33="Laveen"), 1,0)</f>
        <v>0</v>
      </c>
      <c r="M33">
        <f>IF(NOT(K33=L33), 1,0)</f>
        <v>0</v>
      </c>
      <c r="N33">
        <f>IF(K33=L33, K33, "EVAL")</f>
        <v>0</v>
      </c>
      <c r="O33" s="10" t="s">
        <v>2417</v>
      </c>
      <c r="P33" s="10" t="s">
        <v>57</v>
      </c>
      <c r="Q33" s="13" t="s">
        <v>46</v>
      </c>
      <c r="R33" s="11">
        <v>1583.94</v>
      </c>
      <c r="S33">
        <v>85307</v>
      </c>
      <c r="T33" t="s">
        <v>2477</v>
      </c>
      <c r="U33" t="s">
        <v>2360</v>
      </c>
      <c r="V33">
        <v>85018</v>
      </c>
    </row>
    <row r="34" spans="1:22" x14ac:dyDescent="0.2">
      <c r="A34" s="6">
        <v>43483</v>
      </c>
      <c r="B34" t="s">
        <v>2478</v>
      </c>
      <c r="C34" t="s">
        <v>43</v>
      </c>
      <c r="D34" s="10" t="s">
        <v>46</v>
      </c>
      <c r="E34" t="s">
        <v>247</v>
      </c>
      <c r="F34" s="11">
        <v>2519.4699999999998</v>
      </c>
      <c r="G34" s="10" t="s">
        <v>50</v>
      </c>
      <c r="H34" t="s">
        <v>1791</v>
      </c>
      <c r="I34" t="str">
        <f t="shared" si="0"/>
        <v>CHANDLER</v>
      </c>
      <c r="J34" s="10">
        <v>85249</v>
      </c>
      <c r="K34">
        <f>IF(OR(LEFT(J34,3)="850", J34=85339, J34="85339"), 1,0)</f>
        <v>0</v>
      </c>
      <c r="L34">
        <f>IF(OR(LEFT(I34,2)="ph", I34="Laveen"), 1,0)</f>
        <v>0</v>
      </c>
      <c r="M34">
        <f>IF(NOT(K34=L34), 1,0)</f>
        <v>0</v>
      </c>
      <c r="N34">
        <f>IF(K34=L34, K34, "EVAL")</f>
        <v>0</v>
      </c>
      <c r="O34" s="12">
        <v>43495</v>
      </c>
      <c r="P34" s="10" t="s">
        <v>57</v>
      </c>
      <c r="Q34" s="13" t="s">
        <v>46</v>
      </c>
      <c r="R34" s="11">
        <v>1563.05</v>
      </c>
      <c r="S34">
        <v>85249</v>
      </c>
      <c r="T34" t="s">
        <v>139</v>
      </c>
      <c r="U34" t="s">
        <v>2417</v>
      </c>
      <c r="V34" t="s">
        <v>2417</v>
      </c>
    </row>
    <row r="35" spans="1:22" x14ac:dyDescent="0.2">
      <c r="A35" s="6">
        <v>43483</v>
      </c>
      <c r="B35" t="s">
        <v>2479</v>
      </c>
      <c r="C35" t="s">
        <v>183</v>
      </c>
      <c r="D35" s="10" t="s">
        <v>46</v>
      </c>
      <c r="E35" t="s">
        <v>247</v>
      </c>
      <c r="F35" s="11">
        <v>2265.23</v>
      </c>
      <c r="G35" s="10" t="s">
        <v>50</v>
      </c>
      <c r="H35" t="s">
        <v>1713</v>
      </c>
      <c r="I35" t="str">
        <f t="shared" si="0"/>
        <v>CHANDLER</v>
      </c>
      <c r="J35" s="10">
        <v>85286</v>
      </c>
      <c r="K35">
        <f>IF(OR(LEFT(J35,3)="850", J35=85339, J35="85339"), 1,0)</f>
        <v>0</v>
      </c>
      <c r="L35">
        <f>IF(OR(LEFT(I35,2)="ph", I35="Laveen"), 1,0)</f>
        <v>0</v>
      </c>
      <c r="M35">
        <f>IF(NOT(K35=L35), 1,0)</f>
        <v>0</v>
      </c>
      <c r="N35">
        <f>IF(K35=L35, K35, "EVAL")</f>
        <v>0</v>
      </c>
      <c r="O35" s="10" t="s">
        <v>2417</v>
      </c>
      <c r="P35" s="10" t="s">
        <v>57</v>
      </c>
      <c r="Q35" s="13" t="s">
        <v>46</v>
      </c>
      <c r="R35" s="11">
        <v>2265.23</v>
      </c>
      <c r="S35">
        <v>85286</v>
      </c>
      <c r="T35" t="s">
        <v>139</v>
      </c>
      <c r="U35" t="s">
        <v>2417</v>
      </c>
      <c r="V35" t="s">
        <v>2417</v>
      </c>
    </row>
    <row r="36" spans="1:22" x14ac:dyDescent="0.2">
      <c r="A36" s="6">
        <v>43483</v>
      </c>
      <c r="B36" t="s">
        <v>2480</v>
      </c>
      <c r="C36" t="s">
        <v>183</v>
      </c>
      <c r="D36" s="10" t="s">
        <v>46</v>
      </c>
      <c r="E36" t="s">
        <v>247</v>
      </c>
      <c r="F36" s="11" t="s">
        <v>2417</v>
      </c>
      <c r="G36" s="10" t="s">
        <v>2417</v>
      </c>
      <c r="H36" t="s">
        <v>2257</v>
      </c>
      <c r="I36" t="str">
        <f t="shared" si="0"/>
        <v>CHANDLER</v>
      </c>
      <c r="J36" s="10">
        <v>85249</v>
      </c>
      <c r="K36">
        <f>IF(OR(LEFT(J36,3)="850", J36=85339, J36="85339"), 1,0)</f>
        <v>0</v>
      </c>
      <c r="L36">
        <f>IF(OR(LEFT(I36,2)="ph", I36="Laveen"), 1,0)</f>
        <v>0</v>
      </c>
      <c r="M36">
        <f>IF(NOT(K36=L36), 1,0)</f>
        <v>0</v>
      </c>
      <c r="N36">
        <f>IF(K36=L36, K36, "EVAL")</f>
        <v>0</v>
      </c>
      <c r="O36" s="10" t="s">
        <v>2417</v>
      </c>
      <c r="P36" s="10" t="s">
        <v>57</v>
      </c>
      <c r="Q36" s="13" t="s">
        <v>46</v>
      </c>
      <c r="R36" s="11">
        <v>1980.98</v>
      </c>
      <c r="S36">
        <v>85249</v>
      </c>
      <c r="T36" t="s">
        <v>139</v>
      </c>
      <c r="U36" t="s">
        <v>2417</v>
      </c>
      <c r="V36" t="s">
        <v>2417</v>
      </c>
    </row>
    <row r="37" spans="1:22" x14ac:dyDescent="0.2">
      <c r="A37" s="6">
        <v>43483</v>
      </c>
      <c r="B37" t="s">
        <v>2481</v>
      </c>
      <c r="C37" t="s">
        <v>43</v>
      </c>
      <c r="D37" s="10" t="s">
        <v>46</v>
      </c>
      <c r="E37" t="s">
        <v>102</v>
      </c>
      <c r="F37" s="11">
        <v>4566.3</v>
      </c>
      <c r="G37" s="10" t="s">
        <v>50</v>
      </c>
      <c r="H37" t="s">
        <v>2417</v>
      </c>
      <c r="I37" t="str">
        <f t="shared" si="0"/>
        <v/>
      </c>
      <c r="J37" s="10" t="s">
        <v>2417</v>
      </c>
      <c r="K37">
        <f>IF(OR(LEFT(J37,3)="850", J37=85339, J37="85339"), 1,0)</f>
        <v>0</v>
      </c>
      <c r="L37">
        <f>IF(OR(LEFT(I37,2)="ph", I37="Laveen"), 1,0)</f>
        <v>0</v>
      </c>
      <c r="M37">
        <f>IF(NOT(K37=L37), 1,0)</f>
        <v>0</v>
      </c>
      <c r="N37">
        <f>IF(K37=L37, K37, "EVAL")</f>
        <v>0</v>
      </c>
      <c r="O37" s="12">
        <v>43496</v>
      </c>
      <c r="P37" s="10" t="s">
        <v>46</v>
      </c>
      <c r="Q37" s="13" t="s">
        <v>46</v>
      </c>
      <c r="R37" s="11">
        <v>4543.3</v>
      </c>
      <c r="S37" t="s">
        <v>2417</v>
      </c>
      <c r="T37" t="s">
        <v>1918</v>
      </c>
      <c r="U37" t="s">
        <v>2482</v>
      </c>
      <c r="V37">
        <v>85260</v>
      </c>
    </row>
    <row r="38" spans="1:22" x14ac:dyDescent="0.2">
      <c r="A38" s="6">
        <v>43483</v>
      </c>
      <c r="B38" t="s">
        <v>2483</v>
      </c>
      <c r="C38" t="s">
        <v>43</v>
      </c>
      <c r="D38" s="10" t="s">
        <v>46</v>
      </c>
      <c r="E38" t="s">
        <v>297</v>
      </c>
      <c r="F38" s="11">
        <v>1465</v>
      </c>
      <c r="G38" s="10" t="s">
        <v>50</v>
      </c>
      <c r="H38" t="s">
        <v>2484</v>
      </c>
      <c r="I38" t="str">
        <f t="shared" si="0"/>
        <v>PHOENIX</v>
      </c>
      <c r="J38" s="10">
        <v>85051</v>
      </c>
      <c r="K38">
        <f>IF(OR(LEFT(J38,3)="850", J38=85339, J38="85339"), 1,0)</f>
        <v>1</v>
      </c>
      <c r="L38">
        <f>IF(OR(LEFT(I38,2)="ph", I38="Laveen"), 1,0)</f>
        <v>1</v>
      </c>
      <c r="M38">
        <f>IF(NOT(K38=L38), 1,0)</f>
        <v>0</v>
      </c>
      <c r="N38">
        <f>IF(K38=L38, K38, "EVAL")</f>
        <v>1</v>
      </c>
      <c r="O38" s="12">
        <v>43497</v>
      </c>
      <c r="P38" s="10" t="s">
        <v>46</v>
      </c>
      <c r="Q38" s="13" t="s">
        <v>46</v>
      </c>
      <c r="R38" s="11">
        <v>3166.3</v>
      </c>
      <c r="S38">
        <v>85051</v>
      </c>
      <c r="T38" t="s">
        <v>47</v>
      </c>
      <c r="U38" t="s">
        <v>63</v>
      </c>
      <c r="V38">
        <v>85253</v>
      </c>
    </row>
    <row r="39" spans="1:22" x14ac:dyDescent="0.2">
      <c r="A39" s="6">
        <v>43489</v>
      </c>
      <c r="B39" t="s">
        <v>2485</v>
      </c>
      <c r="C39" t="s">
        <v>43</v>
      </c>
      <c r="D39" s="10" t="s">
        <v>46</v>
      </c>
      <c r="E39" t="s">
        <v>1473</v>
      </c>
      <c r="F39" s="11">
        <v>1374.82</v>
      </c>
      <c r="G39" s="10" t="s">
        <v>50</v>
      </c>
      <c r="H39" t="s">
        <v>2417</v>
      </c>
      <c r="I39" t="str">
        <f t="shared" si="0"/>
        <v/>
      </c>
      <c r="J39" s="10" t="s">
        <v>2417</v>
      </c>
      <c r="K39">
        <f>IF(OR(LEFT(J39,3)="850", J39=85339, J39="85339"), 1,0)</f>
        <v>0</v>
      </c>
      <c r="L39">
        <f>IF(OR(LEFT(I39,2)="ph", I39="Laveen"), 1,0)</f>
        <v>0</v>
      </c>
      <c r="M39">
        <f>IF(NOT(K39=L39), 1,0)</f>
        <v>0</v>
      </c>
      <c r="N39">
        <f>IF(K39=L39, K39, "EVAL")</f>
        <v>0</v>
      </c>
      <c r="O39" s="10" t="s">
        <v>2417</v>
      </c>
      <c r="P39" s="10" t="s">
        <v>57</v>
      </c>
      <c r="Q39" s="13" t="s">
        <v>46</v>
      </c>
      <c r="R39" s="11">
        <v>500</v>
      </c>
      <c r="S39" t="s">
        <v>2417</v>
      </c>
      <c r="T39" t="s">
        <v>2486</v>
      </c>
      <c r="U39" t="s">
        <v>2417</v>
      </c>
      <c r="V39" t="s">
        <v>2417</v>
      </c>
    </row>
    <row r="40" spans="1:22" x14ac:dyDescent="0.2">
      <c r="A40" s="6">
        <v>43489</v>
      </c>
      <c r="B40" t="s">
        <v>2487</v>
      </c>
      <c r="C40" t="s">
        <v>43</v>
      </c>
      <c r="D40" s="10" t="s">
        <v>46</v>
      </c>
      <c r="E40" t="s">
        <v>1473</v>
      </c>
      <c r="F40" s="11">
        <v>1337.98</v>
      </c>
      <c r="G40" s="10" t="s">
        <v>50</v>
      </c>
      <c r="H40" t="s">
        <v>2417</v>
      </c>
      <c r="I40" t="str">
        <f t="shared" si="0"/>
        <v/>
      </c>
      <c r="J40" s="10" t="s">
        <v>2417</v>
      </c>
      <c r="K40">
        <f>IF(OR(LEFT(J40,3)="850", J40=85339, J40="85339"), 1,0)</f>
        <v>0</v>
      </c>
      <c r="L40">
        <f>IF(OR(LEFT(I40,2)="ph", I40="Laveen"), 1,0)</f>
        <v>0</v>
      </c>
      <c r="M40">
        <f>IF(NOT(K40=L40), 1,0)</f>
        <v>0</v>
      </c>
      <c r="N40">
        <f>IF(K40=L40, K40, "EVAL")</f>
        <v>0</v>
      </c>
      <c r="O40" s="10" t="s">
        <v>2417</v>
      </c>
      <c r="P40" s="10" t="s">
        <v>57</v>
      </c>
      <c r="Q40" s="13" t="s">
        <v>46</v>
      </c>
      <c r="R40" s="11">
        <v>500</v>
      </c>
      <c r="S40" t="s">
        <v>2417</v>
      </c>
      <c r="T40" t="s">
        <v>2486</v>
      </c>
      <c r="U40" t="s">
        <v>2417</v>
      </c>
      <c r="V40" t="s">
        <v>2417</v>
      </c>
    </row>
    <row r="41" spans="1:22" x14ac:dyDescent="0.2">
      <c r="A41" s="6">
        <v>43489</v>
      </c>
      <c r="B41" t="s">
        <v>2488</v>
      </c>
      <c r="C41" t="s">
        <v>43</v>
      </c>
      <c r="D41" s="10" t="s">
        <v>46</v>
      </c>
      <c r="E41" t="s">
        <v>1473</v>
      </c>
      <c r="F41" s="11">
        <v>1652.24</v>
      </c>
      <c r="G41" s="10" t="s">
        <v>50</v>
      </c>
      <c r="H41" t="s">
        <v>2417</v>
      </c>
      <c r="I41" t="str">
        <f t="shared" si="0"/>
        <v/>
      </c>
      <c r="J41" s="10" t="s">
        <v>2417</v>
      </c>
      <c r="K41">
        <f>IF(OR(LEFT(J41,3)="850", J41=85339, J41="85339"), 1,0)</f>
        <v>0</v>
      </c>
      <c r="L41">
        <f>IF(OR(LEFT(I41,2)="ph", I41="Laveen"), 1,0)</f>
        <v>0</v>
      </c>
      <c r="M41">
        <f>IF(NOT(K41=L41), 1,0)</f>
        <v>0</v>
      </c>
      <c r="N41">
        <f>IF(K41=L41, K41, "EVAL")</f>
        <v>0</v>
      </c>
      <c r="O41" s="10" t="s">
        <v>2417</v>
      </c>
      <c r="P41" s="10" t="s">
        <v>57</v>
      </c>
      <c r="Q41" s="13" t="s">
        <v>46</v>
      </c>
      <c r="R41" s="11">
        <v>500</v>
      </c>
      <c r="S41" t="s">
        <v>2417</v>
      </c>
      <c r="T41" t="s">
        <v>1676</v>
      </c>
      <c r="U41" t="s">
        <v>2417</v>
      </c>
      <c r="V41" t="s">
        <v>2417</v>
      </c>
    </row>
    <row r="42" spans="1:22" x14ac:dyDescent="0.2">
      <c r="A42" s="6">
        <v>43489</v>
      </c>
      <c r="B42" t="s">
        <v>2489</v>
      </c>
      <c r="C42" t="s">
        <v>43</v>
      </c>
      <c r="D42" s="10" t="s">
        <v>46</v>
      </c>
      <c r="E42" t="s">
        <v>134</v>
      </c>
      <c r="F42" s="11" t="s">
        <v>2417</v>
      </c>
      <c r="G42" s="10" t="s">
        <v>2417</v>
      </c>
      <c r="H42" t="s">
        <v>2490</v>
      </c>
      <c r="I42" t="str">
        <f t="shared" si="0"/>
        <v>GLENDALE</v>
      </c>
      <c r="J42" s="10">
        <v>85302</v>
      </c>
      <c r="K42">
        <f>IF(OR(LEFT(J42,3)="850", J42=85339, J42="85339"), 1,0)</f>
        <v>0</v>
      </c>
      <c r="L42">
        <f>IF(OR(LEFT(I42,2)="ph", I42="Laveen"), 1,0)</f>
        <v>0</v>
      </c>
      <c r="M42">
        <f>IF(NOT(K42=L42), 1,0)</f>
        <v>0</v>
      </c>
      <c r="N42">
        <f>IF(K42=L42, K42, "EVAL")</f>
        <v>0</v>
      </c>
      <c r="O42" s="10" t="s">
        <v>2417</v>
      </c>
      <c r="P42" s="10" t="s">
        <v>57</v>
      </c>
      <c r="Q42" s="13" t="s">
        <v>46</v>
      </c>
      <c r="R42" s="11">
        <v>1725.08</v>
      </c>
      <c r="S42">
        <v>85302</v>
      </c>
      <c r="T42" t="s">
        <v>100</v>
      </c>
      <c r="U42" t="s">
        <v>2417</v>
      </c>
      <c r="V42" t="s">
        <v>2417</v>
      </c>
    </row>
    <row r="43" spans="1:22" x14ac:dyDescent="0.2">
      <c r="A43" s="6">
        <v>43489</v>
      </c>
      <c r="B43" t="s">
        <v>2491</v>
      </c>
      <c r="C43" t="s">
        <v>43</v>
      </c>
      <c r="D43" s="10" t="s">
        <v>46</v>
      </c>
      <c r="E43" t="s">
        <v>134</v>
      </c>
      <c r="F43" s="11" t="s">
        <v>2417</v>
      </c>
      <c r="G43" s="10" t="s">
        <v>2417</v>
      </c>
      <c r="H43" t="s">
        <v>2492</v>
      </c>
      <c r="I43" t="str">
        <f t="shared" si="0"/>
        <v>PHX</v>
      </c>
      <c r="J43" s="10">
        <v>85053</v>
      </c>
      <c r="K43">
        <f>IF(OR(LEFT(J43,3)="850", J43=85339, J43="85339"), 1,0)</f>
        <v>1</v>
      </c>
      <c r="L43">
        <f>IF(OR(LEFT(I43,2)="ph", I43="Laveen"), 1,0)</f>
        <v>1</v>
      </c>
      <c r="M43">
        <f>IF(NOT(K43=L43), 1,0)</f>
        <v>0</v>
      </c>
      <c r="N43">
        <f>IF(K43=L43, K43, "EVAL")</f>
        <v>1</v>
      </c>
      <c r="O43" s="10" t="s">
        <v>2417</v>
      </c>
      <c r="P43" s="10" t="s">
        <v>57</v>
      </c>
      <c r="Q43" s="13" t="s">
        <v>46</v>
      </c>
      <c r="R43" s="11">
        <v>1290.3</v>
      </c>
      <c r="S43">
        <v>85053</v>
      </c>
      <c r="T43" t="s">
        <v>100</v>
      </c>
      <c r="U43" t="s">
        <v>2417</v>
      </c>
      <c r="V43" t="s">
        <v>2417</v>
      </c>
    </row>
    <row r="44" spans="1:22" x14ac:dyDescent="0.2">
      <c r="A44" s="6">
        <v>43489</v>
      </c>
      <c r="B44" t="s">
        <v>2493</v>
      </c>
      <c r="C44" t="s">
        <v>43</v>
      </c>
      <c r="D44" s="10" t="s">
        <v>46</v>
      </c>
      <c r="E44" t="s">
        <v>134</v>
      </c>
      <c r="F44" s="11">
        <v>1882</v>
      </c>
      <c r="G44" s="10" t="s">
        <v>50</v>
      </c>
      <c r="H44" t="s">
        <v>2494</v>
      </c>
      <c r="I44" t="str">
        <f t="shared" si="0"/>
        <v>GLENDALE</v>
      </c>
      <c r="J44" s="10">
        <v>85310</v>
      </c>
      <c r="K44">
        <f>IF(OR(LEFT(J44,3)="850", J44=85339, J44="85339"), 1,0)</f>
        <v>0</v>
      </c>
      <c r="L44">
        <f>IF(OR(LEFT(I44,2)="ph", I44="Laveen"), 1,0)</f>
        <v>0</v>
      </c>
      <c r="M44">
        <f>IF(NOT(K44=L44), 1,0)</f>
        <v>0</v>
      </c>
      <c r="N44">
        <f>IF(K44=L44, K44, "EVAL")</f>
        <v>0</v>
      </c>
      <c r="O44" s="12">
        <v>43503</v>
      </c>
      <c r="P44" s="10" t="s">
        <v>57</v>
      </c>
      <c r="Q44" s="13" t="s">
        <v>46</v>
      </c>
      <c r="R44" s="11">
        <v>1501.71</v>
      </c>
      <c r="S44">
        <v>85310</v>
      </c>
      <c r="T44" t="s">
        <v>100</v>
      </c>
      <c r="U44" t="s">
        <v>2417</v>
      </c>
      <c r="V44" t="s">
        <v>2417</v>
      </c>
    </row>
    <row r="45" spans="1:22" x14ac:dyDescent="0.2">
      <c r="A45" s="6">
        <v>43489</v>
      </c>
      <c r="B45" t="s">
        <v>2495</v>
      </c>
      <c r="C45" t="s">
        <v>43</v>
      </c>
      <c r="D45" s="10" t="s">
        <v>46</v>
      </c>
      <c r="E45" t="s">
        <v>275</v>
      </c>
      <c r="F45" s="11" t="s">
        <v>2417</v>
      </c>
      <c r="G45" s="10" t="s">
        <v>2417</v>
      </c>
      <c r="H45" t="s">
        <v>2496</v>
      </c>
      <c r="I45" t="str">
        <f t="shared" si="0"/>
        <v>TEMPE</v>
      </c>
      <c r="J45" s="10">
        <v>85283</v>
      </c>
      <c r="K45">
        <f>IF(OR(LEFT(J45,3)="850", J45=85339, J45="85339"), 1,0)</f>
        <v>0</v>
      </c>
      <c r="L45">
        <f>IF(OR(LEFT(I45,2)="ph", I45="Laveen"), 1,0)</f>
        <v>0</v>
      </c>
      <c r="M45">
        <f>IF(NOT(K45=L45), 1,0)</f>
        <v>0</v>
      </c>
      <c r="N45">
        <f>IF(K45=L45, K45, "EVAL")</f>
        <v>0</v>
      </c>
      <c r="O45" s="10" t="s">
        <v>2417</v>
      </c>
      <c r="P45" s="10" t="s">
        <v>57</v>
      </c>
      <c r="Q45" s="13" t="s">
        <v>46</v>
      </c>
      <c r="R45" s="11">
        <v>2191.39</v>
      </c>
      <c r="S45">
        <v>85283</v>
      </c>
      <c r="T45" t="s">
        <v>100</v>
      </c>
      <c r="U45" t="s">
        <v>2497</v>
      </c>
      <c r="V45">
        <v>85284</v>
      </c>
    </row>
    <row r="46" spans="1:22" x14ac:dyDescent="0.2">
      <c r="A46" s="6">
        <v>43490</v>
      </c>
      <c r="B46" t="s">
        <v>2498</v>
      </c>
      <c r="C46" t="s">
        <v>43</v>
      </c>
      <c r="D46" s="10" t="s">
        <v>46</v>
      </c>
      <c r="E46" t="s">
        <v>171</v>
      </c>
      <c r="F46" s="11">
        <v>1404.25</v>
      </c>
      <c r="G46" s="10" t="s">
        <v>50</v>
      </c>
      <c r="H46" t="s">
        <v>2499</v>
      </c>
      <c r="I46" t="str">
        <f t="shared" si="0"/>
        <v>Phoenix</v>
      </c>
      <c r="J46" s="10">
        <v>85027</v>
      </c>
      <c r="K46">
        <f>IF(OR(LEFT(J46,3)="850", J46=85339, J46="85339"), 1,0)</f>
        <v>1</v>
      </c>
      <c r="L46">
        <f>IF(OR(LEFT(I46,2)="ph", I46="Laveen"), 1,0)</f>
        <v>1</v>
      </c>
      <c r="M46">
        <f>IF(NOT(K46=L46), 1,0)</f>
        <v>0</v>
      </c>
      <c r="N46">
        <f>IF(K46=L46, K46, "EVAL")</f>
        <v>1</v>
      </c>
      <c r="O46" s="10" t="s">
        <v>2417</v>
      </c>
      <c r="P46" s="10" t="s">
        <v>57</v>
      </c>
      <c r="Q46" s="13" t="s">
        <v>46</v>
      </c>
      <c r="R46" s="11">
        <v>1324.25</v>
      </c>
      <c r="S46">
        <v>85027</v>
      </c>
      <c r="T46" t="s">
        <v>24</v>
      </c>
      <c r="U46" t="s">
        <v>2500</v>
      </c>
      <c r="V46">
        <v>85284</v>
      </c>
    </row>
    <row r="47" spans="1:22" x14ac:dyDescent="0.2">
      <c r="A47" s="6">
        <v>43490</v>
      </c>
      <c r="B47" t="s">
        <v>2501</v>
      </c>
      <c r="C47" t="s">
        <v>43</v>
      </c>
      <c r="D47" s="10" t="s">
        <v>46</v>
      </c>
      <c r="E47" t="s">
        <v>171</v>
      </c>
      <c r="F47" s="11" t="s">
        <v>2417</v>
      </c>
      <c r="G47" s="10" t="s">
        <v>2417</v>
      </c>
      <c r="H47" t="s">
        <v>2502</v>
      </c>
      <c r="I47" t="str">
        <f t="shared" si="0"/>
        <v>PHOENIX</v>
      </c>
      <c r="J47" s="10">
        <v>85024</v>
      </c>
      <c r="K47">
        <f>IF(OR(LEFT(J47,3)="850", J47=85339, J47="85339"), 1,0)</f>
        <v>1</v>
      </c>
      <c r="L47">
        <f>IF(OR(LEFT(I47,2)="ph", I47="Laveen"), 1,0)</f>
        <v>1</v>
      </c>
      <c r="M47">
        <f>IF(NOT(K47=L47), 1,0)</f>
        <v>0</v>
      </c>
      <c r="N47">
        <f>IF(K47=L47, K47, "EVAL")</f>
        <v>1</v>
      </c>
      <c r="O47" s="10" t="s">
        <v>2417</v>
      </c>
      <c r="P47" s="10" t="s">
        <v>57</v>
      </c>
      <c r="Q47" s="13" t="s">
        <v>46</v>
      </c>
      <c r="R47" s="11">
        <v>1945.92</v>
      </c>
      <c r="S47">
        <v>85024</v>
      </c>
      <c r="T47" t="s">
        <v>100</v>
      </c>
      <c r="U47" t="s">
        <v>2357</v>
      </c>
      <c r="V47">
        <v>85284</v>
      </c>
    </row>
    <row r="48" spans="1:22" x14ac:dyDescent="0.2">
      <c r="A48" s="6">
        <v>43490</v>
      </c>
      <c r="B48" t="s">
        <v>2503</v>
      </c>
      <c r="C48" t="s">
        <v>43</v>
      </c>
      <c r="D48" s="10" t="s">
        <v>46</v>
      </c>
      <c r="E48" t="s">
        <v>171</v>
      </c>
      <c r="F48" s="11">
        <v>3871.02</v>
      </c>
      <c r="G48" s="10" t="s">
        <v>50</v>
      </c>
      <c r="H48" t="s">
        <v>2504</v>
      </c>
      <c r="I48" t="str">
        <f t="shared" si="0"/>
        <v>Phoenix</v>
      </c>
      <c r="J48" s="10">
        <v>85027</v>
      </c>
      <c r="K48">
        <f>IF(OR(LEFT(J48,3)="850", J48=85339, J48="85339"), 1,0)</f>
        <v>1</v>
      </c>
      <c r="L48">
        <f>IF(OR(LEFT(I48,2)="ph", I48="Laveen"), 1,0)</f>
        <v>1</v>
      </c>
      <c r="M48">
        <f>IF(NOT(K48=L48), 1,0)</f>
        <v>0</v>
      </c>
      <c r="N48">
        <f>IF(K48=L48, K48, "EVAL")</f>
        <v>1</v>
      </c>
      <c r="O48" s="10" t="s">
        <v>2417</v>
      </c>
      <c r="P48" s="10" t="s">
        <v>57</v>
      </c>
      <c r="Q48" s="13" t="s">
        <v>46</v>
      </c>
      <c r="R48" s="11">
        <v>1935.51</v>
      </c>
      <c r="S48">
        <v>85027</v>
      </c>
      <c r="T48" t="s">
        <v>24</v>
      </c>
      <c r="U48" t="s">
        <v>2505</v>
      </c>
      <c r="V48">
        <v>85284</v>
      </c>
    </row>
    <row r="49" spans="1:22" x14ac:dyDescent="0.2">
      <c r="A49" s="6">
        <v>43490</v>
      </c>
      <c r="B49" t="s">
        <v>2506</v>
      </c>
      <c r="C49" t="s">
        <v>79</v>
      </c>
      <c r="D49" s="10" t="s">
        <v>46</v>
      </c>
      <c r="E49" t="s">
        <v>70</v>
      </c>
      <c r="F49" s="11">
        <v>3072.92</v>
      </c>
      <c r="G49" s="10" t="s">
        <v>50</v>
      </c>
      <c r="H49" t="s">
        <v>2507</v>
      </c>
      <c r="I49" t="str">
        <f t="shared" si="0"/>
        <v>AVONDALE</v>
      </c>
      <c r="J49" s="10">
        <v>85392</v>
      </c>
      <c r="K49">
        <f>IF(OR(LEFT(J49,3)="850", J49=85339, J49="85339"), 1,0)</f>
        <v>0</v>
      </c>
      <c r="L49">
        <f>IF(OR(LEFT(I49,2)="ph", I49="Laveen"), 1,0)</f>
        <v>0</v>
      </c>
      <c r="M49">
        <f>IF(NOT(K49=L49), 1,0)</f>
        <v>0</v>
      </c>
      <c r="N49">
        <f>IF(K49=L49, K49, "EVAL")</f>
        <v>0</v>
      </c>
      <c r="O49" s="12">
        <v>43503</v>
      </c>
      <c r="P49" s="10" t="s">
        <v>57</v>
      </c>
      <c r="Q49" s="13" t="s">
        <v>46</v>
      </c>
      <c r="R49" s="11">
        <v>1345.78</v>
      </c>
      <c r="S49">
        <v>85392</v>
      </c>
      <c r="T49" t="s">
        <v>100</v>
      </c>
      <c r="U49" t="s">
        <v>2417</v>
      </c>
      <c r="V49" t="s">
        <v>2417</v>
      </c>
    </row>
    <row r="50" spans="1:22" x14ac:dyDescent="0.2">
      <c r="A50" s="6">
        <v>43495</v>
      </c>
      <c r="B50" t="s">
        <v>2508</v>
      </c>
      <c r="C50" t="s">
        <v>43</v>
      </c>
      <c r="D50" s="10" t="s">
        <v>46</v>
      </c>
      <c r="E50" t="s">
        <v>44</v>
      </c>
      <c r="F50" s="11">
        <v>789</v>
      </c>
      <c r="G50" s="10" t="s">
        <v>50</v>
      </c>
      <c r="H50" t="s">
        <v>2509</v>
      </c>
      <c r="I50" t="str">
        <f t="shared" si="0"/>
        <v>GLENDALE</v>
      </c>
      <c r="J50" s="10">
        <v>85301</v>
      </c>
      <c r="K50">
        <f>IF(OR(LEFT(J50,3)="850", J50=85339, J50="85339"), 1,0)</f>
        <v>0</v>
      </c>
      <c r="L50">
        <f>IF(OR(LEFT(I50,2)="ph", I50="Laveen"), 1,0)</f>
        <v>0</v>
      </c>
      <c r="M50">
        <f>IF(NOT(K50=L50), 1,0)</f>
        <v>0</v>
      </c>
      <c r="N50">
        <f>IF(K50=L50, K50, "EVAL")</f>
        <v>0</v>
      </c>
      <c r="O50" s="10" t="s">
        <v>2417</v>
      </c>
      <c r="P50" s="10" t="s">
        <v>57</v>
      </c>
      <c r="Q50" s="13" t="s">
        <v>46</v>
      </c>
      <c r="R50" s="11">
        <v>789</v>
      </c>
      <c r="S50">
        <v>85301</v>
      </c>
      <c r="T50" t="s">
        <v>2118</v>
      </c>
      <c r="U50" t="s">
        <v>2417</v>
      </c>
      <c r="V50" t="s">
        <v>2417</v>
      </c>
    </row>
    <row r="51" spans="1:22" x14ac:dyDescent="0.2">
      <c r="A51" s="6">
        <v>43495</v>
      </c>
      <c r="B51" t="s">
        <v>2510</v>
      </c>
      <c r="C51" t="s">
        <v>43</v>
      </c>
      <c r="D51" s="10" t="s">
        <v>46</v>
      </c>
      <c r="E51" t="s">
        <v>87</v>
      </c>
      <c r="F51" s="11">
        <v>2288.41</v>
      </c>
      <c r="G51" s="10" t="s">
        <v>50</v>
      </c>
      <c r="H51" t="s">
        <v>2511</v>
      </c>
      <c r="I51" t="str">
        <f t="shared" si="0"/>
        <v>PHOENIX</v>
      </c>
      <c r="J51" s="10">
        <v>85003</v>
      </c>
      <c r="K51">
        <f>IF(OR(LEFT(J51,3)="850", J51=85339, J51="85339"), 1,0)</f>
        <v>1</v>
      </c>
      <c r="L51">
        <f>IF(OR(LEFT(I51,2)="ph", I51="Laveen"), 1,0)</f>
        <v>1</v>
      </c>
      <c r="M51">
        <f>IF(NOT(K51=L51), 1,0)</f>
        <v>0</v>
      </c>
      <c r="N51">
        <f>IF(K51=L51, K51, "EVAL")</f>
        <v>1</v>
      </c>
      <c r="O51" s="10" t="s">
        <v>2417</v>
      </c>
      <c r="P51" s="10" t="s">
        <v>57</v>
      </c>
      <c r="Q51" s="13" t="s">
        <v>46</v>
      </c>
      <c r="R51" s="11">
        <v>1353.29</v>
      </c>
      <c r="S51">
        <v>85003</v>
      </c>
      <c r="T51" t="s">
        <v>2512</v>
      </c>
      <c r="U51" t="s">
        <v>2417</v>
      </c>
      <c r="V51" t="s">
        <v>2417</v>
      </c>
    </row>
    <row r="52" spans="1:22" x14ac:dyDescent="0.2">
      <c r="A52" s="6">
        <v>43495</v>
      </c>
      <c r="B52" t="s">
        <v>2513</v>
      </c>
      <c r="C52" t="s">
        <v>43</v>
      </c>
      <c r="D52" s="10" t="s">
        <v>46</v>
      </c>
      <c r="E52" t="s">
        <v>247</v>
      </c>
      <c r="F52" s="11">
        <v>3843.56</v>
      </c>
      <c r="G52" s="10" t="s">
        <v>50</v>
      </c>
      <c r="H52" t="s">
        <v>2514</v>
      </c>
      <c r="I52" t="str">
        <f t="shared" si="0"/>
        <v>CHANDLER</v>
      </c>
      <c r="J52" s="10">
        <v>85248</v>
      </c>
      <c r="K52">
        <f>IF(OR(LEFT(J52,3)="850", J52=85339, J52="85339"), 1,0)</f>
        <v>0</v>
      </c>
      <c r="L52">
        <f>IF(OR(LEFT(I52,2)="ph", I52="Laveen"), 1,0)</f>
        <v>0</v>
      </c>
      <c r="M52">
        <f>IF(NOT(K52=L52), 1,0)</f>
        <v>0</v>
      </c>
      <c r="N52">
        <f>IF(K52=L52, K52, "EVAL")</f>
        <v>0</v>
      </c>
      <c r="O52" s="10" t="s">
        <v>2417</v>
      </c>
      <c r="P52" s="10" t="s">
        <v>57</v>
      </c>
      <c r="Q52" s="13" t="s">
        <v>46</v>
      </c>
      <c r="R52" s="11">
        <v>2153.58</v>
      </c>
      <c r="S52">
        <v>85248</v>
      </c>
      <c r="T52" t="s">
        <v>139</v>
      </c>
      <c r="U52" t="s">
        <v>2417</v>
      </c>
      <c r="V52" t="s">
        <v>2417</v>
      </c>
    </row>
    <row r="53" spans="1:22" x14ac:dyDescent="0.2">
      <c r="A53" s="6">
        <v>43495</v>
      </c>
      <c r="B53" t="s">
        <v>2515</v>
      </c>
      <c r="C53" t="s">
        <v>43</v>
      </c>
      <c r="D53" s="10" t="s">
        <v>46</v>
      </c>
      <c r="E53" t="s">
        <v>44</v>
      </c>
      <c r="F53" s="11">
        <v>2042.9</v>
      </c>
      <c r="G53" s="10" t="s">
        <v>50</v>
      </c>
      <c r="H53" t="s">
        <v>2516</v>
      </c>
      <c r="I53" t="str">
        <f t="shared" si="0"/>
        <v>Phoenix</v>
      </c>
      <c r="J53" s="10">
        <v>85019</v>
      </c>
      <c r="K53">
        <f>IF(OR(LEFT(J53,3)="850", J53=85339, J53="85339"), 1,0)</f>
        <v>1</v>
      </c>
      <c r="L53">
        <f>IF(OR(LEFT(I53,2)="ph", I53="Laveen"), 1,0)</f>
        <v>1</v>
      </c>
      <c r="M53">
        <f>IF(NOT(K53=L53), 1,0)</f>
        <v>0</v>
      </c>
      <c r="N53">
        <f>IF(K53=L53, K53, "EVAL")</f>
        <v>1</v>
      </c>
      <c r="O53" s="12">
        <v>43511</v>
      </c>
      <c r="P53" s="10" t="s">
        <v>57</v>
      </c>
      <c r="Q53" s="13" t="s">
        <v>46</v>
      </c>
      <c r="R53" s="11">
        <v>1315.9</v>
      </c>
      <c r="S53">
        <v>85019</v>
      </c>
      <c r="T53" t="s">
        <v>2517</v>
      </c>
      <c r="U53" t="s">
        <v>2417</v>
      </c>
      <c r="V53" t="s">
        <v>2417</v>
      </c>
    </row>
    <row r="54" spans="1:22" x14ac:dyDescent="0.2">
      <c r="A54" s="6">
        <v>43496</v>
      </c>
      <c r="B54" t="s">
        <v>2518</v>
      </c>
      <c r="C54" t="s">
        <v>43</v>
      </c>
      <c r="D54" s="10" t="s">
        <v>46</v>
      </c>
      <c r="E54" t="s">
        <v>1473</v>
      </c>
      <c r="F54" s="11">
        <v>2800.6</v>
      </c>
      <c r="G54" s="10" t="s">
        <v>50</v>
      </c>
      <c r="H54" t="s">
        <v>2519</v>
      </c>
      <c r="I54" t="str">
        <f t="shared" si="0"/>
        <v>PHOENIX</v>
      </c>
      <c r="J54" s="10">
        <v>85021</v>
      </c>
      <c r="K54">
        <f>IF(OR(LEFT(J54,3)="850", J54=85339, J54="85339"), 1,0)</f>
        <v>1</v>
      </c>
      <c r="L54">
        <f>IF(OR(LEFT(I54,2)="ph", I54="Laveen"), 1,0)</f>
        <v>1</v>
      </c>
      <c r="M54">
        <f>IF(NOT(K54=L54), 1,0)</f>
        <v>0</v>
      </c>
      <c r="N54">
        <f>IF(K54=L54, K54, "EVAL")</f>
        <v>1</v>
      </c>
      <c r="O54" s="12">
        <v>43502</v>
      </c>
      <c r="P54" s="10" t="s">
        <v>57</v>
      </c>
      <c r="Q54" s="13" t="s">
        <v>46</v>
      </c>
      <c r="R54" s="11">
        <v>352.65</v>
      </c>
      <c r="S54">
        <v>85021</v>
      </c>
      <c r="T54" t="s">
        <v>1850</v>
      </c>
      <c r="U54" t="s">
        <v>2417</v>
      </c>
      <c r="V54" t="s">
        <v>2417</v>
      </c>
    </row>
    <row r="55" spans="1:22" x14ac:dyDescent="0.2">
      <c r="A55" s="6">
        <v>43497</v>
      </c>
      <c r="B55" t="s">
        <v>2520</v>
      </c>
      <c r="C55" t="s">
        <v>43</v>
      </c>
      <c r="D55" s="10" t="s">
        <v>46</v>
      </c>
      <c r="E55" t="s">
        <v>1473</v>
      </c>
      <c r="F55" s="11">
        <v>3627.58</v>
      </c>
      <c r="G55" s="10" t="s">
        <v>50</v>
      </c>
      <c r="H55" t="s">
        <v>2521</v>
      </c>
      <c r="I55" t="str">
        <f t="shared" si="0"/>
        <v>PHOENIX</v>
      </c>
      <c r="J55" s="10">
        <v>85021</v>
      </c>
      <c r="K55">
        <f>IF(OR(LEFT(J55,3)="850", J55=85339, J55="85339"), 1,0)</f>
        <v>1</v>
      </c>
      <c r="L55">
        <f>IF(OR(LEFT(I55,2)="ph", I55="Laveen"), 1,0)</f>
        <v>1</v>
      </c>
      <c r="M55">
        <f>IF(NOT(K55=L55), 1,0)</f>
        <v>0</v>
      </c>
      <c r="N55">
        <f>IF(K55=L55, K55, "EVAL")</f>
        <v>1</v>
      </c>
      <c r="O55" s="10" t="s">
        <v>2417</v>
      </c>
      <c r="P55" s="10" t="s">
        <v>57</v>
      </c>
      <c r="Q55" s="13" t="s">
        <v>46</v>
      </c>
      <c r="R55" s="11">
        <v>3592.58</v>
      </c>
      <c r="S55">
        <v>85021</v>
      </c>
      <c r="T55" t="s">
        <v>1676</v>
      </c>
      <c r="U55" t="s">
        <v>2417</v>
      </c>
      <c r="V55" t="s">
        <v>2417</v>
      </c>
    </row>
    <row r="56" spans="1:22" x14ac:dyDescent="0.2">
      <c r="A56" s="6">
        <v>43503</v>
      </c>
      <c r="B56" t="s">
        <v>2522</v>
      </c>
      <c r="C56" t="s">
        <v>43</v>
      </c>
      <c r="D56" s="10" t="s">
        <v>46</v>
      </c>
      <c r="E56" t="s">
        <v>297</v>
      </c>
      <c r="F56" s="11">
        <v>4398.01</v>
      </c>
      <c r="G56" s="10" t="s">
        <v>50</v>
      </c>
      <c r="H56" t="s">
        <v>2523</v>
      </c>
      <c r="I56" t="str">
        <f t="shared" si="0"/>
        <v>PHOENIX</v>
      </c>
      <c r="J56" s="10">
        <v>85051</v>
      </c>
      <c r="K56">
        <f>IF(OR(LEFT(J56,3)="850", J56=85339, J56="85339"), 1,0)</f>
        <v>1</v>
      </c>
      <c r="L56">
        <f>IF(OR(LEFT(I56,2)="ph", I56="Laveen"), 1,0)</f>
        <v>1</v>
      </c>
      <c r="M56">
        <f>IF(NOT(K56=L56), 1,0)</f>
        <v>0</v>
      </c>
      <c r="N56">
        <f>IF(K56=L56, K56, "EVAL")</f>
        <v>1</v>
      </c>
      <c r="O56" s="12">
        <v>43521</v>
      </c>
      <c r="P56" s="10" t="s">
        <v>46</v>
      </c>
      <c r="Q56" s="13" t="s">
        <v>46</v>
      </c>
      <c r="R56" s="11">
        <v>3380.01</v>
      </c>
      <c r="S56">
        <v>85051</v>
      </c>
      <c r="T56" t="s">
        <v>47</v>
      </c>
      <c r="U56" t="s">
        <v>63</v>
      </c>
      <c r="V56">
        <v>85253</v>
      </c>
    </row>
    <row r="57" spans="1:22" x14ac:dyDescent="0.2">
      <c r="A57" s="6">
        <v>43508</v>
      </c>
      <c r="B57" t="s">
        <v>2524</v>
      </c>
      <c r="C57" t="s">
        <v>43</v>
      </c>
      <c r="D57" s="10" t="s">
        <v>46</v>
      </c>
      <c r="E57" t="s">
        <v>1473</v>
      </c>
      <c r="F57" s="11">
        <v>1121.07</v>
      </c>
      <c r="G57" s="10" t="s">
        <v>50</v>
      </c>
      <c r="H57" t="s">
        <v>2417</v>
      </c>
      <c r="I57" t="str">
        <f t="shared" si="0"/>
        <v/>
      </c>
      <c r="J57" s="10" t="s">
        <v>2417</v>
      </c>
      <c r="K57">
        <f>IF(OR(LEFT(J57,3)="850", J57=85339, J57="85339"), 1,0)</f>
        <v>0</v>
      </c>
      <c r="L57">
        <f>IF(OR(LEFT(I57,2)="ph", I57="Laveen"), 1,0)</f>
        <v>0</v>
      </c>
      <c r="M57">
        <f>IF(NOT(K57=L57), 1,0)</f>
        <v>0</v>
      </c>
      <c r="N57">
        <f>IF(K57=L57, K57, "EVAL")</f>
        <v>0</v>
      </c>
      <c r="O57" s="12">
        <v>43522</v>
      </c>
      <c r="P57" s="10" t="s">
        <v>57</v>
      </c>
      <c r="Q57" s="13" t="s">
        <v>46</v>
      </c>
      <c r="R57" s="11">
        <v>500</v>
      </c>
      <c r="S57" t="s">
        <v>2417</v>
      </c>
      <c r="T57" t="s">
        <v>2486</v>
      </c>
      <c r="U57" t="s">
        <v>2417</v>
      </c>
      <c r="V57" t="s">
        <v>2417</v>
      </c>
    </row>
    <row r="58" spans="1:22" x14ac:dyDescent="0.2">
      <c r="A58" s="6">
        <v>43508</v>
      </c>
      <c r="B58" t="s">
        <v>2525</v>
      </c>
      <c r="C58" t="s">
        <v>43</v>
      </c>
      <c r="D58" s="10" t="s">
        <v>46</v>
      </c>
      <c r="E58" t="s">
        <v>1473</v>
      </c>
      <c r="F58" s="11">
        <v>1308.96</v>
      </c>
      <c r="G58" s="10" t="s">
        <v>50</v>
      </c>
      <c r="H58" t="s">
        <v>2417</v>
      </c>
      <c r="I58" t="str">
        <f t="shared" si="0"/>
        <v/>
      </c>
      <c r="J58" s="10" t="s">
        <v>2417</v>
      </c>
      <c r="K58">
        <f>IF(OR(LEFT(J58,3)="850", J58=85339, J58="85339"), 1,0)</f>
        <v>0</v>
      </c>
      <c r="L58">
        <f>IF(OR(LEFT(I58,2)="ph", I58="Laveen"), 1,0)</f>
        <v>0</v>
      </c>
      <c r="M58">
        <f>IF(NOT(K58=L58), 1,0)</f>
        <v>0</v>
      </c>
      <c r="N58">
        <f>IF(K58=L58, K58, "EVAL")</f>
        <v>0</v>
      </c>
      <c r="O58" s="10" t="s">
        <v>2417</v>
      </c>
      <c r="P58" s="10" t="s">
        <v>57</v>
      </c>
      <c r="Q58" s="13" t="s">
        <v>46</v>
      </c>
      <c r="R58" s="11">
        <v>500</v>
      </c>
      <c r="S58" t="s">
        <v>2417</v>
      </c>
      <c r="T58" t="s">
        <v>2486</v>
      </c>
      <c r="U58" t="s">
        <v>2417</v>
      </c>
      <c r="V58" t="s">
        <v>2417</v>
      </c>
    </row>
    <row r="59" spans="1:22" x14ac:dyDescent="0.2">
      <c r="A59" s="6">
        <v>43508</v>
      </c>
      <c r="B59" t="s">
        <v>2526</v>
      </c>
      <c r="C59" t="s">
        <v>43</v>
      </c>
      <c r="D59" s="10" t="s">
        <v>46</v>
      </c>
      <c r="E59" t="s">
        <v>1473</v>
      </c>
      <c r="F59" s="11" t="s">
        <v>2417</v>
      </c>
      <c r="G59" s="10" t="s">
        <v>2417</v>
      </c>
      <c r="H59" t="s">
        <v>2417</v>
      </c>
      <c r="I59" t="str">
        <f t="shared" si="0"/>
        <v/>
      </c>
      <c r="J59" s="10" t="s">
        <v>2417</v>
      </c>
      <c r="K59">
        <f>IF(OR(LEFT(J59,3)="850", J59=85339, J59="85339"), 1,0)</f>
        <v>0</v>
      </c>
      <c r="L59">
        <f>IF(OR(LEFT(I59,2)="ph", I59="Laveen"), 1,0)</f>
        <v>0</v>
      </c>
      <c r="M59">
        <f>IF(NOT(K59=L59), 1,0)</f>
        <v>0</v>
      </c>
      <c r="N59">
        <f>IF(K59=L59, K59, "EVAL")</f>
        <v>0</v>
      </c>
      <c r="O59" s="10" t="s">
        <v>2417</v>
      </c>
      <c r="P59" s="10" t="s">
        <v>57</v>
      </c>
      <c r="Q59" s="13" t="s">
        <v>46</v>
      </c>
      <c r="R59" s="11">
        <v>500</v>
      </c>
      <c r="S59" t="s">
        <v>2417</v>
      </c>
      <c r="T59" t="s">
        <v>2486</v>
      </c>
      <c r="U59" t="s">
        <v>2417</v>
      </c>
      <c r="V59" t="s">
        <v>2417</v>
      </c>
    </row>
    <row r="60" spans="1:22" x14ac:dyDescent="0.2">
      <c r="A60" s="6">
        <v>43508</v>
      </c>
      <c r="B60" t="s">
        <v>2527</v>
      </c>
      <c r="C60" t="s">
        <v>43</v>
      </c>
      <c r="D60" s="10" t="s">
        <v>46</v>
      </c>
      <c r="E60" t="s">
        <v>297</v>
      </c>
      <c r="F60" s="11">
        <v>3201.73</v>
      </c>
      <c r="G60" s="10" t="s">
        <v>50</v>
      </c>
      <c r="H60" t="s">
        <v>2528</v>
      </c>
      <c r="I60" t="str">
        <f t="shared" si="0"/>
        <v>PHOENIX</v>
      </c>
      <c r="J60" s="10">
        <v>85051</v>
      </c>
      <c r="K60">
        <f>IF(OR(LEFT(J60,3)="850", J60=85339, J60="85339"), 1,0)</f>
        <v>1</v>
      </c>
      <c r="L60">
        <f>IF(OR(LEFT(I60,2)="ph", I60="Laveen"), 1,0)</f>
        <v>1</v>
      </c>
      <c r="M60">
        <f>IF(NOT(K60=L60), 1,0)</f>
        <v>0</v>
      </c>
      <c r="N60">
        <f>IF(K60=L60, K60, "EVAL")</f>
        <v>1</v>
      </c>
      <c r="O60" s="12">
        <v>43524</v>
      </c>
      <c r="P60" s="10" t="s">
        <v>46</v>
      </c>
      <c r="Q60" s="13" t="s">
        <v>46</v>
      </c>
      <c r="R60" s="11">
        <v>6004.2</v>
      </c>
      <c r="S60">
        <v>85051</v>
      </c>
      <c r="T60" t="s">
        <v>62</v>
      </c>
      <c r="U60" t="s">
        <v>177</v>
      </c>
      <c r="V60">
        <v>85253</v>
      </c>
    </row>
    <row r="61" spans="1:22" x14ac:dyDescent="0.2">
      <c r="A61" s="6">
        <v>43508</v>
      </c>
      <c r="B61" t="s">
        <v>2529</v>
      </c>
      <c r="C61" t="s">
        <v>43</v>
      </c>
      <c r="D61" s="10" t="s">
        <v>46</v>
      </c>
      <c r="E61" t="s">
        <v>44</v>
      </c>
      <c r="F61" s="11" t="s">
        <v>2417</v>
      </c>
      <c r="G61" s="10" t="s">
        <v>2417</v>
      </c>
      <c r="H61" t="s">
        <v>2530</v>
      </c>
      <c r="I61" t="str">
        <f t="shared" si="0"/>
        <v>Phoenix</v>
      </c>
      <c r="J61" s="10">
        <v>85031</v>
      </c>
      <c r="K61">
        <f>IF(OR(LEFT(J61,3)="850", J61=85339, J61="85339"), 1,0)</f>
        <v>1</v>
      </c>
      <c r="L61">
        <f>IF(OR(LEFT(I61,2)="ph", I61="Laveen"), 1,0)</f>
        <v>1</v>
      </c>
      <c r="M61">
        <f>IF(NOT(K61=L61), 1,0)</f>
        <v>0</v>
      </c>
      <c r="N61">
        <f>IF(K61=L61, K61, "EVAL")</f>
        <v>1</v>
      </c>
      <c r="O61" s="10" t="s">
        <v>2417</v>
      </c>
      <c r="P61" s="10" t="s">
        <v>46</v>
      </c>
      <c r="Q61" s="13" t="s">
        <v>46</v>
      </c>
      <c r="R61" s="11">
        <v>3995.53</v>
      </c>
      <c r="S61">
        <v>85031</v>
      </c>
      <c r="T61" t="s">
        <v>291</v>
      </c>
      <c r="U61" t="s">
        <v>292</v>
      </c>
      <c r="V61">
        <v>85253</v>
      </c>
    </row>
    <row r="62" spans="1:22" x14ac:dyDescent="0.2">
      <c r="A62" s="6">
        <v>43510</v>
      </c>
      <c r="B62" t="s">
        <v>2531</v>
      </c>
      <c r="C62" t="s">
        <v>43</v>
      </c>
      <c r="D62" s="10" t="s">
        <v>46</v>
      </c>
      <c r="E62" t="s">
        <v>297</v>
      </c>
      <c r="F62" s="11">
        <v>1201.52</v>
      </c>
      <c r="G62" s="10" t="s">
        <v>50</v>
      </c>
      <c r="H62" t="s">
        <v>2532</v>
      </c>
      <c r="I62" t="str">
        <f t="shared" si="0"/>
        <v>GLENDALE</v>
      </c>
      <c r="J62" s="10">
        <v>85303</v>
      </c>
      <c r="K62">
        <f>IF(OR(LEFT(J62,3)="850", J62=85339, J62="85339"), 1,0)</f>
        <v>0</v>
      </c>
      <c r="L62">
        <f>IF(OR(LEFT(I62,2)="ph", I62="Laveen"), 1,0)</f>
        <v>0</v>
      </c>
      <c r="M62">
        <f>IF(NOT(K62=L62), 1,0)</f>
        <v>0</v>
      </c>
      <c r="N62">
        <f>IF(K62=L62, K62, "EVAL")</f>
        <v>0</v>
      </c>
      <c r="O62" s="10" t="s">
        <v>2417</v>
      </c>
      <c r="P62" s="10" t="s">
        <v>57</v>
      </c>
      <c r="Q62" s="13" t="s">
        <v>46</v>
      </c>
      <c r="R62" s="11">
        <v>1161.52</v>
      </c>
      <c r="S62">
        <v>85303</v>
      </c>
      <c r="T62" t="s">
        <v>1830</v>
      </c>
      <c r="U62" t="s">
        <v>2533</v>
      </c>
      <c r="V62">
        <v>85303</v>
      </c>
    </row>
    <row r="63" spans="1:22" x14ac:dyDescent="0.2">
      <c r="A63" s="6">
        <v>43510</v>
      </c>
      <c r="B63" t="s">
        <v>2534</v>
      </c>
      <c r="C63" t="s">
        <v>43</v>
      </c>
      <c r="D63" s="10" t="s">
        <v>46</v>
      </c>
      <c r="E63" t="s">
        <v>297</v>
      </c>
      <c r="F63" s="11">
        <v>1253.29</v>
      </c>
      <c r="G63" s="10" t="s">
        <v>50</v>
      </c>
      <c r="H63" t="s">
        <v>2535</v>
      </c>
      <c r="I63" t="str">
        <f t="shared" si="0"/>
        <v>GLENDALE</v>
      </c>
      <c r="J63" s="10">
        <v>85303</v>
      </c>
      <c r="K63">
        <f>IF(OR(LEFT(J63,3)="850", J63=85339, J63="85339"), 1,0)</f>
        <v>0</v>
      </c>
      <c r="L63">
        <f>IF(OR(LEFT(I63,2)="ph", I63="Laveen"), 1,0)</f>
        <v>0</v>
      </c>
      <c r="M63">
        <f>IF(NOT(K63=L63), 1,0)</f>
        <v>0</v>
      </c>
      <c r="N63">
        <f>IF(K63=L63, K63, "EVAL")</f>
        <v>0</v>
      </c>
      <c r="O63" s="12">
        <v>43525</v>
      </c>
      <c r="P63" s="10" t="s">
        <v>57</v>
      </c>
      <c r="Q63" s="13" t="s">
        <v>46</v>
      </c>
      <c r="R63" s="11">
        <v>1213.29</v>
      </c>
      <c r="S63">
        <v>85303</v>
      </c>
      <c r="T63" t="s">
        <v>1830</v>
      </c>
      <c r="U63" t="s">
        <v>2533</v>
      </c>
      <c r="V63">
        <v>85303</v>
      </c>
    </row>
    <row r="64" spans="1:22" x14ac:dyDescent="0.2">
      <c r="A64" s="6">
        <v>43510</v>
      </c>
      <c r="B64" t="s">
        <v>2536</v>
      </c>
      <c r="C64" t="s">
        <v>43</v>
      </c>
      <c r="D64" s="10" t="s">
        <v>46</v>
      </c>
      <c r="E64" t="s">
        <v>297</v>
      </c>
      <c r="F64" s="11">
        <v>1261.19</v>
      </c>
      <c r="G64" s="10" t="s">
        <v>50</v>
      </c>
      <c r="H64" t="s">
        <v>2537</v>
      </c>
      <c r="I64" t="str">
        <f t="shared" si="0"/>
        <v>GLENDALE</v>
      </c>
      <c r="J64" s="10">
        <v>85303</v>
      </c>
      <c r="K64">
        <f>IF(OR(LEFT(J64,3)="850", J64=85339, J64="85339"), 1,0)</f>
        <v>0</v>
      </c>
      <c r="L64">
        <f>IF(OR(LEFT(I64,2)="ph", I64="Laveen"), 1,0)</f>
        <v>0</v>
      </c>
      <c r="M64">
        <f>IF(NOT(K64=L64), 1,0)</f>
        <v>0</v>
      </c>
      <c r="N64">
        <f>IF(K64=L64, K64, "EVAL")</f>
        <v>0</v>
      </c>
      <c r="O64" s="10" t="s">
        <v>2417</v>
      </c>
      <c r="P64" s="10" t="s">
        <v>57</v>
      </c>
      <c r="Q64" s="13" t="s">
        <v>46</v>
      </c>
      <c r="R64" s="11">
        <v>1221.19</v>
      </c>
      <c r="S64">
        <v>85303</v>
      </c>
      <c r="T64" t="s">
        <v>1830</v>
      </c>
      <c r="U64" t="s">
        <v>2533</v>
      </c>
      <c r="V64">
        <v>85303</v>
      </c>
    </row>
    <row r="65" spans="1:22" x14ac:dyDescent="0.2">
      <c r="A65" s="6">
        <v>43510</v>
      </c>
      <c r="B65" t="s">
        <v>2538</v>
      </c>
      <c r="C65" t="s">
        <v>43</v>
      </c>
      <c r="D65" s="10" t="s">
        <v>46</v>
      </c>
      <c r="E65" t="s">
        <v>424</v>
      </c>
      <c r="F65" s="11">
        <v>1543.13</v>
      </c>
      <c r="G65" s="10" t="s">
        <v>50</v>
      </c>
      <c r="H65" t="s">
        <v>2539</v>
      </c>
      <c r="I65" t="str">
        <f t="shared" si="0"/>
        <v>MESA</v>
      </c>
      <c r="J65" s="10">
        <v>85210</v>
      </c>
      <c r="K65">
        <f>IF(OR(LEFT(J65,3)="850", J65=85339, J65="85339"), 1,0)</f>
        <v>0</v>
      </c>
      <c r="L65">
        <f>IF(OR(LEFT(I65,2)="ph", I65="Laveen"), 1,0)</f>
        <v>0</v>
      </c>
      <c r="M65">
        <f>IF(NOT(K65=L65), 1,0)</f>
        <v>0</v>
      </c>
      <c r="N65">
        <f>IF(K65=L65, K65, "EVAL")</f>
        <v>0</v>
      </c>
      <c r="O65" s="12">
        <v>43525</v>
      </c>
      <c r="P65" s="10" t="s">
        <v>57</v>
      </c>
      <c r="Q65" s="13" t="s">
        <v>46</v>
      </c>
      <c r="R65" s="11">
        <v>1471.87</v>
      </c>
      <c r="S65">
        <v>85210</v>
      </c>
      <c r="T65" t="s">
        <v>599</v>
      </c>
      <c r="U65" t="s">
        <v>2417</v>
      </c>
      <c r="V65" t="s">
        <v>2417</v>
      </c>
    </row>
    <row r="66" spans="1:22" x14ac:dyDescent="0.2">
      <c r="A66" s="6">
        <v>43510</v>
      </c>
      <c r="B66" t="s">
        <v>2540</v>
      </c>
      <c r="C66" t="s">
        <v>43</v>
      </c>
      <c r="D66" s="10" t="s">
        <v>46</v>
      </c>
      <c r="E66" t="s">
        <v>424</v>
      </c>
      <c r="F66" s="11">
        <v>1571.27</v>
      </c>
      <c r="G66" s="10" t="s">
        <v>50</v>
      </c>
      <c r="H66" t="s">
        <v>2541</v>
      </c>
      <c r="I66" t="str">
        <f t="shared" si="0"/>
        <v>MESA</v>
      </c>
      <c r="J66" s="10">
        <v>85210</v>
      </c>
      <c r="K66">
        <f>IF(OR(LEFT(J66,3)="850", J66=85339, J66="85339"), 1,0)</f>
        <v>0</v>
      </c>
      <c r="L66">
        <f>IF(OR(LEFT(I66,2)="ph", I66="Laveen"), 1,0)</f>
        <v>0</v>
      </c>
      <c r="M66">
        <f>IF(NOT(K66=L66), 1,0)</f>
        <v>0</v>
      </c>
      <c r="N66">
        <f>IF(K66=L66, K66, "EVAL")</f>
        <v>0</v>
      </c>
      <c r="O66" s="10" t="s">
        <v>2417</v>
      </c>
      <c r="P66" s="10" t="s">
        <v>57</v>
      </c>
      <c r="Q66" s="13" t="s">
        <v>46</v>
      </c>
      <c r="R66" s="11">
        <v>1510.19</v>
      </c>
      <c r="S66">
        <v>85210</v>
      </c>
      <c r="T66" t="s">
        <v>599</v>
      </c>
      <c r="U66" t="s">
        <v>2417</v>
      </c>
      <c r="V66" t="s">
        <v>2417</v>
      </c>
    </row>
    <row r="67" spans="1:22" x14ac:dyDescent="0.2">
      <c r="A67" s="6">
        <v>43511</v>
      </c>
      <c r="B67" t="s">
        <v>2542</v>
      </c>
      <c r="C67" t="s">
        <v>43</v>
      </c>
      <c r="D67" s="10" t="s">
        <v>46</v>
      </c>
      <c r="E67" t="s">
        <v>1473</v>
      </c>
      <c r="F67" s="11" t="s">
        <v>2417</v>
      </c>
      <c r="G67" s="10" t="s">
        <v>2417</v>
      </c>
      <c r="H67" t="s">
        <v>2543</v>
      </c>
      <c r="I67" t="str">
        <f t="shared" ref="I67:I130" si="1">IF(NOT(ISERROR(FIND(",",H67))), RIGHT(H67,LEN(H67)-FIND("@",SUBSTITUTE(H67,",","@",LEN(H67)-LEN(SUBSTITUTE(H67,",",""))),1)-1), "")</f>
        <v>PHOENIX</v>
      </c>
      <c r="J67" s="10">
        <v>85015</v>
      </c>
      <c r="K67">
        <f>IF(OR(LEFT(J67,3)="850", J67=85339, J67="85339"), 1,0)</f>
        <v>1</v>
      </c>
      <c r="L67">
        <f>IF(OR(LEFT(I67,2)="ph", I67="Laveen"), 1,0)</f>
        <v>1</v>
      </c>
      <c r="M67">
        <f>IF(NOT(K67=L67), 1,0)</f>
        <v>0</v>
      </c>
      <c r="N67">
        <f>IF(K67=L67, K67, "EVAL")</f>
        <v>1</v>
      </c>
      <c r="O67" s="10" t="s">
        <v>2417</v>
      </c>
      <c r="P67" s="10" t="s">
        <v>57</v>
      </c>
      <c r="Q67" s="13" t="s">
        <v>46</v>
      </c>
      <c r="R67" s="11">
        <v>1221.29</v>
      </c>
      <c r="S67">
        <v>85015</v>
      </c>
      <c r="T67" t="s">
        <v>2486</v>
      </c>
      <c r="U67" t="s">
        <v>2417</v>
      </c>
      <c r="V67" t="s">
        <v>2417</v>
      </c>
    </row>
    <row r="68" spans="1:22" x14ac:dyDescent="0.2">
      <c r="A68" s="6">
        <v>43511</v>
      </c>
      <c r="B68" t="s">
        <v>2545</v>
      </c>
      <c r="C68" t="s">
        <v>43</v>
      </c>
      <c r="D68" s="10" t="s">
        <v>46</v>
      </c>
      <c r="E68" t="s">
        <v>44</v>
      </c>
      <c r="F68" s="11">
        <v>1288.56</v>
      </c>
      <c r="G68" s="10" t="s">
        <v>50</v>
      </c>
      <c r="H68" t="s">
        <v>2546</v>
      </c>
      <c r="I68" t="str">
        <f t="shared" si="1"/>
        <v>Phoenix</v>
      </c>
      <c r="J68" s="10">
        <v>85019</v>
      </c>
      <c r="K68">
        <f>IF(OR(LEFT(J68,3)="850", J68=85339, J68="85339"), 1,0)</f>
        <v>1</v>
      </c>
      <c r="L68">
        <f>IF(OR(LEFT(I68,2)="ph", I68="Laveen"), 1,0)</f>
        <v>1</v>
      </c>
      <c r="M68">
        <f>IF(NOT(K68=L68), 1,0)</f>
        <v>0</v>
      </c>
      <c r="N68">
        <f>IF(K68=L68, K68, "EVAL")</f>
        <v>1</v>
      </c>
      <c r="O68" s="10" t="s">
        <v>2417</v>
      </c>
      <c r="P68" s="10" t="s">
        <v>57</v>
      </c>
      <c r="Q68" s="13" t="s">
        <v>46</v>
      </c>
      <c r="R68" s="11">
        <v>1233.56</v>
      </c>
      <c r="S68">
        <v>85019</v>
      </c>
      <c r="T68" t="s">
        <v>2517</v>
      </c>
      <c r="U68" t="s">
        <v>2417</v>
      </c>
      <c r="V68" t="s">
        <v>2417</v>
      </c>
    </row>
    <row r="69" spans="1:22" x14ac:dyDescent="0.2">
      <c r="A69" s="6">
        <v>43511</v>
      </c>
      <c r="B69" t="s">
        <v>2547</v>
      </c>
      <c r="C69" t="s">
        <v>43</v>
      </c>
      <c r="D69" s="10" t="s">
        <v>46</v>
      </c>
      <c r="E69" t="s">
        <v>44</v>
      </c>
      <c r="F69" s="11" t="s">
        <v>2417</v>
      </c>
      <c r="G69" s="10" t="s">
        <v>2417</v>
      </c>
      <c r="H69" t="s">
        <v>2548</v>
      </c>
      <c r="I69" t="str">
        <f t="shared" si="1"/>
        <v>Phoenix</v>
      </c>
      <c r="J69" s="10">
        <v>85019</v>
      </c>
      <c r="K69">
        <f>IF(OR(LEFT(J69,3)="850", J69=85339, J69="85339"), 1,0)</f>
        <v>1</v>
      </c>
      <c r="L69">
        <f>IF(OR(LEFT(I69,2)="ph", I69="Laveen"), 1,0)</f>
        <v>1</v>
      </c>
      <c r="M69">
        <f>IF(NOT(K69=L69), 1,0)</f>
        <v>0</v>
      </c>
      <c r="N69">
        <f>IF(K69=L69, K69, "EVAL")</f>
        <v>1</v>
      </c>
      <c r="O69" s="10" t="s">
        <v>2417</v>
      </c>
      <c r="P69" s="10" t="s">
        <v>57</v>
      </c>
      <c r="Q69" s="13" t="s">
        <v>46</v>
      </c>
      <c r="R69" s="11">
        <v>958.6</v>
      </c>
      <c r="S69">
        <v>85019</v>
      </c>
      <c r="T69" t="s">
        <v>2517</v>
      </c>
      <c r="U69" t="s">
        <v>2417</v>
      </c>
      <c r="V69" t="s">
        <v>2417</v>
      </c>
    </row>
    <row r="70" spans="1:22" x14ac:dyDescent="0.2">
      <c r="A70" s="6">
        <v>43515</v>
      </c>
      <c r="B70" t="s">
        <v>2549</v>
      </c>
      <c r="C70" t="s">
        <v>43</v>
      </c>
      <c r="D70" s="10" t="s">
        <v>46</v>
      </c>
      <c r="E70" t="s">
        <v>130</v>
      </c>
      <c r="F70" s="11">
        <v>1846.78</v>
      </c>
      <c r="G70" s="10" t="s">
        <v>50</v>
      </c>
      <c r="H70" t="s">
        <v>2550</v>
      </c>
      <c r="I70" t="str">
        <f t="shared" si="1"/>
        <v>GLENDALE</v>
      </c>
      <c r="J70" s="10">
        <v>85307</v>
      </c>
      <c r="K70">
        <f>IF(OR(LEFT(J70,3)="850", J70=85339, J70="85339"), 1,0)</f>
        <v>0</v>
      </c>
      <c r="L70">
        <f>IF(OR(LEFT(I70,2)="ph", I70="Laveen"), 1,0)</f>
        <v>0</v>
      </c>
      <c r="M70">
        <f>IF(NOT(K70=L70), 1,0)</f>
        <v>0</v>
      </c>
      <c r="N70">
        <f>IF(K70=L70, K70, "EVAL")</f>
        <v>0</v>
      </c>
      <c r="O70" s="10" t="s">
        <v>2417</v>
      </c>
      <c r="P70" s="10" t="s">
        <v>57</v>
      </c>
      <c r="Q70" s="13" t="s">
        <v>46</v>
      </c>
      <c r="R70" s="11">
        <v>1801.78</v>
      </c>
      <c r="S70">
        <v>85307</v>
      </c>
      <c r="T70" t="s">
        <v>1892</v>
      </c>
      <c r="U70" t="s">
        <v>2417</v>
      </c>
      <c r="V70" t="s">
        <v>2417</v>
      </c>
    </row>
    <row r="71" spans="1:22" x14ac:dyDescent="0.2">
      <c r="A71" s="6">
        <v>43515</v>
      </c>
      <c r="B71" t="s">
        <v>2551</v>
      </c>
      <c r="C71" t="s">
        <v>43</v>
      </c>
      <c r="D71" s="10" t="s">
        <v>46</v>
      </c>
      <c r="E71" t="s">
        <v>130</v>
      </c>
      <c r="F71" s="11" t="s">
        <v>2417</v>
      </c>
      <c r="G71" s="10" t="s">
        <v>2417</v>
      </c>
      <c r="H71" t="s">
        <v>2552</v>
      </c>
      <c r="I71" t="str">
        <f t="shared" si="1"/>
        <v>GLENDALE</v>
      </c>
      <c r="J71" s="10">
        <v>85307</v>
      </c>
      <c r="K71">
        <f>IF(OR(LEFT(J71,3)="850", J71=85339, J71="85339"), 1,0)</f>
        <v>0</v>
      </c>
      <c r="L71">
        <f>IF(OR(LEFT(I71,2)="ph", I71="Laveen"), 1,0)</f>
        <v>0</v>
      </c>
      <c r="M71">
        <f>IF(NOT(K71=L71), 1,0)</f>
        <v>0</v>
      </c>
      <c r="N71">
        <f>IF(K71=L71, K71, "EVAL")</f>
        <v>0</v>
      </c>
      <c r="O71" s="10" t="s">
        <v>2417</v>
      </c>
      <c r="P71" s="10" t="s">
        <v>57</v>
      </c>
      <c r="Q71" s="13" t="s">
        <v>46</v>
      </c>
      <c r="R71" s="11">
        <v>1552.99</v>
      </c>
      <c r="S71">
        <v>85307</v>
      </c>
      <c r="T71" t="s">
        <v>1892</v>
      </c>
      <c r="U71" t="s">
        <v>2417</v>
      </c>
      <c r="V71" t="s">
        <v>2417</v>
      </c>
    </row>
    <row r="72" spans="1:22" x14ac:dyDescent="0.2">
      <c r="A72" s="6">
        <v>43515</v>
      </c>
      <c r="B72" t="s">
        <v>2553</v>
      </c>
      <c r="C72" t="s">
        <v>43</v>
      </c>
      <c r="D72" s="10" t="s">
        <v>46</v>
      </c>
      <c r="E72" t="s">
        <v>134</v>
      </c>
      <c r="F72" s="11">
        <v>1910.81</v>
      </c>
      <c r="G72" s="10" t="s">
        <v>50</v>
      </c>
      <c r="H72" t="s">
        <v>2554</v>
      </c>
      <c r="I72" t="str">
        <f t="shared" si="1"/>
        <v>Glendale</v>
      </c>
      <c r="J72" s="10">
        <v>85304</v>
      </c>
      <c r="K72">
        <f>IF(OR(LEFT(J72,3)="850", J72=85339, J72="85339"), 1,0)</f>
        <v>0</v>
      </c>
      <c r="L72">
        <f>IF(OR(LEFT(I72,2)="ph", I72="Laveen"), 1,0)</f>
        <v>0</v>
      </c>
      <c r="M72">
        <f>IF(NOT(K72=L72), 1,0)</f>
        <v>0</v>
      </c>
      <c r="N72">
        <f>IF(K72=L72, K72, "EVAL")</f>
        <v>0</v>
      </c>
      <c r="O72" s="12">
        <v>43528</v>
      </c>
      <c r="P72" s="10" t="s">
        <v>57</v>
      </c>
      <c r="Q72" s="13" t="s">
        <v>46</v>
      </c>
      <c r="R72" s="11">
        <v>1810.81</v>
      </c>
      <c r="S72">
        <v>85304</v>
      </c>
      <c r="T72" t="s">
        <v>2555</v>
      </c>
      <c r="U72" t="s">
        <v>2417</v>
      </c>
      <c r="V72" t="s">
        <v>2417</v>
      </c>
    </row>
    <row r="73" spans="1:22" x14ac:dyDescent="0.2">
      <c r="A73" s="6">
        <v>43515</v>
      </c>
      <c r="B73" t="s">
        <v>2556</v>
      </c>
      <c r="C73" t="s">
        <v>43</v>
      </c>
      <c r="D73" s="10" t="s">
        <v>46</v>
      </c>
      <c r="E73" t="s">
        <v>134</v>
      </c>
      <c r="F73" s="11">
        <v>1984.06</v>
      </c>
      <c r="G73" s="10" t="s">
        <v>50</v>
      </c>
      <c r="H73" t="s">
        <v>2557</v>
      </c>
      <c r="I73" t="str">
        <f t="shared" si="1"/>
        <v>Glendale</v>
      </c>
      <c r="J73" s="10">
        <v>85308</v>
      </c>
      <c r="K73">
        <f>IF(OR(LEFT(J73,3)="850", J73=85339, J73="85339"), 1,0)</f>
        <v>0</v>
      </c>
      <c r="L73">
        <f>IF(OR(LEFT(I73,2)="ph", I73="Laveen"), 1,0)</f>
        <v>0</v>
      </c>
      <c r="M73">
        <f>IF(NOT(K73=L73), 1,0)</f>
        <v>0</v>
      </c>
      <c r="N73">
        <f>IF(K73=L73, K73, "EVAL")</f>
        <v>0</v>
      </c>
      <c r="O73" s="10" t="s">
        <v>2417</v>
      </c>
      <c r="P73" s="10" t="s">
        <v>57</v>
      </c>
      <c r="Q73" s="13" t="s">
        <v>46</v>
      </c>
      <c r="R73" s="11">
        <v>1924.06</v>
      </c>
      <c r="S73">
        <v>85308</v>
      </c>
      <c r="T73" t="s">
        <v>2555</v>
      </c>
      <c r="U73" t="s">
        <v>2417</v>
      </c>
      <c r="V73" t="s">
        <v>2417</v>
      </c>
    </row>
    <row r="74" spans="1:22" x14ac:dyDescent="0.2">
      <c r="A74" s="6">
        <v>43515</v>
      </c>
      <c r="B74" t="s">
        <v>2558</v>
      </c>
      <c r="C74" t="s">
        <v>43</v>
      </c>
      <c r="D74" s="10" t="s">
        <v>46</v>
      </c>
      <c r="E74" t="s">
        <v>134</v>
      </c>
      <c r="F74" s="11">
        <v>2097.1799999999998</v>
      </c>
      <c r="G74" s="10" t="s">
        <v>50</v>
      </c>
      <c r="H74" t="s">
        <v>2559</v>
      </c>
      <c r="I74" t="str">
        <f t="shared" si="1"/>
        <v>Glendale</v>
      </c>
      <c r="J74" s="10">
        <v>85308</v>
      </c>
      <c r="K74">
        <f>IF(OR(LEFT(J74,3)="850", J74=85339, J74="85339"), 1,0)</f>
        <v>0</v>
      </c>
      <c r="L74">
        <f>IF(OR(LEFT(I74,2)="ph", I74="Laveen"), 1,0)</f>
        <v>0</v>
      </c>
      <c r="M74">
        <f>IF(NOT(K74=L74), 1,0)</f>
        <v>0</v>
      </c>
      <c r="N74">
        <f>IF(K74=L74, K74, "EVAL")</f>
        <v>0</v>
      </c>
      <c r="O74" s="10" t="s">
        <v>2417</v>
      </c>
      <c r="P74" s="10" t="s">
        <v>57</v>
      </c>
      <c r="Q74" s="13" t="s">
        <v>46</v>
      </c>
      <c r="R74" s="11">
        <v>1997.18</v>
      </c>
      <c r="S74">
        <v>85308</v>
      </c>
      <c r="T74" t="s">
        <v>2555</v>
      </c>
      <c r="U74" t="s">
        <v>2417</v>
      </c>
      <c r="V74" t="s">
        <v>2417</v>
      </c>
    </row>
    <row r="75" spans="1:22" x14ac:dyDescent="0.2">
      <c r="A75" s="6">
        <v>43515</v>
      </c>
      <c r="B75" t="s">
        <v>2560</v>
      </c>
      <c r="C75" t="s">
        <v>43</v>
      </c>
      <c r="D75" s="10" t="s">
        <v>46</v>
      </c>
      <c r="E75" t="s">
        <v>44</v>
      </c>
      <c r="F75" s="11" t="s">
        <v>2417</v>
      </c>
      <c r="G75" s="10" t="s">
        <v>2417</v>
      </c>
      <c r="H75" t="s">
        <v>2561</v>
      </c>
      <c r="I75" t="str">
        <f t="shared" si="1"/>
        <v>Phoenix</v>
      </c>
      <c r="J75" s="10">
        <v>85035</v>
      </c>
      <c r="K75">
        <f>IF(OR(LEFT(J75,3)="850", J75=85339, J75="85339"), 1,0)</f>
        <v>1</v>
      </c>
      <c r="L75">
        <f>IF(OR(LEFT(I75,2)="ph", I75="Laveen"), 1,0)</f>
        <v>1</v>
      </c>
      <c r="M75">
        <f>IF(NOT(K75=L75), 1,0)</f>
        <v>0</v>
      </c>
      <c r="N75">
        <f>IF(K75=L75, K75, "EVAL")</f>
        <v>1</v>
      </c>
      <c r="O75" s="10" t="s">
        <v>2417</v>
      </c>
      <c r="P75" s="10" t="s">
        <v>46</v>
      </c>
      <c r="Q75" s="13" t="s">
        <v>46</v>
      </c>
      <c r="R75" s="11">
        <v>2460</v>
      </c>
      <c r="S75">
        <v>85035</v>
      </c>
      <c r="T75" t="s">
        <v>702</v>
      </c>
      <c r="U75" t="s">
        <v>2562</v>
      </c>
      <c r="V75">
        <v>85260</v>
      </c>
    </row>
    <row r="76" spans="1:22" x14ac:dyDescent="0.2">
      <c r="A76" s="6">
        <v>43515</v>
      </c>
      <c r="B76" t="s">
        <v>2563</v>
      </c>
      <c r="C76" t="s">
        <v>43</v>
      </c>
      <c r="D76" s="10" t="s">
        <v>46</v>
      </c>
      <c r="E76" t="s">
        <v>70</v>
      </c>
      <c r="F76" s="11">
        <v>2025.76</v>
      </c>
      <c r="G76" s="10" t="s">
        <v>50</v>
      </c>
      <c r="H76" t="s">
        <v>2564</v>
      </c>
      <c r="I76" t="str">
        <f t="shared" si="1"/>
        <v>Phoenix</v>
      </c>
      <c r="J76" s="10">
        <v>85037</v>
      </c>
      <c r="K76">
        <f>IF(OR(LEFT(J76,3)="850", J76=85339, J76="85339"), 1,0)</f>
        <v>1</v>
      </c>
      <c r="L76">
        <f>IF(OR(LEFT(I76,2)="ph", I76="Laveen"), 1,0)</f>
        <v>1</v>
      </c>
      <c r="M76">
        <f>IF(NOT(K76=L76), 1,0)</f>
        <v>0</v>
      </c>
      <c r="N76">
        <f>IF(K76=L76, K76, "EVAL")</f>
        <v>1</v>
      </c>
      <c r="O76" s="10" t="s">
        <v>2417</v>
      </c>
      <c r="P76" s="10" t="s">
        <v>57</v>
      </c>
      <c r="Q76" s="13" t="s">
        <v>46</v>
      </c>
      <c r="R76" s="11">
        <v>1905.76</v>
      </c>
      <c r="S76">
        <v>85037</v>
      </c>
      <c r="T76" t="s">
        <v>24</v>
      </c>
      <c r="U76" t="s">
        <v>2565</v>
      </c>
      <c r="V76">
        <v>85233</v>
      </c>
    </row>
    <row r="77" spans="1:22" x14ac:dyDescent="0.2">
      <c r="A77" s="6">
        <v>43515</v>
      </c>
      <c r="B77" t="s">
        <v>2566</v>
      </c>
      <c r="C77" t="s">
        <v>43</v>
      </c>
      <c r="D77" s="10" t="s">
        <v>46</v>
      </c>
      <c r="E77" t="s">
        <v>70</v>
      </c>
      <c r="F77" s="11" t="s">
        <v>2417</v>
      </c>
      <c r="G77" s="10" t="s">
        <v>2417</v>
      </c>
      <c r="H77" t="s">
        <v>2567</v>
      </c>
      <c r="I77" t="str">
        <f t="shared" si="1"/>
        <v>Avondale</v>
      </c>
      <c r="J77" s="10">
        <v>85392</v>
      </c>
      <c r="K77">
        <f>IF(OR(LEFT(J77,3)="850", J77=85339, J77="85339"), 1,0)</f>
        <v>0</v>
      </c>
      <c r="L77">
        <f>IF(OR(LEFT(I77,2)="ph", I77="Laveen"), 1,0)</f>
        <v>0</v>
      </c>
      <c r="M77">
        <f>IF(NOT(K77=L77), 1,0)</f>
        <v>0</v>
      </c>
      <c r="N77">
        <f>IF(K77=L77, K77, "EVAL")</f>
        <v>0</v>
      </c>
      <c r="O77" s="10" t="s">
        <v>2417</v>
      </c>
      <c r="P77" s="10" t="s">
        <v>57</v>
      </c>
      <c r="Q77" s="13" t="s">
        <v>46</v>
      </c>
      <c r="R77" s="11">
        <v>1761.38</v>
      </c>
      <c r="S77">
        <v>85392</v>
      </c>
      <c r="T77" t="s">
        <v>24</v>
      </c>
      <c r="U77" t="s">
        <v>2568</v>
      </c>
      <c r="V77">
        <v>85233</v>
      </c>
    </row>
    <row r="78" spans="1:22" x14ac:dyDescent="0.2">
      <c r="A78" s="6">
        <v>43515</v>
      </c>
      <c r="B78" t="s">
        <v>2569</v>
      </c>
      <c r="C78" t="s">
        <v>43</v>
      </c>
      <c r="D78" s="10" t="s">
        <v>46</v>
      </c>
      <c r="E78" t="s">
        <v>60</v>
      </c>
      <c r="F78" s="11">
        <v>2113.46</v>
      </c>
      <c r="G78" s="10" t="s">
        <v>50</v>
      </c>
      <c r="H78" t="s">
        <v>2313</v>
      </c>
      <c r="I78" t="str">
        <f t="shared" si="1"/>
        <v>PHOENIX</v>
      </c>
      <c r="J78" s="10">
        <v>85053</v>
      </c>
      <c r="K78">
        <f>IF(OR(LEFT(J78,3)="850", J78=85339, J78="85339"), 1,0)</f>
        <v>1</v>
      </c>
      <c r="L78">
        <f>IF(OR(LEFT(I78,2)="ph", I78="Laveen"), 1,0)</f>
        <v>1</v>
      </c>
      <c r="M78">
        <f>IF(NOT(K78=L78), 1,0)</f>
        <v>0</v>
      </c>
      <c r="N78">
        <f>IF(K78=L78, K78, "EVAL")</f>
        <v>1</v>
      </c>
      <c r="O78" s="10" t="s">
        <v>2417</v>
      </c>
      <c r="P78" s="10" t="s">
        <v>57</v>
      </c>
      <c r="Q78" s="13" t="s">
        <v>46</v>
      </c>
      <c r="R78" s="11">
        <v>2003.46</v>
      </c>
      <c r="S78">
        <v>85053</v>
      </c>
      <c r="T78" t="s">
        <v>100</v>
      </c>
      <c r="U78" t="s">
        <v>2417</v>
      </c>
      <c r="V78" t="s">
        <v>2417</v>
      </c>
    </row>
    <row r="79" spans="1:22" x14ac:dyDescent="0.2">
      <c r="A79" s="6">
        <v>43515</v>
      </c>
      <c r="B79" t="s">
        <v>2570</v>
      </c>
      <c r="C79" t="s">
        <v>43</v>
      </c>
      <c r="D79" s="10" t="s">
        <v>46</v>
      </c>
      <c r="E79" t="s">
        <v>60</v>
      </c>
      <c r="F79" s="11">
        <v>1790.6</v>
      </c>
      <c r="G79" s="10" t="s">
        <v>50</v>
      </c>
      <c r="H79" t="s">
        <v>1902</v>
      </c>
      <c r="I79" t="str">
        <f t="shared" si="1"/>
        <v>PHOENIX</v>
      </c>
      <c r="J79" s="10">
        <v>85029</v>
      </c>
      <c r="K79">
        <f>IF(OR(LEFT(J79,3)="850", J79=85339, J79="85339"), 1,0)</f>
        <v>1</v>
      </c>
      <c r="L79">
        <f>IF(OR(LEFT(I79,2)="ph", I79="Laveen"), 1,0)</f>
        <v>1</v>
      </c>
      <c r="M79">
        <f>IF(NOT(K79=L79), 1,0)</f>
        <v>0</v>
      </c>
      <c r="N79">
        <f>IF(K79=L79, K79, "EVAL")</f>
        <v>1</v>
      </c>
      <c r="O79" s="10" t="s">
        <v>2417</v>
      </c>
      <c r="P79" s="10" t="s">
        <v>57</v>
      </c>
      <c r="Q79" s="13" t="s">
        <v>46</v>
      </c>
      <c r="R79" s="11">
        <v>1680.6</v>
      </c>
      <c r="S79">
        <v>85029</v>
      </c>
      <c r="T79" t="s">
        <v>100</v>
      </c>
      <c r="U79" t="s">
        <v>2417</v>
      </c>
      <c r="V79" t="s">
        <v>2417</v>
      </c>
    </row>
    <row r="80" spans="1:22" x14ac:dyDescent="0.2">
      <c r="A80" s="6">
        <v>43515</v>
      </c>
      <c r="B80" t="s">
        <v>2571</v>
      </c>
      <c r="C80" t="s">
        <v>79</v>
      </c>
      <c r="D80" s="10" t="s">
        <v>46</v>
      </c>
      <c r="E80" t="s">
        <v>424</v>
      </c>
      <c r="F80" s="11">
        <v>1847.05</v>
      </c>
      <c r="G80" s="10" t="s">
        <v>50</v>
      </c>
      <c r="H80" t="s">
        <v>2572</v>
      </c>
      <c r="I80" t="str">
        <f t="shared" si="1"/>
        <v>MESA</v>
      </c>
      <c r="J80" s="10">
        <v>85202</v>
      </c>
      <c r="K80">
        <f>IF(OR(LEFT(J80,3)="850", J80=85339, J80="85339"), 1,0)</f>
        <v>0</v>
      </c>
      <c r="L80">
        <f>IF(OR(LEFT(I80,2)="ph", I80="Laveen"), 1,0)</f>
        <v>0</v>
      </c>
      <c r="M80">
        <f>IF(NOT(K80=L80), 1,0)</f>
        <v>0</v>
      </c>
      <c r="N80">
        <f>IF(K80=L80, K80, "EVAL")</f>
        <v>0</v>
      </c>
      <c r="O80" s="10" t="s">
        <v>2417</v>
      </c>
      <c r="P80" s="10" t="s">
        <v>57</v>
      </c>
      <c r="Q80" s="13" t="s">
        <v>46</v>
      </c>
      <c r="R80" s="11">
        <v>1657.05</v>
      </c>
      <c r="S80">
        <v>85202</v>
      </c>
      <c r="T80" t="s">
        <v>100</v>
      </c>
      <c r="U80" t="s">
        <v>2573</v>
      </c>
      <c r="V80">
        <v>85251</v>
      </c>
    </row>
    <row r="81" spans="1:22" x14ac:dyDescent="0.2">
      <c r="A81" s="6">
        <v>43515</v>
      </c>
      <c r="B81" t="s">
        <v>2574</v>
      </c>
      <c r="C81" t="s">
        <v>79</v>
      </c>
      <c r="D81" s="10" t="s">
        <v>46</v>
      </c>
      <c r="E81" t="s">
        <v>424</v>
      </c>
      <c r="F81" s="11">
        <v>1688.33</v>
      </c>
      <c r="G81" s="10" t="s">
        <v>50</v>
      </c>
      <c r="H81" t="s">
        <v>1894</v>
      </c>
      <c r="I81" t="str">
        <f t="shared" si="1"/>
        <v>MESA</v>
      </c>
      <c r="J81" s="10">
        <v>85201</v>
      </c>
      <c r="K81">
        <f>IF(OR(LEFT(J81,3)="850", J81=85339, J81="85339"), 1,0)</f>
        <v>0</v>
      </c>
      <c r="L81">
        <f>IF(OR(LEFT(I81,2)="ph", I81="Laveen"), 1,0)</f>
        <v>0</v>
      </c>
      <c r="M81">
        <f>IF(NOT(K81=L81), 1,0)</f>
        <v>0</v>
      </c>
      <c r="N81">
        <f>IF(K81=L81, K81, "EVAL")</f>
        <v>0</v>
      </c>
      <c r="O81" s="10" t="s">
        <v>2417</v>
      </c>
      <c r="P81" s="10" t="s">
        <v>57</v>
      </c>
      <c r="Q81" s="13" t="s">
        <v>46</v>
      </c>
      <c r="R81" s="11">
        <v>1628.33</v>
      </c>
      <c r="S81">
        <v>85201</v>
      </c>
      <c r="T81" t="s">
        <v>100</v>
      </c>
      <c r="U81" t="s">
        <v>2575</v>
      </c>
      <c r="V81">
        <v>85251</v>
      </c>
    </row>
    <row r="82" spans="1:22" x14ac:dyDescent="0.2">
      <c r="A82" s="6">
        <v>43516</v>
      </c>
      <c r="B82" t="s">
        <v>2576</v>
      </c>
      <c r="C82" t="s">
        <v>43</v>
      </c>
      <c r="D82" s="10" t="s">
        <v>46</v>
      </c>
      <c r="E82" t="s">
        <v>60</v>
      </c>
      <c r="F82" s="11" t="s">
        <v>2417</v>
      </c>
      <c r="G82" s="10" t="s">
        <v>2417</v>
      </c>
      <c r="H82" t="s">
        <v>2577</v>
      </c>
      <c r="I82" t="str">
        <f t="shared" si="1"/>
        <v>PHOENIX</v>
      </c>
      <c r="J82" s="10">
        <v>85023</v>
      </c>
      <c r="K82">
        <f>IF(OR(LEFT(J82,3)="850", J82=85339, J82="85339"), 1,0)</f>
        <v>1</v>
      </c>
      <c r="L82">
        <f>IF(OR(LEFT(I82,2)="ph", I82="Laveen"), 1,0)</f>
        <v>1</v>
      </c>
      <c r="M82">
        <f>IF(NOT(K82=L82), 1,0)</f>
        <v>0</v>
      </c>
      <c r="N82">
        <f>IF(K82=L82, K82, "EVAL")</f>
        <v>1</v>
      </c>
      <c r="O82" s="10" t="s">
        <v>2417</v>
      </c>
      <c r="P82" s="10" t="s">
        <v>57</v>
      </c>
      <c r="Q82" s="13" t="s">
        <v>46</v>
      </c>
      <c r="R82" s="11">
        <v>2044.64</v>
      </c>
      <c r="S82">
        <v>85023</v>
      </c>
      <c r="T82" t="s">
        <v>85</v>
      </c>
      <c r="U82" t="s">
        <v>2417</v>
      </c>
      <c r="V82" t="s">
        <v>2417</v>
      </c>
    </row>
    <row r="83" spans="1:22" x14ac:dyDescent="0.2">
      <c r="A83" s="6">
        <v>43516</v>
      </c>
      <c r="B83" t="s">
        <v>2578</v>
      </c>
      <c r="C83" t="s">
        <v>79</v>
      </c>
      <c r="D83" s="10" t="s">
        <v>46</v>
      </c>
      <c r="E83" t="s">
        <v>229</v>
      </c>
      <c r="F83" s="11" t="s">
        <v>2417</v>
      </c>
      <c r="G83" s="10" t="s">
        <v>2417</v>
      </c>
      <c r="H83" t="s">
        <v>2579</v>
      </c>
      <c r="I83" t="str">
        <f t="shared" si="1"/>
        <v>MESA</v>
      </c>
      <c r="J83" s="10">
        <v>85209</v>
      </c>
      <c r="K83">
        <f>IF(OR(LEFT(J83,3)="850", J83=85339, J83="85339"), 1,0)</f>
        <v>0</v>
      </c>
      <c r="L83">
        <f>IF(OR(LEFT(I83,2)="ph", I83="Laveen"), 1,0)</f>
        <v>0</v>
      </c>
      <c r="M83">
        <f>IF(NOT(K83=L83), 1,0)</f>
        <v>0</v>
      </c>
      <c r="N83">
        <f>IF(K83=L83, K83, "EVAL")</f>
        <v>0</v>
      </c>
      <c r="O83" s="10" t="s">
        <v>2417</v>
      </c>
      <c r="P83" s="10" t="s">
        <v>57</v>
      </c>
      <c r="Q83" s="13" t="s">
        <v>46</v>
      </c>
      <c r="R83" s="11">
        <v>2612.0500000000002</v>
      </c>
      <c r="S83">
        <v>85209</v>
      </c>
      <c r="T83" t="s">
        <v>139</v>
      </c>
      <c r="U83" t="s">
        <v>2580</v>
      </c>
      <c r="V83">
        <v>85203</v>
      </c>
    </row>
    <row r="84" spans="1:22" x14ac:dyDescent="0.2">
      <c r="A84" s="6">
        <v>43516</v>
      </c>
      <c r="B84" t="s">
        <v>2581</v>
      </c>
      <c r="C84" t="s">
        <v>79</v>
      </c>
      <c r="D84" s="10" t="s">
        <v>46</v>
      </c>
      <c r="E84" t="s">
        <v>70</v>
      </c>
      <c r="F84" s="11" t="s">
        <v>2417</v>
      </c>
      <c r="G84" s="10" t="s">
        <v>2417</v>
      </c>
      <c r="H84" t="s">
        <v>2582</v>
      </c>
      <c r="I84" t="str">
        <f t="shared" si="1"/>
        <v>AVONDALE</v>
      </c>
      <c r="J84" s="10">
        <v>85392</v>
      </c>
      <c r="K84">
        <f>IF(OR(LEFT(J84,3)="850", J84=85339, J84="85339"), 1,0)</f>
        <v>0</v>
      </c>
      <c r="L84">
        <f>IF(OR(LEFT(I84,2)="ph", I84="Laveen"), 1,0)</f>
        <v>0</v>
      </c>
      <c r="M84">
        <f>IF(NOT(K84=L84), 1,0)</f>
        <v>0</v>
      </c>
      <c r="N84">
        <f>IF(K84=L84, K84, "EVAL")</f>
        <v>0</v>
      </c>
      <c r="O84" s="10" t="s">
        <v>2417</v>
      </c>
      <c r="P84" s="10" t="s">
        <v>57</v>
      </c>
      <c r="Q84" s="13" t="s">
        <v>46</v>
      </c>
      <c r="R84" s="11">
        <v>1596.9</v>
      </c>
      <c r="S84">
        <v>85392</v>
      </c>
      <c r="T84" t="s">
        <v>100</v>
      </c>
      <c r="U84" t="s">
        <v>2417</v>
      </c>
      <c r="V84" t="s">
        <v>2417</v>
      </c>
    </row>
    <row r="85" spans="1:22" x14ac:dyDescent="0.2">
      <c r="A85" s="6">
        <v>43516</v>
      </c>
      <c r="B85" t="s">
        <v>2583</v>
      </c>
      <c r="C85" t="s">
        <v>43</v>
      </c>
      <c r="D85" s="10" t="s">
        <v>46</v>
      </c>
      <c r="E85" t="s">
        <v>70</v>
      </c>
      <c r="F85" s="11" t="s">
        <v>2417</v>
      </c>
      <c r="G85" s="10" t="s">
        <v>2417</v>
      </c>
      <c r="H85" t="s">
        <v>2584</v>
      </c>
      <c r="I85" t="str">
        <f t="shared" si="1"/>
        <v>Phoenix</v>
      </c>
      <c r="J85" s="10">
        <v>85037</v>
      </c>
      <c r="K85">
        <f>IF(OR(LEFT(J85,3)="850", J85=85339, J85="85339"), 1,0)</f>
        <v>1</v>
      </c>
      <c r="L85">
        <f>IF(OR(LEFT(I85,2)="ph", I85="Laveen"), 1,0)</f>
        <v>1</v>
      </c>
      <c r="M85">
        <f>IF(NOT(K85=L85), 1,0)</f>
        <v>0</v>
      </c>
      <c r="N85">
        <f>IF(K85=L85, K85, "EVAL")</f>
        <v>1</v>
      </c>
      <c r="O85" s="10" t="s">
        <v>2417</v>
      </c>
      <c r="P85" s="10" t="s">
        <v>57</v>
      </c>
      <c r="Q85" s="13" t="s">
        <v>46</v>
      </c>
      <c r="R85" s="11">
        <v>2882.89</v>
      </c>
      <c r="S85">
        <v>85037</v>
      </c>
      <c r="T85" t="s">
        <v>24</v>
      </c>
      <c r="U85" t="s">
        <v>2585</v>
      </c>
      <c r="V85">
        <v>85284</v>
      </c>
    </row>
    <row r="86" spans="1:22" x14ac:dyDescent="0.2">
      <c r="A86" s="6">
        <v>43516</v>
      </c>
      <c r="B86" t="s">
        <v>2586</v>
      </c>
      <c r="C86" t="s">
        <v>43</v>
      </c>
      <c r="D86" s="10" t="s">
        <v>46</v>
      </c>
      <c r="E86" t="s">
        <v>70</v>
      </c>
      <c r="F86" s="11" t="s">
        <v>2417</v>
      </c>
      <c r="G86" s="10" t="s">
        <v>2417</v>
      </c>
      <c r="H86" t="s">
        <v>2587</v>
      </c>
      <c r="I86" t="str">
        <f t="shared" si="1"/>
        <v>PHOENIX</v>
      </c>
      <c r="J86" s="10">
        <v>85035</v>
      </c>
      <c r="K86">
        <f>IF(OR(LEFT(J86,3)="850", J86=85339, J86="85339"), 1,0)</f>
        <v>1</v>
      </c>
      <c r="L86">
        <f>IF(OR(LEFT(I86,2)="ph", I86="Laveen"), 1,0)</f>
        <v>1</v>
      </c>
      <c r="M86">
        <f>IF(NOT(K86=L86), 1,0)</f>
        <v>0</v>
      </c>
      <c r="N86">
        <f>IF(K86=L86, K86, "EVAL")</f>
        <v>1</v>
      </c>
      <c r="O86" s="10" t="s">
        <v>2417</v>
      </c>
      <c r="P86" s="10" t="s">
        <v>57</v>
      </c>
      <c r="Q86" s="13" t="s">
        <v>46</v>
      </c>
      <c r="R86" s="11">
        <v>1373.66</v>
      </c>
      <c r="S86">
        <v>85035</v>
      </c>
      <c r="T86" t="s">
        <v>2455</v>
      </c>
      <c r="U86" t="s">
        <v>2417</v>
      </c>
      <c r="V86" t="s">
        <v>2417</v>
      </c>
    </row>
    <row r="87" spans="1:22" x14ac:dyDescent="0.2">
      <c r="A87" s="6">
        <v>43516</v>
      </c>
      <c r="B87" t="s">
        <v>2588</v>
      </c>
      <c r="C87" t="s">
        <v>43</v>
      </c>
      <c r="D87" s="10" t="s">
        <v>46</v>
      </c>
      <c r="E87" t="s">
        <v>70</v>
      </c>
      <c r="F87" s="11" t="s">
        <v>2417</v>
      </c>
      <c r="G87" s="10" t="s">
        <v>2417</v>
      </c>
      <c r="H87" t="s">
        <v>2589</v>
      </c>
      <c r="I87" t="str">
        <f t="shared" si="1"/>
        <v>Avondale</v>
      </c>
      <c r="J87" s="10">
        <v>85392</v>
      </c>
      <c r="K87">
        <f>IF(OR(LEFT(J87,3)="850", J87=85339, J87="85339"), 1,0)</f>
        <v>0</v>
      </c>
      <c r="L87">
        <f>IF(OR(LEFT(I87,2)="ph", I87="Laveen"), 1,0)</f>
        <v>0</v>
      </c>
      <c r="M87">
        <f>IF(NOT(K87=L87), 1,0)</f>
        <v>0</v>
      </c>
      <c r="N87">
        <f>IF(K87=L87, K87, "EVAL")</f>
        <v>0</v>
      </c>
      <c r="O87" s="10" t="s">
        <v>2417</v>
      </c>
      <c r="P87" s="10" t="s">
        <v>57</v>
      </c>
      <c r="Q87" s="13" t="s">
        <v>46</v>
      </c>
      <c r="R87" s="11">
        <v>1115.42</v>
      </c>
      <c r="S87">
        <v>85392</v>
      </c>
      <c r="T87" t="s">
        <v>24</v>
      </c>
      <c r="U87" t="s">
        <v>2568</v>
      </c>
      <c r="V87">
        <v>85233</v>
      </c>
    </row>
    <row r="88" spans="1:22" x14ac:dyDescent="0.2">
      <c r="A88" s="6">
        <v>43516</v>
      </c>
      <c r="B88" t="s">
        <v>2590</v>
      </c>
      <c r="C88" t="s">
        <v>43</v>
      </c>
      <c r="D88" s="10" t="s">
        <v>46</v>
      </c>
      <c r="E88" t="s">
        <v>247</v>
      </c>
      <c r="F88" s="11">
        <v>2074.0700000000002</v>
      </c>
      <c r="G88" s="10" t="s">
        <v>50</v>
      </c>
      <c r="H88" t="s">
        <v>2591</v>
      </c>
      <c r="I88" t="str">
        <f t="shared" si="1"/>
        <v>CHANDLER</v>
      </c>
      <c r="J88" s="10">
        <v>85249</v>
      </c>
      <c r="K88">
        <f>IF(OR(LEFT(J88,3)="850", J88=85339, J88="85339"), 1,0)</f>
        <v>0</v>
      </c>
      <c r="L88">
        <f>IF(OR(LEFT(I88,2)="ph", I88="Laveen"), 1,0)</f>
        <v>0</v>
      </c>
      <c r="M88">
        <f>IF(NOT(K88=L88), 1,0)</f>
        <v>0</v>
      </c>
      <c r="N88">
        <f>IF(K88=L88, K88, "EVAL")</f>
        <v>0</v>
      </c>
      <c r="O88" s="10" t="s">
        <v>2417</v>
      </c>
      <c r="P88" s="10" t="s">
        <v>57</v>
      </c>
      <c r="Q88" s="13" t="s">
        <v>46</v>
      </c>
      <c r="R88" s="11">
        <v>1561.07</v>
      </c>
      <c r="S88">
        <v>85249</v>
      </c>
      <c r="T88" t="s">
        <v>100</v>
      </c>
      <c r="U88" t="s">
        <v>2417</v>
      </c>
      <c r="V88" t="s">
        <v>2417</v>
      </c>
    </row>
    <row r="89" spans="1:22" x14ac:dyDescent="0.2">
      <c r="A89" s="6">
        <v>43516</v>
      </c>
      <c r="B89" t="s">
        <v>2592</v>
      </c>
      <c r="C89" t="s">
        <v>43</v>
      </c>
      <c r="D89" s="10" t="s">
        <v>46</v>
      </c>
      <c r="E89" t="s">
        <v>247</v>
      </c>
      <c r="F89" s="11">
        <v>2024.42</v>
      </c>
      <c r="G89" s="10" t="s">
        <v>50</v>
      </c>
      <c r="H89" t="s">
        <v>2593</v>
      </c>
      <c r="I89" t="str">
        <f t="shared" si="1"/>
        <v>CHANDLER</v>
      </c>
      <c r="J89" s="10">
        <v>85225</v>
      </c>
      <c r="K89">
        <f>IF(OR(LEFT(J89,3)="850", J89=85339, J89="85339"), 1,0)</f>
        <v>0</v>
      </c>
      <c r="L89">
        <f>IF(OR(LEFT(I89,2)="ph", I89="Laveen"), 1,0)</f>
        <v>0</v>
      </c>
      <c r="M89">
        <f>IF(NOT(K89=L89), 1,0)</f>
        <v>0</v>
      </c>
      <c r="N89">
        <f>IF(K89=L89, K89, "EVAL")</f>
        <v>0</v>
      </c>
      <c r="O89" s="10" t="s">
        <v>2417</v>
      </c>
      <c r="P89" s="10" t="s">
        <v>57</v>
      </c>
      <c r="Q89" s="13" t="s">
        <v>46</v>
      </c>
      <c r="R89" s="11">
        <v>1535.43</v>
      </c>
      <c r="S89">
        <v>85225</v>
      </c>
      <c r="T89" t="s">
        <v>100</v>
      </c>
      <c r="U89" t="s">
        <v>2417</v>
      </c>
      <c r="V89" t="s">
        <v>2417</v>
      </c>
    </row>
    <row r="90" spans="1:22" x14ac:dyDescent="0.2">
      <c r="A90" s="6">
        <v>43516</v>
      </c>
      <c r="B90" t="s">
        <v>2594</v>
      </c>
      <c r="C90" t="s">
        <v>43</v>
      </c>
      <c r="D90" s="10" t="s">
        <v>46</v>
      </c>
      <c r="E90" t="s">
        <v>247</v>
      </c>
      <c r="F90" s="11">
        <v>1977.29</v>
      </c>
      <c r="G90" s="10" t="s">
        <v>50</v>
      </c>
      <c r="H90" t="s">
        <v>2196</v>
      </c>
      <c r="I90" t="str">
        <f t="shared" si="1"/>
        <v>CHANDLER</v>
      </c>
      <c r="J90" s="10">
        <v>85224</v>
      </c>
      <c r="K90">
        <f>IF(OR(LEFT(J90,3)="850", J90=85339, J90="85339"), 1,0)</f>
        <v>0</v>
      </c>
      <c r="L90">
        <f>IF(OR(LEFT(I90,2)="ph", I90="Laveen"), 1,0)</f>
        <v>0</v>
      </c>
      <c r="M90">
        <f>IF(NOT(K90=L90), 1,0)</f>
        <v>0</v>
      </c>
      <c r="N90">
        <f>IF(K90=L90, K90, "EVAL")</f>
        <v>0</v>
      </c>
      <c r="O90" s="10" t="s">
        <v>2417</v>
      </c>
      <c r="P90" s="10" t="s">
        <v>57</v>
      </c>
      <c r="Q90" s="13" t="s">
        <v>46</v>
      </c>
      <c r="R90" s="11">
        <v>1571.18</v>
      </c>
      <c r="S90">
        <v>85224</v>
      </c>
      <c r="T90" t="s">
        <v>100</v>
      </c>
      <c r="U90" t="s">
        <v>2417</v>
      </c>
      <c r="V90" t="s">
        <v>2417</v>
      </c>
    </row>
    <row r="91" spans="1:22" x14ac:dyDescent="0.2">
      <c r="A91" s="6">
        <v>43516</v>
      </c>
      <c r="B91" t="s">
        <v>2595</v>
      </c>
      <c r="C91" t="s">
        <v>43</v>
      </c>
      <c r="D91" s="10" t="s">
        <v>46</v>
      </c>
      <c r="E91" t="s">
        <v>247</v>
      </c>
      <c r="F91" s="11">
        <v>4886.8</v>
      </c>
      <c r="G91" s="10" t="s">
        <v>50</v>
      </c>
      <c r="H91" t="s">
        <v>2596</v>
      </c>
      <c r="I91" t="str">
        <f t="shared" si="1"/>
        <v>CHANDLER</v>
      </c>
      <c r="J91" s="10">
        <v>85226</v>
      </c>
      <c r="K91">
        <f>IF(OR(LEFT(J91,3)="850", J91=85339, J91="85339"), 1,0)</f>
        <v>0</v>
      </c>
      <c r="L91">
        <f>IF(OR(LEFT(I91,2)="ph", I91="Laveen"), 1,0)</f>
        <v>0</v>
      </c>
      <c r="M91">
        <f>IF(NOT(K91=L91), 1,0)</f>
        <v>0</v>
      </c>
      <c r="N91">
        <f>IF(K91=L91, K91, "EVAL")</f>
        <v>0</v>
      </c>
      <c r="O91" s="12">
        <v>43529</v>
      </c>
      <c r="P91" s="10" t="s">
        <v>57</v>
      </c>
      <c r="Q91" s="13" t="s">
        <v>46</v>
      </c>
      <c r="R91" s="11">
        <v>1299.2</v>
      </c>
      <c r="S91">
        <v>85226</v>
      </c>
      <c r="T91" t="s">
        <v>100</v>
      </c>
      <c r="U91" t="s">
        <v>2417</v>
      </c>
      <c r="V91" t="s">
        <v>2417</v>
      </c>
    </row>
    <row r="92" spans="1:22" x14ac:dyDescent="0.2">
      <c r="A92" s="6">
        <v>43516</v>
      </c>
      <c r="B92" t="s">
        <v>2597</v>
      </c>
      <c r="C92" t="s">
        <v>43</v>
      </c>
      <c r="D92" s="10" t="s">
        <v>46</v>
      </c>
      <c r="E92" t="s">
        <v>247</v>
      </c>
      <c r="F92" s="11">
        <v>1927.8</v>
      </c>
      <c r="G92" s="10" t="s">
        <v>50</v>
      </c>
      <c r="H92" t="s">
        <v>2598</v>
      </c>
      <c r="I92" t="str">
        <f t="shared" si="1"/>
        <v>CHANDLER</v>
      </c>
      <c r="J92" s="10">
        <v>85225</v>
      </c>
      <c r="K92">
        <f>IF(OR(LEFT(J92,3)="850", J92=85339, J92="85339"), 1,0)</f>
        <v>0</v>
      </c>
      <c r="L92">
        <f>IF(OR(LEFT(I92,2)="ph", I92="Laveen"), 1,0)</f>
        <v>0</v>
      </c>
      <c r="M92">
        <f>IF(NOT(K92=L92), 1,0)</f>
        <v>0</v>
      </c>
      <c r="N92">
        <f>IF(K92=L92, K92, "EVAL")</f>
        <v>0</v>
      </c>
      <c r="O92" s="12">
        <v>43530</v>
      </c>
      <c r="P92" s="10" t="s">
        <v>57</v>
      </c>
      <c r="Q92" s="13" t="s">
        <v>46</v>
      </c>
      <c r="R92" s="11">
        <v>1500.58</v>
      </c>
      <c r="S92">
        <v>85225</v>
      </c>
      <c r="T92" t="s">
        <v>100</v>
      </c>
      <c r="U92" t="s">
        <v>2417</v>
      </c>
      <c r="V92" t="s">
        <v>2417</v>
      </c>
    </row>
    <row r="93" spans="1:22" x14ac:dyDescent="0.2">
      <c r="A93" s="6">
        <v>43516</v>
      </c>
      <c r="B93" t="s">
        <v>2599</v>
      </c>
      <c r="C93" t="s">
        <v>43</v>
      </c>
      <c r="D93" s="10" t="s">
        <v>46</v>
      </c>
      <c r="E93" t="s">
        <v>247</v>
      </c>
      <c r="F93" s="11" t="s">
        <v>2417</v>
      </c>
      <c r="G93" s="10" t="s">
        <v>2417</v>
      </c>
      <c r="H93" t="s">
        <v>2600</v>
      </c>
      <c r="I93" t="str">
        <f t="shared" si="1"/>
        <v>CHANDLER</v>
      </c>
      <c r="J93" s="10">
        <v>85224</v>
      </c>
      <c r="K93">
        <f>IF(OR(LEFT(J93,3)="850", J93=85339, J93="85339"), 1,0)</f>
        <v>0</v>
      </c>
      <c r="L93">
        <f>IF(OR(LEFT(I93,2)="ph", I93="Laveen"), 1,0)</f>
        <v>0</v>
      </c>
      <c r="M93">
        <f>IF(NOT(K93=L93), 1,0)</f>
        <v>0</v>
      </c>
      <c r="N93">
        <f>IF(K93=L93, K93, "EVAL")</f>
        <v>0</v>
      </c>
      <c r="O93" s="10" t="s">
        <v>2417</v>
      </c>
      <c r="P93" s="10" t="s">
        <v>57</v>
      </c>
      <c r="Q93" s="13" t="s">
        <v>46</v>
      </c>
      <c r="R93" s="11">
        <v>1494.66</v>
      </c>
      <c r="S93">
        <v>85224</v>
      </c>
      <c r="T93" t="s">
        <v>100</v>
      </c>
      <c r="U93" t="s">
        <v>2417</v>
      </c>
      <c r="V93" t="s">
        <v>2417</v>
      </c>
    </row>
    <row r="94" spans="1:22" x14ac:dyDescent="0.2">
      <c r="A94" s="6">
        <v>43517</v>
      </c>
      <c r="B94" t="s">
        <v>2601</v>
      </c>
      <c r="C94" t="s">
        <v>43</v>
      </c>
      <c r="D94" s="10" t="s">
        <v>46</v>
      </c>
      <c r="E94" t="s">
        <v>280</v>
      </c>
      <c r="F94" s="11" t="s">
        <v>2417</v>
      </c>
      <c r="G94" s="10" t="s">
        <v>2417</v>
      </c>
      <c r="H94" t="s">
        <v>2602</v>
      </c>
      <c r="I94" t="str">
        <f t="shared" si="1"/>
        <v>GILBERT</v>
      </c>
      <c r="J94" s="10">
        <v>85296</v>
      </c>
      <c r="K94">
        <f>IF(OR(LEFT(J94,3)="850", J94=85339, J94="85339"), 1,0)</f>
        <v>0</v>
      </c>
      <c r="L94">
        <f>IF(OR(LEFT(I94,2)="ph", I94="Laveen"), 1,0)</f>
        <v>0</v>
      </c>
      <c r="M94">
        <f>IF(NOT(K94=L94), 1,0)</f>
        <v>0</v>
      </c>
      <c r="N94">
        <f>IF(K94=L94, K94, "EVAL")</f>
        <v>0</v>
      </c>
      <c r="O94" s="10" t="s">
        <v>2417</v>
      </c>
      <c r="P94" s="10" t="s">
        <v>57</v>
      </c>
      <c r="Q94" s="13" t="s">
        <v>46</v>
      </c>
      <c r="R94" s="11">
        <v>2097</v>
      </c>
      <c r="S94">
        <v>85296</v>
      </c>
      <c r="T94" t="s">
        <v>100</v>
      </c>
      <c r="U94" t="s">
        <v>2417</v>
      </c>
      <c r="V94" t="s">
        <v>2417</v>
      </c>
    </row>
    <row r="95" spans="1:22" x14ac:dyDescent="0.2">
      <c r="A95" s="6">
        <v>43517</v>
      </c>
      <c r="B95" t="s">
        <v>2603</v>
      </c>
      <c r="C95" t="s">
        <v>43</v>
      </c>
      <c r="D95" s="10" t="s">
        <v>46</v>
      </c>
      <c r="E95" t="s">
        <v>134</v>
      </c>
      <c r="F95" s="11" t="s">
        <v>2417</v>
      </c>
      <c r="G95" s="10" t="s">
        <v>2417</v>
      </c>
      <c r="H95" t="s">
        <v>2604</v>
      </c>
      <c r="I95" t="str">
        <f t="shared" si="1"/>
        <v>GLENDALE</v>
      </c>
      <c r="J95" s="10">
        <v>85306</v>
      </c>
      <c r="K95">
        <f>IF(OR(LEFT(J95,3)="850", J95=85339, J95="85339"), 1,0)</f>
        <v>0</v>
      </c>
      <c r="L95">
        <f>IF(OR(LEFT(I95,2)="ph", I95="Laveen"), 1,0)</f>
        <v>0</v>
      </c>
      <c r="M95">
        <f>IF(NOT(K95=L95), 1,0)</f>
        <v>0</v>
      </c>
      <c r="N95">
        <f>IF(K95=L95, K95, "EVAL")</f>
        <v>0</v>
      </c>
      <c r="O95" s="10" t="s">
        <v>2417</v>
      </c>
      <c r="P95" s="10" t="s">
        <v>57</v>
      </c>
      <c r="Q95" s="13" t="s">
        <v>46</v>
      </c>
      <c r="R95" s="11">
        <v>1239</v>
      </c>
      <c r="S95">
        <v>85306</v>
      </c>
      <c r="T95" t="s">
        <v>100</v>
      </c>
      <c r="U95" t="s">
        <v>2417</v>
      </c>
      <c r="V95" t="s">
        <v>2417</v>
      </c>
    </row>
    <row r="96" spans="1:22" x14ac:dyDescent="0.2">
      <c r="A96" s="6">
        <v>43517</v>
      </c>
      <c r="B96" t="s">
        <v>2605</v>
      </c>
      <c r="C96" t="s">
        <v>43</v>
      </c>
      <c r="D96" s="10" t="s">
        <v>46</v>
      </c>
      <c r="E96" t="s">
        <v>134</v>
      </c>
      <c r="F96" s="11">
        <v>1516.2</v>
      </c>
      <c r="G96" s="10" t="s">
        <v>50</v>
      </c>
      <c r="H96" t="s">
        <v>2606</v>
      </c>
      <c r="I96" t="str">
        <f t="shared" si="1"/>
        <v>PHX</v>
      </c>
      <c r="J96" s="10">
        <v>85027</v>
      </c>
      <c r="K96">
        <f>IF(OR(LEFT(J96,3)="850", J96=85339, J96="85339"), 1,0)</f>
        <v>1</v>
      </c>
      <c r="L96">
        <f>IF(OR(LEFT(I96,2)="ph", I96="Laveen"), 1,0)</f>
        <v>1</v>
      </c>
      <c r="M96">
        <f>IF(NOT(K96=L96), 1,0)</f>
        <v>0</v>
      </c>
      <c r="N96">
        <f>IF(K96=L96, K96, "EVAL")</f>
        <v>1</v>
      </c>
      <c r="O96" s="12">
        <v>43529</v>
      </c>
      <c r="P96" s="10" t="s">
        <v>57</v>
      </c>
      <c r="Q96" s="13" t="s">
        <v>46</v>
      </c>
      <c r="R96" s="11">
        <v>1224</v>
      </c>
      <c r="S96">
        <v>85027</v>
      </c>
      <c r="T96" t="s">
        <v>100</v>
      </c>
      <c r="U96" t="s">
        <v>2417</v>
      </c>
      <c r="V96" t="s">
        <v>2417</v>
      </c>
    </row>
    <row r="97" spans="1:22" x14ac:dyDescent="0.2">
      <c r="A97" s="6">
        <v>43517</v>
      </c>
      <c r="B97" t="s">
        <v>2607</v>
      </c>
      <c r="C97" t="s">
        <v>43</v>
      </c>
      <c r="D97" s="10" t="s">
        <v>46</v>
      </c>
      <c r="E97" t="s">
        <v>70</v>
      </c>
      <c r="F97" s="11">
        <v>2353.67</v>
      </c>
      <c r="G97" s="10" t="s">
        <v>50</v>
      </c>
      <c r="H97" t="s">
        <v>2608</v>
      </c>
      <c r="I97" t="str">
        <f t="shared" si="1"/>
        <v>PHOENIX</v>
      </c>
      <c r="J97" s="10">
        <v>85037</v>
      </c>
      <c r="K97">
        <f>IF(OR(LEFT(J97,3)="850", J97=85339, J97="85339"), 1,0)</f>
        <v>1</v>
      </c>
      <c r="L97">
        <f>IF(OR(LEFT(I97,2)="ph", I97="Laveen"), 1,0)</f>
        <v>1</v>
      </c>
      <c r="M97">
        <f>IF(NOT(K97=L97), 1,0)</f>
        <v>0</v>
      </c>
      <c r="N97">
        <f>IF(K97=L97, K97, "EVAL")</f>
        <v>1</v>
      </c>
      <c r="O97" s="12">
        <v>43539</v>
      </c>
      <c r="P97" s="10" t="s">
        <v>46</v>
      </c>
      <c r="Q97" s="13" t="s">
        <v>46</v>
      </c>
      <c r="R97" s="11">
        <v>997.43</v>
      </c>
      <c r="S97">
        <v>85037</v>
      </c>
      <c r="T97" t="s">
        <v>62</v>
      </c>
      <c r="U97" t="s">
        <v>2609</v>
      </c>
      <c r="V97">
        <v>85253</v>
      </c>
    </row>
    <row r="98" spans="1:22" x14ac:dyDescent="0.2">
      <c r="A98" s="6">
        <v>43517</v>
      </c>
      <c r="B98" t="s">
        <v>2610</v>
      </c>
      <c r="C98" t="s">
        <v>43</v>
      </c>
      <c r="D98" s="10" t="s">
        <v>46</v>
      </c>
      <c r="E98" t="s">
        <v>134</v>
      </c>
      <c r="F98" s="11" t="s">
        <v>2417</v>
      </c>
      <c r="G98" s="10" t="s">
        <v>2417</v>
      </c>
      <c r="H98" t="s">
        <v>2611</v>
      </c>
      <c r="I98" t="str">
        <f t="shared" si="1"/>
        <v>GLENDALE</v>
      </c>
      <c r="J98" s="10">
        <v>85302</v>
      </c>
      <c r="K98">
        <f>IF(OR(LEFT(J98,3)="850", J98=85339, J98="85339"), 1,0)</f>
        <v>0</v>
      </c>
      <c r="L98">
        <f>IF(OR(LEFT(I98,2)="ph", I98="Laveen"), 1,0)</f>
        <v>0</v>
      </c>
      <c r="M98">
        <f>IF(NOT(K98=L98), 1,0)</f>
        <v>0</v>
      </c>
      <c r="N98">
        <f>IF(K98=L98, K98, "EVAL")</f>
        <v>0</v>
      </c>
      <c r="O98" s="10" t="s">
        <v>2417</v>
      </c>
      <c r="P98" s="10" t="s">
        <v>57</v>
      </c>
      <c r="Q98" s="13" t="s">
        <v>46</v>
      </c>
      <c r="R98" s="11">
        <v>1226.4000000000001</v>
      </c>
      <c r="S98">
        <v>85302</v>
      </c>
      <c r="T98" t="s">
        <v>100</v>
      </c>
      <c r="U98" t="s">
        <v>2417</v>
      </c>
      <c r="V98" t="s">
        <v>2417</v>
      </c>
    </row>
    <row r="99" spans="1:22" x14ac:dyDescent="0.2">
      <c r="A99" s="6">
        <v>43517</v>
      </c>
      <c r="B99" t="s">
        <v>2612</v>
      </c>
      <c r="C99" t="s">
        <v>43</v>
      </c>
      <c r="D99" s="10" t="s">
        <v>46</v>
      </c>
      <c r="E99" t="s">
        <v>44</v>
      </c>
      <c r="F99" s="11" t="s">
        <v>2417</v>
      </c>
      <c r="G99" s="10" t="s">
        <v>2417</v>
      </c>
      <c r="H99" t="s">
        <v>2613</v>
      </c>
      <c r="I99" t="str">
        <f t="shared" si="1"/>
        <v>PHOENIX</v>
      </c>
      <c r="J99" s="10">
        <v>85043</v>
      </c>
      <c r="K99">
        <f>IF(OR(LEFT(J99,3)="850", J99=85339, J99="85339"), 1,0)</f>
        <v>1</v>
      </c>
      <c r="L99">
        <f>IF(OR(LEFT(I99,2)="ph", I99="Laveen"), 1,0)</f>
        <v>1</v>
      </c>
      <c r="M99">
        <f>IF(NOT(K99=L99), 1,0)</f>
        <v>0</v>
      </c>
      <c r="N99">
        <f>IF(K99=L99, K99, "EVAL")</f>
        <v>1</v>
      </c>
      <c r="O99" s="10" t="s">
        <v>2417</v>
      </c>
      <c r="P99" s="10" t="s">
        <v>57</v>
      </c>
      <c r="Q99" s="13" t="s">
        <v>46</v>
      </c>
      <c r="R99" s="11">
        <v>1707.86</v>
      </c>
      <c r="S99">
        <v>85043</v>
      </c>
      <c r="T99" t="s">
        <v>100</v>
      </c>
      <c r="U99" t="s">
        <v>2417</v>
      </c>
      <c r="V99" t="s">
        <v>2417</v>
      </c>
    </row>
    <row r="100" spans="1:22" x14ac:dyDescent="0.2">
      <c r="A100" s="6">
        <v>43517</v>
      </c>
      <c r="B100" t="s">
        <v>2614</v>
      </c>
      <c r="C100" t="s">
        <v>43</v>
      </c>
      <c r="D100" s="10" t="s">
        <v>46</v>
      </c>
      <c r="E100" t="s">
        <v>44</v>
      </c>
      <c r="F100" s="11" t="s">
        <v>2417</v>
      </c>
      <c r="G100" s="10" t="s">
        <v>2417</v>
      </c>
      <c r="H100" t="s">
        <v>2615</v>
      </c>
      <c r="I100" t="str">
        <f t="shared" si="1"/>
        <v>PHOENIX</v>
      </c>
      <c r="J100" s="10">
        <v>85043</v>
      </c>
      <c r="K100">
        <f>IF(OR(LEFT(J100,3)="850", J100=85339, J100="85339"), 1,0)</f>
        <v>1</v>
      </c>
      <c r="L100">
        <f>IF(OR(LEFT(I100,2)="ph", I100="Laveen"), 1,0)</f>
        <v>1</v>
      </c>
      <c r="M100">
        <f>IF(NOT(K100=L100), 1,0)</f>
        <v>0</v>
      </c>
      <c r="N100">
        <f>IF(K100=L100, K100, "EVAL")</f>
        <v>1</v>
      </c>
      <c r="O100" s="10" t="s">
        <v>2417</v>
      </c>
      <c r="P100" s="10" t="s">
        <v>57</v>
      </c>
      <c r="Q100" s="13" t="s">
        <v>46</v>
      </c>
      <c r="R100" s="11">
        <v>1700.29</v>
      </c>
      <c r="S100">
        <v>85043</v>
      </c>
      <c r="T100" t="s">
        <v>100</v>
      </c>
      <c r="U100" t="s">
        <v>2417</v>
      </c>
      <c r="V100" t="s">
        <v>2417</v>
      </c>
    </row>
    <row r="101" spans="1:22" x14ac:dyDescent="0.2">
      <c r="A101" s="6">
        <v>43517</v>
      </c>
      <c r="B101" t="s">
        <v>2616</v>
      </c>
      <c r="C101" t="s">
        <v>43</v>
      </c>
      <c r="D101" s="10" t="s">
        <v>46</v>
      </c>
      <c r="E101" t="s">
        <v>44</v>
      </c>
      <c r="F101" s="11">
        <v>1854.62</v>
      </c>
      <c r="G101" s="10" t="s">
        <v>50</v>
      </c>
      <c r="H101" t="s">
        <v>124</v>
      </c>
      <c r="I101" t="str">
        <f t="shared" si="1"/>
        <v>GLENDALE</v>
      </c>
      <c r="J101" s="10">
        <v>85301</v>
      </c>
      <c r="K101">
        <f>IF(OR(LEFT(J101,3)="850", J101=85339, J101="85339"), 1,0)</f>
        <v>0</v>
      </c>
      <c r="L101">
        <f>IF(OR(LEFT(I101,2)="ph", I101="Laveen"), 1,0)</f>
        <v>0</v>
      </c>
      <c r="M101">
        <f>IF(NOT(K101=L101), 1,0)</f>
        <v>0</v>
      </c>
      <c r="N101">
        <f>IF(K101=L101, K101, "EVAL")</f>
        <v>0</v>
      </c>
      <c r="O101" s="12">
        <v>43531</v>
      </c>
      <c r="P101" s="10" t="s">
        <v>57</v>
      </c>
      <c r="Q101" s="13" t="s">
        <v>46</v>
      </c>
      <c r="R101" s="11">
        <v>1734.62</v>
      </c>
      <c r="S101">
        <v>85301</v>
      </c>
      <c r="T101" t="s">
        <v>100</v>
      </c>
      <c r="U101" t="s">
        <v>2417</v>
      </c>
      <c r="V101" t="s">
        <v>2417</v>
      </c>
    </row>
    <row r="102" spans="1:22" x14ac:dyDescent="0.2">
      <c r="A102" s="6">
        <v>43517</v>
      </c>
      <c r="B102" t="s">
        <v>2617</v>
      </c>
      <c r="C102" t="s">
        <v>43</v>
      </c>
      <c r="D102" s="10" t="s">
        <v>46</v>
      </c>
      <c r="E102" t="s">
        <v>247</v>
      </c>
      <c r="F102" s="11">
        <v>1059.21</v>
      </c>
      <c r="G102" s="10" t="s">
        <v>50</v>
      </c>
      <c r="H102" t="s">
        <v>2618</v>
      </c>
      <c r="I102" t="str">
        <f t="shared" si="1"/>
        <v>CHANDLER</v>
      </c>
      <c r="J102" s="10">
        <v>85225</v>
      </c>
      <c r="K102">
        <f>IF(OR(LEFT(J102,3)="850", J102=85339, J102="85339"), 1,0)</f>
        <v>0</v>
      </c>
      <c r="L102">
        <f>IF(OR(LEFT(I102,2)="ph", I102="Laveen"), 1,0)</f>
        <v>0</v>
      </c>
      <c r="M102">
        <f>IF(NOT(K102=L102), 1,0)</f>
        <v>0</v>
      </c>
      <c r="N102">
        <f>IF(K102=L102, K102, "EVAL")</f>
        <v>0</v>
      </c>
      <c r="O102" s="10" t="s">
        <v>2417</v>
      </c>
      <c r="P102" s="10" t="s">
        <v>57</v>
      </c>
      <c r="Q102" s="13" t="s">
        <v>46</v>
      </c>
      <c r="R102" s="11">
        <v>1497.13</v>
      </c>
      <c r="S102">
        <v>85225</v>
      </c>
      <c r="T102" t="s">
        <v>100</v>
      </c>
      <c r="U102" t="s">
        <v>2417</v>
      </c>
      <c r="V102" t="s">
        <v>2417</v>
      </c>
    </row>
    <row r="103" spans="1:22" x14ac:dyDescent="0.2">
      <c r="A103" s="6">
        <v>43517</v>
      </c>
      <c r="B103" t="s">
        <v>2619</v>
      </c>
      <c r="C103" t="s">
        <v>43</v>
      </c>
      <c r="D103" s="10" t="s">
        <v>46</v>
      </c>
      <c r="E103" t="s">
        <v>247</v>
      </c>
      <c r="F103" s="11" t="s">
        <v>2417</v>
      </c>
      <c r="G103" s="10" t="s">
        <v>2417</v>
      </c>
      <c r="H103" t="s">
        <v>2620</v>
      </c>
      <c r="I103" t="str">
        <f t="shared" si="1"/>
        <v>CHANDLER</v>
      </c>
      <c r="J103" s="10">
        <v>85249</v>
      </c>
      <c r="K103">
        <f>IF(OR(LEFT(J103,3)="850", J103=85339, J103="85339"), 1,0)</f>
        <v>0</v>
      </c>
      <c r="L103">
        <f>IF(OR(LEFT(I103,2)="ph", I103="Laveen"), 1,0)</f>
        <v>0</v>
      </c>
      <c r="M103">
        <f>IF(NOT(K103=L103), 1,0)</f>
        <v>0</v>
      </c>
      <c r="N103">
        <f>IF(K103=L103, K103, "EVAL")</f>
        <v>0</v>
      </c>
      <c r="O103" s="10" t="s">
        <v>2417</v>
      </c>
      <c r="P103" s="10" t="s">
        <v>57</v>
      </c>
      <c r="Q103" s="13" t="s">
        <v>46</v>
      </c>
      <c r="R103" s="11">
        <v>1512.35</v>
      </c>
      <c r="S103">
        <v>85249</v>
      </c>
      <c r="T103" t="s">
        <v>100</v>
      </c>
      <c r="U103" t="s">
        <v>2417</v>
      </c>
      <c r="V103" t="s">
        <v>2417</v>
      </c>
    </row>
    <row r="104" spans="1:22" x14ac:dyDescent="0.2">
      <c r="A104" s="6">
        <v>43518</v>
      </c>
      <c r="B104" t="s">
        <v>2621</v>
      </c>
      <c r="C104" t="s">
        <v>43</v>
      </c>
      <c r="D104" s="10" t="s">
        <v>46</v>
      </c>
      <c r="E104" t="s">
        <v>60</v>
      </c>
      <c r="F104" s="11" t="s">
        <v>2417</v>
      </c>
      <c r="G104" s="10" t="s">
        <v>2417</v>
      </c>
      <c r="H104" t="s">
        <v>2622</v>
      </c>
      <c r="I104" t="str">
        <f t="shared" si="1"/>
        <v>PHOENIX</v>
      </c>
      <c r="J104" s="10">
        <v>85029</v>
      </c>
      <c r="K104">
        <f>IF(OR(LEFT(J104,3)="850", J104=85339, J104="85339"), 1,0)</f>
        <v>1</v>
      </c>
      <c r="L104">
        <f>IF(OR(LEFT(I104,2)="ph", I104="Laveen"), 1,0)</f>
        <v>1</v>
      </c>
      <c r="M104">
        <f>IF(NOT(K104=L104), 1,0)</f>
        <v>0</v>
      </c>
      <c r="N104">
        <f>IF(K104=L104, K104, "EVAL")</f>
        <v>1</v>
      </c>
      <c r="O104" s="10" t="s">
        <v>2417</v>
      </c>
      <c r="P104" s="10" t="s">
        <v>57</v>
      </c>
      <c r="Q104" s="13" t="s">
        <v>46</v>
      </c>
      <c r="R104" s="11">
        <v>1727.12</v>
      </c>
      <c r="S104">
        <v>85029</v>
      </c>
      <c r="T104" t="s">
        <v>2623</v>
      </c>
      <c r="U104" t="s">
        <v>2417</v>
      </c>
      <c r="V104" t="s">
        <v>2417</v>
      </c>
    </row>
    <row r="105" spans="1:22" x14ac:dyDescent="0.2">
      <c r="A105" s="6">
        <v>43518</v>
      </c>
      <c r="B105" t="s">
        <v>2624</v>
      </c>
      <c r="C105" t="s">
        <v>43</v>
      </c>
      <c r="D105" s="10" t="s">
        <v>46</v>
      </c>
      <c r="E105" t="s">
        <v>297</v>
      </c>
      <c r="F105" s="11" t="s">
        <v>2417</v>
      </c>
      <c r="G105" s="10" t="s">
        <v>2417</v>
      </c>
      <c r="H105" t="s">
        <v>2625</v>
      </c>
      <c r="I105" t="str">
        <f t="shared" si="1"/>
        <v>PHOENIX</v>
      </c>
      <c r="J105" s="10">
        <v>85051</v>
      </c>
      <c r="K105">
        <f>IF(OR(LEFT(J105,3)="850", J105=85339, J105="85339"), 1,0)</f>
        <v>1</v>
      </c>
      <c r="L105">
        <f>IF(OR(LEFT(I105,2)="ph", I105="Laveen"), 1,0)</f>
        <v>1</v>
      </c>
      <c r="M105">
        <f>IF(NOT(K105=L105), 1,0)</f>
        <v>0</v>
      </c>
      <c r="N105">
        <f>IF(K105=L105, K105, "EVAL")</f>
        <v>1</v>
      </c>
      <c r="O105" s="10" t="s">
        <v>2417</v>
      </c>
      <c r="P105" s="10" t="s">
        <v>46</v>
      </c>
      <c r="Q105" s="13" t="s">
        <v>46</v>
      </c>
      <c r="R105" s="11">
        <v>1781.76</v>
      </c>
      <c r="S105">
        <v>85051</v>
      </c>
      <c r="T105" t="s">
        <v>47</v>
      </c>
      <c r="U105" t="s">
        <v>63</v>
      </c>
      <c r="V105">
        <v>85253</v>
      </c>
    </row>
    <row r="106" spans="1:22" x14ac:dyDescent="0.2">
      <c r="A106" s="6">
        <v>43522</v>
      </c>
      <c r="B106" t="s">
        <v>2626</v>
      </c>
      <c r="C106" t="s">
        <v>43</v>
      </c>
      <c r="D106" s="10" t="s">
        <v>46</v>
      </c>
      <c r="E106" t="s">
        <v>1473</v>
      </c>
      <c r="F106" s="11">
        <v>2514.52</v>
      </c>
      <c r="G106" s="10" t="s">
        <v>50</v>
      </c>
      <c r="H106" t="s">
        <v>2627</v>
      </c>
      <c r="I106" t="str">
        <f t="shared" si="1"/>
        <v>PHX</v>
      </c>
      <c r="J106" s="10">
        <v>85021</v>
      </c>
      <c r="K106">
        <f>IF(OR(LEFT(J106,3)="850", J106=85339, J106="85339"), 1,0)</f>
        <v>1</v>
      </c>
      <c r="L106">
        <f>IF(OR(LEFT(I106,2)="ph", I106="Laveen"), 1,0)</f>
        <v>1</v>
      </c>
      <c r="M106">
        <f>IF(NOT(K106=L106), 1,0)</f>
        <v>0</v>
      </c>
      <c r="N106">
        <f>IF(K106=L106, K106, "EVAL")</f>
        <v>1</v>
      </c>
      <c r="O106" s="12">
        <v>43535</v>
      </c>
      <c r="P106" s="10" t="s">
        <v>57</v>
      </c>
      <c r="Q106" s="13" t="s">
        <v>46</v>
      </c>
      <c r="R106" s="11">
        <v>1548.76</v>
      </c>
      <c r="S106">
        <v>85021</v>
      </c>
      <c r="T106" t="s">
        <v>2628</v>
      </c>
      <c r="U106" t="s">
        <v>2417</v>
      </c>
      <c r="V106" t="s">
        <v>2417</v>
      </c>
    </row>
    <row r="107" spans="1:22" x14ac:dyDescent="0.2">
      <c r="A107" s="6">
        <v>43523</v>
      </c>
      <c r="B107" t="s">
        <v>2629</v>
      </c>
      <c r="C107" t="s">
        <v>43</v>
      </c>
      <c r="D107" s="10" t="s">
        <v>46</v>
      </c>
      <c r="E107" t="s">
        <v>280</v>
      </c>
      <c r="F107" s="11">
        <v>4907.13</v>
      </c>
      <c r="G107" s="10" t="s">
        <v>50</v>
      </c>
      <c r="H107" t="s">
        <v>2068</v>
      </c>
      <c r="I107" t="str">
        <f t="shared" si="1"/>
        <v>GILBERT</v>
      </c>
      <c r="J107" s="10">
        <v>85234</v>
      </c>
      <c r="K107">
        <f>IF(OR(LEFT(J107,3)="850", J107=85339, J107="85339"), 1,0)</f>
        <v>0</v>
      </c>
      <c r="L107">
        <f>IF(OR(LEFT(I107,2)="ph", I107="Laveen"), 1,0)</f>
        <v>0</v>
      </c>
      <c r="M107">
        <f>IF(NOT(K107=L107), 1,0)</f>
        <v>0</v>
      </c>
      <c r="N107">
        <f>IF(K107=L107, K107, "EVAL")</f>
        <v>0</v>
      </c>
      <c r="O107" s="12">
        <v>43537</v>
      </c>
      <c r="P107" s="10" t="s">
        <v>57</v>
      </c>
      <c r="Q107" s="13" t="s">
        <v>46</v>
      </c>
      <c r="R107" s="11">
        <v>2586.6999999999998</v>
      </c>
      <c r="S107">
        <v>85234</v>
      </c>
      <c r="T107" t="s">
        <v>139</v>
      </c>
      <c r="U107" t="s">
        <v>2417</v>
      </c>
      <c r="V107" t="s">
        <v>2417</v>
      </c>
    </row>
    <row r="108" spans="1:22" x14ac:dyDescent="0.2">
      <c r="A108" s="6">
        <v>43535</v>
      </c>
      <c r="B108" t="s">
        <v>2630</v>
      </c>
      <c r="C108" t="s">
        <v>43</v>
      </c>
      <c r="D108" s="10" t="s">
        <v>46</v>
      </c>
      <c r="E108" t="s">
        <v>1473</v>
      </c>
      <c r="F108" s="11" t="s">
        <v>2417</v>
      </c>
      <c r="G108" s="10" t="s">
        <v>2417</v>
      </c>
      <c r="H108" t="s">
        <v>2631</v>
      </c>
      <c r="I108" t="str">
        <f t="shared" si="1"/>
        <v>PHX</v>
      </c>
      <c r="J108" s="10">
        <v>85015</v>
      </c>
      <c r="K108">
        <f>IF(OR(LEFT(J108,3)="850", J108=85339, J108="85339"), 1,0)</f>
        <v>1</v>
      </c>
      <c r="L108">
        <f>IF(OR(LEFT(I108,2)="ph", I108="Laveen"), 1,0)</f>
        <v>1</v>
      </c>
      <c r="M108">
        <f>IF(NOT(K108=L108), 1,0)</f>
        <v>0</v>
      </c>
      <c r="N108">
        <f>IF(K108=L108, K108, "EVAL")</f>
        <v>1</v>
      </c>
      <c r="O108" s="10" t="s">
        <v>2417</v>
      </c>
      <c r="P108" s="10" t="s">
        <v>57</v>
      </c>
      <c r="Q108" s="13" t="s">
        <v>46</v>
      </c>
      <c r="R108" s="11">
        <v>1184.97</v>
      </c>
      <c r="S108">
        <v>85015</v>
      </c>
      <c r="T108" t="s">
        <v>2486</v>
      </c>
      <c r="U108" t="s">
        <v>2417</v>
      </c>
      <c r="V108" t="s">
        <v>2417</v>
      </c>
    </row>
    <row r="109" spans="1:22" x14ac:dyDescent="0.2">
      <c r="A109" s="6">
        <v>43535</v>
      </c>
      <c r="B109" t="s">
        <v>2632</v>
      </c>
      <c r="C109" t="s">
        <v>43</v>
      </c>
      <c r="D109" s="10" t="s">
        <v>46</v>
      </c>
      <c r="E109" t="s">
        <v>1473</v>
      </c>
      <c r="F109" s="11">
        <v>1116.07</v>
      </c>
      <c r="G109" s="10" t="s">
        <v>50</v>
      </c>
      <c r="H109" t="s">
        <v>2633</v>
      </c>
      <c r="I109" t="str">
        <f t="shared" si="1"/>
        <v>PHX</v>
      </c>
      <c r="J109" s="10">
        <v>85015</v>
      </c>
      <c r="K109">
        <f>IF(OR(LEFT(J109,3)="850", J109=85339, J109="85339"), 1,0)</f>
        <v>1</v>
      </c>
      <c r="L109">
        <f>IF(OR(LEFT(I109,2)="ph", I109="Laveen"), 1,0)</f>
        <v>1</v>
      </c>
      <c r="M109">
        <f>IF(NOT(K109=L109), 1,0)</f>
        <v>0</v>
      </c>
      <c r="N109">
        <f>IF(K109=L109, K109, "EVAL")</f>
        <v>1</v>
      </c>
      <c r="O109" s="10" t="s">
        <v>2417</v>
      </c>
      <c r="P109" s="10" t="s">
        <v>57</v>
      </c>
      <c r="Q109" s="13" t="s">
        <v>46</v>
      </c>
      <c r="R109" s="11">
        <v>1061.01</v>
      </c>
      <c r="S109">
        <v>85015</v>
      </c>
      <c r="T109" t="s">
        <v>2486</v>
      </c>
      <c r="U109" t="s">
        <v>2417</v>
      </c>
      <c r="V109" t="s">
        <v>2417</v>
      </c>
    </row>
    <row r="110" spans="1:22" x14ac:dyDescent="0.2">
      <c r="A110" s="6">
        <v>43536</v>
      </c>
      <c r="B110" t="s">
        <v>2634</v>
      </c>
      <c r="C110" t="s">
        <v>183</v>
      </c>
      <c r="D110" s="10" t="s">
        <v>46</v>
      </c>
      <c r="E110" t="s">
        <v>1473</v>
      </c>
      <c r="F110" s="11">
        <v>1306.5899999999999</v>
      </c>
      <c r="G110" s="10" t="s">
        <v>50</v>
      </c>
      <c r="H110" t="s">
        <v>2635</v>
      </c>
      <c r="I110" t="str">
        <f t="shared" si="1"/>
        <v>PHOENIX</v>
      </c>
      <c r="J110" s="10">
        <v>85015</v>
      </c>
      <c r="K110">
        <f>IF(OR(LEFT(J110,3)="850", J110=85339, J110="85339"), 1,0)</f>
        <v>1</v>
      </c>
      <c r="L110">
        <f>IF(OR(LEFT(I110,2)="ph", I110="Laveen"), 1,0)</f>
        <v>1</v>
      </c>
      <c r="M110">
        <f>IF(NOT(K110=L110), 1,0)</f>
        <v>0</v>
      </c>
      <c r="N110">
        <f>IF(K110=L110, K110, "EVAL")</f>
        <v>1</v>
      </c>
      <c r="O110" s="10" t="s">
        <v>2417</v>
      </c>
      <c r="P110" s="10" t="s">
        <v>57</v>
      </c>
      <c r="Q110" s="13" t="s">
        <v>46</v>
      </c>
      <c r="R110" s="11">
        <v>1265.6300000000001</v>
      </c>
      <c r="S110">
        <v>85015</v>
      </c>
      <c r="T110" t="s">
        <v>2486</v>
      </c>
      <c r="U110" t="s">
        <v>2417</v>
      </c>
      <c r="V110" t="s">
        <v>2417</v>
      </c>
    </row>
    <row r="111" spans="1:22" x14ac:dyDescent="0.2">
      <c r="A111" s="6">
        <v>43536</v>
      </c>
      <c r="B111" t="s">
        <v>2636</v>
      </c>
      <c r="C111" t="s">
        <v>43</v>
      </c>
      <c r="D111" s="10" t="s">
        <v>46</v>
      </c>
      <c r="E111" t="s">
        <v>507</v>
      </c>
      <c r="F111" s="11">
        <v>2848.96</v>
      </c>
      <c r="G111" s="10" t="s">
        <v>50</v>
      </c>
      <c r="H111" t="s">
        <v>2637</v>
      </c>
      <c r="I111" t="str">
        <f t="shared" si="1"/>
        <v>WICKENBURG</v>
      </c>
      <c r="J111" s="10">
        <v>85309</v>
      </c>
      <c r="K111">
        <f>IF(OR(LEFT(J111,3)="850", J111=85339, J111="85339"), 1,0)</f>
        <v>0</v>
      </c>
      <c r="L111">
        <f>IF(OR(LEFT(I111,2)="ph", I111="Laveen"), 1,0)</f>
        <v>0</v>
      </c>
      <c r="M111">
        <f>IF(NOT(K111=L111), 1,0)</f>
        <v>0</v>
      </c>
      <c r="N111">
        <f>IF(K111=L111, K111, "EVAL")</f>
        <v>0</v>
      </c>
      <c r="O111" s="12">
        <v>43551</v>
      </c>
      <c r="P111" s="10" t="s">
        <v>46</v>
      </c>
      <c r="Q111" s="13" t="s">
        <v>46</v>
      </c>
      <c r="R111" s="11">
        <v>2445.96</v>
      </c>
      <c r="S111">
        <v>85309</v>
      </c>
      <c r="T111" t="s">
        <v>62</v>
      </c>
      <c r="U111" t="s">
        <v>63</v>
      </c>
      <c r="V111">
        <v>85253</v>
      </c>
    </row>
    <row r="112" spans="1:22" x14ac:dyDescent="0.2">
      <c r="A112" s="6">
        <v>43542</v>
      </c>
      <c r="B112" t="s">
        <v>2638</v>
      </c>
      <c r="C112" t="s">
        <v>43</v>
      </c>
      <c r="D112" s="10" t="s">
        <v>46</v>
      </c>
      <c r="E112" t="s">
        <v>130</v>
      </c>
      <c r="F112" s="11" t="s">
        <v>2417</v>
      </c>
      <c r="G112" s="10" t="s">
        <v>2417</v>
      </c>
      <c r="H112" t="s">
        <v>2639</v>
      </c>
      <c r="I112" t="str">
        <f t="shared" si="1"/>
        <v>GLENDALE</v>
      </c>
      <c r="J112" s="10">
        <v>85307</v>
      </c>
      <c r="K112">
        <f>IF(OR(LEFT(J112,3)="850", J112=85339, J112="85339"), 1,0)</f>
        <v>0</v>
      </c>
      <c r="L112">
        <f>IF(OR(LEFT(I112,2)="ph", I112="Laveen"), 1,0)</f>
        <v>0</v>
      </c>
      <c r="M112">
        <f>IF(NOT(K112=L112), 1,0)</f>
        <v>0</v>
      </c>
      <c r="N112">
        <f>IF(K112=L112, K112, "EVAL")</f>
        <v>0</v>
      </c>
      <c r="O112" s="10" t="s">
        <v>2417</v>
      </c>
      <c r="P112" s="10" t="s">
        <v>57</v>
      </c>
      <c r="Q112" s="13" t="s">
        <v>46</v>
      </c>
      <c r="R112" s="11">
        <v>1094.74</v>
      </c>
      <c r="S112">
        <v>85307</v>
      </c>
      <c r="T112" t="s">
        <v>1892</v>
      </c>
      <c r="U112" t="s">
        <v>1960</v>
      </c>
      <c r="V112">
        <v>85018</v>
      </c>
    </row>
    <row r="113" spans="1:22" x14ac:dyDescent="0.2">
      <c r="A113" s="6">
        <v>43542</v>
      </c>
      <c r="B113" t="s">
        <v>2640</v>
      </c>
      <c r="C113" t="s">
        <v>43</v>
      </c>
      <c r="D113" s="10" t="s">
        <v>46</v>
      </c>
      <c r="E113" t="s">
        <v>130</v>
      </c>
      <c r="F113" s="11" t="s">
        <v>2417</v>
      </c>
      <c r="G113" s="10" t="s">
        <v>2417</v>
      </c>
      <c r="H113" t="s">
        <v>2641</v>
      </c>
      <c r="I113" t="str">
        <f t="shared" si="1"/>
        <v>GLENDALE</v>
      </c>
      <c r="J113" s="10">
        <v>85307</v>
      </c>
      <c r="K113">
        <f>IF(OR(LEFT(J113,3)="850", J113=85339, J113="85339"), 1,0)</f>
        <v>0</v>
      </c>
      <c r="L113">
        <f>IF(OR(LEFT(I113,2)="ph", I113="Laveen"), 1,0)</f>
        <v>0</v>
      </c>
      <c r="M113">
        <f>IF(NOT(K113=L113), 1,0)</f>
        <v>0</v>
      </c>
      <c r="N113">
        <f>IF(K113=L113, K113, "EVAL")</f>
        <v>0</v>
      </c>
      <c r="O113" s="10" t="s">
        <v>2417</v>
      </c>
      <c r="P113" s="10" t="s">
        <v>57</v>
      </c>
      <c r="Q113" s="13" t="s">
        <v>46</v>
      </c>
      <c r="R113" s="11">
        <v>1337.49</v>
      </c>
      <c r="S113">
        <v>85307</v>
      </c>
      <c r="T113" t="s">
        <v>1892</v>
      </c>
      <c r="U113" t="s">
        <v>2417</v>
      </c>
      <c r="V113" t="s">
        <v>2417</v>
      </c>
    </row>
    <row r="114" spans="1:22" x14ac:dyDescent="0.2">
      <c r="A114" s="6">
        <v>43543</v>
      </c>
      <c r="B114" t="s">
        <v>2642</v>
      </c>
      <c r="C114" t="s">
        <v>43</v>
      </c>
      <c r="D114" s="10" t="s">
        <v>46</v>
      </c>
      <c r="E114" t="s">
        <v>60</v>
      </c>
      <c r="F114" s="11">
        <v>1869.64</v>
      </c>
      <c r="G114" s="10" t="s">
        <v>50</v>
      </c>
      <c r="H114" t="s">
        <v>876</v>
      </c>
      <c r="I114" t="str">
        <f t="shared" si="1"/>
        <v>PHOENIX</v>
      </c>
      <c r="J114" s="10">
        <v>85029</v>
      </c>
      <c r="K114">
        <f>IF(OR(LEFT(J114,3)="850", J114=85339, J114="85339"), 1,0)</f>
        <v>1</v>
      </c>
      <c r="L114">
        <f>IF(OR(LEFT(I114,2)="ph", I114="Laveen"), 1,0)</f>
        <v>1</v>
      </c>
      <c r="M114">
        <f>IF(NOT(K114=L114), 1,0)</f>
        <v>0</v>
      </c>
      <c r="N114">
        <f>IF(K114=L114, K114, "EVAL")</f>
        <v>1</v>
      </c>
      <c r="O114" s="10" t="s">
        <v>2417</v>
      </c>
      <c r="P114" s="10" t="s">
        <v>57</v>
      </c>
      <c r="Q114" s="13" t="s">
        <v>46</v>
      </c>
      <c r="R114" s="11">
        <v>1769.64</v>
      </c>
      <c r="S114">
        <v>85029</v>
      </c>
      <c r="T114" t="s">
        <v>100</v>
      </c>
      <c r="U114" t="s">
        <v>2417</v>
      </c>
      <c r="V114" t="s">
        <v>2417</v>
      </c>
    </row>
    <row r="115" spans="1:22" x14ac:dyDescent="0.2">
      <c r="A115" s="6">
        <v>43543</v>
      </c>
      <c r="B115" t="s">
        <v>2643</v>
      </c>
      <c r="C115" t="s">
        <v>43</v>
      </c>
      <c r="D115" s="10" t="s">
        <v>46</v>
      </c>
      <c r="E115" t="s">
        <v>60</v>
      </c>
      <c r="F115" s="11">
        <v>1810.75</v>
      </c>
      <c r="G115" s="10" t="s">
        <v>50</v>
      </c>
      <c r="H115" t="s">
        <v>2311</v>
      </c>
      <c r="I115" t="str">
        <f t="shared" si="1"/>
        <v>PHOENIX</v>
      </c>
      <c r="J115" s="10">
        <v>85021</v>
      </c>
      <c r="K115">
        <f>IF(OR(LEFT(J115,3)="850", J115=85339, J115="85339"), 1,0)</f>
        <v>1</v>
      </c>
      <c r="L115">
        <f>IF(OR(LEFT(I115,2)="ph", I115="Laveen"), 1,0)</f>
        <v>1</v>
      </c>
      <c r="M115">
        <f>IF(NOT(K115=L115), 1,0)</f>
        <v>0</v>
      </c>
      <c r="N115">
        <f>IF(K115=L115, K115, "EVAL")</f>
        <v>1</v>
      </c>
      <c r="O115" s="12">
        <v>43558</v>
      </c>
      <c r="P115" s="10" t="s">
        <v>57</v>
      </c>
      <c r="Q115" s="13" t="s">
        <v>46</v>
      </c>
      <c r="R115" s="11">
        <v>1710.75</v>
      </c>
      <c r="S115">
        <v>85021</v>
      </c>
      <c r="T115" t="s">
        <v>100</v>
      </c>
      <c r="U115" t="s">
        <v>2417</v>
      </c>
      <c r="V115" t="s">
        <v>2417</v>
      </c>
    </row>
    <row r="116" spans="1:22" x14ac:dyDescent="0.2">
      <c r="A116" s="6">
        <v>43543</v>
      </c>
      <c r="B116" t="s">
        <v>2644</v>
      </c>
      <c r="C116" t="s">
        <v>43</v>
      </c>
      <c r="D116" s="10" t="s">
        <v>46</v>
      </c>
      <c r="E116" t="s">
        <v>247</v>
      </c>
      <c r="F116" s="11">
        <v>2017.75</v>
      </c>
      <c r="G116" s="10" t="s">
        <v>50</v>
      </c>
      <c r="H116" t="s">
        <v>2319</v>
      </c>
      <c r="I116" t="str">
        <f t="shared" si="1"/>
        <v>CHANDLER</v>
      </c>
      <c r="J116" s="10">
        <v>85225</v>
      </c>
      <c r="K116">
        <f>IF(OR(LEFT(J116,3)="850", J116=85339, J116="85339"), 1,0)</f>
        <v>0</v>
      </c>
      <c r="L116">
        <f>IF(OR(LEFT(I116,2)="ph", I116="Laveen"), 1,0)</f>
        <v>0</v>
      </c>
      <c r="M116">
        <f>IF(NOT(K116=L116), 1,0)</f>
        <v>0</v>
      </c>
      <c r="N116">
        <f>IF(K116=L116, K116, "EVAL")</f>
        <v>0</v>
      </c>
      <c r="O116" s="12">
        <v>43565</v>
      </c>
      <c r="P116" s="10" t="s">
        <v>57</v>
      </c>
      <c r="Q116" s="13" t="s">
        <v>46</v>
      </c>
      <c r="R116" s="11">
        <v>1514.65</v>
      </c>
      <c r="S116">
        <v>85225</v>
      </c>
      <c r="T116" t="s">
        <v>100</v>
      </c>
      <c r="U116" t="s">
        <v>2417</v>
      </c>
      <c r="V116" t="s">
        <v>2417</v>
      </c>
    </row>
    <row r="117" spans="1:22" x14ac:dyDescent="0.2">
      <c r="A117" s="6">
        <v>43543</v>
      </c>
      <c r="B117" t="s">
        <v>2645</v>
      </c>
      <c r="C117" t="s">
        <v>43</v>
      </c>
      <c r="D117" s="10" t="s">
        <v>46</v>
      </c>
      <c r="E117" t="s">
        <v>247</v>
      </c>
      <c r="F117" s="11">
        <v>2734.59</v>
      </c>
      <c r="G117" s="10" t="s">
        <v>50</v>
      </c>
      <c r="H117" t="s">
        <v>2646</v>
      </c>
      <c r="I117" t="str">
        <f t="shared" si="1"/>
        <v>CHANDLER</v>
      </c>
      <c r="J117" s="10">
        <v>85226</v>
      </c>
      <c r="K117">
        <f>IF(OR(LEFT(J117,3)="850", J117=85339, J117="85339"), 1,0)</f>
        <v>0</v>
      </c>
      <c r="L117">
        <f>IF(OR(LEFT(I117,2)="ph", I117="Laveen"), 1,0)</f>
        <v>0</v>
      </c>
      <c r="M117">
        <f>IF(NOT(K117=L117), 1,0)</f>
        <v>0</v>
      </c>
      <c r="N117">
        <f>IF(K117=L117, K117, "EVAL")</f>
        <v>0</v>
      </c>
      <c r="O117" s="12">
        <v>43557</v>
      </c>
      <c r="P117" s="10" t="s">
        <v>57</v>
      </c>
      <c r="Q117" s="13" t="s">
        <v>46</v>
      </c>
      <c r="R117" s="11">
        <v>1380.35</v>
      </c>
      <c r="S117">
        <v>85226</v>
      </c>
      <c r="T117" t="s">
        <v>139</v>
      </c>
      <c r="U117" t="s">
        <v>2417</v>
      </c>
      <c r="V117" t="s">
        <v>2417</v>
      </c>
    </row>
    <row r="118" spans="1:22" x14ac:dyDescent="0.2">
      <c r="A118" s="6">
        <v>43543</v>
      </c>
      <c r="B118" t="s">
        <v>2647</v>
      </c>
      <c r="C118" t="s">
        <v>79</v>
      </c>
      <c r="D118" s="10" t="s">
        <v>46</v>
      </c>
      <c r="E118" t="s">
        <v>70</v>
      </c>
      <c r="F118" s="11">
        <v>1582.04</v>
      </c>
      <c r="G118" s="10" t="s">
        <v>50</v>
      </c>
      <c r="H118" t="s">
        <v>2648</v>
      </c>
      <c r="I118" t="str">
        <f t="shared" si="1"/>
        <v>PHOENIX</v>
      </c>
      <c r="J118" s="10">
        <v>85043</v>
      </c>
      <c r="K118">
        <f>IF(OR(LEFT(J118,3)="850", J118=85339, J118="85339"), 1,0)</f>
        <v>1</v>
      </c>
      <c r="L118">
        <f>IF(OR(LEFT(I118,2)="ph", I118="Laveen"), 1,0)</f>
        <v>1</v>
      </c>
      <c r="M118">
        <f>IF(NOT(K118=L118), 1,0)</f>
        <v>0</v>
      </c>
      <c r="N118">
        <f>IF(K118=L118, K118, "EVAL")</f>
        <v>1</v>
      </c>
      <c r="O118" s="10" t="s">
        <v>2417</v>
      </c>
      <c r="P118" s="10" t="s">
        <v>57</v>
      </c>
      <c r="Q118" s="13" t="s">
        <v>46</v>
      </c>
      <c r="R118" s="11">
        <v>1069.04</v>
      </c>
      <c r="S118">
        <v>85043</v>
      </c>
      <c r="T118" t="s">
        <v>2455</v>
      </c>
      <c r="U118" t="s">
        <v>2417</v>
      </c>
      <c r="V118" t="s">
        <v>2417</v>
      </c>
    </row>
    <row r="119" spans="1:22" x14ac:dyDescent="0.2">
      <c r="A119" s="6">
        <v>43543</v>
      </c>
      <c r="B119" t="s">
        <v>2649</v>
      </c>
      <c r="C119" t="s">
        <v>183</v>
      </c>
      <c r="D119" s="10" t="s">
        <v>46</v>
      </c>
      <c r="E119" t="s">
        <v>70</v>
      </c>
      <c r="F119" s="11">
        <v>1497.8</v>
      </c>
      <c r="G119" s="10" t="s">
        <v>50</v>
      </c>
      <c r="H119" t="s">
        <v>2650</v>
      </c>
      <c r="I119" t="str">
        <f t="shared" si="1"/>
        <v>PHOENIX</v>
      </c>
      <c r="J119" s="10">
        <v>85037</v>
      </c>
      <c r="K119">
        <f>IF(OR(LEFT(J119,3)="850", J119=85339, J119="85339"), 1,0)</f>
        <v>1</v>
      </c>
      <c r="L119">
        <f>IF(OR(LEFT(I119,2)="ph", I119="Laveen"), 1,0)</f>
        <v>1</v>
      </c>
      <c r="M119">
        <f>IF(NOT(K119=L119), 1,0)</f>
        <v>0</v>
      </c>
      <c r="N119">
        <f>IF(K119=L119, K119, "EVAL")</f>
        <v>1</v>
      </c>
      <c r="O119" s="12">
        <v>43570</v>
      </c>
      <c r="P119" s="10" t="s">
        <v>57</v>
      </c>
      <c r="Q119" s="13" t="s">
        <v>46</v>
      </c>
      <c r="R119" s="11">
        <v>1112.98</v>
      </c>
      <c r="S119">
        <v>85037</v>
      </c>
      <c r="T119" t="s">
        <v>2455</v>
      </c>
      <c r="U119" t="s">
        <v>2417</v>
      </c>
      <c r="V119" t="s">
        <v>2417</v>
      </c>
    </row>
    <row r="120" spans="1:22" x14ac:dyDescent="0.2">
      <c r="A120" s="6">
        <v>43543</v>
      </c>
      <c r="B120" t="s">
        <v>2651</v>
      </c>
      <c r="C120" t="s">
        <v>43</v>
      </c>
      <c r="D120" s="10" t="s">
        <v>46</v>
      </c>
      <c r="E120" t="s">
        <v>87</v>
      </c>
      <c r="F120" s="11">
        <v>2233.89</v>
      </c>
      <c r="G120" s="10" t="s">
        <v>50</v>
      </c>
      <c r="H120" t="s">
        <v>2652</v>
      </c>
      <c r="I120" t="str">
        <f t="shared" si="1"/>
        <v>Phoenix</v>
      </c>
      <c r="J120" s="10">
        <v>85017</v>
      </c>
      <c r="K120">
        <f>IF(OR(LEFT(J120,3)="850", J120=85339, J120="85339"), 1,0)</f>
        <v>1</v>
      </c>
      <c r="L120">
        <f>IF(OR(LEFT(I120,2)="ph", I120="Laveen"), 1,0)</f>
        <v>1</v>
      </c>
      <c r="M120">
        <f>IF(NOT(K120=L120), 1,0)</f>
        <v>0</v>
      </c>
      <c r="N120">
        <f>IF(K120=L120, K120, "EVAL")</f>
        <v>1</v>
      </c>
      <c r="O120" s="12">
        <v>43558</v>
      </c>
      <c r="P120" s="10" t="s">
        <v>57</v>
      </c>
      <c r="Q120" s="13" t="s">
        <v>46</v>
      </c>
      <c r="R120" s="11">
        <v>1169.17</v>
      </c>
      <c r="S120">
        <v>85017</v>
      </c>
      <c r="T120" t="s">
        <v>886</v>
      </c>
      <c r="U120" t="s">
        <v>2653</v>
      </c>
      <c r="V120">
        <v>85017</v>
      </c>
    </row>
    <row r="121" spans="1:22" x14ac:dyDescent="0.2">
      <c r="A121" s="6">
        <v>43543</v>
      </c>
      <c r="B121" t="s">
        <v>2654</v>
      </c>
      <c r="C121" t="s">
        <v>79</v>
      </c>
      <c r="D121" s="10" t="s">
        <v>46</v>
      </c>
      <c r="E121" t="s">
        <v>70</v>
      </c>
      <c r="F121" s="11">
        <v>1675.56</v>
      </c>
      <c r="G121" s="10" t="s">
        <v>50</v>
      </c>
      <c r="H121" t="s">
        <v>2655</v>
      </c>
      <c r="I121" t="str">
        <f t="shared" si="1"/>
        <v>PHOENIX</v>
      </c>
      <c r="J121" s="10">
        <v>85033</v>
      </c>
      <c r="K121">
        <f>IF(OR(LEFT(J121,3)="850", J121=85339, J121="85339"), 1,0)</f>
        <v>1</v>
      </c>
      <c r="L121">
        <f>IF(OR(LEFT(I121,2)="ph", I121="Laveen"), 1,0)</f>
        <v>1</v>
      </c>
      <c r="M121">
        <f>IF(NOT(K121=L121), 1,0)</f>
        <v>0</v>
      </c>
      <c r="N121">
        <f>IF(K121=L121, K121, "EVAL")</f>
        <v>1</v>
      </c>
      <c r="O121" s="10" t="s">
        <v>2417</v>
      </c>
      <c r="P121" s="10" t="s">
        <v>57</v>
      </c>
      <c r="Q121" s="13" t="s">
        <v>46</v>
      </c>
      <c r="R121" s="11">
        <v>1163.28</v>
      </c>
      <c r="S121">
        <v>85033</v>
      </c>
      <c r="T121" t="s">
        <v>2455</v>
      </c>
      <c r="U121" t="s">
        <v>2417</v>
      </c>
      <c r="V121" t="s">
        <v>2417</v>
      </c>
    </row>
    <row r="122" spans="1:22" x14ac:dyDescent="0.2">
      <c r="A122" s="6">
        <v>43543</v>
      </c>
      <c r="B122" t="s">
        <v>2656</v>
      </c>
      <c r="C122" t="s">
        <v>43</v>
      </c>
      <c r="D122" s="10" t="s">
        <v>46</v>
      </c>
      <c r="E122" t="s">
        <v>87</v>
      </c>
      <c r="F122" s="11">
        <v>1855.44</v>
      </c>
      <c r="G122" s="10" t="s">
        <v>50</v>
      </c>
      <c r="H122" t="s">
        <v>2657</v>
      </c>
      <c r="I122" t="str">
        <f t="shared" si="1"/>
        <v>Phoenix</v>
      </c>
      <c r="J122" s="10">
        <v>85017</v>
      </c>
      <c r="K122">
        <f>IF(OR(LEFT(J122,3)="850", J122=85339, J122="85339"), 1,0)</f>
        <v>1</v>
      </c>
      <c r="L122">
        <f>IF(OR(LEFT(I122,2)="ph", I122="Laveen"), 1,0)</f>
        <v>1</v>
      </c>
      <c r="M122">
        <f>IF(NOT(K122=L122), 1,0)</f>
        <v>0</v>
      </c>
      <c r="N122">
        <f>IF(K122=L122, K122, "EVAL")</f>
        <v>1</v>
      </c>
      <c r="O122" s="10" t="s">
        <v>2417</v>
      </c>
      <c r="P122" s="10" t="s">
        <v>57</v>
      </c>
      <c r="Q122" s="13" t="s">
        <v>46</v>
      </c>
      <c r="R122" s="11">
        <v>1815.44</v>
      </c>
      <c r="S122">
        <v>85017</v>
      </c>
      <c r="T122" t="s">
        <v>886</v>
      </c>
      <c r="U122" t="s">
        <v>885</v>
      </c>
      <c r="V122">
        <v>85017</v>
      </c>
    </row>
    <row r="123" spans="1:22" x14ac:dyDescent="0.2">
      <c r="A123" s="6">
        <v>43543</v>
      </c>
      <c r="B123" t="s">
        <v>2658</v>
      </c>
      <c r="C123" t="s">
        <v>43</v>
      </c>
      <c r="D123" s="10" t="s">
        <v>46</v>
      </c>
      <c r="E123" t="s">
        <v>60</v>
      </c>
      <c r="F123" s="11">
        <v>1664.94</v>
      </c>
      <c r="G123" s="10" t="s">
        <v>50</v>
      </c>
      <c r="H123" t="s">
        <v>2659</v>
      </c>
      <c r="I123" t="str">
        <f t="shared" si="1"/>
        <v>PHOENIX</v>
      </c>
      <c r="J123" s="10">
        <v>85021</v>
      </c>
      <c r="K123">
        <f>IF(OR(LEFT(J123,3)="850", J123=85339, J123="85339"), 1,0)</f>
        <v>1</v>
      </c>
      <c r="L123">
        <f>IF(OR(LEFT(I123,2)="ph", I123="Laveen"), 1,0)</f>
        <v>1</v>
      </c>
      <c r="M123">
        <f>IF(NOT(K123=L123), 1,0)</f>
        <v>0</v>
      </c>
      <c r="N123">
        <f>IF(K123=L123, K123, "EVAL")</f>
        <v>1</v>
      </c>
      <c r="O123" s="12">
        <v>43556</v>
      </c>
      <c r="P123" s="10" t="s">
        <v>57</v>
      </c>
      <c r="Q123" s="13" t="s">
        <v>46</v>
      </c>
      <c r="R123" s="11">
        <v>1624.94</v>
      </c>
      <c r="S123">
        <v>85021</v>
      </c>
      <c r="T123" t="s">
        <v>266</v>
      </c>
      <c r="U123" t="s">
        <v>2417</v>
      </c>
      <c r="V123" t="s">
        <v>2417</v>
      </c>
    </row>
    <row r="124" spans="1:22" x14ac:dyDescent="0.2">
      <c r="A124" s="6">
        <v>43543</v>
      </c>
      <c r="B124" t="s">
        <v>2660</v>
      </c>
      <c r="C124" t="s">
        <v>43</v>
      </c>
      <c r="D124" s="10" t="s">
        <v>46</v>
      </c>
      <c r="E124" t="s">
        <v>60</v>
      </c>
      <c r="F124" s="11">
        <v>8065.82</v>
      </c>
      <c r="G124" s="10" t="s">
        <v>50</v>
      </c>
      <c r="H124" t="s">
        <v>967</v>
      </c>
      <c r="I124" t="str">
        <f t="shared" si="1"/>
        <v>PHOENIX</v>
      </c>
      <c r="J124" s="10">
        <v>85022</v>
      </c>
      <c r="K124">
        <f>IF(OR(LEFT(J124,3)="850", J124=85339, J124="85339"), 1,0)</f>
        <v>1</v>
      </c>
      <c r="L124">
        <f>IF(OR(LEFT(I124,2)="ph", I124="Laveen"), 1,0)</f>
        <v>1</v>
      </c>
      <c r="M124">
        <f>IF(NOT(K124=L124), 1,0)</f>
        <v>0</v>
      </c>
      <c r="N124">
        <f>IF(K124=L124, K124, "EVAL")</f>
        <v>1</v>
      </c>
      <c r="O124" s="12">
        <v>43558</v>
      </c>
      <c r="P124" s="10" t="s">
        <v>46</v>
      </c>
      <c r="Q124" s="13" t="s">
        <v>46</v>
      </c>
      <c r="R124" s="11">
        <v>8015.82</v>
      </c>
      <c r="S124">
        <v>85022</v>
      </c>
      <c r="T124" t="s">
        <v>62</v>
      </c>
      <c r="U124" t="s">
        <v>177</v>
      </c>
      <c r="V124">
        <v>85253</v>
      </c>
    </row>
    <row r="125" spans="1:22" x14ac:dyDescent="0.2">
      <c r="A125" s="6">
        <v>43543</v>
      </c>
      <c r="B125" t="s">
        <v>2661</v>
      </c>
      <c r="C125" t="s">
        <v>43</v>
      </c>
      <c r="D125" s="10" t="s">
        <v>46</v>
      </c>
      <c r="E125" t="s">
        <v>60</v>
      </c>
      <c r="F125" s="11">
        <v>1978.66</v>
      </c>
      <c r="G125" s="10" t="s">
        <v>50</v>
      </c>
      <c r="H125" t="s">
        <v>2662</v>
      </c>
      <c r="I125" t="str">
        <f t="shared" si="1"/>
        <v>PHOENIX</v>
      </c>
      <c r="J125" s="10">
        <v>85029</v>
      </c>
      <c r="K125">
        <f>IF(OR(LEFT(J125,3)="850", J125=85339, J125="85339"), 1,0)</f>
        <v>1</v>
      </c>
      <c r="L125">
        <f>IF(OR(LEFT(I125,2)="ph", I125="Laveen"), 1,0)</f>
        <v>1</v>
      </c>
      <c r="M125">
        <f>IF(NOT(K125=L125), 1,0)</f>
        <v>0</v>
      </c>
      <c r="N125">
        <f>IF(K125=L125, K125, "EVAL")</f>
        <v>1</v>
      </c>
      <c r="O125" s="12">
        <v>43563</v>
      </c>
      <c r="P125" s="10" t="s">
        <v>46</v>
      </c>
      <c r="Q125" s="13" t="s">
        <v>46</v>
      </c>
      <c r="R125" s="11">
        <v>1913.66</v>
      </c>
      <c r="S125">
        <v>85029</v>
      </c>
      <c r="T125" t="s">
        <v>62</v>
      </c>
      <c r="U125" t="s">
        <v>177</v>
      </c>
      <c r="V125">
        <v>85253</v>
      </c>
    </row>
    <row r="126" spans="1:22" x14ac:dyDescent="0.2">
      <c r="A126" s="6">
        <v>43544</v>
      </c>
      <c r="B126" t="s">
        <v>2663</v>
      </c>
      <c r="C126" t="s">
        <v>43</v>
      </c>
      <c r="D126" s="10" t="s">
        <v>46</v>
      </c>
      <c r="E126" t="s">
        <v>297</v>
      </c>
      <c r="F126" s="11">
        <v>1298.97</v>
      </c>
      <c r="G126" s="10" t="s">
        <v>50</v>
      </c>
      <c r="H126" t="s">
        <v>2664</v>
      </c>
      <c r="I126" t="str">
        <f t="shared" si="1"/>
        <v>GLENDALE</v>
      </c>
      <c r="J126" s="10">
        <v>85303</v>
      </c>
      <c r="K126">
        <f>IF(OR(LEFT(J126,3)="850", J126=85339, J126="85339"), 1,0)</f>
        <v>0</v>
      </c>
      <c r="L126">
        <f>IF(OR(LEFT(I126,2)="ph", I126="Laveen"), 1,0)</f>
        <v>0</v>
      </c>
      <c r="M126">
        <f>IF(NOT(K126=L126), 1,0)</f>
        <v>0</v>
      </c>
      <c r="N126">
        <f>IF(K126=L126, K126, "EVAL")</f>
        <v>0</v>
      </c>
      <c r="O126" s="10" t="s">
        <v>2417</v>
      </c>
      <c r="P126" s="10" t="s">
        <v>57</v>
      </c>
      <c r="Q126" s="13" t="s">
        <v>46</v>
      </c>
      <c r="R126" s="11">
        <v>1263.97</v>
      </c>
      <c r="S126">
        <v>85303</v>
      </c>
      <c r="T126" t="s">
        <v>1830</v>
      </c>
      <c r="U126" t="s">
        <v>2164</v>
      </c>
      <c r="V126">
        <v>85303</v>
      </c>
    </row>
    <row r="127" spans="1:22" x14ac:dyDescent="0.2">
      <c r="A127" s="6">
        <v>43544</v>
      </c>
      <c r="B127" t="s">
        <v>2665</v>
      </c>
      <c r="C127" t="s">
        <v>43</v>
      </c>
      <c r="D127" s="10" t="s">
        <v>46</v>
      </c>
      <c r="E127" t="s">
        <v>130</v>
      </c>
      <c r="F127" s="11">
        <v>1545.05</v>
      </c>
      <c r="G127" s="10" t="s">
        <v>50</v>
      </c>
      <c r="H127" t="s">
        <v>2666</v>
      </c>
      <c r="I127" t="str">
        <f t="shared" si="1"/>
        <v>GLENDALE</v>
      </c>
      <c r="J127" s="10">
        <v>85307</v>
      </c>
      <c r="K127">
        <f>IF(OR(LEFT(J127,3)="850", J127=85339, J127="85339"), 1,0)</f>
        <v>0</v>
      </c>
      <c r="L127">
        <f>IF(OR(LEFT(I127,2)="ph", I127="Laveen"), 1,0)</f>
        <v>0</v>
      </c>
      <c r="M127">
        <f>IF(NOT(K127=L127), 1,0)</f>
        <v>0</v>
      </c>
      <c r="N127">
        <f>IF(K127=L127, K127, "EVAL")</f>
        <v>0</v>
      </c>
      <c r="O127" s="10" t="s">
        <v>2417</v>
      </c>
      <c r="P127" s="10" t="s">
        <v>57</v>
      </c>
      <c r="Q127" s="13" t="s">
        <v>46</v>
      </c>
      <c r="R127" s="11">
        <v>1505.05</v>
      </c>
      <c r="S127">
        <v>85307</v>
      </c>
      <c r="T127" t="s">
        <v>1892</v>
      </c>
      <c r="U127" t="s">
        <v>1936</v>
      </c>
      <c r="V127">
        <v>85307</v>
      </c>
    </row>
    <row r="128" spans="1:22" x14ac:dyDescent="0.2">
      <c r="A128" s="6">
        <v>43544</v>
      </c>
      <c r="B128" t="s">
        <v>2667</v>
      </c>
      <c r="C128" t="s">
        <v>43</v>
      </c>
      <c r="D128" s="10" t="s">
        <v>46</v>
      </c>
      <c r="E128" t="s">
        <v>247</v>
      </c>
      <c r="F128" s="11">
        <v>5010.91</v>
      </c>
      <c r="G128" s="10" t="s">
        <v>50</v>
      </c>
      <c r="H128" t="s">
        <v>1771</v>
      </c>
      <c r="I128" t="str">
        <f t="shared" si="1"/>
        <v>CHANDLER</v>
      </c>
      <c r="J128" s="10">
        <v>85248</v>
      </c>
      <c r="K128">
        <f>IF(OR(LEFT(J128,3)="850", J128=85339, J128="85339"), 1,0)</f>
        <v>0</v>
      </c>
      <c r="L128">
        <f>IF(OR(LEFT(I128,2)="ph", I128="Laveen"), 1,0)</f>
        <v>0</v>
      </c>
      <c r="M128">
        <f>IF(NOT(K128=L128), 1,0)</f>
        <v>0</v>
      </c>
      <c r="N128">
        <f>IF(K128=L128, K128, "EVAL")</f>
        <v>0</v>
      </c>
      <c r="O128" s="10" t="s">
        <v>2417</v>
      </c>
      <c r="P128" s="10" t="s">
        <v>57</v>
      </c>
      <c r="Q128" s="13" t="s">
        <v>46</v>
      </c>
      <c r="R128" s="11">
        <v>5010.91</v>
      </c>
      <c r="S128">
        <v>85248</v>
      </c>
      <c r="T128" t="s">
        <v>139</v>
      </c>
      <c r="U128" t="s">
        <v>2417</v>
      </c>
      <c r="V128" t="s">
        <v>2417</v>
      </c>
    </row>
    <row r="129" spans="1:22" x14ac:dyDescent="0.2">
      <c r="A129" s="6">
        <v>43544</v>
      </c>
      <c r="B129" t="s">
        <v>2668</v>
      </c>
      <c r="C129" t="s">
        <v>43</v>
      </c>
      <c r="D129" s="10" t="s">
        <v>46</v>
      </c>
      <c r="E129" t="s">
        <v>247</v>
      </c>
      <c r="F129" s="11" t="s">
        <v>2417</v>
      </c>
      <c r="G129" s="10" t="s">
        <v>2417</v>
      </c>
      <c r="H129" t="s">
        <v>2669</v>
      </c>
      <c r="I129" t="str">
        <f t="shared" si="1"/>
        <v>CHANDLER</v>
      </c>
      <c r="J129" s="10">
        <v>85286</v>
      </c>
      <c r="K129">
        <f>IF(OR(LEFT(J129,3)="850", J129=85339, J129="85339"), 1,0)</f>
        <v>0</v>
      </c>
      <c r="L129">
        <f>IF(OR(LEFT(I129,2)="ph", I129="Laveen"), 1,0)</f>
        <v>0</v>
      </c>
      <c r="M129">
        <f>IF(NOT(K129=L129), 1,0)</f>
        <v>0</v>
      </c>
      <c r="N129">
        <f>IF(K129=L129, K129, "EVAL")</f>
        <v>0</v>
      </c>
      <c r="O129" s="10" t="s">
        <v>2417</v>
      </c>
      <c r="P129" s="10" t="s">
        <v>57</v>
      </c>
      <c r="Q129" s="13" t="s">
        <v>46</v>
      </c>
      <c r="R129" s="11">
        <v>2600</v>
      </c>
      <c r="S129">
        <v>85286</v>
      </c>
      <c r="T129" t="s">
        <v>282</v>
      </c>
      <c r="U129" t="s">
        <v>2417</v>
      </c>
      <c r="V129" t="s">
        <v>2417</v>
      </c>
    </row>
    <row r="130" spans="1:22" x14ac:dyDescent="0.2">
      <c r="A130" s="6">
        <v>43544</v>
      </c>
      <c r="B130" t="s">
        <v>2670</v>
      </c>
      <c r="C130" t="s">
        <v>43</v>
      </c>
      <c r="D130" s="10" t="s">
        <v>46</v>
      </c>
      <c r="E130" t="s">
        <v>247</v>
      </c>
      <c r="F130" s="11" t="s">
        <v>2417</v>
      </c>
      <c r="G130" s="10" t="s">
        <v>2417</v>
      </c>
      <c r="H130" t="s">
        <v>2671</v>
      </c>
      <c r="I130" t="str">
        <f t="shared" si="1"/>
        <v>CHANDLER</v>
      </c>
      <c r="J130" s="10">
        <v>85224</v>
      </c>
      <c r="K130">
        <f>IF(OR(LEFT(J130,3)="850", J130=85339, J130="85339"), 1,0)</f>
        <v>0</v>
      </c>
      <c r="L130">
        <f>IF(OR(LEFT(I130,2)="ph", I130="Laveen"), 1,0)</f>
        <v>0</v>
      </c>
      <c r="M130">
        <f>IF(NOT(K130=L130), 1,0)</f>
        <v>0</v>
      </c>
      <c r="N130">
        <f>IF(K130=L130, K130, "EVAL")</f>
        <v>0</v>
      </c>
      <c r="O130" s="10" t="s">
        <v>2417</v>
      </c>
      <c r="P130" s="10" t="s">
        <v>57</v>
      </c>
      <c r="Q130" s="13" t="s">
        <v>46</v>
      </c>
      <c r="R130" s="11">
        <v>1571.18</v>
      </c>
      <c r="S130">
        <v>85224</v>
      </c>
      <c r="T130" t="s">
        <v>100</v>
      </c>
      <c r="U130" t="s">
        <v>2417</v>
      </c>
      <c r="V130" t="s">
        <v>2417</v>
      </c>
    </row>
    <row r="131" spans="1:22" x14ac:dyDescent="0.2">
      <c r="A131" s="6">
        <v>43544</v>
      </c>
      <c r="B131" t="s">
        <v>2672</v>
      </c>
      <c r="C131" t="s">
        <v>43</v>
      </c>
      <c r="D131" s="10" t="s">
        <v>46</v>
      </c>
      <c r="E131" t="s">
        <v>44</v>
      </c>
      <c r="F131" s="11">
        <v>2009.11</v>
      </c>
      <c r="G131" s="10" t="s">
        <v>50</v>
      </c>
      <c r="H131" t="s">
        <v>2673</v>
      </c>
      <c r="I131" t="str">
        <f t="shared" ref="I131:I194" si="2">IF(NOT(ISERROR(FIND(",",H131))), RIGHT(H131,LEN(H131)-FIND("@",SUBSTITUTE(H131,",","@",LEN(H131)-LEN(SUBSTITUTE(H131,",",""))),1)-1), "")</f>
        <v>PHOENIX</v>
      </c>
      <c r="J131" s="10">
        <v>85031</v>
      </c>
      <c r="K131">
        <f>IF(OR(LEFT(J131,3)="850", J131=85339, J131="85339"), 1,0)</f>
        <v>1</v>
      </c>
      <c r="L131">
        <f>IF(OR(LEFT(I131,2)="ph", I131="Laveen"), 1,0)</f>
        <v>1</v>
      </c>
      <c r="M131">
        <f>IF(NOT(K131=L131), 1,0)</f>
        <v>0</v>
      </c>
      <c r="N131">
        <f>IF(K131=L131, K131, "EVAL")</f>
        <v>1</v>
      </c>
      <c r="O131" s="10" t="s">
        <v>2417</v>
      </c>
      <c r="P131" s="10" t="s">
        <v>57</v>
      </c>
      <c r="Q131" s="13" t="s">
        <v>46</v>
      </c>
      <c r="R131" s="11">
        <v>2009.11</v>
      </c>
      <c r="S131">
        <v>85031</v>
      </c>
      <c r="T131" t="s">
        <v>2674</v>
      </c>
      <c r="U131" t="s">
        <v>2417</v>
      </c>
      <c r="V131" t="s">
        <v>2417</v>
      </c>
    </row>
    <row r="132" spans="1:22" x14ac:dyDescent="0.2">
      <c r="A132" s="6">
        <v>43544</v>
      </c>
      <c r="B132" t="s">
        <v>2675</v>
      </c>
      <c r="C132" t="s">
        <v>43</v>
      </c>
      <c r="D132" s="10" t="s">
        <v>46</v>
      </c>
      <c r="E132" t="s">
        <v>275</v>
      </c>
      <c r="F132" s="11" t="s">
        <v>2417</v>
      </c>
      <c r="G132" s="10" t="s">
        <v>2417</v>
      </c>
      <c r="H132" t="s">
        <v>2496</v>
      </c>
      <c r="I132" t="str">
        <f t="shared" si="2"/>
        <v>TEMPE</v>
      </c>
      <c r="J132" s="10">
        <v>85283</v>
      </c>
      <c r="K132">
        <f>IF(OR(LEFT(J132,3)="850", J132=85339, J132="85339"), 1,0)</f>
        <v>0</v>
      </c>
      <c r="L132">
        <f>IF(OR(LEFT(I132,2)="ph", I132="Laveen"), 1,0)</f>
        <v>0</v>
      </c>
      <c r="M132">
        <f>IF(NOT(K132=L132), 1,0)</f>
        <v>0</v>
      </c>
      <c r="N132">
        <f>IF(K132=L132, K132, "EVAL")</f>
        <v>0</v>
      </c>
      <c r="O132" s="10" t="s">
        <v>2417</v>
      </c>
      <c r="P132" s="10" t="s">
        <v>57</v>
      </c>
      <c r="Q132" s="13" t="s">
        <v>46</v>
      </c>
      <c r="R132" s="11">
        <v>2132.8000000000002</v>
      </c>
      <c r="S132">
        <v>85283</v>
      </c>
      <c r="T132" t="s">
        <v>100</v>
      </c>
      <c r="U132" t="s">
        <v>2676</v>
      </c>
      <c r="V132">
        <v>85284</v>
      </c>
    </row>
    <row r="133" spans="1:22" x14ac:dyDescent="0.2">
      <c r="A133" s="6">
        <v>43545</v>
      </c>
      <c r="B133" t="s">
        <v>2677</v>
      </c>
      <c r="C133" t="s">
        <v>43</v>
      </c>
      <c r="D133" s="10" t="s">
        <v>46</v>
      </c>
      <c r="E133" t="s">
        <v>134</v>
      </c>
      <c r="F133" s="11">
        <v>2325.5700000000002</v>
      </c>
      <c r="G133" s="10" t="s">
        <v>50</v>
      </c>
      <c r="H133" t="s">
        <v>2678</v>
      </c>
      <c r="I133" t="str">
        <f t="shared" si="2"/>
        <v>GLENDALE</v>
      </c>
      <c r="J133" s="10">
        <v>85304</v>
      </c>
      <c r="K133">
        <f>IF(OR(LEFT(J133,3)="850", J133=85339, J133="85339"), 1,0)</f>
        <v>0</v>
      </c>
      <c r="L133">
        <f>IF(OR(LEFT(I133,2)="ph", I133="Laveen"), 1,0)</f>
        <v>0</v>
      </c>
      <c r="M133">
        <f>IF(NOT(K133=L133), 1,0)</f>
        <v>0</v>
      </c>
      <c r="N133">
        <f>IF(K133=L133, K133, "EVAL")</f>
        <v>0</v>
      </c>
      <c r="O133" s="10" t="s">
        <v>2417</v>
      </c>
      <c r="P133" s="10" t="s">
        <v>57</v>
      </c>
      <c r="Q133" s="13" t="s">
        <v>46</v>
      </c>
      <c r="R133" s="11">
        <v>2012.49</v>
      </c>
      <c r="S133">
        <v>85304</v>
      </c>
      <c r="T133" t="s">
        <v>100</v>
      </c>
      <c r="U133" t="s">
        <v>2417</v>
      </c>
      <c r="V133" t="s">
        <v>2417</v>
      </c>
    </row>
    <row r="134" spans="1:22" x14ac:dyDescent="0.2">
      <c r="A134" s="6">
        <v>43545</v>
      </c>
      <c r="B134" t="s">
        <v>2679</v>
      </c>
      <c r="C134" t="s">
        <v>43</v>
      </c>
      <c r="D134" s="10" t="s">
        <v>46</v>
      </c>
      <c r="E134" t="s">
        <v>134</v>
      </c>
      <c r="F134" s="11">
        <v>2810.85</v>
      </c>
      <c r="G134" s="10" t="s">
        <v>50</v>
      </c>
      <c r="H134" t="s">
        <v>2680</v>
      </c>
      <c r="I134" t="str">
        <f t="shared" si="2"/>
        <v>GLENDALE</v>
      </c>
      <c r="J134" s="10">
        <v>85308</v>
      </c>
      <c r="K134">
        <f>IF(OR(LEFT(J134,3)="850", J134=85339, J134="85339"), 1,0)</f>
        <v>0</v>
      </c>
      <c r="L134">
        <f>IF(OR(LEFT(I134,2)="ph", I134="Laveen"), 1,0)</f>
        <v>0</v>
      </c>
      <c r="M134">
        <f>IF(NOT(K134=L134), 1,0)</f>
        <v>0</v>
      </c>
      <c r="N134">
        <f>IF(K134=L134, K134, "EVAL")</f>
        <v>0</v>
      </c>
      <c r="O134" s="10" t="s">
        <v>2417</v>
      </c>
      <c r="P134" s="10" t="s">
        <v>57</v>
      </c>
      <c r="Q134" s="13" t="s">
        <v>46</v>
      </c>
      <c r="R134" s="11">
        <v>1605.71</v>
      </c>
      <c r="S134">
        <v>85308</v>
      </c>
      <c r="T134" t="s">
        <v>100</v>
      </c>
      <c r="U134" t="s">
        <v>2417</v>
      </c>
      <c r="V134" t="s">
        <v>2417</v>
      </c>
    </row>
    <row r="135" spans="1:22" x14ac:dyDescent="0.2">
      <c r="A135" s="6">
        <v>43545</v>
      </c>
      <c r="B135" t="s">
        <v>2681</v>
      </c>
      <c r="C135" t="s">
        <v>43</v>
      </c>
      <c r="D135" s="10" t="s">
        <v>46</v>
      </c>
      <c r="E135" t="s">
        <v>134</v>
      </c>
      <c r="F135" s="11">
        <v>2111.75</v>
      </c>
      <c r="G135" s="10" t="s">
        <v>50</v>
      </c>
      <c r="H135" t="s">
        <v>2112</v>
      </c>
      <c r="I135" t="str">
        <f t="shared" si="2"/>
        <v>GLENDALE</v>
      </c>
      <c r="J135" s="10">
        <v>85308</v>
      </c>
      <c r="K135">
        <f>IF(OR(LEFT(J135,3)="850", J135=85339, J135="85339"), 1,0)</f>
        <v>0</v>
      </c>
      <c r="L135">
        <f>IF(OR(LEFT(I135,2)="ph", I135="Laveen"), 1,0)</f>
        <v>0</v>
      </c>
      <c r="M135">
        <f>IF(NOT(K135=L135), 1,0)</f>
        <v>0</v>
      </c>
      <c r="N135">
        <f>IF(K135=L135, K135, "EVAL")</f>
        <v>0</v>
      </c>
      <c r="O135" s="10" t="s">
        <v>2417</v>
      </c>
      <c r="P135" s="10" t="s">
        <v>57</v>
      </c>
      <c r="Q135" s="13" t="s">
        <v>46</v>
      </c>
      <c r="R135" s="11">
        <v>1808.94</v>
      </c>
      <c r="S135">
        <v>85308</v>
      </c>
      <c r="T135" t="s">
        <v>100</v>
      </c>
      <c r="U135" t="s">
        <v>2417</v>
      </c>
      <c r="V135" t="s">
        <v>2417</v>
      </c>
    </row>
    <row r="136" spans="1:22" x14ac:dyDescent="0.2">
      <c r="A136" s="6">
        <v>43545</v>
      </c>
      <c r="B136" t="s">
        <v>2682</v>
      </c>
      <c r="C136" t="s">
        <v>43</v>
      </c>
      <c r="D136" s="10" t="s">
        <v>46</v>
      </c>
      <c r="E136" t="s">
        <v>134</v>
      </c>
      <c r="F136" s="11">
        <v>2157.48</v>
      </c>
      <c r="G136" s="10" t="s">
        <v>50</v>
      </c>
      <c r="H136" t="s">
        <v>2683</v>
      </c>
      <c r="I136" t="str">
        <f t="shared" si="2"/>
        <v>GLENDALE</v>
      </c>
      <c r="J136" s="10">
        <v>85306</v>
      </c>
      <c r="K136">
        <f>IF(OR(LEFT(J136,3)="850", J136=85339, J136="85339"), 1,0)</f>
        <v>0</v>
      </c>
      <c r="L136">
        <f>IF(OR(LEFT(I136,2)="ph", I136="Laveen"), 1,0)</f>
        <v>0</v>
      </c>
      <c r="M136">
        <f>IF(NOT(K136=L136), 1,0)</f>
        <v>0</v>
      </c>
      <c r="N136">
        <f>IF(K136=L136, K136, "EVAL")</f>
        <v>0</v>
      </c>
      <c r="O136" s="10" t="s">
        <v>2417</v>
      </c>
      <c r="P136" s="10" t="s">
        <v>57</v>
      </c>
      <c r="Q136" s="13" t="s">
        <v>46</v>
      </c>
      <c r="R136" s="11">
        <v>1679.09</v>
      </c>
      <c r="S136">
        <v>85306</v>
      </c>
      <c r="T136" t="s">
        <v>100</v>
      </c>
      <c r="U136" t="s">
        <v>2417</v>
      </c>
      <c r="V136" t="s">
        <v>2417</v>
      </c>
    </row>
    <row r="137" spans="1:22" x14ac:dyDescent="0.2">
      <c r="A137" s="6">
        <v>43545</v>
      </c>
      <c r="B137" t="s">
        <v>2684</v>
      </c>
      <c r="C137" t="s">
        <v>43</v>
      </c>
      <c r="D137" s="10" t="s">
        <v>46</v>
      </c>
      <c r="E137" t="s">
        <v>134</v>
      </c>
      <c r="F137" s="11" t="s">
        <v>2417</v>
      </c>
      <c r="G137" s="10" t="s">
        <v>2417</v>
      </c>
      <c r="H137" t="s">
        <v>2417</v>
      </c>
      <c r="I137" t="str">
        <f t="shared" si="2"/>
        <v/>
      </c>
      <c r="J137" s="10" t="s">
        <v>2417</v>
      </c>
      <c r="K137">
        <f>IF(OR(LEFT(J137,3)="850", J137=85339, J137="85339"), 1,0)</f>
        <v>0</v>
      </c>
      <c r="L137">
        <f>IF(OR(LEFT(I137,2)="ph", I137="Laveen"), 1,0)</f>
        <v>0</v>
      </c>
      <c r="M137">
        <f>IF(NOT(K137=L137), 1,0)</f>
        <v>0</v>
      </c>
      <c r="N137">
        <f>IF(K137=L137, K137, "EVAL")</f>
        <v>0</v>
      </c>
      <c r="O137" s="10" t="s">
        <v>2417</v>
      </c>
      <c r="P137" s="10" t="s">
        <v>57</v>
      </c>
      <c r="Q137" s="13" t="s">
        <v>46</v>
      </c>
      <c r="R137" s="11">
        <v>1350.37</v>
      </c>
      <c r="S137" t="s">
        <v>2417</v>
      </c>
      <c r="T137" t="s">
        <v>100</v>
      </c>
      <c r="U137" t="s">
        <v>2417</v>
      </c>
      <c r="V137" t="s">
        <v>2417</v>
      </c>
    </row>
    <row r="138" spans="1:22" x14ac:dyDescent="0.2">
      <c r="A138" s="6">
        <v>43545</v>
      </c>
      <c r="B138" t="s">
        <v>2685</v>
      </c>
      <c r="C138" t="s">
        <v>43</v>
      </c>
      <c r="D138" s="10" t="s">
        <v>46</v>
      </c>
      <c r="E138" t="s">
        <v>134</v>
      </c>
      <c r="F138" s="11">
        <v>1317.9</v>
      </c>
      <c r="G138" s="10" t="s">
        <v>50</v>
      </c>
      <c r="H138" t="s">
        <v>2686</v>
      </c>
      <c r="I138" t="str">
        <f t="shared" si="2"/>
        <v>PHX</v>
      </c>
      <c r="J138" s="10">
        <v>85053</v>
      </c>
      <c r="K138">
        <f>IF(OR(LEFT(J138,3)="850", J138=85339, J138="85339"), 1,0)</f>
        <v>1</v>
      </c>
      <c r="L138">
        <f>IF(OR(LEFT(I138,2)="ph", I138="Laveen"), 1,0)</f>
        <v>1</v>
      </c>
      <c r="M138">
        <f>IF(NOT(K138=L138), 1,0)</f>
        <v>0</v>
      </c>
      <c r="N138">
        <f>IF(K138=L138, K138, "EVAL")</f>
        <v>1</v>
      </c>
      <c r="O138" s="12">
        <v>43563</v>
      </c>
      <c r="P138" s="10" t="s">
        <v>57</v>
      </c>
      <c r="Q138" s="13" t="s">
        <v>46</v>
      </c>
      <c r="R138" s="11">
        <v>1014.9</v>
      </c>
      <c r="S138">
        <v>85053</v>
      </c>
      <c r="T138" t="s">
        <v>100</v>
      </c>
      <c r="U138" t="s">
        <v>2417</v>
      </c>
      <c r="V138" t="s">
        <v>2417</v>
      </c>
    </row>
    <row r="139" spans="1:22" x14ac:dyDescent="0.2">
      <c r="A139" s="6">
        <v>43546</v>
      </c>
      <c r="B139" t="s">
        <v>2687</v>
      </c>
      <c r="C139" t="s">
        <v>43</v>
      </c>
      <c r="D139" s="10" t="s">
        <v>46</v>
      </c>
      <c r="E139" t="s">
        <v>87</v>
      </c>
      <c r="F139" s="11" t="s">
        <v>2417</v>
      </c>
      <c r="G139" s="10" t="s">
        <v>2417</v>
      </c>
      <c r="H139" t="s">
        <v>2688</v>
      </c>
      <c r="I139" t="str">
        <f t="shared" si="2"/>
        <v>PHOENIX</v>
      </c>
      <c r="J139" s="10">
        <v>85017</v>
      </c>
      <c r="K139">
        <f>IF(OR(LEFT(J139,3)="850", J139=85339, J139="85339"), 1,0)</f>
        <v>1</v>
      </c>
      <c r="L139">
        <f>IF(OR(LEFT(I139,2)="ph", I139="Laveen"), 1,0)</f>
        <v>1</v>
      </c>
      <c r="M139">
        <f>IF(NOT(K139=L139), 1,0)</f>
        <v>0</v>
      </c>
      <c r="N139">
        <f>IF(K139=L139, K139, "EVAL")</f>
        <v>1</v>
      </c>
      <c r="O139" s="10" t="s">
        <v>2417</v>
      </c>
      <c r="P139" s="10" t="s">
        <v>57</v>
      </c>
      <c r="Q139" s="13" t="s">
        <v>46</v>
      </c>
      <c r="R139" s="11">
        <v>1456.75</v>
      </c>
      <c r="S139">
        <v>85017</v>
      </c>
      <c r="T139" t="s">
        <v>332</v>
      </c>
      <c r="U139" t="s">
        <v>1431</v>
      </c>
      <c r="V139">
        <v>85017</v>
      </c>
    </row>
    <row r="140" spans="1:22" x14ac:dyDescent="0.2">
      <c r="A140" s="6">
        <v>43550</v>
      </c>
      <c r="B140" t="s">
        <v>2689</v>
      </c>
      <c r="C140" t="s">
        <v>43</v>
      </c>
      <c r="D140" s="10" t="s">
        <v>46</v>
      </c>
      <c r="E140" t="s">
        <v>70</v>
      </c>
      <c r="F140" s="11">
        <v>1253</v>
      </c>
      <c r="G140" s="10" t="s">
        <v>50</v>
      </c>
      <c r="H140" t="s">
        <v>2690</v>
      </c>
      <c r="I140" t="str">
        <f t="shared" si="2"/>
        <v>Phoenix</v>
      </c>
      <c r="J140" s="10">
        <v>85037</v>
      </c>
      <c r="K140">
        <f>IF(OR(LEFT(J140,3)="850", J140=85339, J140="85339"), 1,0)</f>
        <v>1</v>
      </c>
      <c r="L140">
        <f>IF(OR(LEFT(I140,2)="ph", I140="Laveen"), 1,0)</f>
        <v>1</v>
      </c>
      <c r="M140">
        <f>IF(NOT(K140=L140), 1,0)</f>
        <v>0</v>
      </c>
      <c r="N140">
        <f>IF(K140=L140, K140, "EVAL")</f>
        <v>1</v>
      </c>
      <c r="O140" s="12">
        <v>43564</v>
      </c>
      <c r="P140" s="10" t="s">
        <v>57</v>
      </c>
      <c r="Q140" s="13" t="s">
        <v>46</v>
      </c>
      <c r="R140" s="11">
        <v>1403</v>
      </c>
      <c r="S140">
        <v>85037</v>
      </c>
      <c r="T140" t="s">
        <v>23</v>
      </c>
      <c r="U140" t="s">
        <v>2691</v>
      </c>
      <c r="V140">
        <v>85008</v>
      </c>
    </row>
    <row r="141" spans="1:22" x14ac:dyDescent="0.2">
      <c r="A141" s="6">
        <v>43565</v>
      </c>
      <c r="B141" t="s">
        <v>2692</v>
      </c>
      <c r="C141" t="s">
        <v>43</v>
      </c>
      <c r="D141" s="10" t="s">
        <v>46</v>
      </c>
      <c r="E141" t="s">
        <v>297</v>
      </c>
      <c r="F141" s="11">
        <v>1531.81</v>
      </c>
      <c r="G141" s="10" t="s">
        <v>50</v>
      </c>
      <c r="H141" t="s">
        <v>2693</v>
      </c>
      <c r="I141" t="str">
        <f t="shared" si="2"/>
        <v>PHOENIX</v>
      </c>
      <c r="J141" s="10">
        <v>85051</v>
      </c>
      <c r="K141">
        <f>IF(OR(LEFT(J141,3)="850", J141=85339, J141="85339"), 1,0)</f>
        <v>1</v>
      </c>
      <c r="L141">
        <f>IF(OR(LEFT(I141,2)="ph", I141="Laveen"), 1,0)</f>
        <v>1</v>
      </c>
      <c r="M141">
        <f>IF(NOT(K141=L141), 1,0)</f>
        <v>0</v>
      </c>
      <c r="N141">
        <f>IF(K141=L141, K141, "EVAL")</f>
        <v>1</v>
      </c>
      <c r="O141" s="12">
        <v>43579</v>
      </c>
      <c r="P141" s="10" t="s">
        <v>46</v>
      </c>
      <c r="Q141" s="13" t="s">
        <v>46</v>
      </c>
      <c r="R141" s="11">
        <v>1531.81</v>
      </c>
      <c r="S141">
        <v>85051</v>
      </c>
      <c r="T141" t="s">
        <v>62</v>
      </c>
      <c r="U141" t="s">
        <v>177</v>
      </c>
      <c r="V141">
        <v>85253</v>
      </c>
    </row>
    <row r="142" spans="1:22" x14ac:dyDescent="0.2">
      <c r="A142" s="6">
        <v>43565</v>
      </c>
      <c r="B142" t="s">
        <v>2694</v>
      </c>
      <c r="C142" t="s">
        <v>43</v>
      </c>
      <c r="D142" s="10" t="s">
        <v>46</v>
      </c>
      <c r="E142" t="s">
        <v>297</v>
      </c>
      <c r="F142" s="11">
        <v>4995.4399999999996</v>
      </c>
      <c r="G142" s="10" t="s">
        <v>50</v>
      </c>
      <c r="H142" t="s">
        <v>2695</v>
      </c>
      <c r="I142" t="str">
        <f t="shared" si="2"/>
        <v>PHOENIX</v>
      </c>
      <c r="J142" s="10">
        <v>85051</v>
      </c>
      <c r="K142">
        <f>IF(OR(LEFT(J142,3)="850", J142=85339, J142="85339"), 1,0)</f>
        <v>1</v>
      </c>
      <c r="L142">
        <f>IF(OR(LEFT(I142,2)="ph", I142="Laveen"), 1,0)</f>
        <v>1</v>
      </c>
      <c r="M142">
        <f>IF(NOT(K142=L142), 1,0)</f>
        <v>0</v>
      </c>
      <c r="N142">
        <f>IF(K142=L142, K142, "EVAL")</f>
        <v>1</v>
      </c>
      <c r="O142" s="12">
        <v>43580</v>
      </c>
      <c r="P142" s="10" t="s">
        <v>46</v>
      </c>
      <c r="Q142" s="13" t="s">
        <v>46</v>
      </c>
      <c r="R142" s="11">
        <v>4921.1899999999996</v>
      </c>
      <c r="S142">
        <v>85051</v>
      </c>
      <c r="T142" t="s">
        <v>241</v>
      </c>
      <c r="U142" t="s">
        <v>177</v>
      </c>
      <c r="V142">
        <v>85253</v>
      </c>
    </row>
    <row r="143" spans="1:22" x14ac:dyDescent="0.2">
      <c r="A143" s="6">
        <v>43565</v>
      </c>
      <c r="B143" t="s">
        <v>2696</v>
      </c>
      <c r="C143" t="s">
        <v>43</v>
      </c>
      <c r="D143" s="10" t="s">
        <v>46</v>
      </c>
      <c r="E143" t="s">
        <v>102</v>
      </c>
      <c r="F143" s="11">
        <v>5696.3</v>
      </c>
      <c r="G143" s="10" t="s">
        <v>50</v>
      </c>
      <c r="H143" t="s">
        <v>2417</v>
      </c>
      <c r="I143" t="str">
        <f t="shared" si="2"/>
        <v/>
      </c>
      <c r="J143" s="10" t="s">
        <v>2417</v>
      </c>
      <c r="K143">
        <f>IF(OR(LEFT(J143,3)="850", J143=85339, J143="85339"), 1,0)</f>
        <v>0</v>
      </c>
      <c r="L143">
        <f>IF(OR(LEFT(I143,2)="ph", I143="Laveen"), 1,0)</f>
        <v>0</v>
      </c>
      <c r="M143">
        <f>IF(NOT(K143=L143), 1,0)</f>
        <v>0</v>
      </c>
      <c r="N143">
        <f>IF(K143=L143, K143, "EVAL")</f>
        <v>0</v>
      </c>
      <c r="O143" s="12">
        <v>43578</v>
      </c>
      <c r="P143" s="10" t="s">
        <v>57</v>
      </c>
      <c r="Q143" s="13" t="s">
        <v>46</v>
      </c>
      <c r="R143" s="11">
        <v>5576.3</v>
      </c>
      <c r="S143" t="s">
        <v>2417</v>
      </c>
      <c r="T143" t="s">
        <v>1918</v>
      </c>
      <c r="U143" t="s">
        <v>2417</v>
      </c>
      <c r="V143" t="s">
        <v>2417</v>
      </c>
    </row>
    <row r="144" spans="1:22" x14ac:dyDescent="0.2">
      <c r="A144" s="6">
        <v>43566</v>
      </c>
      <c r="B144" t="s">
        <v>2697</v>
      </c>
      <c r="C144" t="s">
        <v>43</v>
      </c>
      <c r="D144" s="10" t="s">
        <v>46</v>
      </c>
      <c r="E144" t="s">
        <v>1473</v>
      </c>
      <c r="F144" s="11">
        <v>1670.92</v>
      </c>
      <c r="G144" s="10" t="s">
        <v>50</v>
      </c>
      <c r="H144" t="s">
        <v>2698</v>
      </c>
      <c r="I144" t="str">
        <f t="shared" si="2"/>
        <v>PHOENIX</v>
      </c>
      <c r="J144" s="10">
        <v>85015</v>
      </c>
      <c r="K144">
        <f>IF(OR(LEFT(J144,3)="850", J144=85339, J144="85339"), 1,0)</f>
        <v>1</v>
      </c>
      <c r="L144">
        <f>IF(OR(LEFT(I144,2)="ph", I144="Laveen"), 1,0)</f>
        <v>1</v>
      </c>
      <c r="M144">
        <f>IF(NOT(K144=L144), 1,0)</f>
        <v>0</v>
      </c>
      <c r="N144">
        <f>IF(K144=L144, K144, "EVAL")</f>
        <v>1</v>
      </c>
      <c r="O144" s="12">
        <v>43579</v>
      </c>
      <c r="P144" s="10" t="s">
        <v>57</v>
      </c>
      <c r="Q144" s="13" t="s">
        <v>46</v>
      </c>
      <c r="R144" s="11">
        <v>1630.92</v>
      </c>
      <c r="S144">
        <v>85015</v>
      </c>
      <c r="T144" t="s">
        <v>2486</v>
      </c>
      <c r="U144" t="s">
        <v>2417</v>
      </c>
      <c r="V144" t="s">
        <v>2417</v>
      </c>
    </row>
    <row r="145" spans="1:22" x14ac:dyDescent="0.2">
      <c r="A145" s="6">
        <v>43566</v>
      </c>
      <c r="B145" t="s">
        <v>2699</v>
      </c>
      <c r="C145" t="s">
        <v>43</v>
      </c>
      <c r="D145" s="10" t="s">
        <v>46</v>
      </c>
      <c r="E145" t="s">
        <v>1473</v>
      </c>
      <c r="F145" s="11">
        <v>1234.97</v>
      </c>
      <c r="G145" s="10" t="s">
        <v>50</v>
      </c>
      <c r="H145" t="s">
        <v>2700</v>
      </c>
      <c r="I145" t="str">
        <f t="shared" si="2"/>
        <v>PHOENIX</v>
      </c>
      <c r="J145" s="10">
        <v>85015</v>
      </c>
      <c r="K145">
        <f>IF(OR(LEFT(J145,3)="850", J145=85339, J145="85339"), 1,0)</f>
        <v>1</v>
      </c>
      <c r="L145">
        <f>IF(OR(LEFT(I145,2)="ph", I145="Laveen"), 1,0)</f>
        <v>1</v>
      </c>
      <c r="M145">
        <f>IF(NOT(K145=L145), 1,0)</f>
        <v>0</v>
      </c>
      <c r="N145">
        <f>IF(K145=L145, K145, "EVAL")</f>
        <v>1</v>
      </c>
      <c r="O145" s="10" t="s">
        <v>2417</v>
      </c>
      <c r="P145" s="10" t="s">
        <v>57</v>
      </c>
      <c r="Q145" s="13" t="s">
        <v>46</v>
      </c>
      <c r="R145" s="11">
        <v>1194.97</v>
      </c>
      <c r="S145">
        <v>85015</v>
      </c>
      <c r="T145" t="s">
        <v>2486</v>
      </c>
      <c r="U145" t="s">
        <v>2417</v>
      </c>
      <c r="V145" t="s">
        <v>2417</v>
      </c>
    </row>
    <row r="146" spans="1:22" x14ac:dyDescent="0.2">
      <c r="A146" s="6">
        <v>43571</v>
      </c>
      <c r="B146" t="s">
        <v>2701</v>
      </c>
      <c r="C146" t="s">
        <v>43</v>
      </c>
      <c r="D146" s="10" t="s">
        <v>46</v>
      </c>
      <c r="E146" t="s">
        <v>247</v>
      </c>
      <c r="F146" s="11">
        <v>2702.53</v>
      </c>
      <c r="G146" s="10" t="s">
        <v>50</v>
      </c>
      <c r="H146" t="s">
        <v>2702</v>
      </c>
      <c r="I146" t="str">
        <f t="shared" si="2"/>
        <v>CHANDLER</v>
      </c>
      <c r="J146" s="10">
        <v>85224</v>
      </c>
      <c r="K146">
        <f>IF(OR(LEFT(J146,3)="850", J146=85339, J146="85339"), 1,0)</f>
        <v>0</v>
      </c>
      <c r="L146">
        <f>IF(OR(LEFT(I146,2)="ph", I146="Laveen"), 1,0)</f>
        <v>0</v>
      </c>
      <c r="M146">
        <f>IF(NOT(K146=L146), 1,0)</f>
        <v>0</v>
      </c>
      <c r="N146">
        <f>IF(K146=L146, K146, "EVAL")</f>
        <v>0</v>
      </c>
      <c r="O146" s="10" t="s">
        <v>2417</v>
      </c>
      <c r="P146" s="10" t="s">
        <v>57</v>
      </c>
      <c r="Q146" s="13" t="s">
        <v>46</v>
      </c>
      <c r="R146" s="11">
        <v>2104.06</v>
      </c>
      <c r="S146">
        <v>85224</v>
      </c>
      <c r="T146" t="s">
        <v>100</v>
      </c>
      <c r="U146" t="s">
        <v>2417</v>
      </c>
      <c r="V146" t="s">
        <v>2417</v>
      </c>
    </row>
    <row r="147" spans="1:22" x14ac:dyDescent="0.2">
      <c r="A147" s="6">
        <v>43571</v>
      </c>
      <c r="B147" t="s">
        <v>2703</v>
      </c>
      <c r="C147" t="s">
        <v>43</v>
      </c>
      <c r="D147" s="10" t="s">
        <v>46</v>
      </c>
      <c r="E147" t="s">
        <v>424</v>
      </c>
      <c r="F147" s="11">
        <v>1794.79</v>
      </c>
      <c r="G147" s="10" t="s">
        <v>50</v>
      </c>
      <c r="H147" t="s">
        <v>2704</v>
      </c>
      <c r="I147" t="str">
        <f t="shared" si="2"/>
        <v>MESA</v>
      </c>
      <c r="J147" s="10">
        <v>85210</v>
      </c>
      <c r="K147">
        <f>IF(OR(LEFT(J147,3)="850", J147=85339, J147="85339"), 1,0)</f>
        <v>0</v>
      </c>
      <c r="L147">
        <f>IF(OR(LEFT(I147,2)="ph", I147="Laveen"), 1,0)</f>
        <v>0</v>
      </c>
      <c r="M147">
        <f>IF(NOT(K147=L147), 1,0)</f>
        <v>0</v>
      </c>
      <c r="N147">
        <f>IF(K147=L147, K147, "EVAL")</f>
        <v>0</v>
      </c>
      <c r="O147" s="12">
        <v>43585</v>
      </c>
      <c r="P147" s="10" t="s">
        <v>46</v>
      </c>
      <c r="Q147" s="13" t="s">
        <v>46</v>
      </c>
      <c r="R147" s="11">
        <v>1723.53</v>
      </c>
      <c r="S147">
        <v>85210</v>
      </c>
      <c r="T147" t="s">
        <v>599</v>
      </c>
      <c r="U147" t="s">
        <v>2417</v>
      </c>
      <c r="V147" t="s">
        <v>2417</v>
      </c>
    </row>
    <row r="148" spans="1:22" x14ac:dyDescent="0.2">
      <c r="A148" s="6">
        <v>43571</v>
      </c>
      <c r="B148" t="s">
        <v>2705</v>
      </c>
      <c r="C148" t="s">
        <v>43</v>
      </c>
      <c r="D148" s="10" t="s">
        <v>46</v>
      </c>
      <c r="E148" t="s">
        <v>102</v>
      </c>
      <c r="F148" s="11">
        <v>2090.7199999999998</v>
      </c>
      <c r="G148" s="10" t="s">
        <v>50</v>
      </c>
      <c r="H148" t="s">
        <v>2417</v>
      </c>
      <c r="I148" t="str">
        <f t="shared" si="2"/>
        <v/>
      </c>
      <c r="J148" s="10" t="s">
        <v>2417</v>
      </c>
      <c r="K148">
        <f>IF(OR(LEFT(J148,3)="850", J148=85339, J148="85339"), 1,0)</f>
        <v>0</v>
      </c>
      <c r="L148">
        <f>IF(OR(LEFT(I148,2)="ph", I148="Laveen"), 1,0)</f>
        <v>0</v>
      </c>
      <c r="M148">
        <f>IF(NOT(K148=L148), 1,0)</f>
        <v>0</v>
      </c>
      <c r="N148">
        <f>IF(K148=L148, K148, "EVAL")</f>
        <v>0</v>
      </c>
      <c r="O148" s="12">
        <v>43585</v>
      </c>
      <c r="P148" s="10" t="s">
        <v>57</v>
      </c>
      <c r="Q148" s="13" t="s">
        <v>46</v>
      </c>
      <c r="R148" s="11">
        <v>2030.72</v>
      </c>
      <c r="S148" t="s">
        <v>2417</v>
      </c>
      <c r="T148" t="s">
        <v>24</v>
      </c>
      <c r="U148" t="s">
        <v>2417</v>
      </c>
      <c r="V148" t="s">
        <v>2417</v>
      </c>
    </row>
    <row r="149" spans="1:22" x14ac:dyDescent="0.2">
      <c r="A149" s="6">
        <v>43571</v>
      </c>
      <c r="B149" t="s">
        <v>2706</v>
      </c>
      <c r="C149" t="s">
        <v>43</v>
      </c>
      <c r="D149" s="10" t="s">
        <v>46</v>
      </c>
      <c r="E149" t="s">
        <v>424</v>
      </c>
      <c r="F149" s="11">
        <v>1566.06</v>
      </c>
      <c r="G149" s="10" t="s">
        <v>50</v>
      </c>
      <c r="H149" t="s">
        <v>2707</v>
      </c>
      <c r="I149" t="str">
        <f t="shared" si="2"/>
        <v>MESA</v>
      </c>
      <c r="J149" s="10">
        <v>85210</v>
      </c>
      <c r="K149">
        <f>IF(OR(LEFT(J149,3)="850", J149=85339, J149="85339"), 1,0)</f>
        <v>0</v>
      </c>
      <c r="L149">
        <f>IF(OR(LEFT(I149,2)="ph", I149="Laveen"), 1,0)</f>
        <v>0</v>
      </c>
      <c r="M149">
        <f>IF(NOT(K149=L149), 1,0)</f>
        <v>0</v>
      </c>
      <c r="N149">
        <f>IF(K149=L149, K149, "EVAL")</f>
        <v>0</v>
      </c>
      <c r="O149" s="12">
        <v>43585</v>
      </c>
      <c r="P149" s="10" t="s">
        <v>46</v>
      </c>
      <c r="Q149" s="13" t="s">
        <v>46</v>
      </c>
      <c r="R149" s="11">
        <v>1494.8</v>
      </c>
      <c r="S149">
        <v>85210</v>
      </c>
      <c r="T149" t="s">
        <v>599</v>
      </c>
      <c r="U149" t="s">
        <v>2417</v>
      </c>
      <c r="V149" t="s">
        <v>2417</v>
      </c>
    </row>
    <row r="150" spans="1:22" x14ac:dyDescent="0.2">
      <c r="A150" s="6">
        <v>43571</v>
      </c>
      <c r="B150" t="s">
        <v>2708</v>
      </c>
      <c r="C150" t="s">
        <v>43</v>
      </c>
      <c r="D150" s="10" t="s">
        <v>46</v>
      </c>
      <c r="E150" t="s">
        <v>424</v>
      </c>
      <c r="F150" s="11">
        <v>1521.9</v>
      </c>
      <c r="G150" s="10" t="s">
        <v>50</v>
      </c>
      <c r="H150" t="s">
        <v>2709</v>
      </c>
      <c r="I150" t="str">
        <f t="shared" si="2"/>
        <v>MESA</v>
      </c>
      <c r="J150" s="10">
        <v>85210</v>
      </c>
      <c r="K150">
        <f>IF(OR(LEFT(J150,3)="850", J150=85339, J150="85339"), 1,0)</f>
        <v>0</v>
      </c>
      <c r="L150">
        <f>IF(OR(LEFT(I150,2)="ph", I150="Laveen"), 1,0)</f>
        <v>0</v>
      </c>
      <c r="M150">
        <f>IF(NOT(K150=L150), 1,0)</f>
        <v>0</v>
      </c>
      <c r="N150">
        <f>IF(K150=L150, K150, "EVAL")</f>
        <v>0</v>
      </c>
      <c r="O150" s="12">
        <v>43585</v>
      </c>
      <c r="P150" s="10" t="s">
        <v>46</v>
      </c>
      <c r="Q150" s="13" t="s">
        <v>46</v>
      </c>
      <c r="R150" s="11">
        <v>1450.64</v>
      </c>
      <c r="S150">
        <v>85210</v>
      </c>
      <c r="T150" t="s">
        <v>599</v>
      </c>
      <c r="U150" t="s">
        <v>2417</v>
      </c>
      <c r="V150" t="s">
        <v>2417</v>
      </c>
    </row>
    <row r="151" spans="1:22" x14ac:dyDescent="0.2">
      <c r="A151" s="6">
        <v>43571</v>
      </c>
      <c r="B151" t="s">
        <v>2710</v>
      </c>
      <c r="C151" t="s">
        <v>43</v>
      </c>
      <c r="D151" s="10" t="s">
        <v>46</v>
      </c>
      <c r="E151" t="s">
        <v>102</v>
      </c>
      <c r="F151" s="11" t="s">
        <v>2417</v>
      </c>
      <c r="G151" s="10" t="s">
        <v>2417</v>
      </c>
      <c r="H151" t="s">
        <v>2417</v>
      </c>
      <c r="I151" t="str">
        <f t="shared" si="2"/>
        <v/>
      </c>
      <c r="J151" s="10" t="s">
        <v>2417</v>
      </c>
      <c r="K151">
        <f>IF(OR(LEFT(J151,3)="850", J151=85339, J151="85339"), 1,0)</f>
        <v>0</v>
      </c>
      <c r="L151">
        <f>IF(OR(LEFT(I151,2)="ph", I151="Laveen"), 1,0)</f>
        <v>0</v>
      </c>
      <c r="M151">
        <f>IF(NOT(K151=L151), 1,0)</f>
        <v>0</v>
      </c>
      <c r="N151">
        <f>IF(K151=L151, K151, "EVAL")</f>
        <v>0</v>
      </c>
      <c r="O151" s="10" t="s">
        <v>2417</v>
      </c>
      <c r="P151" s="10" t="s">
        <v>57</v>
      </c>
      <c r="Q151" s="13" t="s">
        <v>46</v>
      </c>
      <c r="R151" s="11">
        <v>2368.58</v>
      </c>
      <c r="S151" t="s">
        <v>2417</v>
      </c>
      <c r="T151" t="s">
        <v>24</v>
      </c>
      <c r="U151" t="s">
        <v>2417</v>
      </c>
      <c r="V151" t="s">
        <v>2417</v>
      </c>
    </row>
    <row r="152" spans="1:22" x14ac:dyDescent="0.2">
      <c r="A152" s="6">
        <v>43571</v>
      </c>
      <c r="B152" t="s">
        <v>2711</v>
      </c>
      <c r="C152" t="s">
        <v>43</v>
      </c>
      <c r="D152" s="10" t="s">
        <v>46</v>
      </c>
      <c r="E152" t="s">
        <v>60</v>
      </c>
      <c r="F152" s="11">
        <v>2049.39</v>
      </c>
      <c r="G152" s="10" t="s">
        <v>50</v>
      </c>
      <c r="H152" t="s">
        <v>2313</v>
      </c>
      <c r="I152" t="str">
        <f t="shared" si="2"/>
        <v>PHOENIX</v>
      </c>
      <c r="J152" s="10">
        <v>85053</v>
      </c>
      <c r="K152">
        <f>IF(OR(LEFT(J152,3)="850", J152=85339, J152="85339"), 1,0)</f>
        <v>1</v>
      </c>
      <c r="L152">
        <f>IF(OR(LEFT(I152,2)="ph", I152="Laveen"), 1,0)</f>
        <v>1</v>
      </c>
      <c r="M152">
        <f>IF(NOT(K152=L152), 1,0)</f>
        <v>0</v>
      </c>
      <c r="N152">
        <f>IF(K152=L152, K152, "EVAL")</f>
        <v>1</v>
      </c>
      <c r="O152" s="10" t="s">
        <v>2417</v>
      </c>
      <c r="P152" s="10" t="s">
        <v>57</v>
      </c>
      <c r="Q152" s="13" t="s">
        <v>46</v>
      </c>
      <c r="R152" s="11">
        <v>1979.39</v>
      </c>
      <c r="S152">
        <v>85053</v>
      </c>
      <c r="T152" t="s">
        <v>100</v>
      </c>
      <c r="U152" t="s">
        <v>2417</v>
      </c>
      <c r="V152" t="s">
        <v>2417</v>
      </c>
    </row>
    <row r="153" spans="1:22" x14ac:dyDescent="0.2">
      <c r="A153" s="6">
        <v>43571</v>
      </c>
      <c r="B153" t="s">
        <v>2712</v>
      </c>
      <c r="C153" t="s">
        <v>43</v>
      </c>
      <c r="D153" s="10" t="s">
        <v>46</v>
      </c>
      <c r="E153" t="s">
        <v>60</v>
      </c>
      <c r="F153" s="11">
        <v>2062.67</v>
      </c>
      <c r="G153" s="10" t="s">
        <v>50</v>
      </c>
      <c r="H153" t="s">
        <v>2713</v>
      </c>
      <c r="I153" t="str">
        <f t="shared" si="2"/>
        <v>PHOENIX</v>
      </c>
      <c r="J153" s="10">
        <v>85029</v>
      </c>
      <c r="K153">
        <f>IF(OR(LEFT(J153,3)="850", J153=85339, J153="85339"), 1,0)</f>
        <v>1</v>
      </c>
      <c r="L153">
        <f>IF(OR(LEFT(I153,2)="ph", I153="Laveen"), 1,0)</f>
        <v>1</v>
      </c>
      <c r="M153">
        <f>IF(NOT(K153=L153), 1,0)</f>
        <v>0</v>
      </c>
      <c r="N153">
        <f>IF(K153=L153, K153, "EVAL")</f>
        <v>1</v>
      </c>
      <c r="O153" s="10" t="s">
        <v>2417</v>
      </c>
      <c r="P153" s="10" t="s">
        <v>57</v>
      </c>
      <c r="Q153" s="13" t="s">
        <v>46</v>
      </c>
      <c r="R153" s="11">
        <v>1992.67</v>
      </c>
      <c r="S153">
        <v>85029</v>
      </c>
      <c r="T153" t="s">
        <v>100</v>
      </c>
      <c r="U153" t="s">
        <v>2417</v>
      </c>
      <c r="V153" t="s">
        <v>2417</v>
      </c>
    </row>
    <row r="154" spans="1:22" x14ac:dyDescent="0.2">
      <c r="A154" s="6">
        <v>43571</v>
      </c>
      <c r="B154" t="s">
        <v>2714</v>
      </c>
      <c r="C154" t="s">
        <v>43</v>
      </c>
      <c r="D154" s="10" t="s">
        <v>46</v>
      </c>
      <c r="E154" t="s">
        <v>60</v>
      </c>
      <c r="F154" s="11" t="s">
        <v>2417</v>
      </c>
      <c r="G154" s="10" t="s">
        <v>2417</v>
      </c>
      <c r="H154" t="s">
        <v>2715</v>
      </c>
      <c r="I154" t="str">
        <f t="shared" si="2"/>
        <v>PHOENIX</v>
      </c>
      <c r="J154" s="10">
        <v>85053</v>
      </c>
      <c r="K154">
        <f>IF(OR(LEFT(J154,3)="850", J154=85339, J154="85339"), 1,0)</f>
        <v>1</v>
      </c>
      <c r="L154">
        <f>IF(OR(LEFT(I154,2)="ph", I154="Laveen"), 1,0)</f>
        <v>1</v>
      </c>
      <c r="M154">
        <f>IF(NOT(K154=L154), 1,0)</f>
        <v>0</v>
      </c>
      <c r="N154">
        <f>IF(K154=L154, K154, "EVAL")</f>
        <v>1</v>
      </c>
      <c r="O154" s="10" t="s">
        <v>2417</v>
      </c>
      <c r="P154" s="10" t="s">
        <v>57</v>
      </c>
      <c r="Q154" s="13" t="s">
        <v>46</v>
      </c>
      <c r="R154" s="11">
        <v>1728.51</v>
      </c>
      <c r="S154">
        <v>85053</v>
      </c>
      <c r="T154" t="s">
        <v>100</v>
      </c>
      <c r="U154" t="s">
        <v>2417</v>
      </c>
      <c r="V154" t="s">
        <v>2417</v>
      </c>
    </row>
    <row r="155" spans="1:22" x14ac:dyDescent="0.2">
      <c r="A155" s="6">
        <v>43572</v>
      </c>
      <c r="B155" t="s">
        <v>2716</v>
      </c>
      <c r="C155" t="s">
        <v>43</v>
      </c>
      <c r="D155" s="10" t="s">
        <v>46</v>
      </c>
      <c r="E155" t="s">
        <v>60</v>
      </c>
      <c r="F155" s="11">
        <v>2086.65</v>
      </c>
      <c r="G155" s="10" t="s">
        <v>50</v>
      </c>
      <c r="H155" t="s">
        <v>2717</v>
      </c>
      <c r="I155" t="str">
        <f t="shared" si="2"/>
        <v>PHOENIX</v>
      </c>
      <c r="J155" s="10">
        <v>85023</v>
      </c>
      <c r="K155">
        <f>IF(OR(LEFT(J155,3)="850", J155=85339, J155="85339"), 1,0)</f>
        <v>1</v>
      </c>
      <c r="L155">
        <f>IF(OR(LEFT(I155,2)="ph", I155="Laveen"), 1,0)</f>
        <v>1</v>
      </c>
      <c r="M155">
        <f>IF(NOT(K155=L155), 1,0)</f>
        <v>0</v>
      </c>
      <c r="N155">
        <f>IF(K155=L155, K155, "EVAL")</f>
        <v>1</v>
      </c>
      <c r="O155" s="12">
        <v>43586</v>
      </c>
      <c r="P155" s="10" t="s">
        <v>57</v>
      </c>
      <c r="Q155" s="13" t="s">
        <v>46</v>
      </c>
      <c r="R155" s="11">
        <v>2025.27</v>
      </c>
      <c r="S155">
        <v>85023</v>
      </c>
      <c r="T155" t="s">
        <v>339</v>
      </c>
      <c r="U155" t="s">
        <v>2417</v>
      </c>
      <c r="V155" t="s">
        <v>2417</v>
      </c>
    </row>
    <row r="156" spans="1:22" x14ac:dyDescent="0.2">
      <c r="A156" s="6">
        <v>43572</v>
      </c>
      <c r="B156" t="s">
        <v>2718</v>
      </c>
      <c r="C156" t="s">
        <v>43</v>
      </c>
      <c r="D156" s="10" t="s">
        <v>46</v>
      </c>
      <c r="E156" t="s">
        <v>60</v>
      </c>
      <c r="F156" s="11">
        <v>1851.95</v>
      </c>
      <c r="G156" s="10" t="s">
        <v>50</v>
      </c>
      <c r="H156" t="s">
        <v>2719</v>
      </c>
      <c r="I156" t="str">
        <f t="shared" si="2"/>
        <v>PHOENIX</v>
      </c>
      <c r="J156" s="10">
        <v>85023</v>
      </c>
      <c r="K156">
        <f>IF(OR(LEFT(J156,3)="850", J156=85339, J156="85339"), 1,0)</f>
        <v>1</v>
      </c>
      <c r="L156">
        <f>IF(OR(LEFT(I156,2)="ph", I156="Laveen"), 1,0)</f>
        <v>1</v>
      </c>
      <c r="M156">
        <f>IF(NOT(K156=L156), 1,0)</f>
        <v>0</v>
      </c>
      <c r="N156">
        <f>IF(K156=L156, K156, "EVAL")</f>
        <v>1</v>
      </c>
      <c r="O156" s="10" t="s">
        <v>2417</v>
      </c>
      <c r="P156" s="10" t="s">
        <v>57</v>
      </c>
      <c r="Q156" s="13" t="s">
        <v>46</v>
      </c>
      <c r="R156" s="11">
        <v>1790.57</v>
      </c>
      <c r="S156">
        <v>85023</v>
      </c>
      <c r="T156" t="s">
        <v>339</v>
      </c>
      <c r="U156" t="s">
        <v>2417</v>
      </c>
      <c r="V156" t="s">
        <v>2417</v>
      </c>
    </row>
    <row r="157" spans="1:22" x14ac:dyDescent="0.2">
      <c r="A157" s="6">
        <v>43572</v>
      </c>
      <c r="B157" t="s">
        <v>2720</v>
      </c>
      <c r="C157" t="s">
        <v>43</v>
      </c>
      <c r="D157" s="10" t="s">
        <v>46</v>
      </c>
      <c r="E157" t="s">
        <v>60</v>
      </c>
      <c r="F157" s="11">
        <v>2107.1999999999998</v>
      </c>
      <c r="G157" s="10" t="s">
        <v>50</v>
      </c>
      <c r="H157" t="s">
        <v>2721</v>
      </c>
      <c r="I157" t="str">
        <f t="shared" si="2"/>
        <v>PHOENIX</v>
      </c>
      <c r="J157" s="10">
        <v>85023</v>
      </c>
      <c r="K157">
        <f>IF(OR(LEFT(J157,3)="850", J157=85339, J157="85339"), 1,0)</f>
        <v>1</v>
      </c>
      <c r="L157">
        <f>IF(OR(LEFT(I157,2)="ph", I157="Laveen"), 1,0)</f>
        <v>1</v>
      </c>
      <c r="M157">
        <f>IF(NOT(K157=L157), 1,0)</f>
        <v>0</v>
      </c>
      <c r="N157">
        <f>IF(K157=L157, K157, "EVAL")</f>
        <v>1</v>
      </c>
      <c r="O157" s="10" t="s">
        <v>2417</v>
      </c>
      <c r="P157" s="10" t="s">
        <v>57</v>
      </c>
      <c r="Q157" s="13" t="s">
        <v>46</v>
      </c>
      <c r="R157" s="11">
        <v>2045.82</v>
      </c>
      <c r="S157">
        <v>85023</v>
      </c>
      <c r="T157" t="s">
        <v>339</v>
      </c>
      <c r="U157" t="s">
        <v>2417</v>
      </c>
      <c r="V157" t="s">
        <v>2417</v>
      </c>
    </row>
    <row r="158" spans="1:22" x14ac:dyDescent="0.2">
      <c r="A158" s="6">
        <v>43572</v>
      </c>
      <c r="B158" t="s">
        <v>2722</v>
      </c>
      <c r="C158" t="s">
        <v>43</v>
      </c>
      <c r="D158" s="10" t="s">
        <v>46</v>
      </c>
      <c r="E158" t="s">
        <v>60</v>
      </c>
      <c r="F158" s="11">
        <v>2382.11</v>
      </c>
      <c r="G158" s="10" t="s">
        <v>50</v>
      </c>
      <c r="H158" t="s">
        <v>2723</v>
      </c>
      <c r="I158" t="str">
        <f t="shared" si="2"/>
        <v>PHOENIX</v>
      </c>
      <c r="J158" s="10">
        <v>85023</v>
      </c>
      <c r="K158">
        <f>IF(OR(LEFT(J158,3)="850", J158=85339, J158="85339"), 1,0)</f>
        <v>1</v>
      </c>
      <c r="L158">
        <f>IF(OR(LEFT(I158,2)="ph", I158="Laveen"), 1,0)</f>
        <v>1</v>
      </c>
      <c r="M158">
        <f>IF(NOT(K158=L158), 1,0)</f>
        <v>0</v>
      </c>
      <c r="N158">
        <f>IF(K158=L158, K158, "EVAL")</f>
        <v>1</v>
      </c>
      <c r="O158" s="10" t="s">
        <v>2417</v>
      </c>
      <c r="P158" s="10" t="s">
        <v>57</v>
      </c>
      <c r="Q158" s="13" t="s">
        <v>46</v>
      </c>
      <c r="R158" s="11">
        <v>2320.73</v>
      </c>
      <c r="S158">
        <v>85023</v>
      </c>
      <c r="T158" t="s">
        <v>339</v>
      </c>
      <c r="U158" t="s">
        <v>2417</v>
      </c>
      <c r="V158" t="s">
        <v>2417</v>
      </c>
    </row>
    <row r="159" spans="1:22" x14ac:dyDescent="0.2">
      <c r="A159" s="6">
        <v>43572</v>
      </c>
      <c r="B159" t="s">
        <v>2724</v>
      </c>
      <c r="C159" t="s">
        <v>79</v>
      </c>
      <c r="D159" s="10" t="s">
        <v>46</v>
      </c>
      <c r="E159" t="s">
        <v>87</v>
      </c>
      <c r="F159" s="11">
        <v>1370.4</v>
      </c>
      <c r="G159" s="10" t="s">
        <v>50</v>
      </c>
      <c r="H159" t="s">
        <v>2725</v>
      </c>
      <c r="I159" t="str">
        <f t="shared" si="2"/>
        <v>PHOENIX</v>
      </c>
      <c r="J159" s="10">
        <v>85003</v>
      </c>
      <c r="K159">
        <f>IF(OR(LEFT(J159,3)="850", J159=85339, J159="85339"), 1,0)</f>
        <v>1</v>
      </c>
      <c r="L159">
        <f>IF(OR(LEFT(I159,2)="ph", I159="Laveen"), 1,0)</f>
        <v>1</v>
      </c>
      <c r="M159">
        <f>IF(NOT(K159=L159), 1,0)</f>
        <v>0</v>
      </c>
      <c r="N159">
        <f>IF(K159=L159, K159, "EVAL")</f>
        <v>1</v>
      </c>
      <c r="O159" s="12">
        <v>43585</v>
      </c>
      <c r="P159" s="10" t="s">
        <v>57</v>
      </c>
      <c r="Q159" s="13" t="s">
        <v>46</v>
      </c>
      <c r="R159" s="11">
        <v>1330.4</v>
      </c>
      <c r="S159">
        <v>85003</v>
      </c>
      <c r="T159" t="s">
        <v>2726</v>
      </c>
      <c r="U159" t="s">
        <v>2417</v>
      </c>
      <c r="V159" t="s">
        <v>2417</v>
      </c>
    </row>
    <row r="160" spans="1:22" x14ac:dyDescent="0.2">
      <c r="A160" s="6">
        <v>43572</v>
      </c>
      <c r="B160" t="s">
        <v>2727</v>
      </c>
      <c r="C160" t="s">
        <v>43</v>
      </c>
      <c r="D160" s="10" t="s">
        <v>46</v>
      </c>
      <c r="E160" t="s">
        <v>247</v>
      </c>
      <c r="F160" s="11" t="s">
        <v>2417</v>
      </c>
      <c r="G160" s="10" t="s">
        <v>2417</v>
      </c>
      <c r="H160" t="s">
        <v>2222</v>
      </c>
      <c r="I160" t="str">
        <f t="shared" si="2"/>
        <v>CHANDLER</v>
      </c>
      <c r="J160" s="10">
        <v>85224</v>
      </c>
      <c r="K160">
        <f>IF(OR(LEFT(J160,3)="850", J160=85339, J160="85339"), 1,0)</f>
        <v>0</v>
      </c>
      <c r="L160">
        <f>IF(OR(LEFT(I160,2)="ph", I160="Laveen"), 1,0)</f>
        <v>0</v>
      </c>
      <c r="M160">
        <f>IF(NOT(K160=L160), 1,0)</f>
        <v>0</v>
      </c>
      <c r="N160">
        <f>IF(K160=L160, K160, "EVAL")</f>
        <v>0</v>
      </c>
      <c r="O160" s="10" t="s">
        <v>2417</v>
      </c>
      <c r="P160" s="10" t="s">
        <v>57</v>
      </c>
      <c r="Q160" s="13" t="s">
        <v>46</v>
      </c>
      <c r="R160" s="11">
        <v>1604.72</v>
      </c>
      <c r="S160">
        <v>85224</v>
      </c>
      <c r="T160" t="s">
        <v>2728</v>
      </c>
      <c r="U160" t="s">
        <v>2417</v>
      </c>
      <c r="V160" t="s">
        <v>2417</v>
      </c>
    </row>
    <row r="161" spans="1:22" x14ac:dyDescent="0.2">
      <c r="A161" s="6">
        <v>43572</v>
      </c>
      <c r="B161" t="s">
        <v>2729</v>
      </c>
      <c r="C161" t="s">
        <v>43</v>
      </c>
      <c r="D161" s="10" t="s">
        <v>46</v>
      </c>
      <c r="E161" t="s">
        <v>247</v>
      </c>
      <c r="F161" s="11">
        <v>2189.65</v>
      </c>
      <c r="G161" s="10" t="s">
        <v>50</v>
      </c>
      <c r="H161" t="s">
        <v>1884</v>
      </c>
      <c r="I161" t="str">
        <f t="shared" si="2"/>
        <v>CHANDLER</v>
      </c>
      <c r="J161" s="10">
        <v>85286</v>
      </c>
      <c r="K161">
        <f>IF(OR(LEFT(J161,3)="850", J161=85339, J161="85339"), 1,0)</f>
        <v>0</v>
      </c>
      <c r="L161">
        <f>IF(OR(LEFT(I161,2)="ph", I161="Laveen"), 1,0)</f>
        <v>0</v>
      </c>
      <c r="M161">
        <f>IF(NOT(K161=L161), 1,0)</f>
        <v>0</v>
      </c>
      <c r="N161">
        <f>IF(K161=L161, K161, "EVAL")</f>
        <v>0</v>
      </c>
      <c r="O161" s="10" t="s">
        <v>2417</v>
      </c>
      <c r="P161" s="10" t="s">
        <v>57</v>
      </c>
      <c r="Q161" s="13" t="s">
        <v>46</v>
      </c>
      <c r="R161" s="11">
        <v>1650.14</v>
      </c>
      <c r="S161">
        <v>85286</v>
      </c>
      <c r="T161" t="s">
        <v>2728</v>
      </c>
      <c r="U161" t="s">
        <v>2417</v>
      </c>
      <c r="V161" t="s">
        <v>2417</v>
      </c>
    </row>
    <row r="162" spans="1:22" x14ac:dyDescent="0.2">
      <c r="A162" s="6">
        <v>43572</v>
      </c>
      <c r="B162" t="s">
        <v>2730</v>
      </c>
      <c r="C162" t="s">
        <v>43</v>
      </c>
      <c r="D162" s="10" t="s">
        <v>46</v>
      </c>
      <c r="E162" t="s">
        <v>247</v>
      </c>
      <c r="F162" s="11">
        <v>2186.4899999999998</v>
      </c>
      <c r="G162" s="10" t="s">
        <v>50</v>
      </c>
      <c r="H162" t="s">
        <v>2731</v>
      </c>
      <c r="I162" t="str">
        <f t="shared" si="2"/>
        <v>CHANDLER</v>
      </c>
      <c r="J162" s="10">
        <v>85224</v>
      </c>
      <c r="K162">
        <f>IF(OR(LEFT(J162,3)="850", J162=85339, J162="85339"), 1,0)</f>
        <v>0</v>
      </c>
      <c r="L162">
        <f>IF(OR(LEFT(I162,2)="ph", I162="Laveen"), 1,0)</f>
        <v>0</v>
      </c>
      <c r="M162">
        <f>IF(NOT(K162=L162), 1,0)</f>
        <v>0</v>
      </c>
      <c r="N162">
        <f>IF(K162=L162, K162, "EVAL")</f>
        <v>0</v>
      </c>
      <c r="O162" s="10" t="s">
        <v>2417</v>
      </c>
      <c r="P162" s="10" t="s">
        <v>57</v>
      </c>
      <c r="Q162" s="13" t="s">
        <v>46</v>
      </c>
      <c r="R162" s="11">
        <v>1410.41</v>
      </c>
      <c r="S162">
        <v>85224</v>
      </c>
      <c r="T162" t="s">
        <v>100</v>
      </c>
      <c r="U162" t="s">
        <v>2417</v>
      </c>
      <c r="V162" t="s">
        <v>2417</v>
      </c>
    </row>
    <row r="163" spans="1:22" x14ac:dyDescent="0.2">
      <c r="A163" s="6">
        <v>43572</v>
      </c>
      <c r="B163" t="s">
        <v>2732</v>
      </c>
      <c r="C163" t="s">
        <v>43</v>
      </c>
      <c r="D163" s="10" t="s">
        <v>46</v>
      </c>
      <c r="E163" t="s">
        <v>247</v>
      </c>
      <c r="F163" s="11">
        <v>2015.14</v>
      </c>
      <c r="G163" s="10" t="s">
        <v>50</v>
      </c>
      <c r="H163" t="s">
        <v>1727</v>
      </c>
      <c r="I163" t="str">
        <f t="shared" si="2"/>
        <v>CHANDLER</v>
      </c>
      <c r="J163" s="10">
        <v>85225</v>
      </c>
      <c r="K163">
        <f>IF(OR(LEFT(J163,3)="850", J163=85339, J163="85339"), 1,0)</f>
        <v>0</v>
      </c>
      <c r="L163">
        <f>IF(OR(LEFT(I163,2)="ph", I163="Laveen"), 1,0)</f>
        <v>0</v>
      </c>
      <c r="M163">
        <f>IF(NOT(K163=L163), 1,0)</f>
        <v>0</v>
      </c>
      <c r="N163">
        <f>IF(K163=L163, K163, "EVAL")</f>
        <v>0</v>
      </c>
      <c r="O163" s="12">
        <v>43587</v>
      </c>
      <c r="P163" s="10" t="s">
        <v>57</v>
      </c>
      <c r="Q163" s="13" t="s">
        <v>46</v>
      </c>
      <c r="R163" s="11">
        <v>1537.54</v>
      </c>
      <c r="S163">
        <v>85225</v>
      </c>
      <c r="T163" t="s">
        <v>2728</v>
      </c>
      <c r="U163" t="s">
        <v>2417</v>
      </c>
      <c r="V163" t="s">
        <v>2417</v>
      </c>
    </row>
    <row r="164" spans="1:22" x14ac:dyDescent="0.2">
      <c r="A164" s="6">
        <v>43572</v>
      </c>
      <c r="B164" t="s">
        <v>2733</v>
      </c>
      <c r="C164" t="s">
        <v>43</v>
      </c>
      <c r="D164" s="10" t="s">
        <v>46</v>
      </c>
      <c r="E164" t="s">
        <v>44</v>
      </c>
      <c r="F164" s="11">
        <v>1060.6300000000001</v>
      </c>
      <c r="G164" s="10" t="s">
        <v>50</v>
      </c>
      <c r="H164" t="s">
        <v>2734</v>
      </c>
      <c r="I164" t="str">
        <f t="shared" si="2"/>
        <v>PHOENIX</v>
      </c>
      <c r="J164" s="10">
        <v>85019</v>
      </c>
      <c r="K164">
        <f>IF(OR(LEFT(J164,3)="850", J164=85339, J164="85339"), 1,0)</f>
        <v>1</v>
      </c>
      <c r="L164">
        <f>IF(OR(LEFT(I164,2)="ph", I164="Laveen"), 1,0)</f>
        <v>1</v>
      </c>
      <c r="M164">
        <f>IF(NOT(K164=L164), 1,0)</f>
        <v>0</v>
      </c>
      <c r="N164">
        <f>IF(K164=L164, K164, "EVAL")</f>
        <v>1</v>
      </c>
      <c r="O164" s="10" t="s">
        <v>2417</v>
      </c>
      <c r="P164" s="10" t="s">
        <v>57</v>
      </c>
      <c r="Q164" s="13" t="s">
        <v>46</v>
      </c>
      <c r="R164" s="11">
        <v>1060.6300000000001</v>
      </c>
      <c r="S164">
        <v>85019</v>
      </c>
      <c r="T164" t="s">
        <v>2735</v>
      </c>
      <c r="U164" t="s">
        <v>2417</v>
      </c>
      <c r="V164" t="s">
        <v>2417</v>
      </c>
    </row>
    <row r="165" spans="1:22" x14ac:dyDescent="0.2">
      <c r="A165" s="6">
        <v>43572</v>
      </c>
      <c r="B165" t="s">
        <v>2736</v>
      </c>
      <c r="C165" t="s">
        <v>43</v>
      </c>
      <c r="D165" s="10" t="s">
        <v>46</v>
      </c>
      <c r="E165" t="s">
        <v>44</v>
      </c>
      <c r="F165" s="11">
        <v>1434.69</v>
      </c>
      <c r="G165" s="10" t="s">
        <v>50</v>
      </c>
      <c r="H165" t="s">
        <v>2737</v>
      </c>
      <c r="I165" t="str">
        <f t="shared" si="2"/>
        <v>PHOENIX</v>
      </c>
      <c r="J165" s="10">
        <v>85019</v>
      </c>
      <c r="K165">
        <f>IF(OR(LEFT(J165,3)="850", J165=85339, J165="85339"), 1,0)</f>
        <v>1</v>
      </c>
      <c r="L165">
        <f>IF(OR(LEFT(I165,2)="ph", I165="Laveen"), 1,0)</f>
        <v>1</v>
      </c>
      <c r="M165">
        <f>IF(NOT(K165=L165), 1,0)</f>
        <v>0</v>
      </c>
      <c r="N165">
        <f>IF(K165=L165, K165, "EVAL")</f>
        <v>1</v>
      </c>
      <c r="O165" s="10" t="s">
        <v>2417</v>
      </c>
      <c r="P165" s="10" t="s">
        <v>57</v>
      </c>
      <c r="Q165" s="13" t="s">
        <v>46</v>
      </c>
      <c r="R165" s="11">
        <v>1434.69</v>
      </c>
      <c r="S165">
        <v>85019</v>
      </c>
      <c r="T165" t="s">
        <v>2738</v>
      </c>
      <c r="U165" t="s">
        <v>2417</v>
      </c>
      <c r="V165" t="s">
        <v>2417</v>
      </c>
    </row>
    <row r="166" spans="1:22" x14ac:dyDescent="0.2">
      <c r="A166" s="6">
        <v>43573</v>
      </c>
      <c r="B166" t="s">
        <v>2739</v>
      </c>
      <c r="C166" t="s">
        <v>183</v>
      </c>
      <c r="D166" s="10" t="s">
        <v>46</v>
      </c>
      <c r="E166" t="s">
        <v>70</v>
      </c>
      <c r="F166" s="11">
        <v>1962.68</v>
      </c>
      <c r="G166" s="10" t="s">
        <v>50</v>
      </c>
      <c r="H166" t="s">
        <v>2261</v>
      </c>
      <c r="I166" t="str">
        <f t="shared" si="2"/>
        <v>AVONDALE</v>
      </c>
      <c r="J166" s="10">
        <v>85392</v>
      </c>
      <c r="K166">
        <f>IF(OR(LEFT(J166,3)="850", J166=85339, J166="85339"), 1,0)</f>
        <v>0</v>
      </c>
      <c r="L166">
        <f>IF(OR(LEFT(I166,2)="ph", I166="Laveen"), 1,0)</f>
        <v>0</v>
      </c>
      <c r="M166">
        <f>IF(NOT(K166=L166), 1,0)</f>
        <v>0</v>
      </c>
      <c r="N166">
        <f>IF(K166=L166, K166, "EVAL")</f>
        <v>0</v>
      </c>
      <c r="O166" s="10" t="s">
        <v>2417</v>
      </c>
      <c r="P166" s="10" t="s">
        <v>57</v>
      </c>
      <c r="Q166" s="13" t="s">
        <v>46</v>
      </c>
      <c r="R166" s="11">
        <v>1230</v>
      </c>
      <c r="S166">
        <v>85392</v>
      </c>
      <c r="T166" t="s">
        <v>139</v>
      </c>
      <c r="U166" t="s">
        <v>2417</v>
      </c>
      <c r="V166" t="s">
        <v>2417</v>
      </c>
    </row>
    <row r="167" spans="1:22" x14ac:dyDescent="0.2">
      <c r="A167" s="6">
        <v>43573</v>
      </c>
      <c r="B167" t="s">
        <v>2740</v>
      </c>
      <c r="C167" t="s">
        <v>43</v>
      </c>
      <c r="D167" s="10" t="s">
        <v>46</v>
      </c>
      <c r="E167" t="s">
        <v>247</v>
      </c>
      <c r="F167" s="11">
        <v>2265.23</v>
      </c>
      <c r="G167" s="10" t="s">
        <v>50</v>
      </c>
      <c r="H167" t="s">
        <v>2741</v>
      </c>
      <c r="I167" t="str">
        <f t="shared" si="2"/>
        <v>CHANDLER</v>
      </c>
      <c r="J167" s="10">
        <v>85286</v>
      </c>
      <c r="K167">
        <f>IF(OR(LEFT(J167,3)="850", J167=85339, J167="85339"), 1,0)</f>
        <v>0</v>
      </c>
      <c r="L167">
        <f>IF(OR(LEFT(I167,2)="ph", I167="Laveen"), 1,0)</f>
        <v>0</v>
      </c>
      <c r="M167">
        <f>IF(NOT(K167=L167), 1,0)</f>
        <v>0</v>
      </c>
      <c r="N167">
        <f>IF(K167=L167, K167, "EVAL")</f>
        <v>0</v>
      </c>
      <c r="O167" s="10" t="s">
        <v>2417</v>
      </c>
      <c r="P167" s="10" t="s">
        <v>57</v>
      </c>
      <c r="Q167" s="13" t="s">
        <v>46</v>
      </c>
      <c r="R167" s="11">
        <v>1674.75</v>
      </c>
      <c r="S167">
        <v>85286</v>
      </c>
      <c r="T167" t="s">
        <v>2742</v>
      </c>
      <c r="U167" t="s">
        <v>2417</v>
      </c>
      <c r="V167" t="s">
        <v>2417</v>
      </c>
    </row>
    <row r="168" spans="1:22" x14ac:dyDescent="0.2">
      <c r="A168" s="6">
        <v>43577</v>
      </c>
      <c r="B168" t="s">
        <v>2743</v>
      </c>
      <c r="C168" t="s">
        <v>43</v>
      </c>
      <c r="D168" s="10" t="s">
        <v>46</v>
      </c>
      <c r="E168" t="s">
        <v>297</v>
      </c>
      <c r="F168" s="11" t="s">
        <v>2417</v>
      </c>
      <c r="G168" s="10" t="s">
        <v>2417</v>
      </c>
      <c r="H168" t="s">
        <v>2391</v>
      </c>
      <c r="I168" t="str">
        <f t="shared" si="2"/>
        <v>GLENDALE</v>
      </c>
      <c r="J168" s="10">
        <v>85303</v>
      </c>
      <c r="K168">
        <f>IF(OR(LEFT(J168,3)="850", J168=85339, J168="85339"), 1,0)</f>
        <v>0</v>
      </c>
      <c r="L168">
        <f>IF(OR(LEFT(I168,2)="ph", I168="Laveen"), 1,0)</f>
        <v>0</v>
      </c>
      <c r="M168">
        <f>IF(NOT(K168=L168), 1,0)</f>
        <v>0</v>
      </c>
      <c r="N168">
        <f>IF(K168=L168, K168, "EVAL")</f>
        <v>0</v>
      </c>
      <c r="O168" s="10" t="s">
        <v>2417</v>
      </c>
      <c r="P168" s="10" t="s">
        <v>57</v>
      </c>
      <c r="Q168" s="13" t="s">
        <v>46</v>
      </c>
      <c r="R168" s="11">
        <v>1326.53</v>
      </c>
      <c r="S168">
        <v>85303</v>
      </c>
      <c r="T168" t="s">
        <v>1830</v>
      </c>
      <c r="U168" t="s">
        <v>1970</v>
      </c>
      <c r="V168">
        <v>85303</v>
      </c>
    </row>
    <row r="169" spans="1:22" x14ac:dyDescent="0.2">
      <c r="A169" s="6">
        <v>43577</v>
      </c>
      <c r="B169" t="s">
        <v>2744</v>
      </c>
      <c r="C169" t="s">
        <v>43</v>
      </c>
      <c r="D169" s="10" t="s">
        <v>46</v>
      </c>
      <c r="E169" t="s">
        <v>297</v>
      </c>
      <c r="F169" s="11" t="s">
        <v>2417</v>
      </c>
      <c r="G169" s="10" t="s">
        <v>2417</v>
      </c>
      <c r="H169" t="s">
        <v>2745</v>
      </c>
      <c r="I169" t="str">
        <f t="shared" si="2"/>
        <v>GLENDALE</v>
      </c>
      <c r="J169" s="10">
        <v>85303</v>
      </c>
      <c r="K169">
        <f>IF(OR(LEFT(J169,3)="850", J169=85339, J169="85339"), 1,0)</f>
        <v>0</v>
      </c>
      <c r="L169">
        <f>IF(OR(LEFT(I169,2)="ph", I169="Laveen"), 1,0)</f>
        <v>0</v>
      </c>
      <c r="M169">
        <f>IF(NOT(K169=L169), 1,0)</f>
        <v>0</v>
      </c>
      <c r="N169">
        <f>IF(K169=L169, K169, "EVAL")</f>
        <v>0</v>
      </c>
      <c r="O169" s="10" t="s">
        <v>2417</v>
      </c>
      <c r="P169" s="10" t="s">
        <v>57</v>
      </c>
      <c r="Q169" s="13" t="s">
        <v>46</v>
      </c>
      <c r="R169" s="11">
        <v>1138.51</v>
      </c>
      <c r="S169">
        <v>85303</v>
      </c>
      <c r="T169" t="s">
        <v>1830</v>
      </c>
      <c r="U169" t="s">
        <v>1970</v>
      </c>
      <c r="V169">
        <v>85303</v>
      </c>
    </row>
    <row r="170" spans="1:22" x14ac:dyDescent="0.2">
      <c r="A170" s="6">
        <v>43579</v>
      </c>
      <c r="B170" t="s">
        <v>2746</v>
      </c>
      <c r="C170" t="s">
        <v>43</v>
      </c>
      <c r="D170" s="10" t="s">
        <v>46</v>
      </c>
      <c r="E170" t="s">
        <v>2747</v>
      </c>
      <c r="F170" s="11" t="s">
        <v>2417</v>
      </c>
      <c r="G170" s="10" t="s">
        <v>2417</v>
      </c>
      <c r="H170" t="s">
        <v>2748</v>
      </c>
      <c r="I170" t="str">
        <f t="shared" si="2"/>
        <v>SCOTTSDALE</v>
      </c>
      <c r="J170" s="10">
        <v>85260</v>
      </c>
      <c r="K170">
        <f>IF(OR(LEFT(J170,3)="850", J170=85339, J170="85339"), 1,0)</f>
        <v>0</v>
      </c>
      <c r="L170">
        <f>IF(OR(LEFT(I170,2)="ph", I170="Laveen"), 1,0)</f>
        <v>0</v>
      </c>
      <c r="M170">
        <f>IF(NOT(K170=L170), 1,0)</f>
        <v>0</v>
      </c>
      <c r="N170">
        <f>IF(K170=L170, K170, "EVAL")</f>
        <v>0</v>
      </c>
      <c r="O170" s="10" t="s">
        <v>2417</v>
      </c>
      <c r="P170" s="10" t="s">
        <v>57</v>
      </c>
      <c r="Q170" s="13" t="s">
        <v>46</v>
      </c>
      <c r="R170" s="11">
        <v>2906.8</v>
      </c>
      <c r="S170">
        <v>85260</v>
      </c>
      <c r="T170" t="s">
        <v>157</v>
      </c>
      <c r="U170" t="s">
        <v>2038</v>
      </c>
      <c r="V170">
        <v>85008</v>
      </c>
    </row>
    <row r="171" spans="1:22" x14ac:dyDescent="0.2">
      <c r="A171" s="6">
        <v>43579</v>
      </c>
      <c r="B171" t="s">
        <v>2749</v>
      </c>
      <c r="C171" t="s">
        <v>43</v>
      </c>
      <c r="D171" s="10" t="s">
        <v>46</v>
      </c>
      <c r="E171" t="s">
        <v>1473</v>
      </c>
      <c r="F171" s="11" t="s">
        <v>2417</v>
      </c>
      <c r="G171" s="10" t="s">
        <v>2417</v>
      </c>
      <c r="H171" t="s">
        <v>2750</v>
      </c>
      <c r="I171" t="str">
        <f t="shared" si="2"/>
        <v>PHOENIX</v>
      </c>
      <c r="J171" s="10">
        <v>85015</v>
      </c>
      <c r="K171">
        <f>IF(OR(LEFT(J171,3)="850", J171=85339, J171="85339"), 1,0)</f>
        <v>1</v>
      </c>
      <c r="L171">
        <f>IF(OR(LEFT(I171,2)="ph", I171="Laveen"), 1,0)</f>
        <v>1</v>
      </c>
      <c r="M171">
        <f>IF(NOT(K171=L171), 1,0)</f>
        <v>0</v>
      </c>
      <c r="N171">
        <f>IF(K171=L171, K171, "EVAL")</f>
        <v>1</v>
      </c>
      <c r="O171" s="10" t="s">
        <v>2417</v>
      </c>
      <c r="P171" s="10" t="s">
        <v>46</v>
      </c>
      <c r="Q171" s="13" t="s">
        <v>46</v>
      </c>
      <c r="R171" s="11">
        <v>1381.05</v>
      </c>
      <c r="S171">
        <v>85015</v>
      </c>
      <c r="T171" t="s">
        <v>62</v>
      </c>
      <c r="U171" t="s">
        <v>2417</v>
      </c>
      <c r="V171" t="s">
        <v>2417</v>
      </c>
    </row>
    <row r="172" spans="1:22" x14ac:dyDescent="0.2">
      <c r="A172" s="6">
        <v>43580</v>
      </c>
      <c r="B172" t="s">
        <v>2751</v>
      </c>
      <c r="C172" t="s">
        <v>43</v>
      </c>
      <c r="D172" s="10" t="s">
        <v>46</v>
      </c>
      <c r="E172" t="s">
        <v>1473</v>
      </c>
      <c r="F172" s="11">
        <v>3245.5</v>
      </c>
      <c r="G172" s="10" t="s">
        <v>50</v>
      </c>
      <c r="H172" t="s">
        <v>2752</v>
      </c>
      <c r="I172" t="str">
        <f t="shared" si="2"/>
        <v>PHX</v>
      </c>
      <c r="J172" s="10">
        <v>85021</v>
      </c>
      <c r="K172">
        <f>IF(OR(LEFT(J172,3)="850", J172=85339, J172="85339"), 1,0)</f>
        <v>1</v>
      </c>
      <c r="L172">
        <f>IF(OR(LEFT(I172,2)="ph", I172="Laveen"), 1,0)</f>
        <v>1</v>
      </c>
      <c r="M172">
        <f>IF(NOT(K172=L172), 1,0)</f>
        <v>0</v>
      </c>
      <c r="N172">
        <f>IF(K172=L172, K172, "EVAL")</f>
        <v>1</v>
      </c>
      <c r="O172" s="10" t="s">
        <v>2417</v>
      </c>
      <c r="P172" s="10" t="s">
        <v>57</v>
      </c>
      <c r="Q172" s="13" t="s">
        <v>46</v>
      </c>
      <c r="R172" s="11">
        <v>1921.75</v>
      </c>
      <c r="S172">
        <v>85021</v>
      </c>
      <c r="T172" t="s">
        <v>1676</v>
      </c>
      <c r="U172" t="s">
        <v>2417</v>
      </c>
      <c r="V172" t="s">
        <v>2417</v>
      </c>
    </row>
    <row r="173" spans="1:22" x14ac:dyDescent="0.2">
      <c r="A173" s="6">
        <v>43581</v>
      </c>
      <c r="B173" t="s">
        <v>2753</v>
      </c>
      <c r="C173" t="s">
        <v>43</v>
      </c>
      <c r="D173" s="10" t="s">
        <v>46</v>
      </c>
      <c r="E173" t="s">
        <v>2747</v>
      </c>
      <c r="F173" s="11" t="s">
        <v>2417</v>
      </c>
      <c r="G173" s="10" t="s">
        <v>2417</v>
      </c>
      <c r="H173" t="s">
        <v>2754</v>
      </c>
      <c r="I173" t="str">
        <f t="shared" si="2"/>
        <v>SCOTTSDALE</v>
      </c>
      <c r="J173" s="10">
        <v>85251</v>
      </c>
      <c r="K173">
        <f>IF(OR(LEFT(J173,3)="850", J173=85339, J173="85339"), 1,0)</f>
        <v>0</v>
      </c>
      <c r="L173">
        <f>IF(OR(LEFT(I173,2)="ph", I173="Laveen"), 1,0)</f>
        <v>0</v>
      </c>
      <c r="M173">
        <f>IF(NOT(K173=L173), 1,0)</f>
        <v>0</v>
      </c>
      <c r="N173">
        <f>IF(K173=L173, K173, "EVAL")</f>
        <v>0</v>
      </c>
      <c r="O173" s="10" t="s">
        <v>2417</v>
      </c>
      <c r="P173" s="10" t="s">
        <v>57</v>
      </c>
      <c r="Q173" s="13" t="s">
        <v>57</v>
      </c>
      <c r="R173" s="11">
        <v>280.25</v>
      </c>
      <c r="S173">
        <v>85251</v>
      </c>
      <c r="T173" t="s">
        <v>282</v>
      </c>
      <c r="U173" t="s">
        <v>2417</v>
      </c>
      <c r="V173" t="s">
        <v>2417</v>
      </c>
    </row>
    <row r="174" spans="1:22" x14ac:dyDescent="0.2">
      <c r="A174" s="6">
        <v>43586</v>
      </c>
      <c r="B174" t="s">
        <v>2755</v>
      </c>
      <c r="C174" t="s">
        <v>43</v>
      </c>
      <c r="D174" s="10" t="s">
        <v>46</v>
      </c>
      <c r="E174" t="s">
        <v>55</v>
      </c>
      <c r="F174" s="11">
        <v>2257.9499999999998</v>
      </c>
      <c r="G174" s="10" t="s">
        <v>50</v>
      </c>
      <c r="H174" t="s">
        <v>2756</v>
      </c>
      <c r="I174" t="str">
        <f t="shared" si="2"/>
        <v>Phoenix</v>
      </c>
      <c r="J174" s="10">
        <v>85032</v>
      </c>
      <c r="K174">
        <f>IF(OR(LEFT(J174,3)="850", J174=85339, J174="85339"), 1,0)</f>
        <v>1</v>
      </c>
      <c r="L174">
        <f>IF(OR(LEFT(I174,2)="ph", I174="Laveen"), 1,0)</f>
        <v>1</v>
      </c>
      <c r="M174">
        <f>IF(NOT(K174=L174), 1,0)</f>
        <v>0</v>
      </c>
      <c r="N174">
        <f>IF(K174=L174, K174, "EVAL")</f>
        <v>1</v>
      </c>
      <c r="O174" s="10" t="s">
        <v>2417</v>
      </c>
      <c r="P174" s="10" t="s">
        <v>57</v>
      </c>
      <c r="Q174" s="13" t="s">
        <v>46</v>
      </c>
      <c r="R174" s="11">
        <v>2227.9499999999998</v>
      </c>
      <c r="S174">
        <v>85032</v>
      </c>
      <c r="T174" t="s">
        <v>854</v>
      </c>
      <c r="U174" t="s">
        <v>2757</v>
      </c>
      <c r="V174" t="s">
        <v>1083</v>
      </c>
    </row>
    <row r="175" spans="1:22" x14ac:dyDescent="0.2">
      <c r="A175" s="6">
        <v>43587</v>
      </c>
      <c r="B175" t="s">
        <v>2758</v>
      </c>
      <c r="C175" t="s">
        <v>43</v>
      </c>
      <c r="D175" s="10" t="s">
        <v>46</v>
      </c>
      <c r="E175" t="s">
        <v>297</v>
      </c>
      <c r="F175" s="11">
        <v>2337.21</v>
      </c>
      <c r="G175" s="10" t="s">
        <v>50</v>
      </c>
      <c r="H175" t="s">
        <v>2535</v>
      </c>
      <c r="I175" t="str">
        <f t="shared" si="2"/>
        <v>GLENDALE</v>
      </c>
      <c r="J175" s="10">
        <v>85303</v>
      </c>
      <c r="K175">
        <f>IF(OR(LEFT(J175,3)="850", J175=85339, J175="85339"), 1,0)</f>
        <v>0</v>
      </c>
      <c r="L175">
        <f>IF(OR(LEFT(I175,2)="ph", I175="Laveen"), 1,0)</f>
        <v>0</v>
      </c>
      <c r="M175">
        <f>IF(NOT(K175=L175), 1,0)</f>
        <v>0</v>
      </c>
      <c r="N175">
        <f>IF(K175=L175, K175, "EVAL")</f>
        <v>0</v>
      </c>
      <c r="O175" s="12">
        <v>43606</v>
      </c>
      <c r="P175" s="10" t="s">
        <v>57</v>
      </c>
      <c r="Q175" s="13" t="s">
        <v>46</v>
      </c>
      <c r="R175" s="11">
        <v>2297.21</v>
      </c>
      <c r="S175">
        <v>85303</v>
      </c>
      <c r="T175" t="s">
        <v>1830</v>
      </c>
      <c r="U175" t="s">
        <v>1869</v>
      </c>
      <c r="V175">
        <v>85303</v>
      </c>
    </row>
    <row r="176" spans="1:22" x14ac:dyDescent="0.2">
      <c r="A176" s="6">
        <v>43591</v>
      </c>
      <c r="B176" t="s">
        <v>2759</v>
      </c>
      <c r="C176" t="s">
        <v>43</v>
      </c>
      <c r="D176" s="10" t="s">
        <v>46</v>
      </c>
      <c r="E176" t="s">
        <v>44</v>
      </c>
      <c r="F176" s="11">
        <v>1134.26</v>
      </c>
      <c r="G176" s="10" t="s">
        <v>50</v>
      </c>
      <c r="H176" t="s">
        <v>2760</v>
      </c>
      <c r="I176" t="str">
        <f t="shared" si="2"/>
        <v>Phoenix</v>
      </c>
      <c r="J176" s="10">
        <v>85019</v>
      </c>
      <c r="K176">
        <f>IF(OR(LEFT(J176,3)="850", J176=85339, J176="85339"), 1,0)</f>
        <v>1</v>
      </c>
      <c r="L176">
        <f>IF(OR(LEFT(I176,2)="ph", I176="Laveen"), 1,0)</f>
        <v>1</v>
      </c>
      <c r="M176">
        <f>IF(NOT(K176=L176), 1,0)</f>
        <v>0</v>
      </c>
      <c r="N176">
        <f>IF(K176=L176, K176, "EVAL")</f>
        <v>1</v>
      </c>
      <c r="O176" s="12">
        <v>43606</v>
      </c>
      <c r="P176" s="10" t="s">
        <v>57</v>
      </c>
      <c r="Q176" s="13" t="s">
        <v>46</v>
      </c>
      <c r="R176" s="11">
        <v>2199.2600000000002</v>
      </c>
      <c r="S176">
        <v>85019</v>
      </c>
      <c r="T176" t="s">
        <v>2761</v>
      </c>
      <c r="U176" t="s">
        <v>2417</v>
      </c>
      <c r="V176" t="s">
        <v>2417</v>
      </c>
    </row>
    <row r="177" spans="1:22" x14ac:dyDescent="0.2">
      <c r="A177" s="6">
        <v>43600</v>
      </c>
      <c r="B177" t="s">
        <v>2762</v>
      </c>
      <c r="C177" t="s">
        <v>43</v>
      </c>
      <c r="D177" s="10" t="s">
        <v>46</v>
      </c>
      <c r="E177" t="s">
        <v>297</v>
      </c>
      <c r="F177" s="11" t="s">
        <v>2417</v>
      </c>
      <c r="G177" s="10" t="s">
        <v>2417</v>
      </c>
      <c r="H177" t="s">
        <v>2763</v>
      </c>
      <c r="I177" t="str">
        <f t="shared" si="2"/>
        <v>PHOENIX</v>
      </c>
      <c r="J177" s="10">
        <v>85051</v>
      </c>
      <c r="K177">
        <f>IF(OR(LEFT(J177,3)="850", J177=85339, J177="85339"), 1,0)</f>
        <v>1</v>
      </c>
      <c r="L177">
        <f>IF(OR(LEFT(I177,2)="ph", I177="Laveen"), 1,0)</f>
        <v>1</v>
      </c>
      <c r="M177">
        <f>IF(NOT(K177=L177), 1,0)</f>
        <v>0</v>
      </c>
      <c r="N177">
        <f>IF(K177=L177, K177, "EVAL")</f>
        <v>1</v>
      </c>
      <c r="O177" s="10" t="s">
        <v>2417</v>
      </c>
      <c r="P177" s="10" t="s">
        <v>46</v>
      </c>
      <c r="Q177" s="13" t="s">
        <v>46</v>
      </c>
      <c r="R177" s="11">
        <v>1788.24</v>
      </c>
      <c r="S177">
        <v>85051</v>
      </c>
      <c r="T177" t="s">
        <v>62</v>
      </c>
      <c r="U177" t="s">
        <v>177</v>
      </c>
      <c r="V177">
        <v>85253</v>
      </c>
    </row>
    <row r="178" spans="1:22" x14ac:dyDescent="0.2">
      <c r="A178" s="6">
        <v>43600</v>
      </c>
      <c r="B178" t="s">
        <v>2764</v>
      </c>
      <c r="C178" t="s">
        <v>79</v>
      </c>
      <c r="D178" s="10" t="s">
        <v>46</v>
      </c>
      <c r="E178" t="s">
        <v>428</v>
      </c>
      <c r="F178" s="11" t="s">
        <v>2417</v>
      </c>
      <c r="G178" s="10" t="s">
        <v>2417</v>
      </c>
      <c r="H178" t="s">
        <v>2765</v>
      </c>
      <c r="I178" t="str">
        <f t="shared" si="2"/>
        <v>PEORIA</v>
      </c>
      <c r="J178" s="10">
        <v>85345</v>
      </c>
      <c r="K178">
        <f>IF(OR(LEFT(J178,3)="850", J178=85339, J178="85339"), 1,0)</f>
        <v>0</v>
      </c>
      <c r="L178">
        <f>IF(OR(LEFT(I178,2)="ph", I178="Laveen"), 1,0)</f>
        <v>0</v>
      </c>
      <c r="M178">
        <f>IF(NOT(K178=L178), 1,0)</f>
        <v>0</v>
      </c>
      <c r="N178">
        <f>IF(K178=L178, K178, "EVAL")</f>
        <v>0</v>
      </c>
      <c r="O178" s="10" t="s">
        <v>2417</v>
      </c>
      <c r="P178" s="10" t="s">
        <v>46</v>
      </c>
      <c r="Q178" s="13" t="s">
        <v>46</v>
      </c>
      <c r="R178" s="11">
        <v>2663.8</v>
      </c>
      <c r="S178">
        <v>85345</v>
      </c>
      <c r="T178" t="s">
        <v>62</v>
      </c>
      <c r="U178" t="s">
        <v>63</v>
      </c>
      <c r="V178">
        <v>85253</v>
      </c>
    </row>
    <row r="179" spans="1:22" x14ac:dyDescent="0.2">
      <c r="A179" s="6">
        <v>43600</v>
      </c>
      <c r="B179" t="s">
        <v>2766</v>
      </c>
      <c r="C179" t="s">
        <v>43</v>
      </c>
      <c r="D179" s="10" t="s">
        <v>46</v>
      </c>
      <c r="E179" t="s">
        <v>297</v>
      </c>
      <c r="F179" s="11">
        <v>1117</v>
      </c>
      <c r="G179" s="10" t="s">
        <v>50</v>
      </c>
      <c r="H179" t="s">
        <v>2767</v>
      </c>
      <c r="I179" t="str">
        <f t="shared" si="2"/>
        <v>PHOENIX</v>
      </c>
      <c r="J179" s="10">
        <v>85051</v>
      </c>
      <c r="K179">
        <f>IF(OR(LEFT(J179,3)="850", J179=85339, J179="85339"), 1,0)</f>
        <v>1</v>
      </c>
      <c r="L179">
        <f>IF(OR(LEFT(I179,2)="ph", I179="Laveen"), 1,0)</f>
        <v>1</v>
      </c>
      <c r="M179">
        <f>IF(NOT(K179=L179), 1,0)</f>
        <v>0</v>
      </c>
      <c r="N179">
        <f>IF(K179=L179, K179, "EVAL")</f>
        <v>1</v>
      </c>
      <c r="O179" s="10" t="s">
        <v>2417</v>
      </c>
      <c r="P179" s="10" t="s">
        <v>46</v>
      </c>
      <c r="Q179" s="13" t="s">
        <v>46</v>
      </c>
      <c r="R179" s="11">
        <v>1127.8</v>
      </c>
      <c r="S179">
        <v>85051</v>
      </c>
      <c r="T179" t="s">
        <v>62</v>
      </c>
      <c r="U179" t="s">
        <v>177</v>
      </c>
      <c r="V179">
        <v>85253</v>
      </c>
    </row>
    <row r="180" spans="1:22" x14ac:dyDescent="0.2">
      <c r="A180" s="6">
        <v>43600</v>
      </c>
      <c r="B180" t="s">
        <v>2768</v>
      </c>
      <c r="C180" t="s">
        <v>43</v>
      </c>
      <c r="D180" s="10" t="s">
        <v>46</v>
      </c>
      <c r="E180" t="s">
        <v>225</v>
      </c>
      <c r="F180" s="11" t="s">
        <v>2417</v>
      </c>
      <c r="G180" s="10" t="s">
        <v>2417</v>
      </c>
      <c r="H180" t="s">
        <v>2769</v>
      </c>
      <c r="I180" t="str">
        <f t="shared" si="2"/>
        <v>AVONDALE</v>
      </c>
      <c r="J180" s="10">
        <v>85323</v>
      </c>
      <c r="K180">
        <f>IF(OR(LEFT(J180,3)="850", J180=85339, J180="85339"), 1,0)</f>
        <v>0</v>
      </c>
      <c r="L180">
        <f>IF(OR(LEFT(I180,2)="ph", I180="Laveen"), 1,0)</f>
        <v>0</v>
      </c>
      <c r="M180">
        <f>IF(NOT(K180=L180), 1,0)</f>
        <v>0</v>
      </c>
      <c r="N180">
        <f>IF(K180=L180, K180, "EVAL")</f>
        <v>0</v>
      </c>
      <c r="O180" s="10" t="s">
        <v>2417</v>
      </c>
      <c r="P180" s="10" t="s">
        <v>46</v>
      </c>
      <c r="Q180" s="13" t="s">
        <v>46</v>
      </c>
      <c r="R180" s="11">
        <v>2445.9699999999998</v>
      </c>
      <c r="S180">
        <v>85323</v>
      </c>
      <c r="T180" t="s">
        <v>62</v>
      </c>
      <c r="U180" t="s">
        <v>177</v>
      </c>
      <c r="V180">
        <v>85253</v>
      </c>
    </row>
    <row r="181" spans="1:22" x14ac:dyDescent="0.2">
      <c r="A181" s="6">
        <v>43601</v>
      </c>
      <c r="B181" t="s">
        <v>2770</v>
      </c>
      <c r="C181" t="s">
        <v>43</v>
      </c>
      <c r="D181" s="10" t="s">
        <v>46</v>
      </c>
      <c r="E181" t="s">
        <v>60</v>
      </c>
      <c r="F181" s="11">
        <v>2225.65</v>
      </c>
      <c r="G181" s="10" t="s">
        <v>50</v>
      </c>
      <c r="H181" t="s">
        <v>2771</v>
      </c>
      <c r="I181" t="str">
        <f t="shared" si="2"/>
        <v>PHOENIX</v>
      </c>
      <c r="J181" s="10">
        <v>85023</v>
      </c>
      <c r="K181">
        <f>IF(OR(LEFT(J181,3)="850", J181=85339, J181="85339"), 1,0)</f>
        <v>1</v>
      </c>
      <c r="L181">
        <f>IF(OR(LEFT(I181,2)="ph", I181="Laveen"), 1,0)</f>
        <v>1</v>
      </c>
      <c r="M181">
        <f>IF(NOT(K181=L181), 1,0)</f>
        <v>0</v>
      </c>
      <c r="N181">
        <f>IF(K181=L181, K181, "EVAL")</f>
        <v>1</v>
      </c>
      <c r="O181" s="10" t="s">
        <v>2417</v>
      </c>
      <c r="P181" s="10" t="s">
        <v>57</v>
      </c>
      <c r="Q181" s="13" t="s">
        <v>46</v>
      </c>
      <c r="R181" s="11">
        <v>2164.27</v>
      </c>
      <c r="S181">
        <v>85023</v>
      </c>
      <c r="T181" t="s">
        <v>339</v>
      </c>
      <c r="U181" t="s">
        <v>2417</v>
      </c>
      <c r="V181" t="s">
        <v>2417</v>
      </c>
    </row>
    <row r="182" spans="1:22" x14ac:dyDescent="0.2">
      <c r="A182" s="6">
        <v>43605</v>
      </c>
      <c r="B182" t="s">
        <v>2772</v>
      </c>
      <c r="C182" t="s">
        <v>43</v>
      </c>
      <c r="D182" s="10" t="s">
        <v>46</v>
      </c>
      <c r="E182" t="s">
        <v>225</v>
      </c>
      <c r="F182" s="11">
        <v>3178</v>
      </c>
      <c r="G182" s="10" t="s">
        <v>50</v>
      </c>
      <c r="H182" t="s">
        <v>2773</v>
      </c>
      <c r="I182" t="str">
        <f t="shared" si="2"/>
        <v>TOLLESON</v>
      </c>
      <c r="J182" s="10">
        <v>85353</v>
      </c>
      <c r="K182">
        <f>IF(OR(LEFT(J182,3)="850", J182=85339, J182="85339"), 1,0)</f>
        <v>0</v>
      </c>
      <c r="L182">
        <f>IF(OR(LEFT(I182,2)="ph", I182="Laveen"), 1,0)</f>
        <v>0</v>
      </c>
      <c r="M182">
        <f>IF(NOT(K182=L182), 1,0)</f>
        <v>0</v>
      </c>
      <c r="N182">
        <f>IF(K182=L182, K182, "EVAL")</f>
        <v>0</v>
      </c>
      <c r="O182" s="10" t="s">
        <v>2417</v>
      </c>
      <c r="P182" s="10" t="s">
        <v>57</v>
      </c>
      <c r="Q182" s="13" t="s">
        <v>46</v>
      </c>
      <c r="R182" s="11">
        <v>2605.1</v>
      </c>
      <c r="S182">
        <v>85353</v>
      </c>
      <c r="T182" t="s">
        <v>282</v>
      </c>
      <c r="U182" t="s">
        <v>2417</v>
      </c>
      <c r="V182" t="s">
        <v>2417</v>
      </c>
    </row>
    <row r="183" spans="1:22" x14ac:dyDescent="0.2">
      <c r="A183" s="6">
        <v>43605</v>
      </c>
      <c r="B183" t="s">
        <v>2774</v>
      </c>
      <c r="C183" t="s">
        <v>43</v>
      </c>
      <c r="D183" s="10" t="s">
        <v>46</v>
      </c>
      <c r="E183" t="s">
        <v>60</v>
      </c>
      <c r="F183" s="11" t="s">
        <v>2417</v>
      </c>
      <c r="G183" s="10" t="s">
        <v>2417</v>
      </c>
      <c r="H183" t="s">
        <v>2313</v>
      </c>
      <c r="I183" t="str">
        <f t="shared" si="2"/>
        <v>PHOENIX</v>
      </c>
      <c r="J183" s="10">
        <v>85053</v>
      </c>
      <c r="K183">
        <f>IF(OR(LEFT(J183,3)="850", J183=85339, J183="85339"), 1,0)</f>
        <v>1</v>
      </c>
      <c r="L183">
        <f>IF(OR(LEFT(I183,2)="ph", I183="Laveen"), 1,0)</f>
        <v>1</v>
      </c>
      <c r="M183">
        <f>IF(NOT(K183=L183), 1,0)</f>
        <v>0</v>
      </c>
      <c r="N183">
        <f>IF(K183=L183, K183, "EVAL")</f>
        <v>1</v>
      </c>
      <c r="O183" s="10" t="s">
        <v>2417</v>
      </c>
      <c r="P183" s="10" t="s">
        <v>57</v>
      </c>
      <c r="Q183" s="13" t="s">
        <v>46</v>
      </c>
      <c r="R183" s="11">
        <v>2038.41</v>
      </c>
      <c r="S183">
        <v>85053</v>
      </c>
      <c r="T183" t="s">
        <v>100</v>
      </c>
      <c r="U183" t="s">
        <v>2417</v>
      </c>
      <c r="V183" t="s">
        <v>2417</v>
      </c>
    </row>
    <row r="184" spans="1:22" x14ac:dyDescent="0.2">
      <c r="A184" s="6">
        <v>43605</v>
      </c>
      <c r="B184" t="s">
        <v>2775</v>
      </c>
      <c r="C184" t="s">
        <v>43</v>
      </c>
      <c r="D184" s="10" t="s">
        <v>46</v>
      </c>
      <c r="E184" t="s">
        <v>134</v>
      </c>
      <c r="F184" s="11">
        <v>2048.33</v>
      </c>
      <c r="G184" s="10" t="s">
        <v>50</v>
      </c>
      <c r="H184" t="s">
        <v>2776</v>
      </c>
      <c r="I184" t="str">
        <f t="shared" si="2"/>
        <v>G;EMDA;E</v>
      </c>
      <c r="J184" s="10">
        <v>85306</v>
      </c>
      <c r="K184">
        <f>IF(OR(LEFT(J184,3)="850", J184=85339, J184="85339"), 1,0)</f>
        <v>0</v>
      </c>
      <c r="L184">
        <f>IF(OR(LEFT(I184,2)="ph", I184="Laveen"), 1,0)</f>
        <v>0</v>
      </c>
      <c r="M184">
        <f>IF(NOT(K184=L184), 1,0)</f>
        <v>0</v>
      </c>
      <c r="N184">
        <f>IF(K184=L184, K184, "EVAL")</f>
        <v>0</v>
      </c>
      <c r="O184" s="10" t="s">
        <v>2417</v>
      </c>
      <c r="P184" s="10" t="s">
        <v>57</v>
      </c>
      <c r="Q184" s="13" t="s">
        <v>46</v>
      </c>
      <c r="R184" s="11">
        <v>2048.33</v>
      </c>
      <c r="S184">
        <v>85306</v>
      </c>
      <c r="T184" t="s">
        <v>2777</v>
      </c>
      <c r="U184" t="s">
        <v>2417</v>
      </c>
      <c r="V184" t="s">
        <v>2417</v>
      </c>
    </row>
    <row r="185" spans="1:22" x14ac:dyDescent="0.2">
      <c r="A185" s="6">
        <v>43606</v>
      </c>
      <c r="B185" t="s">
        <v>2778</v>
      </c>
      <c r="C185" t="s">
        <v>43</v>
      </c>
      <c r="D185" s="10" t="s">
        <v>46</v>
      </c>
      <c r="E185" t="s">
        <v>297</v>
      </c>
      <c r="F185" s="11" t="s">
        <v>2417</v>
      </c>
      <c r="G185" s="10" t="s">
        <v>2417</v>
      </c>
      <c r="H185" t="s">
        <v>2779</v>
      </c>
      <c r="I185" t="str">
        <f t="shared" si="2"/>
        <v>GLENDALE</v>
      </c>
      <c r="J185" s="10">
        <v>85303</v>
      </c>
      <c r="K185">
        <f>IF(OR(LEFT(J185,3)="850", J185=85339, J185="85339"), 1,0)</f>
        <v>0</v>
      </c>
      <c r="L185">
        <f>IF(OR(LEFT(I185,2)="ph", I185="Laveen"), 1,0)</f>
        <v>0</v>
      </c>
      <c r="M185">
        <f>IF(NOT(K185=L185), 1,0)</f>
        <v>0</v>
      </c>
      <c r="N185">
        <f>IF(K185=L185, K185, "EVAL")</f>
        <v>0</v>
      </c>
      <c r="O185" s="10" t="s">
        <v>2417</v>
      </c>
      <c r="P185" s="10" t="s">
        <v>57</v>
      </c>
      <c r="Q185" s="13" t="s">
        <v>46</v>
      </c>
      <c r="R185" s="11">
        <v>1144</v>
      </c>
      <c r="S185">
        <v>85303</v>
      </c>
      <c r="T185" t="s">
        <v>1830</v>
      </c>
      <c r="U185" t="s">
        <v>1869</v>
      </c>
      <c r="V185">
        <v>85303</v>
      </c>
    </row>
    <row r="186" spans="1:22" x14ac:dyDescent="0.2">
      <c r="A186" s="6">
        <v>43606</v>
      </c>
      <c r="B186" t="s">
        <v>2780</v>
      </c>
      <c r="C186" t="s">
        <v>43</v>
      </c>
      <c r="D186" s="10" t="s">
        <v>46</v>
      </c>
      <c r="E186" t="s">
        <v>297</v>
      </c>
      <c r="F186" s="11">
        <v>1307</v>
      </c>
      <c r="G186" s="10" t="s">
        <v>50</v>
      </c>
      <c r="H186" t="s">
        <v>2315</v>
      </c>
      <c r="I186" t="str">
        <f t="shared" si="2"/>
        <v>GLENDALE</v>
      </c>
      <c r="J186" s="10">
        <v>85303</v>
      </c>
      <c r="K186">
        <f>IF(OR(LEFT(J186,3)="850", J186=85339, J186="85339"), 1,0)</f>
        <v>0</v>
      </c>
      <c r="L186">
        <f>IF(OR(LEFT(I186,2)="ph", I186="Laveen"), 1,0)</f>
        <v>0</v>
      </c>
      <c r="M186">
        <f>IF(NOT(K186=L186), 1,0)</f>
        <v>0</v>
      </c>
      <c r="N186">
        <f>IF(K186=L186, K186, "EVAL")</f>
        <v>0</v>
      </c>
      <c r="O186" s="10" t="s">
        <v>2417</v>
      </c>
      <c r="P186" s="10" t="s">
        <v>57</v>
      </c>
      <c r="Q186" s="13" t="s">
        <v>46</v>
      </c>
      <c r="R186" s="11">
        <v>1267</v>
      </c>
      <c r="S186">
        <v>85303</v>
      </c>
      <c r="T186" t="s">
        <v>1830</v>
      </c>
      <c r="U186" t="s">
        <v>2417</v>
      </c>
      <c r="V186" t="s">
        <v>2417</v>
      </c>
    </row>
    <row r="187" spans="1:22" x14ac:dyDescent="0.2">
      <c r="A187" s="6">
        <v>43606</v>
      </c>
      <c r="B187" t="s">
        <v>2781</v>
      </c>
      <c r="C187" t="s">
        <v>43</v>
      </c>
      <c r="D187" s="10" t="s">
        <v>46</v>
      </c>
      <c r="E187" t="s">
        <v>297</v>
      </c>
      <c r="F187" s="11">
        <v>1307</v>
      </c>
      <c r="G187" s="10" t="s">
        <v>50</v>
      </c>
      <c r="H187" t="s">
        <v>2782</v>
      </c>
      <c r="I187" t="str">
        <f t="shared" si="2"/>
        <v>GLENDALE</v>
      </c>
      <c r="J187" s="10">
        <v>85303</v>
      </c>
      <c r="K187">
        <f>IF(OR(LEFT(J187,3)="850", J187=85339, J187="85339"), 1,0)</f>
        <v>0</v>
      </c>
      <c r="L187">
        <f>IF(OR(LEFT(I187,2)="ph", I187="Laveen"), 1,0)</f>
        <v>0</v>
      </c>
      <c r="M187">
        <f>IF(NOT(K187=L187), 1,0)</f>
        <v>0</v>
      </c>
      <c r="N187">
        <f>IF(K187=L187, K187, "EVAL")</f>
        <v>0</v>
      </c>
      <c r="O187" s="12">
        <v>43620</v>
      </c>
      <c r="P187" s="10" t="s">
        <v>57</v>
      </c>
      <c r="Q187" s="13" t="s">
        <v>46</v>
      </c>
      <c r="R187" s="11">
        <v>1267</v>
      </c>
      <c r="S187">
        <v>85303</v>
      </c>
      <c r="T187" t="s">
        <v>1830</v>
      </c>
      <c r="U187" t="s">
        <v>2417</v>
      </c>
      <c r="V187" t="s">
        <v>2417</v>
      </c>
    </row>
    <row r="188" spans="1:22" x14ac:dyDescent="0.2">
      <c r="A188" s="6">
        <v>43606</v>
      </c>
      <c r="B188" t="s">
        <v>2783</v>
      </c>
      <c r="C188" t="s">
        <v>183</v>
      </c>
      <c r="D188" s="10" t="s">
        <v>46</v>
      </c>
      <c r="E188" t="s">
        <v>70</v>
      </c>
      <c r="F188" s="11">
        <v>1709.56</v>
      </c>
      <c r="G188" s="10" t="s">
        <v>50</v>
      </c>
      <c r="H188" t="s">
        <v>2784</v>
      </c>
      <c r="I188" t="str">
        <f t="shared" si="2"/>
        <v>PEORIA</v>
      </c>
      <c r="J188" s="10">
        <v>85345</v>
      </c>
      <c r="K188">
        <f>IF(OR(LEFT(J188,3)="850", J188=85339, J188="85339"), 1,0)</f>
        <v>0</v>
      </c>
      <c r="L188">
        <f>IF(OR(LEFT(I188,2)="ph", I188="Laveen"), 1,0)</f>
        <v>0</v>
      </c>
      <c r="M188">
        <f>IF(NOT(K188=L188), 1,0)</f>
        <v>0</v>
      </c>
      <c r="N188">
        <f>IF(K188=L188, K188, "EVAL")</f>
        <v>0</v>
      </c>
      <c r="O188" s="10" t="s">
        <v>2417</v>
      </c>
      <c r="P188" s="10" t="s">
        <v>57</v>
      </c>
      <c r="Q188" s="13" t="s">
        <v>46</v>
      </c>
      <c r="R188" s="11">
        <v>1188.1500000000001</v>
      </c>
      <c r="S188">
        <v>85345</v>
      </c>
      <c r="T188" t="s">
        <v>2777</v>
      </c>
      <c r="U188" t="s">
        <v>2417</v>
      </c>
      <c r="V188" t="s">
        <v>2417</v>
      </c>
    </row>
    <row r="189" spans="1:22" x14ac:dyDescent="0.2">
      <c r="A189" s="6">
        <v>43606</v>
      </c>
      <c r="B189" t="s">
        <v>2785</v>
      </c>
      <c r="C189" t="s">
        <v>43</v>
      </c>
      <c r="D189" s="10" t="s">
        <v>46</v>
      </c>
      <c r="E189" t="s">
        <v>247</v>
      </c>
      <c r="F189" s="11">
        <v>2527.4499999999998</v>
      </c>
      <c r="G189" s="10" t="s">
        <v>50</v>
      </c>
      <c r="H189" t="s">
        <v>2786</v>
      </c>
      <c r="I189" t="str">
        <f t="shared" si="2"/>
        <v>CHANDLER</v>
      </c>
      <c r="J189" s="10">
        <v>85249</v>
      </c>
      <c r="K189">
        <f>IF(OR(LEFT(J189,3)="850", J189=85339, J189="85339"), 1,0)</f>
        <v>0</v>
      </c>
      <c r="L189">
        <f>IF(OR(LEFT(I189,2)="ph", I189="Laveen"), 1,0)</f>
        <v>0</v>
      </c>
      <c r="M189">
        <f>IF(NOT(K189=L189), 1,0)</f>
        <v>0</v>
      </c>
      <c r="N189">
        <f>IF(K189=L189, K189, "EVAL")</f>
        <v>0</v>
      </c>
      <c r="O189" s="10" t="s">
        <v>2417</v>
      </c>
      <c r="P189" s="10" t="s">
        <v>57</v>
      </c>
      <c r="Q189" s="13" t="s">
        <v>46</v>
      </c>
      <c r="R189" s="11">
        <v>1776.25</v>
      </c>
      <c r="S189">
        <v>85249</v>
      </c>
      <c r="T189" t="s">
        <v>2742</v>
      </c>
      <c r="U189" t="s">
        <v>2417</v>
      </c>
      <c r="V189" t="s">
        <v>2417</v>
      </c>
    </row>
    <row r="190" spans="1:22" x14ac:dyDescent="0.2">
      <c r="A190" s="6">
        <v>43606</v>
      </c>
      <c r="B190" t="s">
        <v>2787</v>
      </c>
      <c r="C190" t="s">
        <v>183</v>
      </c>
      <c r="D190" s="10" t="s">
        <v>46</v>
      </c>
      <c r="E190" t="s">
        <v>70</v>
      </c>
      <c r="F190" s="11">
        <v>2199.19</v>
      </c>
      <c r="G190" s="10" t="s">
        <v>50</v>
      </c>
      <c r="H190" t="s">
        <v>2788</v>
      </c>
      <c r="I190" t="str">
        <f t="shared" si="2"/>
        <v>GLENDALE</v>
      </c>
      <c r="J190" s="10">
        <v>85307</v>
      </c>
      <c r="K190">
        <f>IF(OR(LEFT(J190,3)="850", J190=85339, J190="85339"), 1,0)</f>
        <v>0</v>
      </c>
      <c r="L190">
        <f>IF(OR(LEFT(I190,2)="ph", I190="Laveen"), 1,0)</f>
        <v>0</v>
      </c>
      <c r="M190">
        <f>IF(NOT(K190=L190), 1,0)</f>
        <v>0</v>
      </c>
      <c r="N190">
        <f>IF(K190=L190, K190, "EVAL")</f>
        <v>0</v>
      </c>
      <c r="O190" s="10" t="s">
        <v>2417</v>
      </c>
      <c r="P190" s="10" t="s">
        <v>57</v>
      </c>
      <c r="Q190" s="13" t="s">
        <v>46</v>
      </c>
      <c r="R190" s="11">
        <v>1534.45</v>
      </c>
      <c r="S190">
        <v>85307</v>
      </c>
      <c r="T190" t="s">
        <v>139</v>
      </c>
      <c r="U190" t="s">
        <v>2417</v>
      </c>
      <c r="V190" t="s">
        <v>2417</v>
      </c>
    </row>
    <row r="191" spans="1:22" x14ac:dyDescent="0.2">
      <c r="A191" s="6">
        <v>43606</v>
      </c>
      <c r="B191" t="s">
        <v>2789</v>
      </c>
      <c r="C191" t="s">
        <v>43</v>
      </c>
      <c r="D191" s="10" t="s">
        <v>46</v>
      </c>
      <c r="E191" t="s">
        <v>60</v>
      </c>
      <c r="F191" s="11" t="s">
        <v>2417</v>
      </c>
      <c r="G191" s="10" t="s">
        <v>2417</v>
      </c>
      <c r="H191" t="s">
        <v>636</v>
      </c>
      <c r="I191" t="str">
        <f t="shared" si="2"/>
        <v>PHOENIX</v>
      </c>
      <c r="J191" s="10">
        <v>85022</v>
      </c>
      <c r="K191">
        <f>IF(OR(LEFT(J191,3)="850", J191=85339, J191="85339"), 1,0)</f>
        <v>1</v>
      </c>
      <c r="L191">
        <f>IF(OR(LEFT(I191,2)="ph", I191="Laveen"), 1,0)</f>
        <v>1</v>
      </c>
      <c r="M191">
        <f>IF(NOT(K191=L191), 1,0)</f>
        <v>0</v>
      </c>
      <c r="N191">
        <f>IF(K191=L191, K191, "EVAL")</f>
        <v>1</v>
      </c>
      <c r="O191" s="10" t="s">
        <v>2417</v>
      </c>
      <c r="P191" s="10" t="s">
        <v>46</v>
      </c>
      <c r="Q191" s="13" t="s">
        <v>46</v>
      </c>
      <c r="R191" s="11">
        <v>1912.5</v>
      </c>
      <c r="S191">
        <v>85022</v>
      </c>
      <c r="T191" t="s">
        <v>62</v>
      </c>
      <c r="U191" t="s">
        <v>63</v>
      </c>
      <c r="V191">
        <v>85253</v>
      </c>
    </row>
    <row r="192" spans="1:22" x14ac:dyDescent="0.2">
      <c r="A192" s="6">
        <v>43606</v>
      </c>
      <c r="B192" t="s">
        <v>2790</v>
      </c>
      <c r="C192" t="s">
        <v>183</v>
      </c>
      <c r="D192" s="10" t="s">
        <v>46</v>
      </c>
      <c r="E192" t="s">
        <v>275</v>
      </c>
      <c r="F192" s="11">
        <v>2375.25</v>
      </c>
      <c r="G192" s="10" t="s">
        <v>50</v>
      </c>
      <c r="H192" t="s">
        <v>2791</v>
      </c>
      <c r="I192" t="str">
        <f t="shared" si="2"/>
        <v>TEMOPE</v>
      </c>
      <c r="J192" s="10">
        <v>85282</v>
      </c>
      <c r="K192">
        <f>IF(OR(LEFT(J192,3)="850", J192=85339, J192="85339"), 1,0)</f>
        <v>0</v>
      </c>
      <c r="L192">
        <f>IF(OR(LEFT(I192,2)="ph", I192="Laveen"), 1,0)</f>
        <v>0</v>
      </c>
      <c r="M192">
        <f>IF(NOT(K192=L192), 1,0)</f>
        <v>0</v>
      </c>
      <c r="N192">
        <f>IF(K192=L192, K192, "EVAL")</f>
        <v>0</v>
      </c>
      <c r="O192" s="10" t="s">
        <v>2417</v>
      </c>
      <c r="P192" s="10" t="s">
        <v>57</v>
      </c>
      <c r="Q192" s="13" t="s">
        <v>46</v>
      </c>
      <c r="R192" s="11">
        <v>2375.25</v>
      </c>
      <c r="S192">
        <v>85282</v>
      </c>
      <c r="T192" t="s">
        <v>282</v>
      </c>
      <c r="U192" t="s">
        <v>2792</v>
      </c>
      <c r="V192">
        <v>85251</v>
      </c>
    </row>
    <row r="193" spans="1:22" x14ac:dyDescent="0.2">
      <c r="A193" s="6">
        <v>43607</v>
      </c>
      <c r="B193" t="s">
        <v>2793</v>
      </c>
      <c r="C193" t="s">
        <v>43</v>
      </c>
      <c r="D193" s="10" t="s">
        <v>46</v>
      </c>
      <c r="E193" t="s">
        <v>275</v>
      </c>
      <c r="F193" s="11">
        <v>1940.68</v>
      </c>
      <c r="G193" s="10" t="s">
        <v>50</v>
      </c>
      <c r="H193" t="s">
        <v>2794</v>
      </c>
      <c r="I193" t="str">
        <f t="shared" si="2"/>
        <v>TEMPE</v>
      </c>
      <c r="J193" s="10">
        <v>85281</v>
      </c>
      <c r="K193">
        <f>IF(OR(LEFT(J193,3)="850", J193=85339, J193="85339"), 1,0)</f>
        <v>0</v>
      </c>
      <c r="L193">
        <f>IF(OR(LEFT(I193,2)="ph", I193="Laveen"), 1,0)</f>
        <v>0</v>
      </c>
      <c r="M193">
        <f>IF(NOT(K193=L193), 1,0)</f>
        <v>0</v>
      </c>
      <c r="N193">
        <f>IF(K193=L193, K193, "EVAL")</f>
        <v>0</v>
      </c>
      <c r="O193" s="12">
        <v>43622</v>
      </c>
      <c r="P193" s="10" t="s">
        <v>57</v>
      </c>
      <c r="Q193" s="13" t="s">
        <v>46</v>
      </c>
      <c r="R193" s="11">
        <v>1895.68</v>
      </c>
      <c r="S193">
        <v>85281</v>
      </c>
      <c r="T193" t="s">
        <v>2795</v>
      </c>
      <c r="U193" t="s">
        <v>2417</v>
      </c>
      <c r="V193" t="s">
        <v>2417</v>
      </c>
    </row>
    <row r="194" spans="1:22" x14ac:dyDescent="0.2">
      <c r="A194" s="6">
        <v>43607</v>
      </c>
      <c r="B194" t="s">
        <v>2796</v>
      </c>
      <c r="C194" t="s">
        <v>43</v>
      </c>
      <c r="D194" s="10" t="s">
        <v>46</v>
      </c>
      <c r="E194" t="s">
        <v>275</v>
      </c>
      <c r="F194" s="11">
        <v>2111.66</v>
      </c>
      <c r="G194" s="10" t="s">
        <v>50</v>
      </c>
      <c r="H194" t="s">
        <v>2797</v>
      </c>
      <c r="I194" t="str">
        <f t="shared" si="2"/>
        <v>TEMPE</v>
      </c>
      <c r="J194" s="10">
        <v>85281</v>
      </c>
      <c r="K194">
        <f>IF(OR(LEFT(J194,3)="850", J194=85339, J194="85339"), 1,0)</f>
        <v>0</v>
      </c>
      <c r="L194">
        <f>IF(OR(LEFT(I194,2)="ph", I194="Laveen"), 1,0)</f>
        <v>0</v>
      </c>
      <c r="M194">
        <f>IF(NOT(K194=L194), 1,0)</f>
        <v>0</v>
      </c>
      <c r="N194">
        <f>IF(K194=L194, K194, "EVAL")</f>
        <v>0</v>
      </c>
      <c r="O194" s="10" t="s">
        <v>2417</v>
      </c>
      <c r="P194" s="10" t="s">
        <v>57</v>
      </c>
      <c r="Q194" s="13" t="s">
        <v>46</v>
      </c>
      <c r="R194" s="11">
        <v>2066.66</v>
      </c>
      <c r="S194">
        <v>85281</v>
      </c>
      <c r="T194" t="s">
        <v>2795</v>
      </c>
      <c r="U194" t="s">
        <v>2417</v>
      </c>
      <c r="V194" t="s">
        <v>2417</v>
      </c>
    </row>
    <row r="195" spans="1:22" x14ac:dyDescent="0.2">
      <c r="A195" s="6">
        <v>43608</v>
      </c>
      <c r="B195" t="s">
        <v>2798</v>
      </c>
      <c r="C195" t="s">
        <v>43</v>
      </c>
      <c r="D195" s="10" t="s">
        <v>46</v>
      </c>
      <c r="E195" t="s">
        <v>70</v>
      </c>
      <c r="F195" s="11">
        <v>1719.6</v>
      </c>
      <c r="G195" s="10" t="s">
        <v>50</v>
      </c>
      <c r="H195" t="s">
        <v>2799</v>
      </c>
      <c r="I195" t="str">
        <f t="shared" ref="I195:I258" si="3">IF(NOT(ISERROR(FIND(",",H195))), RIGHT(H195,LEN(H195)-FIND("@",SUBSTITUTE(H195,",","@",LEN(H195)-LEN(SUBSTITUTE(H195,",",""))),1)-1), "")</f>
        <v>AVONDALE</v>
      </c>
      <c r="J195" s="10">
        <v>85392</v>
      </c>
      <c r="K195">
        <f>IF(OR(LEFT(J195,3)="850", J195=85339, J195="85339"), 1,0)</f>
        <v>0</v>
      </c>
      <c r="L195">
        <f>IF(OR(LEFT(I195,2)="ph", I195="Laveen"), 1,0)</f>
        <v>0</v>
      </c>
      <c r="M195">
        <f>IF(NOT(K195=L195), 1,0)</f>
        <v>0</v>
      </c>
      <c r="N195">
        <f>IF(K195=L195, K195, "EVAL")</f>
        <v>0</v>
      </c>
      <c r="O195" s="10" t="s">
        <v>2417</v>
      </c>
      <c r="P195" s="10" t="s">
        <v>57</v>
      </c>
      <c r="Q195" s="13" t="s">
        <v>46</v>
      </c>
      <c r="R195" s="11">
        <v>1719.6</v>
      </c>
      <c r="S195">
        <v>85392</v>
      </c>
      <c r="T195" t="s">
        <v>2041</v>
      </c>
      <c r="U195" t="s">
        <v>2417</v>
      </c>
      <c r="V195" t="s">
        <v>2417</v>
      </c>
    </row>
    <row r="196" spans="1:22" x14ac:dyDescent="0.2">
      <c r="A196" s="6">
        <v>43608</v>
      </c>
      <c r="B196" t="s">
        <v>2800</v>
      </c>
      <c r="C196" t="s">
        <v>43</v>
      </c>
      <c r="D196" s="10" t="s">
        <v>46</v>
      </c>
      <c r="E196" t="s">
        <v>74</v>
      </c>
      <c r="F196" s="11" t="s">
        <v>2417</v>
      </c>
      <c r="G196" s="10" t="s">
        <v>2417</v>
      </c>
      <c r="H196" t="s">
        <v>2801</v>
      </c>
      <c r="I196" t="str">
        <f t="shared" si="3"/>
        <v>LAVEEN</v>
      </c>
      <c r="J196" s="10">
        <v>85339</v>
      </c>
      <c r="K196">
        <f>IF(OR(LEFT(J196,3)="850", J196=85339, J196="85339"), 1,0)</f>
        <v>1</v>
      </c>
      <c r="L196">
        <f>IF(OR(LEFT(I196,2)="ph", I196="Laveen"), 1,0)</f>
        <v>1</v>
      </c>
      <c r="M196">
        <f>IF(NOT(K196=L196), 1,0)</f>
        <v>0</v>
      </c>
      <c r="N196">
        <f>IF(K196=L196, K196, "EVAL")</f>
        <v>1</v>
      </c>
      <c r="O196" s="10" t="s">
        <v>2417</v>
      </c>
      <c r="P196" s="10" t="s">
        <v>57</v>
      </c>
      <c r="Q196" s="13" t="s">
        <v>46</v>
      </c>
      <c r="R196" s="11">
        <v>2440.27</v>
      </c>
      <c r="S196">
        <v>85339</v>
      </c>
      <c r="T196" t="s">
        <v>157</v>
      </c>
      <c r="U196" t="s">
        <v>2417</v>
      </c>
      <c r="V196" t="s">
        <v>2417</v>
      </c>
    </row>
    <row r="197" spans="1:22" x14ac:dyDescent="0.2">
      <c r="A197" s="6">
        <v>43609</v>
      </c>
      <c r="B197" t="s">
        <v>2802</v>
      </c>
      <c r="C197" t="s">
        <v>43</v>
      </c>
      <c r="D197" s="10" t="s">
        <v>46</v>
      </c>
      <c r="E197" t="s">
        <v>247</v>
      </c>
      <c r="F197" s="11">
        <v>2596.25</v>
      </c>
      <c r="G197" s="10" t="s">
        <v>50</v>
      </c>
      <c r="H197" t="s">
        <v>2265</v>
      </c>
      <c r="I197" t="str">
        <f t="shared" si="3"/>
        <v>CHANDLER</v>
      </c>
      <c r="J197" s="10">
        <v>85249</v>
      </c>
      <c r="K197">
        <f>IF(OR(LEFT(J197,3)="850", J197=85339, J197="85339"), 1,0)</f>
        <v>0</v>
      </c>
      <c r="L197">
        <f>IF(OR(LEFT(I197,2)="ph", I197="Laveen"), 1,0)</f>
        <v>0</v>
      </c>
      <c r="M197">
        <f>IF(NOT(K197=L197), 1,0)</f>
        <v>0</v>
      </c>
      <c r="N197">
        <f>IF(K197=L197, K197, "EVAL")</f>
        <v>0</v>
      </c>
      <c r="O197" s="10" t="s">
        <v>2417</v>
      </c>
      <c r="P197" s="10" t="s">
        <v>57</v>
      </c>
      <c r="Q197" s="13" t="s">
        <v>46</v>
      </c>
      <c r="R197" s="11">
        <v>1552.95</v>
      </c>
      <c r="S197">
        <v>85249</v>
      </c>
      <c r="T197" t="s">
        <v>139</v>
      </c>
      <c r="U197" t="s">
        <v>2417</v>
      </c>
      <c r="V197" t="s">
        <v>2417</v>
      </c>
    </row>
    <row r="198" spans="1:22" x14ac:dyDescent="0.2">
      <c r="A198" s="6">
        <v>43609</v>
      </c>
      <c r="B198" t="s">
        <v>2803</v>
      </c>
      <c r="C198" t="s">
        <v>43</v>
      </c>
      <c r="D198" s="10" t="s">
        <v>46</v>
      </c>
      <c r="E198" t="s">
        <v>247</v>
      </c>
      <c r="F198" s="11" t="s">
        <v>2417</v>
      </c>
      <c r="G198" s="10" t="s">
        <v>2417</v>
      </c>
      <c r="H198" t="s">
        <v>2804</v>
      </c>
      <c r="I198" t="str">
        <f t="shared" si="3"/>
        <v>CHANDLER</v>
      </c>
      <c r="J198" s="10">
        <v>85224</v>
      </c>
      <c r="K198">
        <f>IF(OR(LEFT(J198,3)="850", J198=85339, J198="85339"), 1,0)</f>
        <v>0</v>
      </c>
      <c r="L198">
        <f>IF(OR(LEFT(I198,2)="ph", I198="Laveen"), 1,0)</f>
        <v>0</v>
      </c>
      <c r="M198">
        <f>IF(NOT(K198=L198), 1,0)</f>
        <v>0</v>
      </c>
      <c r="N198">
        <f>IF(K198=L198, K198, "EVAL")</f>
        <v>0</v>
      </c>
      <c r="O198" s="10" t="s">
        <v>2417</v>
      </c>
      <c r="P198" s="10" t="s">
        <v>57</v>
      </c>
      <c r="Q198" s="13" t="s">
        <v>46</v>
      </c>
      <c r="R198" s="11">
        <v>1284.4100000000001</v>
      </c>
      <c r="S198">
        <v>85224</v>
      </c>
      <c r="T198" t="s">
        <v>100</v>
      </c>
      <c r="U198" t="s">
        <v>2417</v>
      </c>
      <c r="V198" t="s">
        <v>2417</v>
      </c>
    </row>
    <row r="199" spans="1:22" x14ac:dyDescent="0.2">
      <c r="A199" s="6">
        <v>43609</v>
      </c>
      <c r="B199" t="s">
        <v>2805</v>
      </c>
      <c r="C199" t="s">
        <v>43</v>
      </c>
      <c r="D199" s="10" t="s">
        <v>46</v>
      </c>
      <c r="E199" t="s">
        <v>247</v>
      </c>
      <c r="F199" s="11">
        <v>5670.5</v>
      </c>
      <c r="G199" s="10" t="s">
        <v>50</v>
      </c>
      <c r="H199" t="s">
        <v>2806</v>
      </c>
      <c r="I199" t="str">
        <f t="shared" si="3"/>
        <v>CHANDLER</v>
      </c>
      <c r="J199" s="10">
        <v>85286</v>
      </c>
      <c r="K199">
        <f>IF(OR(LEFT(J199,3)="850", J199=85339, J199="85339"), 1,0)</f>
        <v>0</v>
      </c>
      <c r="L199">
        <f>IF(OR(LEFT(I199,2)="ph", I199="Laveen"), 1,0)</f>
        <v>0</v>
      </c>
      <c r="M199">
        <f>IF(NOT(K199=L199), 1,0)</f>
        <v>0</v>
      </c>
      <c r="N199">
        <f>IF(K199=L199, K199, "EVAL")</f>
        <v>0</v>
      </c>
      <c r="O199" s="10" t="s">
        <v>2417</v>
      </c>
      <c r="P199" s="10" t="s">
        <v>57</v>
      </c>
      <c r="Q199" s="13" t="s">
        <v>46</v>
      </c>
      <c r="R199" s="11">
        <v>2600</v>
      </c>
      <c r="S199">
        <v>85286</v>
      </c>
      <c r="T199" t="s">
        <v>282</v>
      </c>
      <c r="U199" t="s">
        <v>2417</v>
      </c>
      <c r="V199" t="s">
        <v>2417</v>
      </c>
    </row>
    <row r="200" spans="1:22" x14ac:dyDescent="0.2">
      <c r="A200" s="6">
        <v>43609</v>
      </c>
      <c r="B200" t="s">
        <v>2807</v>
      </c>
      <c r="C200" t="s">
        <v>43</v>
      </c>
      <c r="D200" s="10" t="s">
        <v>46</v>
      </c>
      <c r="E200" t="s">
        <v>275</v>
      </c>
      <c r="F200" s="11">
        <v>2190.0100000000002</v>
      </c>
      <c r="G200" s="10" t="s">
        <v>50</v>
      </c>
      <c r="H200" t="s">
        <v>2808</v>
      </c>
      <c r="I200" t="str">
        <f t="shared" si="3"/>
        <v>TEMPE</v>
      </c>
      <c r="J200" s="10">
        <v>85283</v>
      </c>
      <c r="K200">
        <f>IF(OR(LEFT(J200,3)="850", J200=85339, J200="85339"), 1,0)</f>
        <v>0</v>
      </c>
      <c r="L200">
        <f>IF(OR(LEFT(I200,2)="ph", I200="Laveen"), 1,0)</f>
        <v>0</v>
      </c>
      <c r="M200">
        <f>IF(NOT(K200=L200), 1,0)</f>
        <v>0</v>
      </c>
      <c r="N200">
        <f>IF(K200=L200, K200, "EVAL")</f>
        <v>0</v>
      </c>
      <c r="O200" s="10" t="s">
        <v>2417</v>
      </c>
      <c r="P200" s="10" t="s">
        <v>57</v>
      </c>
      <c r="Q200" s="13" t="s">
        <v>46</v>
      </c>
      <c r="R200" s="11">
        <v>2190</v>
      </c>
      <c r="S200">
        <v>85283</v>
      </c>
      <c r="T200" t="s">
        <v>100</v>
      </c>
      <c r="U200" t="s">
        <v>2417</v>
      </c>
      <c r="V200" t="s">
        <v>2417</v>
      </c>
    </row>
    <row r="201" spans="1:22" x14ac:dyDescent="0.2">
      <c r="A201" s="6">
        <v>43620</v>
      </c>
      <c r="B201" t="s">
        <v>2809</v>
      </c>
      <c r="C201" t="s">
        <v>43</v>
      </c>
      <c r="D201" s="10" t="s">
        <v>46</v>
      </c>
      <c r="E201" t="s">
        <v>55</v>
      </c>
      <c r="F201" s="11" t="s">
        <v>2417</v>
      </c>
      <c r="G201" s="10" t="s">
        <v>2417</v>
      </c>
      <c r="H201" t="s">
        <v>2810</v>
      </c>
      <c r="I201" t="str">
        <f t="shared" si="3"/>
        <v>Phoenix</v>
      </c>
      <c r="J201" s="10">
        <v>85032</v>
      </c>
      <c r="K201">
        <f>IF(OR(LEFT(J201,3)="850", J201=85339, J201="85339"), 1,0)</f>
        <v>1</v>
      </c>
      <c r="L201">
        <f>IF(OR(LEFT(I201,2)="ph", I201="Laveen"), 1,0)</f>
        <v>1</v>
      </c>
      <c r="M201">
        <f>IF(NOT(K201=L201), 1,0)</f>
        <v>0</v>
      </c>
      <c r="N201">
        <f>IF(K201=L201, K201, "EVAL")</f>
        <v>1</v>
      </c>
      <c r="O201" s="10" t="s">
        <v>2417</v>
      </c>
      <c r="P201" s="10" t="s">
        <v>46</v>
      </c>
      <c r="Q201" s="13" t="s">
        <v>46</v>
      </c>
      <c r="R201" s="11">
        <v>10000</v>
      </c>
      <c r="S201">
        <v>85032</v>
      </c>
      <c r="T201" t="s">
        <v>2811</v>
      </c>
      <c r="U201" t="s">
        <v>2812</v>
      </c>
      <c r="V201">
        <v>85253</v>
      </c>
    </row>
    <row r="202" spans="1:22" x14ac:dyDescent="0.2">
      <c r="A202" s="6">
        <v>43627</v>
      </c>
      <c r="B202" t="s">
        <v>2813</v>
      </c>
      <c r="C202" t="s">
        <v>43</v>
      </c>
      <c r="D202" s="10" t="s">
        <v>46</v>
      </c>
      <c r="E202" t="s">
        <v>507</v>
      </c>
      <c r="F202" s="11">
        <v>3092.36</v>
      </c>
      <c r="G202" s="10" t="s">
        <v>50</v>
      </c>
      <c r="H202" t="s">
        <v>1239</v>
      </c>
      <c r="I202" t="str">
        <f t="shared" si="3"/>
        <v>WICKENBURG</v>
      </c>
      <c r="J202" s="10">
        <v>85390</v>
      </c>
      <c r="K202">
        <f>IF(OR(LEFT(J202,3)="850", J202=85339, J202="85339"), 1,0)</f>
        <v>0</v>
      </c>
      <c r="L202">
        <f>IF(OR(LEFT(I202,2)="ph", I202="Laveen"), 1,0)</f>
        <v>0</v>
      </c>
      <c r="M202">
        <f>IF(NOT(K202=L202), 1,0)</f>
        <v>0</v>
      </c>
      <c r="N202">
        <f>IF(K202=L202, K202, "EVAL")</f>
        <v>0</v>
      </c>
      <c r="O202" s="12">
        <v>43647</v>
      </c>
      <c r="P202" s="10" t="s">
        <v>46</v>
      </c>
      <c r="Q202" s="13" t="s">
        <v>46</v>
      </c>
      <c r="R202" s="11">
        <v>3092.36</v>
      </c>
      <c r="S202">
        <v>85390</v>
      </c>
      <c r="T202" t="s">
        <v>62</v>
      </c>
      <c r="U202" t="s">
        <v>177</v>
      </c>
      <c r="V202">
        <v>85253</v>
      </c>
    </row>
    <row r="203" spans="1:22" x14ac:dyDescent="0.2">
      <c r="A203" s="6">
        <v>43627</v>
      </c>
      <c r="B203" t="s">
        <v>2814</v>
      </c>
      <c r="C203" t="s">
        <v>43</v>
      </c>
      <c r="D203" s="10" t="s">
        <v>46</v>
      </c>
      <c r="E203" t="s">
        <v>44</v>
      </c>
      <c r="F203" s="11" t="s">
        <v>2417</v>
      </c>
      <c r="G203" s="10" t="s">
        <v>2417</v>
      </c>
      <c r="H203" t="s">
        <v>1315</v>
      </c>
      <c r="I203" t="str">
        <f t="shared" si="3"/>
        <v>PHOENIX</v>
      </c>
      <c r="J203" s="10">
        <v>85035</v>
      </c>
      <c r="K203">
        <f>IF(OR(LEFT(J203,3)="850", J203=85339, J203="85339"), 1,0)</f>
        <v>1</v>
      </c>
      <c r="L203">
        <f>IF(OR(LEFT(I203,2)="ph", I203="Laveen"), 1,0)</f>
        <v>1</v>
      </c>
      <c r="M203">
        <f>IF(NOT(K203=L203), 1,0)</f>
        <v>0</v>
      </c>
      <c r="N203">
        <f>IF(K203=L203, K203, "EVAL")</f>
        <v>1</v>
      </c>
      <c r="O203" s="10" t="s">
        <v>2417</v>
      </c>
      <c r="P203" s="10" t="s">
        <v>46</v>
      </c>
      <c r="Q203" s="13" t="s">
        <v>46</v>
      </c>
      <c r="R203" s="11">
        <v>3194.75</v>
      </c>
      <c r="S203">
        <v>85035</v>
      </c>
      <c r="T203" t="s">
        <v>62</v>
      </c>
      <c r="U203" t="s">
        <v>2417</v>
      </c>
      <c r="V203" t="s">
        <v>2417</v>
      </c>
    </row>
    <row r="204" spans="1:22" x14ac:dyDescent="0.2">
      <c r="A204" s="6">
        <v>43627</v>
      </c>
      <c r="B204" t="s">
        <v>2815</v>
      </c>
      <c r="C204" t="s">
        <v>43</v>
      </c>
      <c r="D204" s="10" t="s">
        <v>46</v>
      </c>
      <c r="E204" t="s">
        <v>44</v>
      </c>
      <c r="F204" s="11">
        <v>1564.54</v>
      </c>
      <c r="G204" s="10" t="s">
        <v>50</v>
      </c>
      <c r="H204" t="s">
        <v>2816</v>
      </c>
      <c r="I204" t="str">
        <f t="shared" si="3"/>
        <v>Glendale</v>
      </c>
      <c r="J204" s="10">
        <v>85301</v>
      </c>
      <c r="K204">
        <f>IF(OR(LEFT(J204,3)="850", J204=85339, J204="85339"), 1,0)</f>
        <v>0</v>
      </c>
      <c r="L204">
        <f>IF(OR(LEFT(I204,2)="ph", I204="Laveen"), 1,0)</f>
        <v>0</v>
      </c>
      <c r="M204">
        <f>IF(NOT(K204=L204), 1,0)</f>
        <v>0</v>
      </c>
      <c r="N204">
        <f>IF(K204=L204, K204, "EVAL")</f>
        <v>0</v>
      </c>
      <c r="O204" s="10" t="s">
        <v>2417</v>
      </c>
      <c r="P204" s="10" t="s">
        <v>46</v>
      </c>
      <c r="Q204" s="13" t="s">
        <v>46</v>
      </c>
      <c r="R204" s="11">
        <v>1514.54</v>
      </c>
      <c r="S204">
        <v>85301</v>
      </c>
      <c r="T204" t="s">
        <v>291</v>
      </c>
      <c r="U204" t="s">
        <v>2417</v>
      </c>
      <c r="V204" t="s">
        <v>2417</v>
      </c>
    </row>
    <row r="205" spans="1:22" x14ac:dyDescent="0.2">
      <c r="A205" s="6">
        <v>43630</v>
      </c>
      <c r="B205" t="s">
        <v>2817</v>
      </c>
      <c r="C205" t="s">
        <v>43</v>
      </c>
      <c r="D205" s="10" t="s">
        <v>46</v>
      </c>
      <c r="E205" t="s">
        <v>1473</v>
      </c>
      <c r="F205" s="11">
        <v>1896.35</v>
      </c>
      <c r="G205" s="10" t="s">
        <v>50</v>
      </c>
      <c r="H205" t="s">
        <v>2818</v>
      </c>
      <c r="I205" t="str">
        <f t="shared" si="3"/>
        <v>PHX</v>
      </c>
      <c r="J205" s="10">
        <v>85015</v>
      </c>
      <c r="K205">
        <f>IF(OR(LEFT(J205,3)="850", J205=85339, J205="85339"), 1,0)</f>
        <v>1</v>
      </c>
      <c r="L205">
        <f>IF(OR(LEFT(I205,2)="ph", I205="Laveen"), 1,0)</f>
        <v>1</v>
      </c>
      <c r="M205">
        <f>IF(NOT(K205=L205), 1,0)</f>
        <v>0</v>
      </c>
      <c r="N205">
        <f>IF(K205=L205, K205, "EVAL")</f>
        <v>1</v>
      </c>
      <c r="O205" s="12">
        <v>43671</v>
      </c>
      <c r="P205" s="10" t="s">
        <v>57</v>
      </c>
      <c r="Q205" s="13" t="s">
        <v>46</v>
      </c>
      <c r="R205" s="11">
        <v>1861.35</v>
      </c>
      <c r="S205">
        <v>85015</v>
      </c>
      <c r="T205" t="s">
        <v>1681</v>
      </c>
      <c r="U205" t="s">
        <v>2417</v>
      </c>
      <c r="V205" t="s">
        <v>2417</v>
      </c>
    </row>
    <row r="206" spans="1:22" x14ac:dyDescent="0.2">
      <c r="A206" s="6">
        <v>43633</v>
      </c>
      <c r="B206" t="s">
        <v>2819</v>
      </c>
      <c r="C206" t="s">
        <v>43</v>
      </c>
      <c r="D206" s="10" t="s">
        <v>46</v>
      </c>
      <c r="E206" t="s">
        <v>1473</v>
      </c>
      <c r="F206" s="11">
        <v>1134.4000000000001</v>
      </c>
      <c r="G206" s="10" t="s">
        <v>50</v>
      </c>
      <c r="H206" t="s">
        <v>2820</v>
      </c>
      <c r="I206" t="str">
        <f t="shared" si="3"/>
        <v>PHX</v>
      </c>
      <c r="J206" s="10">
        <v>85015</v>
      </c>
      <c r="K206">
        <f>IF(OR(LEFT(J206,3)="850", J206=85339, J206="85339"), 1,0)</f>
        <v>1</v>
      </c>
      <c r="L206">
        <f>IF(OR(LEFT(I206,2)="ph", I206="Laveen"), 1,0)</f>
        <v>1</v>
      </c>
      <c r="M206">
        <f>IF(NOT(K206=L206), 1,0)</f>
        <v>0</v>
      </c>
      <c r="N206">
        <f>IF(K206=L206, K206, "EVAL")</f>
        <v>1</v>
      </c>
      <c r="O206" s="10" t="s">
        <v>2417</v>
      </c>
      <c r="P206" s="10" t="s">
        <v>57</v>
      </c>
      <c r="Q206" s="13" t="s">
        <v>46</v>
      </c>
      <c r="R206" s="11">
        <v>1078.08</v>
      </c>
      <c r="S206">
        <v>85015</v>
      </c>
      <c r="T206" t="s">
        <v>2821</v>
      </c>
      <c r="U206" t="s">
        <v>2417</v>
      </c>
      <c r="V206" t="s">
        <v>2417</v>
      </c>
    </row>
    <row r="207" spans="1:22" x14ac:dyDescent="0.2">
      <c r="A207" s="6">
        <v>43633</v>
      </c>
      <c r="B207" t="s">
        <v>2822</v>
      </c>
      <c r="C207" t="s">
        <v>43</v>
      </c>
      <c r="D207" s="10" t="s">
        <v>46</v>
      </c>
      <c r="E207" t="s">
        <v>60</v>
      </c>
      <c r="F207" s="11">
        <v>2189.23</v>
      </c>
      <c r="G207" s="10" t="s">
        <v>50</v>
      </c>
      <c r="H207" t="s">
        <v>2823</v>
      </c>
      <c r="I207" t="str">
        <f t="shared" si="3"/>
        <v>PHOENIX</v>
      </c>
      <c r="J207" s="10">
        <v>85023</v>
      </c>
      <c r="K207">
        <f>IF(OR(LEFT(J207,3)="850", J207=85339, J207="85339"), 1,0)</f>
        <v>1</v>
      </c>
      <c r="L207">
        <f>IF(OR(LEFT(I207,2)="ph", I207="Laveen"), 1,0)</f>
        <v>1</v>
      </c>
      <c r="M207">
        <f>IF(NOT(K207=L207), 1,0)</f>
        <v>0</v>
      </c>
      <c r="N207">
        <f>IF(K207=L207, K207, "EVAL")</f>
        <v>1</v>
      </c>
      <c r="O207" s="12">
        <v>43654</v>
      </c>
      <c r="P207" s="10" t="s">
        <v>57</v>
      </c>
      <c r="Q207" s="13" t="s">
        <v>46</v>
      </c>
      <c r="R207" s="11">
        <v>2117.62</v>
      </c>
      <c r="S207">
        <v>85023</v>
      </c>
      <c r="T207" t="s">
        <v>1064</v>
      </c>
      <c r="U207" t="s">
        <v>2417</v>
      </c>
      <c r="V207" t="s">
        <v>2417</v>
      </c>
    </row>
    <row r="208" spans="1:22" x14ac:dyDescent="0.2">
      <c r="A208" s="6">
        <v>43634</v>
      </c>
      <c r="B208" t="s">
        <v>2824</v>
      </c>
      <c r="C208" t="s">
        <v>43</v>
      </c>
      <c r="D208" s="10" t="s">
        <v>46</v>
      </c>
      <c r="E208" t="s">
        <v>134</v>
      </c>
      <c r="F208" s="11">
        <v>2085.2800000000002</v>
      </c>
      <c r="G208" s="10" t="s">
        <v>50</v>
      </c>
      <c r="H208" t="s">
        <v>2825</v>
      </c>
      <c r="I208" t="str">
        <f t="shared" si="3"/>
        <v>PHX</v>
      </c>
      <c r="J208" s="10">
        <v>85053</v>
      </c>
      <c r="K208">
        <f>IF(OR(LEFT(J208,3)="850", J208=85339, J208="85339"), 1,0)</f>
        <v>1</v>
      </c>
      <c r="L208">
        <f>IF(OR(LEFT(I208,2)="ph", I208="Laveen"), 1,0)</f>
        <v>1</v>
      </c>
      <c r="M208">
        <f>IF(NOT(K208=L208), 1,0)</f>
        <v>0</v>
      </c>
      <c r="N208">
        <f>IF(K208=L208, K208, "EVAL")</f>
        <v>1</v>
      </c>
      <c r="O208" s="12">
        <v>43648</v>
      </c>
      <c r="P208" s="10" t="s">
        <v>57</v>
      </c>
      <c r="Q208" s="13" t="s">
        <v>46</v>
      </c>
      <c r="R208" s="11">
        <v>1382.19</v>
      </c>
      <c r="S208">
        <v>85053</v>
      </c>
      <c r="T208" t="s">
        <v>100</v>
      </c>
      <c r="U208" t="s">
        <v>2417</v>
      </c>
      <c r="V208" t="s">
        <v>2417</v>
      </c>
    </row>
    <row r="209" spans="1:22" x14ac:dyDescent="0.2">
      <c r="A209" s="6">
        <v>43634</v>
      </c>
      <c r="B209" t="s">
        <v>2826</v>
      </c>
      <c r="C209" t="s">
        <v>43</v>
      </c>
      <c r="D209" s="10" t="s">
        <v>46</v>
      </c>
      <c r="E209" t="s">
        <v>134</v>
      </c>
      <c r="F209" s="11" t="s">
        <v>2417</v>
      </c>
      <c r="G209" s="10" t="s">
        <v>2417</v>
      </c>
      <c r="H209" t="s">
        <v>2827</v>
      </c>
      <c r="I209" t="str">
        <f t="shared" si="3"/>
        <v>GLENDALE</v>
      </c>
      <c r="J209" s="10">
        <v>85302</v>
      </c>
      <c r="K209">
        <f>IF(OR(LEFT(J209,3)="850", J209=85339, J209="85339"), 1,0)</f>
        <v>0</v>
      </c>
      <c r="L209">
        <f>IF(OR(LEFT(I209,2)="ph", I209="Laveen"), 1,0)</f>
        <v>0</v>
      </c>
      <c r="M209">
        <f>IF(NOT(K209=L209), 1,0)</f>
        <v>0</v>
      </c>
      <c r="N209">
        <f>IF(K209=L209, K209, "EVAL")</f>
        <v>0</v>
      </c>
      <c r="O209" s="10" t="s">
        <v>2417</v>
      </c>
      <c r="P209" s="10" t="s">
        <v>57</v>
      </c>
      <c r="Q209" s="13" t="s">
        <v>46</v>
      </c>
      <c r="R209" s="11">
        <v>1270.3499999999999</v>
      </c>
      <c r="S209">
        <v>85302</v>
      </c>
      <c r="T209" t="s">
        <v>100</v>
      </c>
      <c r="U209" t="s">
        <v>2417</v>
      </c>
      <c r="V209" t="s">
        <v>2417</v>
      </c>
    </row>
    <row r="210" spans="1:22" x14ac:dyDescent="0.2">
      <c r="A210" s="6">
        <v>43634</v>
      </c>
      <c r="B210" t="s">
        <v>2828</v>
      </c>
      <c r="C210" t="s">
        <v>43</v>
      </c>
      <c r="D210" s="10" t="s">
        <v>46</v>
      </c>
      <c r="E210" t="s">
        <v>134</v>
      </c>
      <c r="F210" s="11">
        <v>2073.25</v>
      </c>
      <c r="G210" s="10" t="s">
        <v>50</v>
      </c>
      <c r="H210" t="s">
        <v>2680</v>
      </c>
      <c r="I210" t="str">
        <f t="shared" si="3"/>
        <v>GLENDALE</v>
      </c>
      <c r="J210" s="10">
        <v>85308</v>
      </c>
      <c r="K210">
        <f>IF(OR(LEFT(J210,3)="850", J210=85339, J210="85339"), 1,0)</f>
        <v>0</v>
      </c>
      <c r="L210">
        <f>IF(OR(LEFT(I210,2)="ph", I210="Laveen"), 1,0)</f>
        <v>0</v>
      </c>
      <c r="M210">
        <f>IF(NOT(K210=L210), 1,0)</f>
        <v>0</v>
      </c>
      <c r="N210">
        <f>IF(K210=L210, K210, "EVAL")</f>
        <v>0</v>
      </c>
      <c r="O210" s="10" t="s">
        <v>2417</v>
      </c>
      <c r="P210" s="10" t="s">
        <v>57</v>
      </c>
      <c r="Q210" s="13" t="s">
        <v>46</v>
      </c>
      <c r="R210" s="11">
        <v>1670.69</v>
      </c>
      <c r="S210">
        <v>85308</v>
      </c>
      <c r="T210" t="s">
        <v>100</v>
      </c>
      <c r="U210" t="s">
        <v>2417</v>
      </c>
      <c r="V210" t="s">
        <v>2417</v>
      </c>
    </row>
    <row r="211" spans="1:22" x14ac:dyDescent="0.2">
      <c r="A211" s="6">
        <v>43635</v>
      </c>
      <c r="B211" t="s">
        <v>2829</v>
      </c>
      <c r="C211" t="s">
        <v>43</v>
      </c>
      <c r="D211" s="10" t="s">
        <v>46</v>
      </c>
      <c r="E211" t="s">
        <v>87</v>
      </c>
      <c r="F211" s="11" t="s">
        <v>2417</v>
      </c>
      <c r="G211" s="10" t="s">
        <v>2417</v>
      </c>
      <c r="H211" t="s">
        <v>2830</v>
      </c>
      <c r="I211" t="str">
        <f t="shared" si="3"/>
        <v>PHOENIX</v>
      </c>
      <c r="J211" s="10">
        <v>85019</v>
      </c>
      <c r="K211">
        <f>IF(OR(LEFT(J211,3)="850", J211=85339, J211="85339"), 1,0)</f>
        <v>1</v>
      </c>
      <c r="L211">
        <f>IF(OR(LEFT(I211,2)="ph", I211="Laveen"), 1,0)</f>
        <v>1</v>
      </c>
      <c r="M211">
        <f>IF(NOT(K211=L211), 1,0)</f>
        <v>0</v>
      </c>
      <c r="N211">
        <f>IF(K211=L211, K211, "EVAL")</f>
        <v>1</v>
      </c>
      <c r="O211" s="10" t="s">
        <v>2417</v>
      </c>
      <c r="P211" s="10" t="s">
        <v>46</v>
      </c>
      <c r="Q211" s="13" t="s">
        <v>46</v>
      </c>
      <c r="R211" s="11">
        <v>2115.9499999999998</v>
      </c>
      <c r="S211">
        <v>85019</v>
      </c>
      <c r="T211" t="s">
        <v>62</v>
      </c>
      <c r="U211" t="s">
        <v>177</v>
      </c>
      <c r="V211">
        <v>85253</v>
      </c>
    </row>
    <row r="212" spans="1:22" x14ac:dyDescent="0.2">
      <c r="A212" s="6">
        <v>43635</v>
      </c>
      <c r="B212" t="s">
        <v>2831</v>
      </c>
      <c r="C212" t="s">
        <v>43</v>
      </c>
      <c r="D212" s="10" t="s">
        <v>46</v>
      </c>
      <c r="E212" t="s">
        <v>87</v>
      </c>
      <c r="F212" s="11" t="s">
        <v>2417</v>
      </c>
      <c r="G212" s="10" t="s">
        <v>2417</v>
      </c>
      <c r="H212" t="s">
        <v>2832</v>
      </c>
      <c r="I212" t="str">
        <f t="shared" si="3"/>
        <v>PHOENIX</v>
      </c>
      <c r="J212" s="10">
        <v>85017</v>
      </c>
      <c r="K212">
        <f>IF(OR(LEFT(J212,3)="850", J212=85339, J212="85339"), 1,0)</f>
        <v>1</v>
      </c>
      <c r="L212">
        <f>IF(OR(LEFT(I212,2)="ph", I212="Laveen"), 1,0)</f>
        <v>1</v>
      </c>
      <c r="M212">
        <f>IF(NOT(K212=L212), 1,0)</f>
        <v>0</v>
      </c>
      <c r="N212">
        <f>IF(K212=L212, K212, "EVAL")</f>
        <v>1</v>
      </c>
      <c r="O212" s="10" t="s">
        <v>2417</v>
      </c>
      <c r="P212" s="10" t="s">
        <v>57</v>
      </c>
      <c r="Q212" s="13" t="s">
        <v>46</v>
      </c>
      <c r="R212" s="11">
        <v>1762.05</v>
      </c>
      <c r="S212">
        <v>85017</v>
      </c>
      <c r="T212" t="s">
        <v>100</v>
      </c>
      <c r="U212" t="s">
        <v>2833</v>
      </c>
      <c r="V212">
        <v>85284</v>
      </c>
    </row>
    <row r="213" spans="1:22" x14ac:dyDescent="0.2">
      <c r="A213" s="6">
        <v>43635</v>
      </c>
      <c r="B213" t="s">
        <v>2834</v>
      </c>
      <c r="C213" t="s">
        <v>43</v>
      </c>
      <c r="D213" s="10" t="s">
        <v>46</v>
      </c>
      <c r="E213" t="s">
        <v>663</v>
      </c>
      <c r="F213" s="11" t="s">
        <v>2417</v>
      </c>
      <c r="G213" s="10" t="s">
        <v>2417</v>
      </c>
      <c r="H213" t="s">
        <v>2835</v>
      </c>
      <c r="I213" t="str">
        <f t="shared" si="3"/>
        <v>TEMPE</v>
      </c>
      <c r="J213" s="10">
        <v>85282</v>
      </c>
      <c r="K213">
        <f>IF(OR(LEFT(J213,3)="850", J213=85339, J213="85339"), 1,0)</f>
        <v>0</v>
      </c>
      <c r="L213">
        <f>IF(OR(LEFT(I213,2)="ph", I213="Laveen"), 1,0)</f>
        <v>0</v>
      </c>
      <c r="M213">
        <f>IF(NOT(K213=L213), 1,0)</f>
        <v>0</v>
      </c>
      <c r="N213">
        <f>IF(K213=L213, K213, "EVAL")</f>
        <v>0</v>
      </c>
      <c r="O213" s="10" t="s">
        <v>2417</v>
      </c>
      <c r="P213" s="10" t="s">
        <v>46</v>
      </c>
      <c r="Q213" s="13" t="s">
        <v>46</v>
      </c>
      <c r="R213" s="11">
        <v>5818.41</v>
      </c>
      <c r="S213">
        <v>85282</v>
      </c>
      <c r="T213" t="s">
        <v>241</v>
      </c>
      <c r="U213" t="s">
        <v>48</v>
      </c>
      <c r="V213">
        <v>85253</v>
      </c>
    </row>
    <row r="214" spans="1:22" x14ac:dyDescent="0.2">
      <c r="A214" s="6">
        <v>43636</v>
      </c>
      <c r="B214" t="s">
        <v>2836</v>
      </c>
      <c r="C214" t="s">
        <v>43</v>
      </c>
      <c r="D214" s="10" t="s">
        <v>46</v>
      </c>
      <c r="E214" t="s">
        <v>60</v>
      </c>
      <c r="F214" s="11">
        <v>2617.75</v>
      </c>
      <c r="G214" s="10" t="s">
        <v>50</v>
      </c>
      <c r="H214" t="s">
        <v>967</v>
      </c>
      <c r="I214" t="str">
        <f t="shared" si="3"/>
        <v>PHOENIX</v>
      </c>
      <c r="J214" s="10">
        <v>85022</v>
      </c>
      <c r="K214">
        <f>IF(OR(LEFT(J214,3)="850", J214=85339, J214="85339"), 1,0)</f>
        <v>1</v>
      </c>
      <c r="L214">
        <f>IF(OR(LEFT(I214,2)="ph", I214="Laveen"), 1,0)</f>
        <v>1</v>
      </c>
      <c r="M214">
        <f>IF(NOT(K214=L214), 1,0)</f>
        <v>0</v>
      </c>
      <c r="N214">
        <f>IF(K214=L214, K214, "EVAL")</f>
        <v>1</v>
      </c>
      <c r="O214" s="10" t="s">
        <v>2417</v>
      </c>
      <c r="P214" s="10" t="s">
        <v>46</v>
      </c>
      <c r="Q214" s="13" t="s">
        <v>46</v>
      </c>
      <c r="R214" s="11">
        <v>2617.75</v>
      </c>
      <c r="S214">
        <v>85022</v>
      </c>
      <c r="T214" t="s">
        <v>62</v>
      </c>
      <c r="U214" t="s">
        <v>177</v>
      </c>
      <c r="V214">
        <v>85253</v>
      </c>
    </row>
    <row r="215" spans="1:22" x14ac:dyDescent="0.2">
      <c r="A215" s="6">
        <v>43636</v>
      </c>
      <c r="B215" t="s">
        <v>2837</v>
      </c>
      <c r="C215" t="s">
        <v>43</v>
      </c>
      <c r="D215" s="10" t="s">
        <v>46</v>
      </c>
      <c r="E215" t="s">
        <v>55</v>
      </c>
      <c r="F215" s="11" t="s">
        <v>2417</v>
      </c>
      <c r="G215" s="10" t="s">
        <v>2417</v>
      </c>
      <c r="H215" t="s">
        <v>2838</v>
      </c>
      <c r="I215" t="str">
        <f t="shared" si="3"/>
        <v>Phoenix</v>
      </c>
      <c r="J215" s="10">
        <v>85020</v>
      </c>
      <c r="K215">
        <f>IF(OR(LEFT(J215,3)="850", J215=85339, J215="85339"), 1,0)</f>
        <v>1</v>
      </c>
      <c r="L215">
        <f>IF(OR(LEFT(I215,2)="ph", I215="Laveen"), 1,0)</f>
        <v>1</v>
      </c>
      <c r="M215">
        <f>IF(NOT(K215=L215), 1,0)</f>
        <v>0</v>
      </c>
      <c r="N215">
        <f>IF(K215=L215, K215, "EVAL")</f>
        <v>1</v>
      </c>
      <c r="O215" s="10" t="s">
        <v>2417</v>
      </c>
      <c r="P215" s="10" t="s">
        <v>57</v>
      </c>
      <c r="Q215" s="13" t="s">
        <v>46</v>
      </c>
      <c r="R215" s="11">
        <v>1651.29</v>
      </c>
      <c r="S215">
        <v>85020</v>
      </c>
      <c r="T215" t="s">
        <v>2839</v>
      </c>
      <c r="U215" t="s">
        <v>2840</v>
      </c>
      <c r="V215">
        <v>85251</v>
      </c>
    </row>
    <row r="216" spans="1:22" x14ac:dyDescent="0.2">
      <c r="A216" s="6">
        <v>43636</v>
      </c>
      <c r="B216" t="s">
        <v>2841</v>
      </c>
      <c r="C216" t="s">
        <v>43</v>
      </c>
      <c r="D216" s="10" t="s">
        <v>46</v>
      </c>
      <c r="E216" t="s">
        <v>507</v>
      </c>
      <c r="F216" s="11" t="s">
        <v>2417</v>
      </c>
      <c r="G216" s="10" t="s">
        <v>2417</v>
      </c>
      <c r="H216" t="s">
        <v>2842</v>
      </c>
      <c r="I216" t="str">
        <f t="shared" si="3"/>
        <v>SURPISE</v>
      </c>
      <c r="J216" s="10">
        <v>85378</v>
      </c>
      <c r="K216">
        <f>IF(OR(LEFT(J216,3)="850", J216=85339, J216="85339"), 1,0)</f>
        <v>0</v>
      </c>
      <c r="L216">
        <f>IF(OR(LEFT(I216,2)="ph", I216="Laveen"), 1,0)</f>
        <v>0</v>
      </c>
      <c r="M216">
        <f>IF(NOT(K216=L216), 1,0)</f>
        <v>0</v>
      </c>
      <c r="N216">
        <f>IF(K216=L216, K216, "EVAL")</f>
        <v>0</v>
      </c>
      <c r="O216" s="10" t="s">
        <v>2417</v>
      </c>
      <c r="P216" s="10" t="s">
        <v>46</v>
      </c>
      <c r="Q216" s="13" t="s">
        <v>46</v>
      </c>
      <c r="R216" s="11">
        <v>3299.6</v>
      </c>
      <c r="S216">
        <v>85378</v>
      </c>
      <c r="T216" t="s">
        <v>62</v>
      </c>
      <c r="U216" t="s">
        <v>177</v>
      </c>
      <c r="V216">
        <v>85253</v>
      </c>
    </row>
    <row r="217" spans="1:22" x14ac:dyDescent="0.2">
      <c r="A217" s="6">
        <v>43636</v>
      </c>
      <c r="B217" t="s">
        <v>2843</v>
      </c>
      <c r="C217" t="s">
        <v>43</v>
      </c>
      <c r="D217" s="10" t="s">
        <v>46</v>
      </c>
      <c r="E217" t="s">
        <v>247</v>
      </c>
      <c r="F217" s="11">
        <v>2200.27</v>
      </c>
      <c r="G217" s="10" t="s">
        <v>50</v>
      </c>
      <c r="H217" t="s">
        <v>2844</v>
      </c>
      <c r="I217" t="str">
        <f t="shared" si="3"/>
        <v>CHANDLER</v>
      </c>
      <c r="J217" s="10">
        <v>85224</v>
      </c>
      <c r="K217">
        <f>IF(OR(LEFT(J217,3)="850", J217=85339, J217="85339"), 1,0)</f>
        <v>0</v>
      </c>
      <c r="L217">
        <f>IF(OR(LEFT(I217,2)="ph", I217="Laveen"), 1,0)</f>
        <v>0</v>
      </c>
      <c r="M217">
        <f>IF(NOT(K217=L217), 1,0)</f>
        <v>0</v>
      </c>
      <c r="N217">
        <f>IF(K217=L217, K217, "EVAL")</f>
        <v>0</v>
      </c>
      <c r="O217" s="10" t="s">
        <v>2417</v>
      </c>
      <c r="P217" s="10" t="s">
        <v>57</v>
      </c>
      <c r="Q217" s="13" t="s">
        <v>46</v>
      </c>
      <c r="R217" s="11">
        <v>1489.14</v>
      </c>
      <c r="S217">
        <v>85224</v>
      </c>
      <c r="T217" t="s">
        <v>100</v>
      </c>
      <c r="U217" t="s">
        <v>2417</v>
      </c>
      <c r="V217" t="s">
        <v>2417</v>
      </c>
    </row>
    <row r="218" spans="1:22" x14ac:dyDescent="0.2">
      <c r="A218" s="6">
        <v>43636</v>
      </c>
      <c r="B218" t="s">
        <v>2845</v>
      </c>
      <c r="C218" t="s">
        <v>43</v>
      </c>
      <c r="D218" s="10" t="s">
        <v>46</v>
      </c>
      <c r="E218" t="s">
        <v>247</v>
      </c>
      <c r="F218" s="11" t="s">
        <v>2417</v>
      </c>
      <c r="G218" s="10" t="s">
        <v>2417</v>
      </c>
      <c r="H218" t="s">
        <v>2846</v>
      </c>
      <c r="I218" t="str">
        <f t="shared" si="3"/>
        <v>CHANDLER</v>
      </c>
      <c r="J218" s="10">
        <v>85286</v>
      </c>
      <c r="K218">
        <f>IF(OR(LEFT(J218,3)="850", J218=85339, J218="85339"), 1,0)</f>
        <v>0</v>
      </c>
      <c r="L218">
        <f>IF(OR(LEFT(I218,2)="ph", I218="Laveen"), 1,0)</f>
        <v>0</v>
      </c>
      <c r="M218">
        <f>IF(NOT(K218=L218), 1,0)</f>
        <v>0</v>
      </c>
      <c r="N218">
        <f>IF(K218=L218, K218, "EVAL")</f>
        <v>0</v>
      </c>
      <c r="O218" s="10" t="s">
        <v>2417</v>
      </c>
      <c r="P218" s="10" t="s">
        <v>57</v>
      </c>
      <c r="Q218" s="13" t="s">
        <v>46</v>
      </c>
      <c r="R218" s="11">
        <v>1650.14</v>
      </c>
      <c r="S218">
        <v>85286</v>
      </c>
      <c r="T218" t="s">
        <v>100</v>
      </c>
      <c r="U218" t="s">
        <v>2417</v>
      </c>
      <c r="V218" t="s">
        <v>2417</v>
      </c>
    </row>
    <row r="219" spans="1:22" x14ac:dyDescent="0.2">
      <c r="A219" s="6">
        <v>43636</v>
      </c>
      <c r="B219" t="s">
        <v>2847</v>
      </c>
      <c r="C219" t="s">
        <v>43</v>
      </c>
      <c r="D219" s="10" t="s">
        <v>46</v>
      </c>
      <c r="E219" t="s">
        <v>247</v>
      </c>
      <c r="F219" s="11" t="s">
        <v>2417</v>
      </c>
      <c r="G219" s="10" t="s">
        <v>2417</v>
      </c>
      <c r="H219" t="s">
        <v>2804</v>
      </c>
      <c r="I219" t="str">
        <f t="shared" si="3"/>
        <v>CHANDLER</v>
      </c>
      <c r="J219" s="10">
        <v>85224</v>
      </c>
      <c r="K219">
        <f>IF(OR(LEFT(J219,3)="850", J219=85339, J219="85339"), 1,0)</f>
        <v>0</v>
      </c>
      <c r="L219">
        <f>IF(OR(LEFT(I219,2)="ph", I219="Laveen"), 1,0)</f>
        <v>0</v>
      </c>
      <c r="M219">
        <f>IF(NOT(K219=L219), 1,0)</f>
        <v>0</v>
      </c>
      <c r="N219">
        <f>IF(K219=L219, K219, "EVAL")</f>
        <v>0</v>
      </c>
      <c r="O219" s="10" t="s">
        <v>2417</v>
      </c>
      <c r="P219" s="10" t="s">
        <v>57</v>
      </c>
      <c r="Q219" s="13" t="s">
        <v>46</v>
      </c>
      <c r="R219" s="11">
        <v>1284.19</v>
      </c>
      <c r="S219">
        <v>85224</v>
      </c>
      <c r="T219" t="s">
        <v>100</v>
      </c>
      <c r="U219" t="s">
        <v>2417</v>
      </c>
      <c r="V219" t="s">
        <v>2417</v>
      </c>
    </row>
    <row r="220" spans="1:22" x14ac:dyDescent="0.2">
      <c r="A220" s="6">
        <v>43636</v>
      </c>
      <c r="B220" t="s">
        <v>2848</v>
      </c>
      <c r="C220" t="s">
        <v>43</v>
      </c>
      <c r="D220" s="10" t="s">
        <v>46</v>
      </c>
      <c r="E220" t="s">
        <v>44</v>
      </c>
      <c r="F220" s="11">
        <v>1249.8599999999999</v>
      </c>
      <c r="G220" s="10" t="s">
        <v>50</v>
      </c>
      <c r="H220" t="s">
        <v>2849</v>
      </c>
      <c r="I220" t="str">
        <f t="shared" si="3"/>
        <v>Phoenix</v>
      </c>
      <c r="J220" s="10">
        <v>85019</v>
      </c>
      <c r="K220">
        <f>IF(OR(LEFT(J220,3)="850", J220=85339, J220="85339"), 1,0)</f>
        <v>1</v>
      </c>
      <c r="L220">
        <f>IF(OR(LEFT(I220,2)="ph", I220="Laveen"), 1,0)</f>
        <v>1</v>
      </c>
      <c r="M220">
        <f>IF(NOT(K220=L220), 1,0)</f>
        <v>0</v>
      </c>
      <c r="N220">
        <f>IF(K220=L220, K220, "EVAL")</f>
        <v>1</v>
      </c>
      <c r="O220" s="10" t="s">
        <v>2417</v>
      </c>
      <c r="P220" s="10" t="s">
        <v>57</v>
      </c>
      <c r="Q220" s="13" t="s">
        <v>46</v>
      </c>
      <c r="R220" s="11">
        <v>1219.1400000000001</v>
      </c>
      <c r="S220">
        <v>85019</v>
      </c>
      <c r="T220" t="s">
        <v>2850</v>
      </c>
      <c r="U220" t="s">
        <v>2417</v>
      </c>
      <c r="V220" t="s">
        <v>2417</v>
      </c>
    </row>
    <row r="221" spans="1:22" x14ac:dyDescent="0.2">
      <c r="A221" s="6">
        <v>43636</v>
      </c>
      <c r="B221" t="s">
        <v>2851</v>
      </c>
      <c r="C221" t="s">
        <v>79</v>
      </c>
      <c r="D221" s="10" t="s">
        <v>46</v>
      </c>
      <c r="E221" t="s">
        <v>70</v>
      </c>
      <c r="F221" s="11" t="s">
        <v>2417</v>
      </c>
      <c r="G221" s="10" t="s">
        <v>2417</v>
      </c>
      <c r="H221" t="s">
        <v>2852</v>
      </c>
      <c r="I221" t="str">
        <f t="shared" si="3"/>
        <v>PHOENIX</v>
      </c>
      <c r="J221" s="10">
        <v>85035</v>
      </c>
      <c r="K221">
        <f>IF(OR(LEFT(J221,3)="850", J221=85339, J221="85339"), 1,0)</f>
        <v>1</v>
      </c>
      <c r="L221">
        <f>IF(OR(LEFT(I221,2)="ph", I221="Laveen"), 1,0)</f>
        <v>1</v>
      </c>
      <c r="M221">
        <f>IF(NOT(K221=L221), 1,0)</f>
        <v>0</v>
      </c>
      <c r="N221">
        <f>IF(K221=L221, K221, "EVAL")</f>
        <v>1</v>
      </c>
      <c r="O221" s="10" t="s">
        <v>2417</v>
      </c>
      <c r="P221" s="10" t="s">
        <v>57</v>
      </c>
      <c r="Q221" s="13" t="s">
        <v>46</v>
      </c>
      <c r="R221" s="11">
        <v>1055.7</v>
      </c>
      <c r="S221">
        <v>85035</v>
      </c>
      <c r="T221" t="s">
        <v>2853</v>
      </c>
      <c r="U221" t="s">
        <v>2417</v>
      </c>
      <c r="V221" t="s">
        <v>2417</v>
      </c>
    </row>
    <row r="222" spans="1:22" x14ac:dyDescent="0.2">
      <c r="A222" s="6">
        <v>43636</v>
      </c>
      <c r="B222" t="s">
        <v>2854</v>
      </c>
      <c r="C222" t="s">
        <v>43</v>
      </c>
      <c r="D222" s="10" t="s">
        <v>46</v>
      </c>
      <c r="E222" t="s">
        <v>44</v>
      </c>
      <c r="F222" s="11" t="s">
        <v>2417</v>
      </c>
      <c r="G222" s="10" t="s">
        <v>2417</v>
      </c>
      <c r="H222" t="s">
        <v>2855</v>
      </c>
      <c r="I222" t="str">
        <f t="shared" si="3"/>
        <v>PHOENIX</v>
      </c>
      <c r="J222" s="10">
        <v>85019</v>
      </c>
      <c r="K222">
        <f>IF(OR(LEFT(J222,3)="850", J222=85339, J222="85339"), 1,0)</f>
        <v>1</v>
      </c>
      <c r="L222">
        <f>IF(OR(LEFT(I222,2)="ph", I222="Laveen"), 1,0)</f>
        <v>1</v>
      </c>
      <c r="M222">
        <f>IF(NOT(K222=L222), 1,0)</f>
        <v>0</v>
      </c>
      <c r="N222">
        <f>IF(K222=L222, K222, "EVAL")</f>
        <v>1</v>
      </c>
      <c r="O222" s="10" t="s">
        <v>2417</v>
      </c>
      <c r="P222" s="10" t="s">
        <v>57</v>
      </c>
      <c r="Q222" s="13" t="s">
        <v>46</v>
      </c>
      <c r="R222" s="11">
        <v>1226.5</v>
      </c>
      <c r="S222">
        <v>85019</v>
      </c>
      <c r="T222" t="s">
        <v>2735</v>
      </c>
      <c r="U222" t="s">
        <v>2417</v>
      </c>
      <c r="V222" t="s">
        <v>2417</v>
      </c>
    </row>
    <row r="223" spans="1:22" x14ac:dyDescent="0.2">
      <c r="A223" s="6">
        <v>43636</v>
      </c>
      <c r="B223" t="s">
        <v>2856</v>
      </c>
      <c r="C223" t="s">
        <v>43</v>
      </c>
      <c r="D223" s="10" t="s">
        <v>46</v>
      </c>
      <c r="E223" t="s">
        <v>44</v>
      </c>
      <c r="F223" s="11" t="s">
        <v>2417</v>
      </c>
      <c r="G223" s="10" t="s">
        <v>2417</v>
      </c>
      <c r="H223" t="s">
        <v>2857</v>
      </c>
      <c r="I223" t="str">
        <f t="shared" si="3"/>
        <v>PHOENIX</v>
      </c>
      <c r="J223" s="10">
        <v>85019</v>
      </c>
      <c r="K223">
        <f>IF(OR(LEFT(J223,3)="850", J223=85339, J223="85339"), 1,0)</f>
        <v>1</v>
      </c>
      <c r="L223">
        <f>IF(OR(LEFT(I223,2)="ph", I223="Laveen"), 1,0)</f>
        <v>1</v>
      </c>
      <c r="M223">
        <f>IF(NOT(K223=L223), 1,0)</f>
        <v>0</v>
      </c>
      <c r="N223">
        <f>IF(K223=L223, K223, "EVAL")</f>
        <v>1</v>
      </c>
      <c r="O223" s="10" t="s">
        <v>2417</v>
      </c>
      <c r="P223" s="10" t="s">
        <v>57</v>
      </c>
      <c r="Q223" s="13" t="s">
        <v>46</v>
      </c>
      <c r="R223" s="11">
        <v>1219.1400000000001</v>
      </c>
      <c r="S223">
        <v>85019</v>
      </c>
      <c r="T223" t="s">
        <v>2735</v>
      </c>
      <c r="U223" t="s">
        <v>2417</v>
      </c>
      <c r="V223" t="s">
        <v>2417</v>
      </c>
    </row>
    <row r="224" spans="1:22" x14ac:dyDescent="0.2">
      <c r="A224" s="6">
        <v>43636</v>
      </c>
      <c r="B224" t="s">
        <v>2858</v>
      </c>
      <c r="C224" t="s">
        <v>43</v>
      </c>
      <c r="D224" s="10" t="s">
        <v>46</v>
      </c>
      <c r="E224" t="s">
        <v>247</v>
      </c>
      <c r="F224" s="11">
        <v>3971.86</v>
      </c>
      <c r="G224" s="10" t="s">
        <v>50</v>
      </c>
      <c r="H224" t="s">
        <v>1771</v>
      </c>
      <c r="I224" t="str">
        <f t="shared" si="3"/>
        <v>CHANDLER</v>
      </c>
      <c r="J224" s="10">
        <v>85248</v>
      </c>
      <c r="K224">
        <f>IF(OR(LEFT(J224,3)="850", J224=85339, J224="85339"), 1,0)</f>
        <v>0</v>
      </c>
      <c r="L224">
        <f>IF(OR(LEFT(I224,2)="ph", I224="Laveen"), 1,0)</f>
        <v>0</v>
      </c>
      <c r="M224">
        <f>IF(NOT(K224=L224), 1,0)</f>
        <v>0</v>
      </c>
      <c r="N224">
        <f>IF(K224=L224, K224, "EVAL")</f>
        <v>0</v>
      </c>
      <c r="O224" s="10" t="s">
        <v>2417</v>
      </c>
      <c r="P224" s="10" t="s">
        <v>57</v>
      </c>
      <c r="Q224" s="13" t="s">
        <v>46</v>
      </c>
      <c r="R224" s="11">
        <v>2583.1799999999998</v>
      </c>
      <c r="S224">
        <v>85248</v>
      </c>
      <c r="T224" t="s">
        <v>139</v>
      </c>
      <c r="U224" t="s">
        <v>2417</v>
      </c>
      <c r="V224" t="s">
        <v>2417</v>
      </c>
    </row>
    <row r="225" spans="1:22" x14ac:dyDescent="0.2">
      <c r="A225" s="6">
        <v>43637</v>
      </c>
      <c r="B225" t="s">
        <v>2859</v>
      </c>
      <c r="C225" t="s">
        <v>43</v>
      </c>
      <c r="D225" s="10" t="s">
        <v>46</v>
      </c>
      <c r="E225" t="s">
        <v>275</v>
      </c>
      <c r="F225" s="11">
        <v>904.62</v>
      </c>
      <c r="G225" s="10" t="s">
        <v>50</v>
      </c>
      <c r="H225" t="s">
        <v>2860</v>
      </c>
      <c r="I225" t="str">
        <f t="shared" si="3"/>
        <v>TEMPE</v>
      </c>
      <c r="J225" s="10">
        <v>85281</v>
      </c>
      <c r="K225">
        <f>IF(OR(LEFT(J225,3)="850", J225=85339, J225="85339"), 1,0)</f>
        <v>0</v>
      </c>
      <c r="L225">
        <f>IF(OR(LEFT(I225,2)="ph", I225="Laveen"), 1,0)</f>
        <v>0</v>
      </c>
      <c r="M225">
        <f>IF(NOT(K225=L225), 1,0)</f>
        <v>0</v>
      </c>
      <c r="N225">
        <f>IF(K225=L225, K225, "EVAL")</f>
        <v>0</v>
      </c>
      <c r="O225" s="12">
        <v>43651</v>
      </c>
      <c r="P225" s="10" t="s">
        <v>57</v>
      </c>
      <c r="Q225" s="13" t="s">
        <v>46</v>
      </c>
      <c r="R225" s="11">
        <v>869.62</v>
      </c>
      <c r="S225">
        <v>85281</v>
      </c>
      <c r="T225" t="s">
        <v>2044</v>
      </c>
      <c r="U225" t="s">
        <v>2045</v>
      </c>
      <c r="V225">
        <v>85281</v>
      </c>
    </row>
    <row r="226" spans="1:22" x14ac:dyDescent="0.2">
      <c r="A226" s="6">
        <v>43640</v>
      </c>
      <c r="B226" t="s">
        <v>2861</v>
      </c>
      <c r="C226" t="s">
        <v>43</v>
      </c>
      <c r="D226" s="10" t="s">
        <v>46</v>
      </c>
      <c r="E226" t="s">
        <v>275</v>
      </c>
      <c r="F226" s="11">
        <v>3297.05</v>
      </c>
      <c r="G226" s="10" t="s">
        <v>50</v>
      </c>
      <c r="H226" t="s">
        <v>2862</v>
      </c>
      <c r="I226" t="str">
        <f t="shared" si="3"/>
        <v>TEMPE</v>
      </c>
      <c r="J226" s="10">
        <v>85281</v>
      </c>
      <c r="K226">
        <f>IF(OR(LEFT(J226,3)="850", J226=85339, J226="85339"), 1,0)</f>
        <v>0</v>
      </c>
      <c r="L226">
        <f>IF(OR(LEFT(I226,2)="ph", I226="Laveen"), 1,0)</f>
        <v>0</v>
      </c>
      <c r="M226">
        <f>IF(NOT(K226=L226), 1,0)</f>
        <v>0</v>
      </c>
      <c r="N226">
        <f>IF(K226=L226, K226, "EVAL")</f>
        <v>0</v>
      </c>
      <c r="O226" s="12">
        <v>43655</v>
      </c>
      <c r="P226" s="10" t="s">
        <v>57</v>
      </c>
      <c r="Q226" s="13" t="s">
        <v>46</v>
      </c>
      <c r="R226" s="11">
        <v>2297.4899999999998</v>
      </c>
      <c r="S226">
        <v>85281</v>
      </c>
      <c r="T226" t="s">
        <v>2044</v>
      </c>
      <c r="U226" t="s">
        <v>2045</v>
      </c>
      <c r="V226">
        <v>85281</v>
      </c>
    </row>
    <row r="227" spans="1:22" x14ac:dyDescent="0.2">
      <c r="A227" s="6">
        <v>43640</v>
      </c>
      <c r="B227" t="s">
        <v>2863</v>
      </c>
      <c r="C227" t="s">
        <v>43</v>
      </c>
      <c r="D227" s="10" t="s">
        <v>46</v>
      </c>
      <c r="E227" t="s">
        <v>247</v>
      </c>
      <c r="F227" s="11">
        <v>2826.25</v>
      </c>
      <c r="G227" s="10" t="s">
        <v>50</v>
      </c>
      <c r="H227" t="s">
        <v>2864</v>
      </c>
      <c r="I227" t="str">
        <f t="shared" si="3"/>
        <v>CHANDLER</v>
      </c>
      <c r="J227" s="10">
        <v>85225</v>
      </c>
      <c r="K227">
        <f>IF(OR(LEFT(J227,3)="850", J227=85339, J227="85339"), 1,0)</f>
        <v>0</v>
      </c>
      <c r="L227">
        <f>IF(OR(LEFT(I227,2)="ph", I227="Laveen"), 1,0)</f>
        <v>0</v>
      </c>
      <c r="M227">
        <f>IF(NOT(K227=L227), 1,0)</f>
        <v>0</v>
      </c>
      <c r="N227">
        <f>IF(K227=L227, K227, "EVAL")</f>
        <v>0</v>
      </c>
      <c r="O227" s="10" t="s">
        <v>2417</v>
      </c>
      <c r="P227" s="10" t="s">
        <v>57</v>
      </c>
      <c r="Q227" s="13" t="s">
        <v>46</v>
      </c>
      <c r="R227" s="11">
        <v>1248</v>
      </c>
      <c r="S227">
        <v>85225</v>
      </c>
      <c r="T227" t="s">
        <v>282</v>
      </c>
      <c r="U227" t="s">
        <v>2417</v>
      </c>
      <c r="V227" t="s">
        <v>2417</v>
      </c>
    </row>
    <row r="228" spans="1:22" x14ac:dyDescent="0.2">
      <c r="A228" s="6">
        <v>43642</v>
      </c>
      <c r="B228" t="s">
        <v>2865</v>
      </c>
      <c r="C228" t="s">
        <v>43</v>
      </c>
      <c r="D228" s="10" t="s">
        <v>46</v>
      </c>
      <c r="E228" t="s">
        <v>297</v>
      </c>
      <c r="F228" s="11" t="s">
        <v>2417</v>
      </c>
      <c r="G228" s="10" t="s">
        <v>2417</v>
      </c>
      <c r="H228" t="s">
        <v>2866</v>
      </c>
      <c r="I228" t="str">
        <f t="shared" si="3"/>
        <v>GLENDALE</v>
      </c>
      <c r="J228" s="10">
        <v>85303</v>
      </c>
      <c r="K228">
        <f>IF(OR(LEFT(J228,3)="850", J228=85339, J228="85339"), 1,0)</f>
        <v>0</v>
      </c>
      <c r="L228">
        <f>IF(OR(LEFT(I228,2)="ph", I228="Laveen"), 1,0)</f>
        <v>0</v>
      </c>
      <c r="M228">
        <f>IF(NOT(K228=L228), 1,0)</f>
        <v>0</v>
      </c>
      <c r="N228">
        <f>IF(K228=L228, K228, "EVAL")</f>
        <v>0</v>
      </c>
      <c r="O228" s="10" t="s">
        <v>2417</v>
      </c>
      <c r="P228" s="10" t="s">
        <v>57</v>
      </c>
      <c r="Q228" s="13" t="s">
        <v>46</v>
      </c>
      <c r="R228" s="11">
        <v>1345.31</v>
      </c>
      <c r="S228">
        <v>85303</v>
      </c>
      <c r="T228" t="s">
        <v>1830</v>
      </c>
      <c r="U228" t="s">
        <v>1869</v>
      </c>
      <c r="V228">
        <v>85303</v>
      </c>
    </row>
    <row r="229" spans="1:22" x14ac:dyDescent="0.2">
      <c r="A229" s="6">
        <v>43642</v>
      </c>
      <c r="B229" t="s">
        <v>2867</v>
      </c>
      <c r="C229" t="s">
        <v>43</v>
      </c>
      <c r="D229" s="10" t="s">
        <v>46</v>
      </c>
      <c r="E229" t="s">
        <v>428</v>
      </c>
      <c r="F229" s="11">
        <v>4049.1</v>
      </c>
      <c r="G229" s="10" t="s">
        <v>50</v>
      </c>
      <c r="H229" t="s">
        <v>2868</v>
      </c>
      <c r="I229" t="str">
        <f t="shared" si="3"/>
        <v>PEORIA</v>
      </c>
      <c r="J229" s="10">
        <v>85383</v>
      </c>
      <c r="K229">
        <f>IF(OR(LEFT(J229,3)="850", J229=85339, J229="85339"), 1,0)</f>
        <v>0</v>
      </c>
      <c r="L229">
        <f>IF(OR(LEFT(I229,2)="ph", I229="Laveen"), 1,0)</f>
        <v>0</v>
      </c>
      <c r="M229">
        <f>IF(NOT(K229=L229), 1,0)</f>
        <v>0</v>
      </c>
      <c r="N229">
        <f>IF(K229=L229, K229, "EVAL")</f>
        <v>0</v>
      </c>
      <c r="O229" s="10" t="s">
        <v>2417</v>
      </c>
      <c r="P229" s="10" t="s">
        <v>57</v>
      </c>
      <c r="Q229" s="13" t="s">
        <v>46</v>
      </c>
      <c r="R229" s="11">
        <v>1632.85</v>
      </c>
      <c r="S229">
        <v>85383</v>
      </c>
      <c r="T229" t="s">
        <v>2869</v>
      </c>
      <c r="U229" t="s">
        <v>2870</v>
      </c>
      <c r="V229">
        <v>85018</v>
      </c>
    </row>
    <row r="230" spans="1:22" x14ac:dyDescent="0.2">
      <c r="A230" s="6">
        <v>43642</v>
      </c>
      <c r="B230" t="s">
        <v>2871</v>
      </c>
      <c r="C230" t="s">
        <v>43</v>
      </c>
      <c r="D230" s="10" t="s">
        <v>46</v>
      </c>
      <c r="E230" t="s">
        <v>87</v>
      </c>
      <c r="F230" s="11">
        <v>2452.6</v>
      </c>
      <c r="G230" s="10" t="s">
        <v>50</v>
      </c>
      <c r="H230" t="s">
        <v>2872</v>
      </c>
      <c r="I230" t="str">
        <f t="shared" si="3"/>
        <v>PHOENIX</v>
      </c>
      <c r="J230" s="10">
        <v>85017</v>
      </c>
      <c r="K230">
        <f>IF(OR(LEFT(J230,3)="850", J230=85339, J230="85339"), 1,0)</f>
        <v>1</v>
      </c>
      <c r="L230">
        <f>IF(OR(LEFT(I230,2)="ph", I230="Laveen"), 1,0)</f>
        <v>1</v>
      </c>
      <c r="M230">
        <f>IF(NOT(K230=L230), 1,0)</f>
        <v>0</v>
      </c>
      <c r="N230">
        <f>IF(K230=L230, K230, "EVAL")</f>
        <v>1</v>
      </c>
      <c r="O230" s="10" t="s">
        <v>2417</v>
      </c>
      <c r="P230" s="10" t="s">
        <v>57</v>
      </c>
      <c r="Q230" s="13" t="s">
        <v>46</v>
      </c>
      <c r="R230" s="11">
        <v>1808.13</v>
      </c>
      <c r="S230">
        <v>85017</v>
      </c>
      <c r="T230" t="s">
        <v>332</v>
      </c>
      <c r="U230" t="s">
        <v>331</v>
      </c>
      <c r="V230">
        <v>85017</v>
      </c>
    </row>
    <row r="231" spans="1:22" x14ac:dyDescent="0.2">
      <c r="A231" s="6">
        <v>43644</v>
      </c>
      <c r="B231" t="s">
        <v>2873</v>
      </c>
      <c r="C231" t="s">
        <v>43</v>
      </c>
      <c r="D231" s="10" t="s">
        <v>57</v>
      </c>
      <c r="E231" t="s">
        <v>297</v>
      </c>
      <c r="F231" s="11">
        <v>1290</v>
      </c>
      <c r="G231" s="10" t="s">
        <v>50</v>
      </c>
      <c r="H231" t="s">
        <v>2874</v>
      </c>
      <c r="I231" t="str">
        <f t="shared" si="3"/>
        <v>GLENDALE</v>
      </c>
      <c r="J231" s="10">
        <v>85303</v>
      </c>
      <c r="K231">
        <f>IF(OR(LEFT(J231,3)="850", J231=85339, J231="85339"), 1,0)</f>
        <v>0</v>
      </c>
      <c r="L231">
        <f>IF(OR(LEFT(I231,2)="ph", I231="Laveen"), 1,0)</f>
        <v>0</v>
      </c>
      <c r="M231">
        <f>IF(NOT(K231=L231), 1,0)</f>
        <v>0</v>
      </c>
      <c r="N231">
        <f>IF(K231=L231, K231, "EVAL")</f>
        <v>0</v>
      </c>
      <c r="O231" s="12">
        <v>43657</v>
      </c>
      <c r="P231" s="10" t="s">
        <v>57</v>
      </c>
      <c r="Q231" s="13" t="s">
        <v>46</v>
      </c>
      <c r="R231" s="11">
        <v>248</v>
      </c>
      <c r="S231">
        <v>85303</v>
      </c>
      <c r="T231" t="s">
        <v>1830</v>
      </c>
      <c r="U231" t="s">
        <v>2164</v>
      </c>
      <c r="V231">
        <v>85303</v>
      </c>
    </row>
    <row r="232" spans="1:22" x14ac:dyDescent="0.2">
      <c r="A232" s="6">
        <v>43647</v>
      </c>
      <c r="B232" t="s">
        <v>2875</v>
      </c>
      <c r="C232" t="s">
        <v>43</v>
      </c>
      <c r="D232" s="10" t="s">
        <v>46</v>
      </c>
      <c r="E232" t="s">
        <v>60</v>
      </c>
      <c r="F232" s="11">
        <v>4194.3500000000004</v>
      </c>
      <c r="G232" s="10" t="s">
        <v>50</v>
      </c>
      <c r="H232" t="s">
        <v>2876</v>
      </c>
      <c r="I232" t="str">
        <f t="shared" si="3"/>
        <v>PHOENIX</v>
      </c>
      <c r="J232" s="10">
        <v>85023</v>
      </c>
      <c r="K232">
        <f>IF(OR(LEFT(J232,3)="850", J232=85339, J232="85339"), 1,0)</f>
        <v>1</v>
      </c>
      <c r="L232">
        <f>IF(OR(LEFT(I232,2)="ph", I232="Laveen"), 1,0)</f>
        <v>1</v>
      </c>
      <c r="M232">
        <f>IF(NOT(K232=L232), 1,0)</f>
        <v>0</v>
      </c>
      <c r="N232">
        <f>IF(K232=L232, K232, "EVAL")</f>
        <v>1</v>
      </c>
      <c r="O232" s="12">
        <v>43661</v>
      </c>
      <c r="P232" s="10" t="s">
        <v>57</v>
      </c>
      <c r="Q232" s="13" t="s">
        <v>46</v>
      </c>
      <c r="R232" s="11">
        <v>2301.44</v>
      </c>
      <c r="S232">
        <v>85023</v>
      </c>
      <c r="T232" t="s">
        <v>85</v>
      </c>
      <c r="U232" t="s">
        <v>2417</v>
      </c>
      <c r="V232" t="s">
        <v>2417</v>
      </c>
    </row>
    <row r="233" spans="1:22" x14ac:dyDescent="0.2">
      <c r="A233" s="6">
        <v>43647</v>
      </c>
      <c r="B233" t="s">
        <v>2877</v>
      </c>
      <c r="C233" t="s">
        <v>43</v>
      </c>
      <c r="D233" s="10" t="s">
        <v>46</v>
      </c>
      <c r="E233" t="s">
        <v>44</v>
      </c>
      <c r="F233" s="11">
        <v>3748</v>
      </c>
      <c r="G233" s="10" t="s">
        <v>50</v>
      </c>
      <c r="H233" t="s">
        <v>2878</v>
      </c>
      <c r="I233" t="str">
        <f t="shared" si="3"/>
        <v>PHOENIX</v>
      </c>
      <c r="J233" s="10">
        <v>85035</v>
      </c>
      <c r="K233">
        <f>IF(OR(LEFT(J233,3)="850", J233=85339, J233="85339"), 1,0)</f>
        <v>1</v>
      </c>
      <c r="L233">
        <f>IF(OR(LEFT(I233,2)="ph", I233="Laveen"), 1,0)</f>
        <v>1</v>
      </c>
      <c r="M233">
        <f>IF(NOT(K233=L233), 1,0)</f>
        <v>0</v>
      </c>
      <c r="N233">
        <f>IF(K233=L233, K233, "EVAL")</f>
        <v>1</v>
      </c>
      <c r="O233" s="12">
        <v>43663</v>
      </c>
      <c r="P233" s="10" t="s">
        <v>46</v>
      </c>
      <c r="Q233" s="13" t="s">
        <v>46</v>
      </c>
      <c r="R233" s="11">
        <v>2635</v>
      </c>
      <c r="S233">
        <v>85035</v>
      </c>
      <c r="T233" t="s">
        <v>399</v>
      </c>
      <c r="U233" t="s">
        <v>462</v>
      </c>
      <c r="V233">
        <v>85260</v>
      </c>
    </row>
    <row r="234" spans="1:22" x14ac:dyDescent="0.2">
      <c r="A234" s="6">
        <v>43648</v>
      </c>
      <c r="B234" t="s">
        <v>2879</v>
      </c>
      <c r="C234" t="s">
        <v>43</v>
      </c>
      <c r="D234" s="10" t="s">
        <v>46</v>
      </c>
      <c r="E234" t="s">
        <v>74</v>
      </c>
      <c r="F234" s="11">
        <v>2995.52</v>
      </c>
      <c r="G234" s="10" t="s">
        <v>50</v>
      </c>
      <c r="H234" t="s">
        <v>2880</v>
      </c>
      <c r="I234" t="str">
        <f t="shared" si="3"/>
        <v>PHOENIX</v>
      </c>
      <c r="J234" s="10">
        <v>85021</v>
      </c>
      <c r="K234">
        <f>IF(OR(LEFT(J234,3)="850", J234=85339, J234="85339"), 1,0)</f>
        <v>1</v>
      </c>
      <c r="L234">
        <f>IF(OR(LEFT(I234,2)="ph", I234="Laveen"), 1,0)</f>
        <v>1</v>
      </c>
      <c r="M234">
        <f>IF(NOT(K234=L234), 1,0)</f>
        <v>0</v>
      </c>
      <c r="N234">
        <f>IF(K234=L234, K234, "EVAL")</f>
        <v>1</v>
      </c>
      <c r="O234" s="10" t="s">
        <v>2417</v>
      </c>
      <c r="P234" s="10" t="s">
        <v>57</v>
      </c>
      <c r="Q234" s="13" t="s">
        <v>46</v>
      </c>
      <c r="R234" s="11">
        <v>500</v>
      </c>
      <c r="S234">
        <v>85021</v>
      </c>
      <c r="T234" t="s">
        <v>1850</v>
      </c>
      <c r="U234" t="s">
        <v>1980</v>
      </c>
      <c r="V234">
        <v>85021</v>
      </c>
    </row>
    <row r="235" spans="1:22" x14ac:dyDescent="0.2">
      <c r="A235" s="6">
        <v>43648</v>
      </c>
      <c r="B235" t="s">
        <v>2881</v>
      </c>
      <c r="C235" t="s">
        <v>183</v>
      </c>
      <c r="D235" s="10" t="s">
        <v>46</v>
      </c>
      <c r="E235" t="s">
        <v>74</v>
      </c>
      <c r="F235" s="11">
        <v>3120.66</v>
      </c>
      <c r="G235" s="10" t="s">
        <v>50</v>
      </c>
      <c r="H235" t="s">
        <v>2882</v>
      </c>
      <c r="I235" t="str">
        <f t="shared" si="3"/>
        <v>PHOENIX</v>
      </c>
      <c r="J235" s="10">
        <v>85021</v>
      </c>
      <c r="K235">
        <f>IF(OR(LEFT(J235,3)="850", J235=85339, J235="85339"), 1,0)</f>
        <v>1</v>
      </c>
      <c r="L235">
        <f>IF(OR(LEFT(I235,2)="ph", I235="Laveen"), 1,0)</f>
        <v>1</v>
      </c>
      <c r="M235">
        <f>IF(NOT(K235=L235), 1,0)</f>
        <v>0</v>
      </c>
      <c r="N235">
        <f>IF(K235=L235, K235, "EVAL")</f>
        <v>1</v>
      </c>
      <c r="O235" s="10" t="s">
        <v>2417</v>
      </c>
      <c r="P235" s="10" t="s">
        <v>57</v>
      </c>
      <c r="Q235" s="13" t="s">
        <v>46</v>
      </c>
      <c r="R235" s="11">
        <v>1797.83</v>
      </c>
      <c r="S235">
        <v>85021</v>
      </c>
      <c r="T235" t="s">
        <v>1850</v>
      </c>
      <c r="U235" t="s">
        <v>1980</v>
      </c>
      <c r="V235">
        <v>85021</v>
      </c>
    </row>
    <row r="236" spans="1:22" x14ac:dyDescent="0.2">
      <c r="A236" s="6">
        <v>43648</v>
      </c>
      <c r="B236" t="s">
        <v>2883</v>
      </c>
      <c r="C236" t="s">
        <v>43</v>
      </c>
      <c r="D236" s="10" t="s">
        <v>46</v>
      </c>
      <c r="E236" t="s">
        <v>74</v>
      </c>
      <c r="F236" s="11">
        <v>1716</v>
      </c>
      <c r="G236" s="10" t="s">
        <v>50</v>
      </c>
      <c r="H236" t="s">
        <v>2417</v>
      </c>
      <c r="I236" t="str">
        <f t="shared" si="3"/>
        <v/>
      </c>
      <c r="J236" s="10" t="s">
        <v>2417</v>
      </c>
      <c r="K236">
        <f>IF(OR(LEFT(J236,3)="850", J236=85339, J236="85339"), 1,0)</f>
        <v>0</v>
      </c>
      <c r="L236">
        <f>IF(OR(LEFT(I236,2)="ph", I236="Laveen"), 1,0)</f>
        <v>0</v>
      </c>
      <c r="M236">
        <f>IF(NOT(K236=L236), 1,0)</f>
        <v>0</v>
      </c>
      <c r="N236">
        <f>IF(K236=L236, K236, "EVAL")</f>
        <v>0</v>
      </c>
      <c r="O236" s="10" t="s">
        <v>2417</v>
      </c>
      <c r="P236" s="10" t="s">
        <v>57</v>
      </c>
      <c r="Q236" s="13" t="s">
        <v>46</v>
      </c>
      <c r="R236" s="11">
        <v>2226</v>
      </c>
      <c r="S236" t="s">
        <v>2417</v>
      </c>
      <c r="T236" t="s">
        <v>1850</v>
      </c>
      <c r="U236" t="s">
        <v>2417</v>
      </c>
      <c r="V236" t="s">
        <v>2417</v>
      </c>
    </row>
    <row r="237" spans="1:22" x14ac:dyDescent="0.2">
      <c r="A237" s="6">
        <v>43661</v>
      </c>
      <c r="B237" t="s">
        <v>2884</v>
      </c>
      <c r="C237" t="s">
        <v>43</v>
      </c>
      <c r="D237" s="10" t="s">
        <v>46</v>
      </c>
      <c r="E237" t="s">
        <v>225</v>
      </c>
      <c r="F237" s="11">
        <v>3106.24</v>
      </c>
      <c r="G237" s="10" t="s">
        <v>50</v>
      </c>
      <c r="H237" t="s">
        <v>2885</v>
      </c>
      <c r="I237" t="str">
        <f t="shared" si="3"/>
        <v>AVONDALE</v>
      </c>
      <c r="J237" s="10">
        <v>85323</v>
      </c>
      <c r="K237">
        <f>IF(OR(LEFT(J237,3)="850", J237=85339, J237="85339"), 1,0)</f>
        <v>0</v>
      </c>
      <c r="L237">
        <f>IF(OR(LEFT(I237,2)="ph", I237="Laveen"), 1,0)</f>
        <v>0</v>
      </c>
      <c r="M237">
        <f>IF(NOT(K237=L237), 1,0)</f>
        <v>0</v>
      </c>
      <c r="N237">
        <f>IF(K237=L237, K237, "EVAL")</f>
        <v>0</v>
      </c>
      <c r="O237" s="12">
        <v>43703</v>
      </c>
      <c r="P237" s="10" t="s">
        <v>46</v>
      </c>
      <c r="Q237" s="13" t="s">
        <v>46</v>
      </c>
      <c r="R237" s="11">
        <v>3106.24</v>
      </c>
      <c r="S237">
        <v>85323</v>
      </c>
      <c r="T237" t="s">
        <v>47</v>
      </c>
      <c r="U237" t="s">
        <v>177</v>
      </c>
      <c r="V237">
        <v>85253</v>
      </c>
    </row>
    <row r="238" spans="1:22" x14ac:dyDescent="0.2">
      <c r="A238" s="6">
        <v>43661</v>
      </c>
      <c r="B238" t="s">
        <v>2886</v>
      </c>
      <c r="C238" t="s">
        <v>43</v>
      </c>
      <c r="D238" s="10" t="s">
        <v>46</v>
      </c>
      <c r="E238" t="s">
        <v>297</v>
      </c>
      <c r="F238" s="11">
        <v>2467.91</v>
      </c>
      <c r="G238" s="10" t="s">
        <v>50</v>
      </c>
      <c r="H238" t="s">
        <v>2887</v>
      </c>
      <c r="I238" t="str">
        <f t="shared" si="3"/>
        <v>GLENDALE</v>
      </c>
      <c r="J238" s="10">
        <v>85303</v>
      </c>
      <c r="K238">
        <f>IF(OR(LEFT(J238,3)="850", J238=85339, J238="85339"), 1,0)</f>
        <v>0</v>
      </c>
      <c r="L238">
        <f>IF(OR(LEFT(I238,2)="ph", I238="Laveen"), 1,0)</f>
        <v>0</v>
      </c>
      <c r="M238">
        <f>IF(NOT(K238=L238), 1,0)</f>
        <v>0</v>
      </c>
      <c r="N238">
        <f>IF(K238=L238, K238, "EVAL")</f>
        <v>0</v>
      </c>
      <c r="O238" s="10" t="s">
        <v>2417</v>
      </c>
      <c r="P238" s="10" t="s">
        <v>46</v>
      </c>
      <c r="Q238" s="13" t="s">
        <v>46</v>
      </c>
      <c r="R238" s="11">
        <v>2397.91</v>
      </c>
      <c r="S238">
        <v>85303</v>
      </c>
      <c r="T238" t="s">
        <v>47</v>
      </c>
      <c r="U238" t="s">
        <v>63</v>
      </c>
      <c r="V238">
        <v>85253</v>
      </c>
    </row>
    <row r="239" spans="1:22" x14ac:dyDescent="0.2">
      <c r="A239" s="6">
        <v>43661</v>
      </c>
      <c r="B239" t="s">
        <v>2888</v>
      </c>
      <c r="C239" t="s">
        <v>43</v>
      </c>
      <c r="D239" s="10" t="s">
        <v>46</v>
      </c>
      <c r="E239" t="s">
        <v>60</v>
      </c>
      <c r="F239" s="11">
        <v>4384.38</v>
      </c>
      <c r="G239" s="10" t="s">
        <v>50</v>
      </c>
      <c r="H239" t="s">
        <v>2889</v>
      </c>
      <c r="I239" t="str">
        <f t="shared" si="3"/>
        <v>PHOENIX</v>
      </c>
      <c r="J239" s="10">
        <v>85029</v>
      </c>
      <c r="K239">
        <f>IF(OR(LEFT(J239,3)="850", J239=85339, J239="85339"), 1,0)</f>
        <v>1</v>
      </c>
      <c r="L239">
        <f>IF(OR(LEFT(I239,2)="ph", I239="Laveen"), 1,0)</f>
        <v>1</v>
      </c>
      <c r="M239">
        <f>IF(NOT(K239=L239), 1,0)</f>
        <v>0</v>
      </c>
      <c r="N239">
        <f>IF(K239=L239, K239, "EVAL")</f>
        <v>1</v>
      </c>
      <c r="O239" s="12">
        <v>43696</v>
      </c>
      <c r="P239" s="10" t="s">
        <v>46</v>
      </c>
      <c r="Q239" s="13" t="s">
        <v>46</v>
      </c>
      <c r="R239" s="11">
        <v>4384.38</v>
      </c>
      <c r="S239">
        <v>85029</v>
      </c>
      <c r="T239" t="s">
        <v>241</v>
      </c>
      <c r="U239" t="s">
        <v>2417</v>
      </c>
      <c r="V239" t="s">
        <v>2417</v>
      </c>
    </row>
    <row r="240" spans="1:22" x14ac:dyDescent="0.2">
      <c r="A240" s="6">
        <v>43662</v>
      </c>
      <c r="B240" t="s">
        <v>2890</v>
      </c>
      <c r="C240" t="s">
        <v>43</v>
      </c>
      <c r="D240" s="10" t="s">
        <v>46</v>
      </c>
      <c r="E240" t="s">
        <v>247</v>
      </c>
      <c r="F240" s="11">
        <v>1505.25</v>
      </c>
      <c r="G240" s="10" t="s">
        <v>50</v>
      </c>
      <c r="H240" t="s">
        <v>2891</v>
      </c>
      <c r="I240" t="str">
        <f t="shared" si="3"/>
        <v>CHANDLER</v>
      </c>
      <c r="J240" s="10">
        <v>85226</v>
      </c>
      <c r="K240">
        <f>IF(OR(LEFT(J240,3)="850", J240=85339, J240="85339"), 1,0)</f>
        <v>0</v>
      </c>
      <c r="L240">
        <f>IF(OR(LEFT(I240,2)="ph", I240="Laveen"), 1,0)</f>
        <v>0</v>
      </c>
      <c r="M240">
        <f>IF(NOT(K240=L240), 1,0)</f>
        <v>0</v>
      </c>
      <c r="N240">
        <f>IF(K240=L240, K240, "EVAL")</f>
        <v>0</v>
      </c>
      <c r="O240" s="10" t="s">
        <v>2417</v>
      </c>
      <c r="P240" s="10" t="s">
        <v>57</v>
      </c>
      <c r="Q240" s="13" t="s">
        <v>46</v>
      </c>
      <c r="R240" s="11">
        <v>1200</v>
      </c>
      <c r="S240">
        <v>85226</v>
      </c>
      <c r="T240" t="s">
        <v>282</v>
      </c>
      <c r="U240" t="s">
        <v>2417</v>
      </c>
      <c r="V240" t="s">
        <v>2417</v>
      </c>
    </row>
    <row r="241" spans="1:22" x14ac:dyDescent="0.2">
      <c r="A241" s="6">
        <v>43663</v>
      </c>
      <c r="B241" t="s">
        <v>2892</v>
      </c>
      <c r="C241" t="s">
        <v>43</v>
      </c>
      <c r="D241" s="10" t="s">
        <v>46</v>
      </c>
      <c r="E241" t="s">
        <v>1473</v>
      </c>
      <c r="F241" s="11" t="s">
        <v>2417</v>
      </c>
      <c r="G241" s="10" t="s">
        <v>2417</v>
      </c>
      <c r="H241" t="s">
        <v>2893</v>
      </c>
      <c r="I241" t="str">
        <f t="shared" si="3"/>
        <v>PHOENIX</v>
      </c>
      <c r="J241" s="10">
        <v>85015</v>
      </c>
      <c r="K241">
        <f>IF(OR(LEFT(J241,3)="850", J241=85339, J241="85339"), 1,0)</f>
        <v>1</v>
      </c>
      <c r="L241">
        <f>IF(OR(LEFT(I241,2)="ph", I241="Laveen"), 1,0)</f>
        <v>1</v>
      </c>
      <c r="M241">
        <f>IF(NOT(K241=L241), 1,0)</f>
        <v>0</v>
      </c>
      <c r="N241">
        <f>IF(K241=L241, K241, "EVAL")</f>
        <v>1</v>
      </c>
      <c r="O241" s="10" t="s">
        <v>2417</v>
      </c>
      <c r="P241" s="10" t="s">
        <v>57</v>
      </c>
      <c r="Q241" s="13" t="s">
        <v>46</v>
      </c>
      <c r="R241" s="11">
        <v>1214.74</v>
      </c>
      <c r="S241">
        <v>85015</v>
      </c>
      <c r="T241" t="s">
        <v>2486</v>
      </c>
      <c r="U241" t="s">
        <v>2417</v>
      </c>
      <c r="V241" t="s">
        <v>2417</v>
      </c>
    </row>
    <row r="242" spans="1:22" x14ac:dyDescent="0.2">
      <c r="A242" s="6">
        <v>43663</v>
      </c>
      <c r="B242" t="s">
        <v>2894</v>
      </c>
      <c r="C242" t="s">
        <v>43</v>
      </c>
      <c r="D242" s="10" t="s">
        <v>46</v>
      </c>
      <c r="E242" t="s">
        <v>1473</v>
      </c>
      <c r="F242" s="11">
        <v>1209.7</v>
      </c>
      <c r="G242" s="10" t="s">
        <v>50</v>
      </c>
      <c r="H242" t="s">
        <v>2417</v>
      </c>
      <c r="I242" t="str">
        <f t="shared" si="3"/>
        <v/>
      </c>
      <c r="J242" s="10" t="s">
        <v>2417</v>
      </c>
      <c r="K242">
        <f>IF(OR(LEFT(J242,3)="850", J242=85339, J242="85339"), 1,0)</f>
        <v>0</v>
      </c>
      <c r="L242">
        <f>IF(OR(LEFT(I242,2)="ph", I242="Laveen"), 1,0)</f>
        <v>0</v>
      </c>
      <c r="M242">
        <f>IF(NOT(K242=L242), 1,0)</f>
        <v>0</v>
      </c>
      <c r="N242">
        <f>IF(K242=L242, K242, "EVAL")</f>
        <v>0</v>
      </c>
      <c r="O242" s="10" t="s">
        <v>2417</v>
      </c>
      <c r="P242" s="10" t="s">
        <v>57</v>
      </c>
      <c r="Q242" s="13" t="s">
        <v>46</v>
      </c>
      <c r="R242" s="11">
        <v>1209.7</v>
      </c>
      <c r="S242" t="s">
        <v>2417</v>
      </c>
      <c r="T242" t="s">
        <v>1850</v>
      </c>
      <c r="U242" t="s">
        <v>2417</v>
      </c>
      <c r="V242" t="s">
        <v>2417</v>
      </c>
    </row>
    <row r="243" spans="1:22" x14ac:dyDescent="0.2">
      <c r="A243" s="6">
        <v>43663</v>
      </c>
      <c r="B243" t="s">
        <v>2895</v>
      </c>
      <c r="C243" t="s">
        <v>43</v>
      </c>
      <c r="D243" s="10" t="s">
        <v>46</v>
      </c>
      <c r="E243" t="s">
        <v>1473</v>
      </c>
      <c r="F243" s="11">
        <v>1442.18</v>
      </c>
      <c r="G243" s="10" t="s">
        <v>50</v>
      </c>
      <c r="H243" t="s">
        <v>2417</v>
      </c>
      <c r="I243" t="str">
        <f t="shared" si="3"/>
        <v/>
      </c>
      <c r="J243" s="10" t="s">
        <v>2417</v>
      </c>
      <c r="K243">
        <f>IF(OR(LEFT(J243,3)="850", J243=85339, J243="85339"), 1,0)</f>
        <v>0</v>
      </c>
      <c r="L243">
        <f>IF(OR(LEFT(I243,2)="ph", I243="Laveen"), 1,0)</f>
        <v>0</v>
      </c>
      <c r="M243">
        <f>IF(NOT(K243=L243), 1,0)</f>
        <v>0</v>
      </c>
      <c r="N243">
        <f>IF(K243=L243, K243, "EVAL")</f>
        <v>0</v>
      </c>
      <c r="O243" s="10" t="s">
        <v>2417</v>
      </c>
      <c r="P243" s="10" t="s">
        <v>57</v>
      </c>
      <c r="Q243" s="13" t="s">
        <v>46</v>
      </c>
      <c r="R243" s="11">
        <v>1442.18</v>
      </c>
      <c r="S243" t="s">
        <v>2417</v>
      </c>
      <c r="T243" t="s">
        <v>1850</v>
      </c>
      <c r="U243" t="s">
        <v>2417</v>
      </c>
      <c r="V243" t="s">
        <v>2417</v>
      </c>
    </row>
    <row r="244" spans="1:22" x14ac:dyDescent="0.2">
      <c r="A244" s="6">
        <v>43663</v>
      </c>
      <c r="B244" t="s">
        <v>2896</v>
      </c>
      <c r="C244" t="s">
        <v>43</v>
      </c>
      <c r="D244" s="10" t="s">
        <v>46</v>
      </c>
      <c r="E244" t="s">
        <v>1473</v>
      </c>
      <c r="F244" s="11">
        <v>1152.52</v>
      </c>
      <c r="G244" s="10" t="s">
        <v>50</v>
      </c>
      <c r="H244" t="s">
        <v>2897</v>
      </c>
      <c r="I244" t="str">
        <f t="shared" si="3"/>
        <v>PHOENIX</v>
      </c>
      <c r="J244" s="10">
        <v>85015</v>
      </c>
      <c r="K244">
        <f>IF(OR(LEFT(J244,3)="850", J244=85339, J244="85339"), 1,0)</f>
        <v>1</v>
      </c>
      <c r="L244">
        <f>IF(OR(LEFT(I244,2)="ph", I244="Laveen"), 1,0)</f>
        <v>1</v>
      </c>
      <c r="M244">
        <f>IF(NOT(K244=L244), 1,0)</f>
        <v>0</v>
      </c>
      <c r="N244">
        <f>IF(K244=L244, K244, "EVAL")</f>
        <v>1</v>
      </c>
      <c r="O244" s="12">
        <v>43676</v>
      </c>
      <c r="P244" s="10" t="s">
        <v>57</v>
      </c>
      <c r="Q244" s="13" t="s">
        <v>46</v>
      </c>
      <c r="R244" s="11">
        <v>1117.52</v>
      </c>
      <c r="S244">
        <v>85015</v>
      </c>
      <c r="T244" t="s">
        <v>2486</v>
      </c>
      <c r="U244" t="s">
        <v>2417</v>
      </c>
      <c r="V244" t="s">
        <v>2417</v>
      </c>
    </row>
    <row r="245" spans="1:22" x14ac:dyDescent="0.2">
      <c r="A245" s="6">
        <v>43663</v>
      </c>
      <c r="B245" t="s">
        <v>2898</v>
      </c>
      <c r="C245" t="s">
        <v>43</v>
      </c>
      <c r="D245" s="10" t="s">
        <v>46</v>
      </c>
      <c r="E245" t="s">
        <v>1473</v>
      </c>
      <c r="F245" s="11" t="s">
        <v>2417</v>
      </c>
      <c r="G245" s="10" t="s">
        <v>2417</v>
      </c>
      <c r="H245" t="s">
        <v>2417</v>
      </c>
      <c r="I245" t="str">
        <f t="shared" si="3"/>
        <v/>
      </c>
      <c r="J245" s="10" t="s">
        <v>2417</v>
      </c>
      <c r="K245">
        <f>IF(OR(LEFT(J245,3)="850", J245=85339, J245="85339"), 1,0)</f>
        <v>0</v>
      </c>
      <c r="L245">
        <f>IF(OR(LEFT(I245,2)="ph", I245="Laveen"), 1,0)</f>
        <v>0</v>
      </c>
      <c r="M245">
        <f>IF(NOT(K245=L245), 1,0)</f>
        <v>0</v>
      </c>
      <c r="N245">
        <f>IF(K245=L245, K245, "EVAL")</f>
        <v>0</v>
      </c>
      <c r="O245" s="10" t="s">
        <v>2417</v>
      </c>
      <c r="P245" s="10" t="s">
        <v>57</v>
      </c>
      <c r="Q245" s="13" t="s">
        <v>46</v>
      </c>
      <c r="R245" s="11">
        <v>1214.58</v>
      </c>
      <c r="S245" t="s">
        <v>2417</v>
      </c>
      <c r="T245" t="s">
        <v>1850</v>
      </c>
      <c r="U245" t="s">
        <v>2417</v>
      </c>
      <c r="V245" t="s">
        <v>2417</v>
      </c>
    </row>
    <row r="246" spans="1:22" x14ac:dyDescent="0.2">
      <c r="A246" s="6">
        <v>43663</v>
      </c>
      <c r="B246" t="s">
        <v>2899</v>
      </c>
      <c r="C246" t="s">
        <v>43</v>
      </c>
      <c r="D246" s="10" t="s">
        <v>46</v>
      </c>
      <c r="E246" t="s">
        <v>1473</v>
      </c>
      <c r="F246" s="11">
        <v>1015.07</v>
      </c>
      <c r="G246" s="10" t="s">
        <v>50</v>
      </c>
      <c r="H246" t="s">
        <v>2417</v>
      </c>
      <c r="I246" t="str">
        <f t="shared" si="3"/>
        <v/>
      </c>
      <c r="J246" s="10" t="s">
        <v>2417</v>
      </c>
      <c r="K246">
        <f>IF(OR(LEFT(J246,3)="850", J246=85339, J246="85339"), 1,0)</f>
        <v>0</v>
      </c>
      <c r="L246">
        <f>IF(OR(LEFT(I246,2)="ph", I246="Laveen"), 1,0)</f>
        <v>0</v>
      </c>
      <c r="M246">
        <f>IF(NOT(K246=L246), 1,0)</f>
        <v>0</v>
      </c>
      <c r="N246">
        <f>IF(K246=L246, K246, "EVAL")</f>
        <v>0</v>
      </c>
      <c r="O246" s="10" t="s">
        <v>2417</v>
      </c>
      <c r="P246" s="10" t="s">
        <v>57</v>
      </c>
      <c r="Q246" s="13" t="s">
        <v>46</v>
      </c>
      <c r="R246" s="11">
        <v>1015.07</v>
      </c>
      <c r="S246" t="s">
        <v>2417</v>
      </c>
      <c r="T246" t="s">
        <v>1850</v>
      </c>
      <c r="U246" t="s">
        <v>2417</v>
      </c>
      <c r="V246" t="s">
        <v>2417</v>
      </c>
    </row>
    <row r="247" spans="1:22" x14ac:dyDescent="0.2">
      <c r="A247" s="6">
        <v>43663</v>
      </c>
      <c r="B247" t="s">
        <v>2900</v>
      </c>
      <c r="C247" t="s">
        <v>43</v>
      </c>
      <c r="D247" s="10" t="s">
        <v>46</v>
      </c>
      <c r="E247" t="s">
        <v>1473</v>
      </c>
      <c r="F247" s="11">
        <v>1346.93</v>
      </c>
      <c r="G247" s="10" t="s">
        <v>50</v>
      </c>
      <c r="H247" t="s">
        <v>2901</v>
      </c>
      <c r="I247" t="str">
        <f t="shared" si="3"/>
        <v>PHOENIX</v>
      </c>
      <c r="J247" s="10">
        <v>85015</v>
      </c>
      <c r="K247">
        <f>IF(OR(LEFT(J247,3)="850", J247=85339, J247="85339"), 1,0)</f>
        <v>1</v>
      </c>
      <c r="L247">
        <f>IF(OR(LEFT(I247,2)="ph", I247="Laveen"), 1,0)</f>
        <v>1</v>
      </c>
      <c r="M247">
        <f>IF(NOT(K247=L247), 1,0)</f>
        <v>0</v>
      </c>
      <c r="N247">
        <f>IF(K247=L247, K247, "EVAL")</f>
        <v>1</v>
      </c>
      <c r="O247" s="10" t="s">
        <v>2417</v>
      </c>
      <c r="P247" s="10" t="s">
        <v>57</v>
      </c>
      <c r="Q247" s="13" t="s">
        <v>46</v>
      </c>
      <c r="R247" s="11">
        <v>1311.93</v>
      </c>
      <c r="S247">
        <v>85015</v>
      </c>
      <c r="T247" t="s">
        <v>2486</v>
      </c>
      <c r="U247" t="s">
        <v>2417</v>
      </c>
      <c r="V247" t="s">
        <v>2417</v>
      </c>
    </row>
    <row r="248" spans="1:22" x14ac:dyDescent="0.2">
      <c r="A248" s="6">
        <v>43663</v>
      </c>
      <c r="B248" t="s">
        <v>2902</v>
      </c>
      <c r="C248" t="s">
        <v>43</v>
      </c>
      <c r="D248" s="10" t="s">
        <v>46</v>
      </c>
      <c r="E248" t="s">
        <v>1473</v>
      </c>
      <c r="F248" s="11" t="s">
        <v>2417</v>
      </c>
      <c r="G248" s="10" t="s">
        <v>2417</v>
      </c>
      <c r="H248" t="s">
        <v>2417</v>
      </c>
      <c r="I248" t="str">
        <f t="shared" si="3"/>
        <v/>
      </c>
      <c r="J248" s="10" t="s">
        <v>2417</v>
      </c>
      <c r="K248">
        <f>IF(OR(LEFT(J248,3)="850", J248=85339, J248="85339"), 1,0)</f>
        <v>0</v>
      </c>
      <c r="L248">
        <f>IF(OR(LEFT(I248,2)="ph", I248="Laveen"), 1,0)</f>
        <v>0</v>
      </c>
      <c r="M248">
        <f>IF(NOT(K248=L248), 1,0)</f>
        <v>0</v>
      </c>
      <c r="N248">
        <f>IF(K248=L248, K248, "EVAL")</f>
        <v>0</v>
      </c>
      <c r="O248" s="10" t="s">
        <v>2417</v>
      </c>
      <c r="P248" s="10" t="s">
        <v>57</v>
      </c>
      <c r="Q248" s="13" t="s">
        <v>46</v>
      </c>
      <c r="R248" s="11">
        <v>1282.5</v>
      </c>
      <c r="S248" t="s">
        <v>2417</v>
      </c>
      <c r="T248" t="s">
        <v>1850</v>
      </c>
      <c r="U248" t="s">
        <v>1980</v>
      </c>
      <c r="V248">
        <v>85021</v>
      </c>
    </row>
    <row r="249" spans="1:22" x14ac:dyDescent="0.2">
      <c r="A249" s="6">
        <v>43663</v>
      </c>
      <c r="B249" t="s">
        <v>2903</v>
      </c>
      <c r="C249" t="s">
        <v>43</v>
      </c>
      <c r="D249" s="10" t="s">
        <v>46</v>
      </c>
      <c r="E249" t="s">
        <v>1473</v>
      </c>
      <c r="F249" s="11">
        <v>1132.81</v>
      </c>
      <c r="G249" s="10" t="s">
        <v>50</v>
      </c>
      <c r="H249" t="s">
        <v>2904</v>
      </c>
      <c r="I249" t="str">
        <f t="shared" si="3"/>
        <v>PHOENIX</v>
      </c>
      <c r="J249" s="10">
        <v>85015</v>
      </c>
      <c r="K249">
        <f>IF(OR(LEFT(J249,3)="850", J249=85339, J249="85339"), 1,0)</f>
        <v>1</v>
      </c>
      <c r="L249">
        <f>IF(OR(LEFT(I249,2)="ph", I249="Laveen"), 1,0)</f>
        <v>1</v>
      </c>
      <c r="M249">
        <f>IF(NOT(K249=L249), 1,0)</f>
        <v>0</v>
      </c>
      <c r="N249">
        <f>IF(K249=L249, K249, "EVAL")</f>
        <v>1</v>
      </c>
      <c r="O249" s="12">
        <v>43676</v>
      </c>
      <c r="P249" s="10" t="s">
        <v>57</v>
      </c>
      <c r="Q249" s="13" t="s">
        <v>46</v>
      </c>
      <c r="R249" s="11">
        <v>1097.6099999999999</v>
      </c>
      <c r="S249">
        <v>85015</v>
      </c>
      <c r="T249" t="s">
        <v>2486</v>
      </c>
      <c r="U249" t="s">
        <v>2417</v>
      </c>
      <c r="V249" t="s">
        <v>2417</v>
      </c>
    </row>
    <row r="250" spans="1:22" x14ac:dyDescent="0.2">
      <c r="A250" s="6">
        <v>43663</v>
      </c>
      <c r="B250" t="s">
        <v>2905</v>
      </c>
      <c r="C250" t="s">
        <v>43</v>
      </c>
      <c r="D250" s="10" t="s">
        <v>46</v>
      </c>
      <c r="E250" t="s">
        <v>1473</v>
      </c>
      <c r="F250" s="11" t="s">
        <v>2417</v>
      </c>
      <c r="G250" s="10" t="s">
        <v>2417</v>
      </c>
      <c r="H250" t="s">
        <v>2417</v>
      </c>
      <c r="I250" t="str">
        <f t="shared" si="3"/>
        <v/>
      </c>
      <c r="J250" s="10" t="s">
        <v>2417</v>
      </c>
      <c r="K250">
        <f>IF(OR(LEFT(J250,3)="850", J250=85339, J250="85339"), 1,0)</f>
        <v>0</v>
      </c>
      <c r="L250">
        <f>IF(OR(LEFT(I250,2)="ph", I250="Laveen"), 1,0)</f>
        <v>0</v>
      </c>
      <c r="M250">
        <f>IF(NOT(K250=L250), 1,0)</f>
        <v>0</v>
      </c>
      <c r="N250">
        <f>IF(K250=L250, K250, "EVAL")</f>
        <v>0</v>
      </c>
      <c r="O250" s="10" t="s">
        <v>2417</v>
      </c>
      <c r="P250" s="10" t="s">
        <v>57</v>
      </c>
      <c r="Q250" s="13" t="s">
        <v>46</v>
      </c>
      <c r="R250" s="11">
        <v>1200.9000000000001</v>
      </c>
      <c r="S250" t="s">
        <v>2417</v>
      </c>
      <c r="T250" t="s">
        <v>1850</v>
      </c>
      <c r="U250" t="s">
        <v>1980</v>
      </c>
      <c r="V250">
        <v>85021</v>
      </c>
    </row>
    <row r="251" spans="1:22" x14ac:dyDescent="0.2">
      <c r="A251" s="6">
        <v>43663</v>
      </c>
      <c r="B251" t="s">
        <v>2906</v>
      </c>
      <c r="C251" t="s">
        <v>43</v>
      </c>
      <c r="D251" s="10" t="s">
        <v>46</v>
      </c>
      <c r="E251" t="s">
        <v>1473</v>
      </c>
      <c r="F251" s="11">
        <v>1857.62</v>
      </c>
      <c r="G251" s="10" t="s">
        <v>50</v>
      </c>
      <c r="H251" t="s">
        <v>2417</v>
      </c>
      <c r="I251" t="str">
        <f t="shared" si="3"/>
        <v/>
      </c>
      <c r="J251" s="10" t="s">
        <v>2417</v>
      </c>
      <c r="K251">
        <f>IF(OR(LEFT(J251,3)="850", J251=85339, J251="85339"), 1,0)</f>
        <v>0</v>
      </c>
      <c r="L251">
        <f>IF(OR(LEFT(I251,2)="ph", I251="Laveen"), 1,0)</f>
        <v>0</v>
      </c>
      <c r="M251">
        <f>IF(NOT(K251=L251), 1,0)</f>
        <v>0</v>
      </c>
      <c r="N251">
        <f>IF(K251=L251, K251, "EVAL")</f>
        <v>0</v>
      </c>
      <c r="O251" s="12">
        <v>76548</v>
      </c>
      <c r="P251" s="10" t="s">
        <v>57</v>
      </c>
      <c r="Q251" s="13" t="s">
        <v>46</v>
      </c>
      <c r="R251" s="11">
        <v>1822.62</v>
      </c>
      <c r="S251" t="s">
        <v>2417</v>
      </c>
      <c r="T251" t="s">
        <v>2486</v>
      </c>
      <c r="U251" t="s">
        <v>2907</v>
      </c>
      <c r="V251">
        <v>85015</v>
      </c>
    </row>
    <row r="252" spans="1:22" x14ac:dyDescent="0.2">
      <c r="A252" s="6">
        <v>43663</v>
      </c>
      <c r="B252" t="s">
        <v>2908</v>
      </c>
      <c r="C252" t="s">
        <v>43</v>
      </c>
      <c r="D252" s="10" t="s">
        <v>46</v>
      </c>
      <c r="E252" t="s">
        <v>1473</v>
      </c>
      <c r="F252" s="11" t="s">
        <v>2417</v>
      </c>
      <c r="G252" s="10" t="s">
        <v>2417</v>
      </c>
      <c r="H252" t="s">
        <v>2909</v>
      </c>
      <c r="I252" t="str">
        <f t="shared" si="3"/>
        <v>PHOENIX</v>
      </c>
      <c r="J252" s="10">
        <v>85021</v>
      </c>
      <c r="K252">
        <f>IF(OR(LEFT(J252,3)="850", J252=85339, J252="85339"), 1,0)</f>
        <v>1</v>
      </c>
      <c r="L252">
        <f>IF(OR(LEFT(I252,2)="ph", I252="Laveen"), 1,0)</f>
        <v>1</v>
      </c>
      <c r="M252">
        <f>IF(NOT(K252=L252), 1,0)</f>
        <v>0</v>
      </c>
      <c r="N252">
        <f>IF(K252=L252, K252, "EVAL")</f>
        <v>1</v>
      </c>
      <c r="O252" s="10" t="s">
        <v>2417</v>
      </c>
      <c r="P252" s="10" t="s">
        <v>57</v>
      </c>
      <c r="Q252" s="13" t="s">
        <v>46</v>
      </c>
      <c r="R252" s="11">
        <v>1038.98</v>
      </c>
      <c r="S252">
        <v>85021</v>
      </c>
      <c r="T252" t="s">
        <v>1676</v>
      </c>
      <c r="U252" t="s">
        <v>2417</v>
      </c>
      <c r="V252" t="s">
        <v>2417</v>
      </c>
    </row>
    <row r="253" spans="1:22" x14ac:dyDescent="0.2">
      <c r="A253" s="6">
        <v>43663</v>
      </c>
      <c r="B253" t="s">
        <v>2910</v>
      </c>
      <c r="C253" t="s">
        <v>43</v>
      </c>
      <c r="D253" s="10" t="s">
        <v>46</v>
      </c>
      <c r="E253" t="s">
        <v>1473</v>
      </c>
      <c r="F253" s="11" t="s">
        <v>2417</v>
      </c>
      <c r="G253" s="10" t="s">
        <v>2417</v>
      </c>
      <c r="H253" t="s">
        <v>2911</v>
      </c>
      <c r="I253" t="str">
        <f t="shared" si="3"/>
        <v>PHOENIX</v>
      </c>
      <c r="J253" s="10">
        <v>85021</v>
      </c>
      <c r="K253">
        <f>IF(OR(LEFT(J253,3)="850", J253=85339, J253="85339"), 1,0)</f>
        <v>1</v>
      </c>
      <c r="L253">
        <f>IF(OR(LEFT(I253,2)="ph", I253="Laveen"), 1,0)</f>
        <v>1</v>
      </c>
      <c r="M253">
        <f>IF(NOT(K253=L253), 1,0)</f>
        <v>0</v>
      </c>
      <c r="N253">
        <f>IF(K253=L253, K253, "EVAL")</f>
        <v>1</v>
      </c>
      <c r="O253" s="10" t="s">
        <v>2417</v>
      </c>
      <c r="P253" s="10" t="s">
        <v>57</v>
      </c>
      <c r="Q253" s="13" t="s">
        <v>46</v>
      </c>
      <c r="R253" s="11">
        <v>1122.9000000000001</v>
      </c>
      <c r="S253">
        <v>85021</v>
      </c>
      <c r="T253" t="s">
        <v>1676</v>
      </c>
      <c r="U253" t="s">
        <v>2417</v>
      </c>
      <c r="V253" t="s">
        <v>2417</v>
      </c>
    </row>
    <row r="254" spans="1:22" x14ac:dyDescent="0.2">
      <c r="A254" s="6">
        <v>43663</v>
      </c>
      <c r="B254" t="s">
        <v>2912</v>
      </c>
      <c r="C254" t="s">
        <v>43</v>
      </c>
      <c r="D254" s="10" t="s">
        <v>46</v>
      </c>
      <c r="E254" t="s">
        <v>60</v>
      </c>
      <c r="F254" s="11">
        <v>2045.63</v>
      </c>
      <c r="G254" s="10" t="s">
        <v>50</v>
      </c>
      <c r="H254" t="s">
        <v>2913</v>
      </c>
      <c r="I254" t="str">
        <f t="shared" si="3"/>
        <v>PHOENIX</v>
      </c>
      <c r="J254" s="10">
        <v>85023</v>
      </c>
      <c r="K254">
        <f>IF(OR(LEFT(J254,3)="850", J254=85339, J254="85339"), 1,0)</f>
        <v>1</v>
      </c>
      <c r="L254">
        <f>IF(OR(LEFT(I254,2)="ph", I254="Laveen"), 1,0)</f>
        <v>1</v>
      </c>
      <c r="M254">
        <f>IF(NOT(K254=L254), 1,0)</f>
        <v>0</v>
      </c>
      <c r="N254">
        <f>IF(K254=L254, K254, "EVAL")</f>
        <v>1</v>
      </c>
      <c r="O254" s="10" t="s">
        <v>2417</v>
      </c>
      <c r="P254" s="10" t="s">
        <v>57</v>
      </c>
      <c r="Q254" s="13" t="s">
        <v>46</v>
      </c>
      <c r="R254" s="11">
        <v>2024.98</v>
      </c>
      <c r="S254">
        <v>85023</v>
      </c>
      <c r="T254" t="s">
        <v>1882</v>
      </c>
      <c r="U254" t="s">
        <v>2417</v>
      </c>
      <c r="V254" t="s">
        <v>2417</v>
      </c>
    </row>
    <row r="255" spans="1:22" x14ac:dyDescent="0.2">
      <c r="A255" s="6">
        <v>43663</v>
      </c>
      <c r="B255" t="s">
        <v>2914</v>
      </c>
      <c r="C255" t="s">
        <v>43</v>
      </c>
      <c r="D255" s="10" t="s">
        <v>46</v>
      </c>
      <c r="E255" t="s">
        <v>60</v>
      </c>
      <c r="F255" s="11">
        <v>2277.15</v>
      </c>
      <c r="G255" s="10" t="s">
        <v>50</v>
      </c>
      <c r="H255" t="s">
        <v>2915</v>
      </c>
      <c r="I255" t="str">
        <f t="shared" si="3"/>
        <v>PHOENIX</v>
      </c>
      <c r="J255" s="10">
        <v>85023</v>
      </c>
      <c r="K255">
        <f>IF(OR(LEFT(J255,3)="850", J255=85339, J255="85339"), 1,0)</f>
        <v>1</v>
      </c>
      <c r="L255">
        <f>IF(OR(LEFT(I255,2)="ph", I255="Laveen"), 1,0)</f>
        <v>1</v>
      </c>
      <c r="M255">
        <f>IF(NOT(K255=L255), 1,0)</f>
        <v>0</v>
      </c>
      <c r="N255">
        <f>IF(K255=L255, K255, "EVAL")</f>
        <v>1</v>
      </c>
      <c r="O255" s="12">
        <v>43676</v>
      </c>
      <c r="P255" s="10" t="s">
        <v>57</v>
      </c>
      <c r="Q255" s="13" t="s">
        <v>46</v>
      </c>
      <c r="R255" s="11">
        <v>2215.77</v>
      </c>
      <c r="S255">
        <v>85023</v>
      </c>
      <c r="T255" t="s">
        <v>1882</v>
      </c>
      <c r="U255" t="s">
        <v>2417</v>
      </c>
      <c r="V255" t="s">
        <v>2417</v>
      </c>
    </row>
    <row r="256" spans="1:22" x14ac:dyDescent="0.2">
      <c r="A256" s="6">
        <v>43663</v>
      </c>
      <c r="B256" t="s">
        <v>2916</v>
      </c>
      <c r="C256" t="s">
        <v>43</v>
      </c>
      <c r="D256" s="10" t="s">
        <v>46</v>
      </c>
      <c r="E256" t="s">
        <v>60</v>
      </c>
      <c r="F256" s="11" t="s">
        <v>2417</v>
      </c>
      <c r="G256" s="10" t="s">
        <v>2417</v>
      </c>
      <c r="H256" t="s">
        <v>2917</v>
      </c>
      <c r="I256" t="str">
        <f t="shared" si="3"/>
        <v>PHOENIX</v>
      </c>
      <c r="J256" s="10">
        <v>85023</v>
      </c>
      <c r="K256">
        <f>IF(OR(LEFT(J256,3)="850", J256=85339, J256="85339"), 1,0)</f>
        <v>1</v>
      </c>
      <c r="L256">
        <f>IF(OR(LEFT(I256,2)="ph", I256="Laveen"), 1,0)</f>
        <v>1</v>
      </c>
      <c r="M256">
        <f>IF(NOT(K256=L256), 1,0)</f>
        <v>0</v>
      </c>
      <c r="N256">
        <f>IF(K256=L256, K256, "EVAL")</f>
        <v>1</v>
      </c>
      <c r="O256" s="10" t="s">
        <v>2417</v>
      </c>
      <c r="P256" s="10" t="s">
        <v>57</v>
      </c>
      <c r="Q256" s="13" t="s">
        <v>46</v>
      </c>
      <c r="R256" s="11">
        <v>2260.4899999999998</v>
      </c>
      <c r="S256">
        <v>85023</v>
      </c>
      <c r="T256" t="s">
        <v>1882</v>
      </c>
      <c r="U256" t="s">
        <v>2417</v>
      </c>
      <c r="V256" t="s">
        <v>2417</v>
      </c>
    </row>
    <row r="257" spans="1:22" x14ac:dyDescent="0.2">
      <c r="A257" s="6">
        <v>43663</v>
      </c>
      <c r="B257" t="s">
        <v>2918</v>
      </c>
      <c r="C257" t="s">
        <v>43</v>
      </c>
      <c r="D257" s="10" t="s">
        <v>46</v>
      </c>
      <c r="E257" t="s">
        <v>60</v>
      </c>
      <c r="F257" s="11">
        <v>2009.73</v>
      </c>
      <c r="G257" s="10" t="s">
        <v>50</v>
      </c>
      <c r="H257" t="s">
        <v>860</v>
      </c>
      <c r="I257" t="str">
        <f t="shared" si="3"/>
        <v>PHOENIX</v>
      </c>
      <c r="J257" s="10">
        <v>85053</v>
      </c>
      <c r="K257">
        <f>IF(OR(LEFT(J257,3)="850", J257=85339, J257="85339"), 1,0)</f>
        <v>1</v>
      </c>
      <c r="L257">
        <f>IF(OR(LEFT(I257,2)="ph", I257="Laveen"), 1,0)</f>
        <v>1</v>
      </c>
      <c r="M257">
        <f>IF(NOT(K257=L257), 1,0)</f>
        <v>0</v>
      </c>
      <c r="N257">
        <f>IF(K257=L257, K257, "EVAL")</f>
        <v>1</v>
      </c>
      <c r="O257" s="10" t="s">
        <v>2417</v>
      </c>
      <c r="P257" s="10" t="s">
        <v>57</v>
      </c>
      <c r="Q257" s="13" t="s">
        <v>46</v>
      </c>
      <c r="R257" s="11">
        <v>1939.73</v>
      </c>
      <c r="S257">
        <v>85053</v>
      </c>
      <c r="T257" t="s">
        <v>100</v>
      </c>
      <c r="U257" t="s">
        <v>2417</v>
      </c>
      <c r="V257" t="s">
        <v>2417</v>
      </c>
    </row>
    <row r="258" spans="1:22" x14ac:dyDescent="0.2">
      <c r="A258" s="6">
        <v>43663</v>
      </c>
      <c r="B258" t="s">
        <v>2919</v>
      </c>
      <c r="C258" t="s">
        <v>43</v>
      </c>
      <c r="D258" s="10" t="s">
        <v>46</v>
      </c>
      <c r="E258" t="s">
        <v>60</v>
      </c>
      <c r="F258" s="11">
        <v>1635.46</v>
      </c>
      <c r="G258" s="10" t="s">
        <v>50</v>
      </c>
      <c r="H258" t="s">
        <v>2920</v>
      </c>
      <c r="I258" t="str">
        <f t="shared" si="3"/>
        <v>PHOENIX</v>
      </c>
      <c r="J258" s="10">
        <v>85029</v>
      </c>
      <c r="K258">
        <f>IF(OR(LEFT(J258,3)="850", J258=85339, J258="85339"), 1,0)</f>
        <v>1</v>
      </c>
      <c r="L258">
        <f>IF(OR(LEFT(I258,2)="ph", I258="Laveen"), 1,0)</f>
        <v>1</v>
      </c>
      <c r="M258">
        <f>IF(NOT(K258=L258), 1,0)</f>
        <v>0</v>
      </c>
      <c r="N258">
        <f>IF(K258=L258, K258, "EVAL")</f>
        <v>1</v>
      </c>
      <c r="O258" s="12">
        <v>43679</v>
      </c>
      <c r="P258" s="10" t="s">
        <v>57</v>
      </c>
      <c r="Q258" s="13" t="s">
        <v>46</v>
      </c>
      <c r="R258" s="11">
        <v>1563.85</v>
      </c>
      <c r="S258">
        <v>85029</v>
      </c>
      <c r="T258" t="s">
        <v>100</v>
      </c>
      <c r="U258" t="s">
        <v>2417</v>
      </c>
      <c r="V258" t="s">
        <v>2417</v>
      </c>
    </row>
    <row r="259" spans="1:22" x14ac:dyDescent="0.2">
      <c r="A259" s="6">
        <v>43664</v>
      </c>
      <c r="B259" t="s">
        <v>2921</v>
      </c>
      <c r="C259" t="s">
        <v>43</v>
      </c>
      <c r="D259" s="10" t="s">
        <v>46</v>
      </c>
      <c r="E259" t="s">
        <v>247</v>
      </c>
      <c r="F259" s="11">
        <v>3444.94</v>
      </c>
      <c r="G259" s="10" t="s">
        <v>50</v>
      </c>
      <c r="H259" t="s">
        <v>1771</v>
      </c>
      <c r="I259" t="str">
        <f t="shared" ref="I259:I322" si="4">IF(NOT(ISERROR(FIND(",",H259))), RIGHT(H259,LEN(H259)-FIND("@",SUBSTITUTE(H259,",","@",LEN(H259)-LEN(SUBSTITUTE(H259,",",""))),1)-1), "")</f>
        <v>CHANDLER</v>
      </c>
      <c r="J259" s="10">
        <v>85248</v>
      </c>
      <c r="K259">
        <f>IF(OR(LEFT(J259,3)="850", J259=85339, J259="85339"), 1,0)</f>
        <v>0</v>
      </c>
      <c r="L259">
        <f>IF(OR(LEFT(I259,2)="ph", I259="Laveen"), 1,0)</f>
        <v>0</v>
      </c>
      <c r="M259">
        <f>IF(NOT(K259=L259), 1,0)</f>
        <v>0</v>
      </c>
      <c r="N259">
        <f>IF(K259=L259, K259, "EVAL")</f>
        <v>0</v>
      </c>
      <c r="O259" s="12">
        <v>43679</v>
      </c>
      <c r="P259" s="10" t="s">
        <v>57</v>
      </c>
      <c r="Q259" s="13" t="s">
        <v>46</v>
      </c>
      <c r="R259" s="11">
        <v>3444.94</v>
      </c>
      <c r="S259">
        <v>85248</v>
      </c>
      <c r="T259" t="s">
        <v>139</v>
      </c>
      <c r="U259" t="s">
        <v>2417</v>
      </c>
      <c r="V259" t="s">
        <v>2417</v>
      </c>
    </row>
    <row r="260" spans="1:22" x14ac:dyDescent="0.2">
      <c r="A260" s="6">
        <v>43664</v>
      </c>
      <c r="B260" t="s">
        <v>2922</v>
      </c>
      <c r="C260" t="s">
        <v>43</v>
      </c>
      <c r="D260" s="10" t="s">
        <v>46</v>
      </c>
      <c r="E260" t="s">
        <v>247</v>
      </c>
      <c r="F260" s="11" t="s">
        <v>2417</v>
      </c>
      <c r="G260" s="10" t="s">
        <v>2417</v>
      </c>
      <c r="H260" t="s">
        <v>2923</v>
      </c>
      <c r="I260" t="str">
        <f t="shared" si="4"/>
        <v>CHANDLER</v>
      </c>
      <c r="J260" s="10">
        <v>85225</v>
      </c>
      <c r="K260">
        <f>IF(OR(LEFT(J260,3)="850", J260=85339, J260="85339"), 1,0)</f>
        <v>0</v>
      </c>
      <c r="L260">
        <f>IF(OR(LEFT(I260,2)="ph", I260="Laveen"), 1,0)</f>
        <v>0</v>
      </c>
      <c r="M260">
        <f>IF(NOT(K260=L260), 1,0)</f>
        <v>0</v>
      </c>
      <c r="N260">
        <f>IF(K260=L260, K260, "EVAL")</f>
        <v>0</v>
      </c>
      <c r="O260" s="10" t="s">
        <v>2417</v>
      </c>
      <c r="P260" s="10" t="s">
        <v>57</v>
      </c>
      <c r="Q260" s="13" t="s">
        <v>46</v>
      </c>
      <c r="R260" s="11">
        <v>2414.71</v>
      </c>
      <c r="S260">
        <v>85225</v>
      </c>
      <c r="T260" t="s">
        <v>139</v>
      </c>
      <c r="U260" t="s">
        <v>2417</v>
      </c>
      <c r="V260" t="s">
        <v>2417</v>
      </c>
    </row>
    <row r="261" spans="1:22" x14ac:dyDescent="0.2">
      <c r="A261" s="6">
        <v>43664</v>
      </c>
      <c r="B261" t="s">
        <v>2924</v>
      </c>
      <c r="C261" t="s">
        <v>43</v>
      </c>
      <c r="D261" s="10" t="s">
        <v>46</v>
      </c>
      <c r="E261" t="s">
        <v>134</v>
      </c>
      <c r="F261" s="11" t="s">
        <v>2417</v>
      </c>
      <c r="G261" s="10" t="s">
        <v>2417</v>
      </c>
      <c r="H261" t="s">
        <v>2925</v>
      </c>
      <c r="I261" t="str">
        <f t="shared" si="4"/>
        <v>PHX</v>
      </c>
      <c r="J261" s="10">
        <v>85053</v>
      </c>
      <c r="K261">
        <f>IF(OR(LEFT(J261,3)="850", J261=85339, J261="85339"), 1,0)</f>
        <v>1</v>
      </c>
      <c r="L261">
        <f>IF(OR(LEFT(I261,2)="ph", I261="Laveen"), 1,0)</f>
        <v>1</v>
      </c>
      <c r="M261">
        <f>IF(NOT(K261=L261), 1,0)</f>
        <v>0</v>
      </c>
      <c r="N261">
        <f>IF(K261=L261, K261, "EVAL")</f>
        <v>1</v>
      </c>
      <c r="O261" s="10" t="s">
        <v>2417</v>
      </c>
      <c r="P261" s="10" t="s">
        <v>57</v>
      </c>
      <c r="Q261" s="13" t="s">
        <v>46</v>
      </c>
      <c r="R261" s="11">
        <v>1583.79</v>
      </c>
      <c r="S261">
        <v>85053</v>
      </c>
      <c r="T261" t="s">
        <v>100</v>
      </c>
      <c r="U261" t="s">
        <v>2417</v>
      </c>
      <c r="V261" t="s">
        <v>2417</v>
      </c>
    </row>
    <row r="262" spans="1:22" x14ac:dyDescent="0.2">
      <c r="A262" s="6">
        <v>43664</v>
      </c>
      <c r="B262" t="s">
        <v>2926</v>
      </c>
      <c r="C262" t="s">
        <v>43</v>
      </c>
      <c r="D262" s="10" t="s">
        <v>46</v>
      </c>
      <c r="E262" t="s">
        <v>134</v>
      </c>
      <c r="F262" s="11">
        <v>1731.52</v>
      </c>
      <c r="G262" s="10" t="s">
        <v>50</v>
      </c>
      <c r="H262" t="s">
        <v>2492</v>
      </c>
      <c r="I262" t="str">
        <f t="shared" si="4"/>
        <v>PHX</v>
      </c>
      <c r="J262" s="10">
        <v>85053</v>
      </c>
      <c r="K262">
        <f>IF(OR(LEFT(J262,3)="850", J262=85339, J262="85339"), 1,0)</f>
        <v>1</v>
      </c>
      <c r="L262">
        <f>IF(OR(LEFT(I262,2)="ph", I262="Laveen"), 1,0)</f>
        <v>1</v>
      </c>
      <c r="M262">
        <f>IF(NOT(K262=L262), 1,0)</f>
        <v>0</v>
      </c>
      <c r="N262">
        <f>IF(K262=L262, K262, "EVAL")</f>
        <v>1</v>
      </c>
      <c r="O262" s="10" t="s">
        <v>2417</v>
      </c>
      <c r="P262" s="10" t="s">
        <v>57</v>
      </c>
      <c r="Q262" s="13" t="s">
        <v>46</v>
      </c>
      <c r="R262" s="11">
        <v>1290.3</v>
      </c>
      <c r="S262">
        <v>85053</v>
      </c>
      <c r="T262" t="s">
        <v>100</v>
      </c>
      <c r="U262" t="s">
        <v>2417</v>
      </c>
      <c r="V262" t="s">
        <v>2417</v>
      </c>
    </row>
    <row r="263" spans="1:22" x14ac:dyDescent="0.2">
      <c r="A263" s="6">
        <v>43664</v>
      </c>
      <c r="B263" t="s">
        <v>2927</v>
      </c>
      <c r="C263" t="s">
        <v>43</v>
      </c>
      <c r="D263" s="10" t="s">
        <v>46</v>
      </c>
      <c r="E263" t="s">
        <v>134</v>
      </c>
      <c r="F263" s="11" t="s">
        <v>2417</v>
      </c>
      <c r="G263" s="10" t="s">
        <v>2417</v>
      </c>
      <c r="H263" t="s">
        <v>2928</v>
      </c>
      <c r="I263" t="str">
        <f t="shared" si="4"/>
        <v>GLENDALE</v>
      </c>
      <c r="J263" s="10">
        <v>85304</v>
      </c>
      <c r="K263">
        <f>IF(OR(LEFT(J263,3)="850", J263=85339, J263="85339"), 1,0)</f>
        <v>0</v>
      </c>
      <c r="L263">
        <f>IF(OR(LEFT(I263,2)="ph", I263="Laveen"), 1,0)</f>
        <v>0</v>
      </c>
      <c r="M263">
        <f>IF(NOT(K263=L263), 1,0)</f>
        <v>0</v>
      </c>
      <c r="N263">
        <f>IF(K263=L263, K263, "EVAL")</f>
        <v>0</v>
      </c>
      <c r="O263" s="10" t="s">
        <v>2417</v>
      </c>
      <c r="P263" s="10" t="s">
        <v>57</v>
      </c>
      <c r="Q263" s="13" t="s">
        <v>46</v>
      </c>
      <c r="R263" s="11">
        <v>1675.63</v>
      </c>
      <c r="S263">
        <v>85304</v>
      </c>
      <c r="T263" t="s">
        <v>100</v>
      </c>
      <c r="U263" t="s">
        <v>2417</v>
      </c>
      <c r="V263" t="s">
        <v>2417</v>
      </c>
    </row>
    <row r="264" spans="1:22" x14ac:dyDescent="0.2">
      <c r="A264" s="6">
        <v>43668</v>
      </c>
      <c r="B264" t="s">
        <v>2929</v>
      </c>
      <c r="C264" t="s">
        <v>183</v>
      </c>
      <c r="D264" s="10" t="s">
        <v>46</v>
      </c>
      <c r="E264" t="s">
        <v>475</v>
      </c>
      <c r="F264" s="11" t="s">
        <v>2417</v>
      </c>
      <c r="G264" s="10" t="s">
        <v>2417</v>
      </c>
      <c r="H264" t="s">
        <v>2930</v>
      </c>
      <c r="I264" t="str">
        <f t="shared" si="4"/>
        <v>BUCKEYE</v>
      </c>
      <c r="J264" s="10">
        <v>85326</v>
      </c>
      <c r="K264">
        <f>IF(OR(LEFT(J264,3)="850", J264=85339, J264="85339"), 1,0)</f>
        <v>0</v>
      </c>
      <c r="L264">
        <f>IF(OR(LEFT(I264,2)="ph", I264="Laveen"), 1,0)</f>
        <v>0</v>
      </c>
      <c r="M264">
        <f>IF(NOT(K264=L264), 1,0)</f>
        <v>0</v>
      </c>
      <c r="N264">
        <f>IF(K264=L264, K264, "EVAL")</f>
        <v>0</v>
      </c>
      <c r="O264" s="12">
        <v>43676</v>
      </c>
      <c r="P264" s="10" t="s">
        <v>46</v>
      </c>
      <c r="Q264" s="13" t="s">
        <v>46</v>
      </c>
      <c r="R264" s="11">
        <v>1847.13</v>
      </c>
      <c r="S264">
        <v>85326</v>
      </c>
      <c r="T264" t="s">
        <v>47</v>
      </c>
      <c r="U264" t="s">
        <v>53</v>
      </c>
      <c r="V264">
        <v>85253</v>
      </c>
    </row>
    <row r="265" spans="1:22" x14ac:dyDescent="0.2">
      <c r="A265" s="6">
        <v>43669</v>
      </c>
      <c r="B265" t="s">
        <v>2931</v>
      </c>
      <c r="C265" t="s">
        <v>43</v>
      </c>
      <c r="D265" s="10" t="s">
        <v>46</v>
      </c>
      <c r="E265" t="s">
        <v>275</v>
      </c>
      <c r="F265" s="11">
        <v>2718.59</v>
      </c>
      <c r="G265" s="10" t="s">
        <v>50</v>
      </c>
      <c r="H265" t="s">
        <v>2932</v>
      </c>
      <c r="I265" t="str">
        <f t="shared" si="4"/>
        <v>TEMPE</v>
      </c>
      <c r="J265" s="10">
        <v>85281</v>
      </c>
      <c r="K265">
        <f>IF(OR(LEFT(J265,3)="850", J265=85339, J265="85339"), 1,0)</f>
        <v>0</v>
      </c>
      <c r="L265">
        <f>IF(OR(LEFT(I265,2)="ph", I265="Laveen"), 1,0)</f>
        <v>0</v>
      </c>
      <c r="M265">
        <f>IF(NOT(K265=L265), 1,0)</f>
        <v>0</v>
      </c>
      <c r="N265">
        <f>IF(K265=L265, K265, "EVAL")</f>
        <v>0</v>
      </c>
      <c r="O265" s="12">
        <v>43683</v>
      </c>
      <c r="P265" s="10" t="s">
        <v>57</v>
      </c>
      <c r="Q265" s="13" t="s">
        <v>46</v>
      </c>
      <c r="R265" s="11">
        <v>2678.59</v>
      </c>
      <c r="S265">
        <v>85281</v>
      </c>
      <c r="T265" t="s">
        <v>2044</v>
      </c>
      <c r="U265" t="s">
        <v>2045</v>
      </c>
      <c r="V265">
        <v>85281</v>
      </c>
    </row>
    <row r="266" spans="1:22" x14ac:dyDescent="0.2">
      <c r="A266" s="6">
        <v>43669</v>
      </c>
      <c r="B266" t="s">
        <v>2933</v>
      </c>
      <c r="C266" t="s">
        <v>43</v>
      </c>
      <c r="D266" s="10" t="s">
        <v>46</v>
      </c>
      <c r="E266" t="s">
        <v>134</v>
      </c>
      <c r="F266" s="11">
        <v>2121.14</v>
      </c>
      <c r="G266" s="10" t="s">
        <v>50</v>
      </c>
      <c r="H266" t="s">
        <v>2683</v>
      </c>
      <c r="I266" t="str">
        <f t="shared" si="4"/>
        <v>GLENDALE</v>
      </c>
      <c r="J266" s="10">
        <v>85306</v>
      </c>
      <c r="K266">
        <f>IF(OR(LEFT(J266,3)="850", J266=85339, J266="85339"), 1,0)</f>
        <v>0</v>
      </c>
      <c r="L266">
        <f>IF(OR(LEFT(I266,2)="ph", I266="Laveen"), 1,0)</f>
        <v>0</v>
      </c>
      <c r="M266">
        <f>IF(NOT(K266=L266), 1,0)</f>
        <v>0</v>
      </c>
      <c r="N266">
        <f>IF(K266=L266, K266, "EVAL")</f>
        <v>0</v>
      </c>
      <c r="O266" s="10" t="s">
        <v>2417</v>
      </c>
      <c r="P266" s="10" t="s">
        <v>57</v>
      </c>
      <c r="Q266" s="13" t="s">
        <v>46</v>
      </c>
      <c r="R266" s="11">
        <v>1979.09</v>
      </c>
      <c r="S266">
        <v>85306</v>
      </c>
      <c r="T266" t="s">
        <v>100</v>
      </c>
      <c r="U266" t="s">
        <v>2417</v>
      </c>
      <c r="V266" t="s">
        <v>2417</v>
      </c>
    </row>
    <row r="267" spans="1:22" x14ac:dyDescent="0.2">
      <c r="A267" s="6">
        <v>43669</v>
      </c>
      <c r="B267" t="s">
        <v>2934</v>
      </c>
      <c r="C267" t="s">
        <v>43</v>
      </c>
      <c r="D267" s="10" t="s">
        <v>46</v>
      </c>
      <c r="E267" t="s">
        <v>247</v>
      </c>
      <c r="F267" s="11" t="s">
        <v>2417</v>
      </c>
      <c r="G267" s="10" t="s">
        <v>2417</v>
      </c>
      <c r="H267" t="s">
        <v>2935</v>
      </c>
      <c r="I267" t="str">
        <f t="shared" si="4"/>
        <v>CHANDLER</v>
      </c>
      <c r="J267" s="10">
        <v>85225</v>
      </c>
      <c r="K267">
        <f>IF(OR(LEFT(J267,3)="850", J267=85339, J267="85339"), 1,0)</f>
        <v>0</v>
      </c>
      <c r="L267">
        <f>IF(OR(LEFT(I267,2)="ph", I267="Laveen"), 1,0)</f>
        <v>0</v>
      </c>
      <c r="M267">
        <f>IF(NOT(K267=L267), 1,0)</f>
        <v>0</v>
      </c>
      <c r="N267">
        <f>IF(K267=L267, K267, "EVAL")</f>
        <v>0</v>
      </c>
      <c r="O267" s="10" t="s">
        <v>2417</v>
      </c>
      <c r="P267" s="10" t="s">
        <v>57</v>
      </c>
      <c r="Q267" s="13" t="s">
        <v>46</v>
      </c>
      <c r="R267" s="11">
        <v>1824.93</v>
      </c>
      <c r="S267">
        <v>85225</v>
      </c>
      <c r="T267" t="s">
        <v>100</v>
      </c>
      <c r="U267" t="s">
        <v>2417</v>
      </c>
      <c r="V267" t="s">
        <v>2417</v>
      </c>
    </row>
    <row r="268" spans="1:22" x14ac:dyDescent="0.2">
      <c r="A268" s="6">
        <v>43669</v>
      </c>
      <c r="B268" t="s">
        <v>2936</v>
      </c>
      <c r="C268" t="s">
        <v>43</v>
      </c>
      <c r="D268" s="10" t="s">
        <v>46</v>
      </c>
      <c r="E268" t="s">
        <v>44</v>
      </c>
      <c r="F268" s="11">
        <v>1318.28</v>
      </c>
      <c r="G268" s="10" t="s">
        <v>50</v>
      </c>
      <c r="H268" t="s">
        <v>2937</v>
      </c>
      <c r="I268" t="str">
        <f t="shared" si="4"/>
        <v>Phoenix</v>
      </c>
      <c r="J268" s="10">
        <v>85019</v>
      </c>
      <c r="K268">
        <f>IF(OR(LEFT(J268,3)="850", J268=85339, J268="85339"), 1,0)</f>
        <v>1</v>
      </c>
      <c r="L268">
        <f>IF(OR(LEFT(I268,2)="ph", I268="Laveen"), 1,0)</f>
        <v>1</v>
      </c>
      <c r="M268">
        <f>IF(NOT(K268=L268), 1,0)</f>
        <v>0</v>
      </c>
      <c r="N268">
        <f>IF(K268=L268, K268, "EVAL")</f>
        <v>1</v>
      </c>
      <c r="O268" s="10" t="s">
        <v>2417</v>
      </c>
      <c r="P268" s="10" t="s">
        <v>57</v>
      </c>
      <c r="Q268" s="13" t="s">
        <v>46</v>
      </c>
      <c r="R268" s="11">
        <v>1288.28</v>
      </c>
      <c r="S268">
        <v>85019</v>
      </c>
      <c r="T268" t="s">
        <v>2761</v>
      </c>
      <c r="U268" t="s">
        <v>2417</v>
      </c>
      <c r="V268" t="s">
        <v>2417</v>
      </c>
    </row>
    <row r="269" spans="1:22" x14ac:dyDescent="0.2">
      <c r="A269" s="6">
        <v>43670</v>
      </c>
      <c r="B269" t="s">
        <v>2938</v>
      </c>
      <c r="C269" t="s">
        <v>43</v>
      </c>
      <c r="D269" s="10" t="s">
        <v>46</v>
      </c>
      <c r="E269" t="s">
        <v>247</v>
      </c>
      <c r="F269" s="11">
        <v>2280.48</v>
      </c>
      <c r="G269" s="10" t="s">
        <v>50</v>
      </c>
      <c r="H269" t="s">
        <v>1713</v>
      </c>
      <c r="I269" t="str">
        <f t="shared" si="4"/>
        <v>CHANDLER</v>
      </c>
      <c r="J269" s="10">
        <v>85286</v>
      </c>
      <c r="K269">
        <f>IF(OR(LEFT(J269,3)="850", J269=85339, J269="85339"), 1,0)</f>
        <v>0</v>
      </c>
      <c r="L269">
        <f>IF(OR(LEFT(I269,2)="ph", I269="Laveen"), 1,0)</f>
        <v>0</v>
      </c>
      <c r="M269">
        <f>IF(NOT(K269=L269), 1,0)</f>
        <v>0</v>
      </c>
      <c r="N269">
        <f>IF(K269=L269, K269, "EVAL")</f>
        <v>0</v>
      </c>
      <c r="O269" s="10" t="s">
        <v>2417</v>
      </c>
      <c r="P269" s="10" t="s">
        <v>57</v>
      </c>
      <c r="Q269" s="13" t="s">
        <v>46</v>
      </c>
      <c r="R269" s="11">
        <v>1690</v>
      </c>
      <c r="S269">
        <v>85286</v>
      </c>
      <c r="T269" t="s">
        <v>139</v>
      </c>
      <c r="U269" t="s">
        <v>2417</v>
      </c>
      <c r="V269" t="s">
        <v>2417</v>
      </c>
    </row>
    <row r="270" spans="1:22" x14ac:dyDescent="0.2">
      <c r="A270" s="6">
        <v>43670</v>
      </c>
      <c r="B270" t="s">
        <v>2939</v>
      </c>
      <c r="C270" t="s">
        <v>43</v>
      </c>
      <c r="D270" s="10" t="s">
        <v>46</v>
      </c>
      <c r="E270" t="s">
        <v>247</v>
      </c>
      <c r="F270" s="11" t="s">
        <v>2417</v>
      </c>
      <c r="G270" s="10" t="s">
        <v>2417</v>
      </c>
      <c r="H270" t="s">
        <v>2804</v>
      </c>
      <c r="I270" t="str">
        <f t="shared" si="4"/>
        <v>CHANDLER</v>
      </c>
      <c r="J270" s="10">
        <v>85224</v>
      </c>
      <c r="K270">
        <f>IF(OR(LEFT(J270,3)="850", J270=85339, J270="85339"), 1,0)</f>
        <v>0</v>
      </c>
      <c r="L270">
        <f>IF(OR(LEFT(I270,2)="ph", I270="Laveen"), 1,0)</f>
        <v>0</v>
      </c>
      <c r="M270">
        <f>IF(NOT(K270=L270), 1,0)</f>
        <v>0</v>
      </c>
      <c r="N270">
        <f>IF(K270=L270, K270, "EVAL")</f>
        <v>0</v>
      </c>
      <c r="O270" s="10" t="s">
        <v>2417</v>
      </c>
      <c r="P270" s="10" t="s">
        <v>57</v>
      </c>
      <c r="Q270" s="13" t="s">
        <v>46</v>
      </c>
      <c r="R270" s="11">
        <v>1336.41</v>
      </c>
      <c r="S270">
        <v>85224</v>
      </c>
      <c r="T270" t="s">
        <v>100</v>
      </c>
      <c r="U270" t="s">
        <v>2417</v>
      </c>
      <c r="V270" t="s">
        <v>2417</v>
      </c>
    </row>
    <row r="271" spans="1:22" x14ac:dyDescent="0.2">
      <c r="A271" s="6">
        <v>43670</v>
      </c>
      <c r="B271" t="s">
        <v>2940</v>
      </c>
      <c r="C271" t="s">
        <v>43</v>
      </c>
      <c r="D271" s="10" t="s">
        <v>46</v>
      </c>
      <c r="E271" t="s">
        <v>247</v>
      </c>
      <c r="F271" s="11" t="s">
        <v>2417</v>
      </c>
      <c r="G271" s="10" t="s">
        <v>2417</v>
      </c>
      <c r="H271" t="s">
        <v>2941</v>
      </c>
      <c r="I271" t="str">
        <f t="shared" si="4"/>
        <v>CHANDLER</v>
      </c>
      <c r="J271" s="10">
        <v>85249</v>
      </c>
      <c r="K271">
        <f>IF(OR(LEFT(J271,3)="850", J271=85339, J271="85339"), 1,0)</f>
        <v>0</v>
      </c>
      <c r="L271">
        <f>IF(OR(LEFT(I271,2)="ph", I271="Laveen"), 1,0)</f>
        <v>0</v>
      </c>
      <c r="M271">
        <f>IF(NOT(K271=L271), 1,0)</f>
        <v>0</v>
      </c>
      <c r="N271">
        <f>IF(K271=L271, K271, "EVAL")</f>
        <v>0</v>
      </c>
      <c r="O271" s="10" t="s">
        <v>2417</v>
      </c>
      <c r="P271" s="10" t="s">
        <v>57</v>
      </c>
      <c r="Q271" s="13" t="s">
        <v>46</v>
      </c>
      <c r="R271" s="11">
        <v>1593.56</v>
      </c>
      <c r="S271">
        <v>85249</v>
      </c>
      <c r="T271" t="s">
        <v>100</v>
      </c>
      <c r="U271" t="s">
        <v>2417</v>
      </c>
      <c r="V271" t="s">
        <v>2417</v>
      </c>
    </row>
    <row r="272" spans="1:22" x14ac:dyDescent="0.2">
      <c r="A272" s="6">
        <v>43671</v>
      </c>
      <c r="B272" t="s">
        <v>2942</v>
      </c>
      <c r="C272" t="s">
        <v>43</v>
      </c>
      <c r="D272" s="10" t="s">
        <v>46</v>
      </c>
      <c r="E272" t="s">
        <v>297</v>
      </c>
      <c r="F272" s="11" t="s">
        <v>2417</v>
      </c>
      <c r="G272" s="10" t="s">
        <v>2417</v>
      </c>
      <c r="H272" t="s">
        <v>2943</v>
      </c>
      <c r="I272" t="str">
        <f t="shared" si="4"/>
        <v>PHOENIX</v>
      </c>
      <c r="J272" s="10">
        <v>85051</v>
      </c>
      <c r="K272">
        <f>IF(OR(LEFT(J272,3)="850", J272=85339, J272="85339"), 1,0)</f>
        <v>1</v>
      </c>
      <c r="L272">
        <f>IF(OR(LEFT(I272,2)="ph", I272="Laveen"), 1,0)</f>
        <v>1</v>
      </c>
      <c r="M272">
        <f>IF(NOT(K272=L272), 1,0)</f>
        <v>0</v>
      </c>
      <c r="N272">
        <f>IF(K272=L272, K272, "EVAL")</f>
        <v>1</v>
      </c>
      <c r="O272" s="10" t="s">
        <v>2417</v>
      </c>
      <c r="P272" s="10" t="s">
        <v>46</v>
      </c>
      <c r="Q272" s="13" t="s">
        <v>46</v>
      </c>
      <c r="R272" s="11">
        <v>3948.35</v>
      </c>
      <c r="S272">
        <v>85051</v>
      </c>
      <c r="T272" t="s">
        <v>47</v>
      </c>
      <c r="U272" t="s">
        <v>177</v>
      </c>
      <c r="V272">
        <v>85253</v>
      </c>
    </row>
    <row r="273" spans="1:22" x14ac:dyDescent="0.2">
      <c r="A273" s="6">
        <v>43671</v>
      </c>
      <c r="B273" t="s">
        <v>2944</v>
      </c>
      <c r="C273" t="s">
        <v>43</v>
      </c>
      <c r="D273" s="10" t="s">
        <v>46</v>
      </c>
      <c r="E273" t="s">
        <v>280</v>
      </c>
      <c r="F273" s="11" t="s">
        <v>2417</v>
      </c>
      <c r="G273" s="10" t="s">
        <v>2417</v>
      </c>
      <c r="H273" t="s">
        <v>2602</v>
      </c>
      <c r="I273" t="str">
        <f t="shared" si="4"/>
        <v>GILBERT</v>
      </c>
      <c r="J273" s="10">
        <v>85296</v>
      </c>
      <c r="K273">
        <f>IF(OR(LEFT(J273,3)="850", J273=85339, J273="85339"), 1,0)</f>
        <v>0</v>
      </c>
      <c r="L273">
        <f>IF(OR(LEFT(I273,2)="ph", I273="Laveen"), 1,0)</f>
        <v>0</v>
      </c>
      <c r="M273">
        <f>IF(NOT(K273=L273), 1,0)</f>
        <v>0</v>
      </c>
      <c r="N273">
        <f>IF(K273=L273, K273, "EVAL")</f>
        <v>0</v>
      </c>
      <c r="O273" s="10" t="s">
        <v>2417</v>
      </c>
      <c r="P273" s="10" t="s">
        <v>57</v>
      </c>
      <c r="Q273" s="13" t="s">
        <v>46</v>
      </c>
      <c r="R273" s="11">
        <v>1916.33</v>
      </c>
      <c r="S273">
        <v>85296</v>
      </c>
      <c r="T273" t="s">
        <v>100</v>
      </c>
      <c r="U273" t="s">
        <v>2417</v>
      </c>
      <c r="V273" t="s">
        <v>2417</v>
      </c>
    </row>
    <row r="274" spans="1:22" x14ac:dyDescent="0.2">
      <c r="A274" s="6">
        <v>43672</v>
      </c>
      <c r="B274" t="s">
        <v>2945</v>
      </c>
      <c r="C274" t="s">
        <v>43</v>
      </c>
      <c r="D274" s="10" t="s">
        <v>46</v>
      </c>
      <c r="E274" t="s">
        <v>297</v>
      </c>
      <c r="F274" s="11">
        <v>2566.94</v>
      </c>
      <c r="G274" s="10" t="s">
        <v>50</v>
      </c>
      <c r="H274" t="s">
        <v>2946</v>
      </c>
      <c r="I274" t="str">
        <f t="shared" si="4"/>
        <v>PHOENIX</v>
      </c>
      <c r="J274" s="10">
        <v>85051</v>
      </c>
      <c r="K274">
        <f>IF(OR(LEFT(J274,3)="850", J274=85339, J274="85339"), 1,0)</f>
        <v>1</v>
      </c>
      <c r="L274">
        <f>IF(OR(LEFT(I274,2)="ph", I274="Laveen"), 1,0)</f>
        <v>1</v>
      </c>
      <c r="M274">
        <f>IF(NOT(K274=L274), 1,0)</f>
        <v>0</v>
      </c>
      <c r="N274">
        <f>IF(K274=L274, K274, "EVAL")</f>
        <v>1</v>
      </c>
      <c r="O274" s="12">
        <v>43686</v>
      </c>
      <c r="P274" s="10" t="s">
        <v>46</v>
      </c>
      <c r="Q274" s="13" t="s">
        <v>46</v>
      </c>
      <c r="R274" s="11">
        <v>2566.94</v>
      </c>
      <c r="S274">
        <v>85051</v>
      </c>
      <c r="T274" t="s">
        <v>47</v>
      </c>
      <c r="U274" t="s">
        <v>557</v>
      </c>
      <c r="V274">
        <v>85253</v>
      </c>
    </row>
    <row r="275" spans="1:22" x14ac:dyDescent="0.2">
      <c r="A275" s="6">
        <v>43675</v>
      </c>
      <c r="B275" t="s">
        <v>2947</v>
      </c>
      <c r="C275" t="s">
        <v>43</v>
      </c>
      <c r="D275" s="10" t="s">
        <v>46</v>
      </c>
      <c r="E275" t="s">
        <v>102</v>
      </c>
      <c r="F275" s="11">
        <v>2573.9</v>
      </c>
      <c r="G275" s="10" t="s">
        <v>50</v>
      </c>
      <c r="H275" t="s">
        <v>2948</v>
      </c>
      <c r="I275" t="str">
        <f t="shared" si="4"/>
        <v>PHX</v>
      </c>
      <c r="J275" s="10">
        <v>85021</v>
      </c>
      <c r="K275">
        <f>IF(OR(LEFT(J275,3)="850", J275=85339, J275="85339"), 1,0)</f>
        <v>1</v>
      </c>
      <c r="L275">
        <f>IF(OR(LEFT(I275,2)="ph", I275="Laveen"), 1,0)</f>
        <v>1</v>
      </c>
      <c r="M275">
        <f>IF(NOT(K275=L275), 1,0)</f>
        <v>0</v>
      </c>
      <c r="N275">
        <f>IF(K275=L275, K275, "EVAL")</f>
        <v>1</v>
      </c>
      <c r="O275" s="10" t="s">
        <v>2417</v>
      </c>
      <c r="P275" s="10" t="s">
        <v>57</v>
      </c>
      <c r="Q275" s="13" t="s">
        <v>46</v>
      </c>
      <c r="R275" s="11">
        <v>1837.9</v>
      </c>
      <c r="S275">
        <v>85021</v>
      </c>
      <c r="T275" t="s">
        <v>2628</v>
      </c>
      <c r="U275" t="s">
        <v>2417</v>
      </c>
      <c r="V275" t="s">
        <v>2417</v>
      </c>
    </row>
    <row r="276" spans="1:22" x14ac:dyDescent="0.2">
      <c r="A276" s="6">
        <v>43677</v>
      </c>
      <c r="B276" t="s">
        <v>2949</v>
      </c>
      <c r="C276" t="s">
        <v>43</v>
      </c>
      <c r="D276" s="10" t="s">
        <v>46</v>
      </c>
      <c r="E276" t="s">
        <v>297</v>
      </c>
      <c r="F276" s="11">
        <v>1029.68</v>
      </c>
      <c r="G276" s="10" t="s">
        <v>50</v>
      </c>
      <c r="H276" t="s">
        <v>2950</v>
      </c>
      <c r="I276" t="str">
        <f t="shared" si="4"/>
        <v>PHOENIX</v>
      </c>
      <c r="J276" s="10">
        <v>85051</v>
      </c>
      <c r="K276">
        <f>IF(OR(LEFT(J276,3)="850", J276=85339, J276="85339"), 1,0)</f>
        <v>1</v>
      </c>
      <c r="L276">
        <f>IF(OR(LEFT(I276,2)="ph", I276="Laveen"), 1,0)</f>
        <v>1</v>
      </c>
      <c r="M276">
        <f>IF(NOT(K276=L276), 1,0)</f>
        <v>0</v>
      </c>
      <c r="N276">
        <f>IF(K276=L276, K276, "EVAL")</f>
        <v>1</v>
      </c>
      <c r="O276" s="10" t="s">
        <v>2417</v>
      </c>
      <c r="P276" s="10" t="s">
        <v>46</v>
      </c>
      <c r="Q276" s="13" t="s">
        <v>46</v>
      </c>
      <c r="R276" s="11">
        <v>2071.12</v>
      </c>
      <c r="S276">
        <v>85051</v>
      </c>
      <c r="T276" t="s">
        <v>47</v>
      </c>
      <c r="U276" t="s">
        <v>177</v>
      </c>
      <c r="V276">
        <v>85253</v>
      </c>
    </row>
    <row r="277" spans="1:22" x14ac:dyDescent="0.2">
      <c r="A277" s="6">
        <v>43678</v>
      </c>
      <c r="B277" t="s">
        <v>2951</v>
      </c>
      <c r="C277" t="s">
        <v>43</v>
      </c>
      <c r="D277" s="10" t="s">
        <v>46</v>
      </c>
      <c r="E277" t="s">
        <v>60</v>
      </c>
      <c r="F277" s="11" t="s">
        <v>2417</v>
      </c>
      <c r="G277" s="10" t="s">
        <v>2417</v>
      </c>
      <c r="H277" t="s">
        <v>967</v>
      </c>
      <c r="I277" t="str">
        <f t="shared" si="4"/>
        <v>PHOENIX</v>
      </c>
      <c r="J277" s="10">
        <v>85022</v>
      </c>
      <c r="K277">
        <f>IF(OR(LEFT(J277,3)="850", J277=85339, J277="85339"), 1,0)</f>
        <v>1</v>
      </c>
      <c r="L277">
        <f>IF(OR(LEFT(I277,2)="ph", I277="Laveen"), 1,0)</f>
        <v>1</v>
      </c>
      <c r="M277">
        <f>IF(NOT(K277=L277), 1,0)</f>
        <v>0</v>
      </c>
      <c r="N277">
        <f>IF(K277=L277, K277, "EVAL")</f>
        <v>1</v>
      </c>
      <c r="O277" s="10" t="s">
        <v>2417</v>
      </c>
      <c r="P277" s="10" t="s">
        <v>46</v>
      </c>
      <c r="Q277" s="13" t="s">
        <v>46</v>
      </c>
      <c r="R277" s="11">
        <v>6938.82</v>
      </c>
      <c r="S277">
        <v>85022</v>
      </c>
      <c r="T277" t="s">
        <v>62</v>
      </c>
      <c r="U277" t="s">
        <v>177</v>
      </c>
      <c r="V277">
        <v>85253</v>
      </c>
    </row>
    <row r="278" spans="1:22" x14ac:dyDescent="0.2">
      <c r="A278" s="6">
        <v>43682</v>
      </c>
      <c r="B278" t="s">
        <v>2952</v>
      </c>
      <c r="C278" t="s">
        <v>43</v>
      </c>
      <c r="D278" s="10" t="s">
        <v>46</v>
      </c>
      <c r="E278" t="s">
        <v>134</v>
      </c>
      <c r="F278" s="11">
        <v>3703.15</v>
      </c>
      <c r="G278" s="10" t="s">
        <v>50</v>
      </c>
      <c r="H278" t="s">
        <v>2953</v>
      </c>
      <c r="I278" t="str">
        <f t="shared" si="4"/>
        <v>GLENDALE</v>
      </c>
      <c r="J278" s="10">
        <v>85304</v>
      </c>
      <c r="K278">
        <f>IF(OR(LEFT(J278,3)="850", J278=85339, J278="85339"), 1,0)</f>
        <v>0</v>
      </c>
      <c r="L278">
        <f>IF(OR(LEFT(I278,2)="ph", I278="Laveen"), 1,0)</f>
        <v>0</v>
      </c>
      <c r="M278">
        <f>IF(NOT(K278=L278), 1,0)</f>
        <v>0</v>
      </c>
      <c r="N278">
        <f>IF(K278=L278, K278, "EVAL")</f>
        <v>0</v>
      </c>
      <c r="O278" s="10" t="s">
        <v>2417</v>
      </c>
      <c r="P278" s="10" t="s">
        <v>57</v>
      </c>
      <c r="Q278" s="13" t="s">
        <v>46</v>
      </c>
      <c r="R278" s="11">
        <v>3317.6</v>
      </c>
      <c r="S278">
        <v>85304</v>
      </c>
      <c r="T278" t="s">
        <v>282</v>
      </c>
      <c r="U278" t="s">
        <v>2417</v>
      </c>
      <c r="V278" t="s">
        <v>2417</v>
      </c>
    </row>
    <row r="279" spans="1:22" x14ac:dyDescent="0.2">
      <c r="A279" s="6">
        <v>43683</v>
      </c>
      <c r="B279" t="s">
        <v>2954</v>
      </c>
      <c r="C279" t="s">
        <v>43</v>
      </c>
      <c r="D279" s="10" t="s">
        <v>46</v>
      </c>
      <c r="E279" t="s">
        <v>70</v>
      </c>
      <c r="F279" s="11" t="s">
        <v>2417</v>
      </c>
      <c r="G279" s="10" t="s">
        <v>2417</v>
      </c>
      <c r="H279" t="s">
        <v>2955</v>
      </c>
      <c r="I279" t="str">
        <f t="shared" si="4"/>
        <v>PHOENIX</v>
      </c>
      <c r="J279" s="10">
        <v>85037</v>
      </c>
      <c r="K279">
        <f>IF(OR(LEFT(J279,3)="850", J279=85339, J279="85339"), 1,0)</f>
        <v>1</v>
      </c>
      <c r="L279">
        <f>IF(OR(LEFT(I279,2)="ph", I279="Laveen"), 1,0)</f>
        <v>1</v>
      </c>
      <c r="M279">
        <f>IF(NOT(K279=L279), 1,0)</f>
        <v>0</v>
      </c>
      <c r="N279">
        <f>IF(K279=L279, K279, "EVAL")</f>
        <v>1</v>
      </c>
      <c r="O279" s="10" t="s">
        <v>2417</v>
      </c>
      <c r="P279" s="10" t="s">
        <v>46</v>
      </c>
      <c r="Q279" s="13" t="s">
        <v>46</v>
      </c>
      <c r="R279" s="11">
        <v>2644.79</v>
      </c>
      <c r="S279">
        <v>85037</v>
      </c>
      <c r="T279" t="s">
        <v>399</v>
      </c>
      <c r="U279" t="s">
        <v>2956</v>
      </c>
      <c r="V279">
        <v>85260</v>
      </c>
    </row>
    <row r="280" spans="1:22" x14ac:dyDescent="0.2">
      <c r="A280" s="6">
        <v>43689</v>
      </c>
      <c r="B280" t="s">
        <v>2957</v>
      </c>
      <c r="C280" t="s">
        <v>43</v>
      </c>
      <c r="D280" s="10" t="s">
        <v>46</v>
      </c>
      <c r="E280" t="s">
        <v>297</v>
      </c>
      <c r="F280" s="11" t="s">
        <v>2417</v>
      </c>
      <c r="G280" s="10" t="s">
        <v>2417</v>
      </c>
      <c r="H280" t="s">
        <v>2958</v>
      </c>
      <c r="I280" t="str">
        <f t="shared" si="4"/>
        <v>PHOENIX</v>
      </c>
      <c r="J280" s="10">
        <v>85051</v>
      </c>
      <c r="K280">
        <f>IF(OR(LEFT(J280,3)="850", J280=85339, J280="85339"), 1,0)</f>
        <v>1</v>
      </c>
      <c r="L280">
        <f>IF(OR(LEFT(I280,2)="ph", I280="Laveen"), 1,0)</f>
        <v>1</v>
      </c>
      <c r="M280">
        <f>IF(NOT(K280=L280), 1,0)</f>
        <v>0</v>
      </c>
      <c r="N280">
        <f>IF(K280=L280, K280, "EVAL")</f>
        <v>1</v>
      </c>
      <c r="O280" s="10" t="s">
        <v>2417</v>
      </c>
      <c r="P280" s="10" t="s">
        <v>46</v>
      </c>
      <c r="Q280" s="13" t="s">
        <v>46</v>
      </c>
      <c r="R280" s="11">
        <v>859.32</v>
      </c>
      <c r="S280">
        <v>85051</v>
      </c>
      <c r="T280" t="s">
        <v>47</v>
      </c>
      <c r="U280" t="s">
        <v>63</v>
      </c>
      <c r="V280">
        <v>85253</v>
      </c>
    </row>
    <row r="281" spans="1:22" x14ac:dyDescent="0.2">
      <c r="A281" s="6">
        <v>43689</v>
      </c>
      <c r="B281" t="s">
        <v>2959</v>
      </c>
      <c r="C281" t="s">
        <v>43</v>
      </c>
      <c r="D281" s="10" t="s">
        <v>46</v>
      </c>
      <c r="E281" t="s">
        <v>297</v>
      </c>
      <c r="F281" s="11" t="s">
        <v>2417</v>
      </c>
      <c r="G281" s="10" t="s">
        <v>2417</v>
      </c>
      <c r="H281" t="s">
        <v>2763</v>
      </c>
      <c r="I281" t="str">
        <f t="shared" si="4"/>
        <v>PHOENIX</v>
      </c>
      <c r="J281" s="10">
        <v>85051</v>
      </c>
      <c r="K281">
        <f>IF(OR(LEFT(J281,3)="850", J281=85339, J281="85339"), 1,0)</f>
        <v>1</v>
      </c>
      <c r="L281">
        <f>IF(OR(LEFT(I281,2)="ph", I281="Laveen"), 1,0)</f>
        <v>1</v>
      </c>
      <c r="M281">
        <f>IF(NOT(K281=L281), 1,0)</f>
        <v>0</v>
      </c>
      <c r="N281">
        <f>IF(K281=L281, K281, "EVAL")</f>
        <v>1</v>
      </c>
      <c r="O281" s="10" t="s">
        <v>2417</v>
      </c>
      <c r="P281" s="10" t="s">
        <v>46</v>
      </c>
      <c r="Q281" s="13" t="s">
        <v>46</v>
      </c>
      <c r="R281" s="11">
        <v>2184.33</v>
      </c>
      <c r="S281">
        <v>85051</v>
      </c>
      <c r="T281" t="s">
        <v>47</v>
      </c>
      <c r="U281" t="s">
        <v>177</v>
      </c>
      <c r="V281">
        <v>85253</v>
      </c>
    </row>
    <row r="282" spans="1:22" x14ac:dyDescent="0.2">
      <c r="A282" s="6">
        <v>43690</v>
      </c>
      <c r="B282" t="s">
        <v>2960</v>
      </c>
      <c r="C282" t="s">
        <v>43</v>
      </c>
      <c r="D282" s="10" t="s">
        <v>46</v>
      </c>
      <c r="E282" t="s">
        <v>70</v>
      </c>
      <c r="F282" s="11" t="s">
        <v>2417</v>
      </c>
      <c r="G282" s="10" t="s">
        <v>2417</v>
      </c>
      <c r="H282" t="s">
        <v>2961</v>
      </c>
      <c r="I282" t="str">
        <f t="shared" si="4"/>
        <v>TOLLESON</v>
      </c>
      <c r="J282" s="10">
        <v>85037</v>
      </c>
      <c r="K282">
        <f>IF(OR(LEFT(J282,3)="850", J282=85339, J282="85339"), 1,0)</f>
        <v>1</v>
      </c>
      <c r="L282">
        <f>IF(OR(LEFT(I282,2)="ph", I282="Laveen"), 1,0)</f>
        <v>0</v>
      </c>
      <c r="M282">
        <f>IF(NOT(K282=L282), 1,0)</f>
        <v>1</v>
      </c>
      <c r="N282">
        <v>1</v>
      </c>
      <c r="O282" s="10" t="s">
        <v>2417</v>
      </c>
      <c r="P282" s="10" t="s">
        <v>46</v>
      </c>
      <c r="Q282" s="13" t="s">
        <v>46</v>
      </c>
      <c r="R282" s="11">
        <v>2481.4699999999998</v>
      </c>
      <c r="S282">
        <v>85037</v>
      </c>
      <c r="T282" t="s">
        <v>47</v>
      </c>
      <c r="U282" t="s">
        <v>63</v>
      </c>
      <c r="V282">
        <v>85253</v>
      </c>
    </row>
    <row r="283" spans="1:22" x14ac:dyDescent="0.2">
      <c r="A283" s="6">
        <v>43691</v>
      </c>
      <c r="B283" t="s">
        <v>2962</v>
      </c>
      <c r="C283" t="s">
        <v>43</v>
      </c>
      <c r="D283" s="10" t="s">
        <v>46</v>
      </c>
      <c r="E283" t="s">
        <v>1473</v>
      </c>
      <c r="F283" s="11" t="s">
        <v>2417</v>
      </c>
      <c r="G283" s="10" t="s">
        <v>2417</v>
      </c>
      <c r="H283" t="s">
        <v>2963</v>
      </c>
      <c r="I283" t="str">
        <f t="shared" si="4"/>
        <v>PHOENIX</v>
      </c>
      <c r="J283" s="10">
        <v>85015</v>
      </c>
      <c r="K283">
        <f>IF(OR(LEFT(J283,3)="850", J283=85339, J283="85339"), 1,0)</f>
        <v>1</v>
      </c>
      <c r="L283">
        <f>IF(OR(LEFT(I283,2)="ph", I283="Laveen"), 1,0)</f>
        <v>1</v>
      </c>
      <c r="M283">
        <f>IF(NOT(K283=L283), 1,0)</f>
        <v>0</v>
      </c>
      <c r="N283">
        <f>IF(K283=L283, K283, "EVAL")</f>
        <v>1</v>
      </c>
      <c r="O283" s="10" t="s">
        <v>2417</v>
      </c>
      <c r="P283" s="10" t="s">
        <v>57</v>
      </c>
      <c r="Q283" s="13" t="s">
        <v>46</v>
      </c>
      <c r="R283" s="11">
        <v>1066.76</v>
      </c>
      <c r="S283">
        <v>85015</v>
      </c>
      <c r="T283" t="s">
        <v>2486</v>
      </c>
      <c r="U283" t="s">
        <v>2417</v>
      </c>
      <c r="V283" t="s">
        <v>2417</v>
      </c>
    </row>
    <row r="284" spans="1:22" x14ac:dyDescent="0.2">
      <c r="A284" s="6">
        <v>43691</v>
      </c>
      <c r="B284" t="s">
        <v>2964</v>
      </c>
      <c r="C284" t="s">
        <v>43</v>
      </c>
      <c r="D284" s="10" t="s">
        <v>46</v>
      </c>
      <c r="E284" t="s">
        <v>1473</v>
      </c>
      <c r="F284" s="11">
        <v>1331.81</v>
      </c>
      <c r="G284" s="10" t="s">
        <v>50</v>
      </c>
      <c r="H284" t="s">
        <v>2965</v>
      </c>
      <c r="I284" t="str">
        <f t="shared" si="4"/>
        <v>PHOENIX</v>
      </c>
      <c r="J284" s="10">
        <v>85015</v>
      </c>
      <c r="K284">
        <f>IF(OR(LEFT(J284,3)="850", J284=85339, J284="85339"), 1,0)</f>
        <v>1</v>
      </c>
      <c r="L284">
        <f>IF(OR(LEFT(I284,2)="ph", I284="Laveen"), 1,0)</f>
        <v>1</v>
      </c>
      <c r="M284">
        <f>IF(NOT(K284=L284), 1,0)</f>
        <v>0</v>
      </c>
      <c r="N284">
        <f>IF(K284=L284, K284, "EVAL")</f>
        <v>1</v>
      </c>
      <c r="O284" s="10" t="s">
        <v>2417</v>
      </c>
      <c r="P284" s="10" t="s">
        <v>57</v>
      </c>
      <c r="Q284" s="13" t="s">
        <v>46</v>
      </c>
      <c r="R284" s="11">
        <v>1296.81</v>
      </c>
      <c r="S284">
        <v>85015</v>
      </c>
      <c r="T284" t="s">
        <v>2486</v>
      </c>
      <c r="U284" t="s">
        <v>2417</v>
      </c>
      <c r="V284" t="s">
        <v>2417</v>
      </c>
    </row>
    <row r="285" spans="1:22" x14ac:dyDescent="0.2">
      <c r="A285" s="6">
        <v>43691</v>
      </c>
      <c r="B285" t="s">
        <v>2966</v>
      </c>
      <c r="C285" t="s">
        <v>43</v>
      </c>
      <c r="D285" s="10" t="s">
        <v>46</v>
      </c>
      <c r="E285" t="s">
        <v>1473</v>
      </c>
      <c r="F285" s="11" t="s">
        <v>2417</v>
      </c>
      <c r="G285" s="10" t="s">
        <v>2417</v>
      </c>
      <c r="H285" t="s">
        <v>2967</v>
      </c>
      <c r="I285" t="str">
        <f t="shared" si="4"/>
        <v>PHOENIX</v>
      </c>
      <c r="J285" s="10">
        <v>85015</v>
      </c>
      <c r="K285">
        <f>IF(OR(LEFT(J285,3)="850", J285=85339, J285="85339"), 1,0)</f>
        <v>1</v>
      </c>
      <c r="L285">
        <f>IF(OR(LEFT(I285,2)="ph", I285="Laveen"), 1,0)</f>
        <v>1</v>
      </c>
      <c r="M285">
        <f>IF(NOT(K285=L285), 1,0)</f>
        <v>0</v>
      </c>
      <c r="N285">
        <f>IF(K285=L285, K285, "EVAL")</f>
        <v>1</v>
      </c>
      <c r="O285" s="10" t="s">
        <v>2417</v>
      </c>
      <c r="P285" s="10" t="s">
        <v>57</v>
      </c>
      <c r="Q285" s="13" t="s">
        <v>46</v>
      </c>
      <c r="R285" s="11">
        <v>1147.44</v>
      </c>
      <c r="S285">
        <v>85015</v>
      </c>
      <c r="T285" t="s">
        <v>2486</v>
      </c>
      <c r="U285" t="s">
        <v>2417</v>
      </c>
      <c r="V285" t="s">
        <v>2417</v>
      </c>
    </row>
    <row r="286" spans="1:22" x14ac:dyDescent="0.2">
      <c r="A286" s="6">
        <v>43691</v>
      </c>
      <c r="B286" t="s">
        <v>2968</v>
      </c>
      <c r="C286" t="s">
        <v>43</v>
      </c>
      <c r="D286" s="10" t="s">
        <v>46</v>
      </c>
      <c r="E286" t="s">
        <v>1473</v>
      </c>
      <c r="F286" s="11" t="s">
        <v>2417</v>
      </c>
      <c r="G286" s="10" t="s">
        <v>2417</v>
      </c>
      <c r="H286" t="s">
        <v>2969</v>
      </c>
      <c r="I286" t="str">
        <f t="shared" si="4"/>
        <v>Phoenix</v>
      </c>
      <c r="J286" s="10">
        <v>85015</v>
      </c>
      <c r="K286">
        <f>IF(OR(LEFT(J286,3)="850", J286=85339, J286="85339"), 1,0)</f>
        <v>1</v>
      </c>
      <c r="L286">
        <f>IF(OR(LEFT(I286,2)="ph", I286="Laveen"), 1,0)</f>
        <v>1</v>
      </c>
      <c r="M286">
        <f>IF(NOT(K286=L286), 1,0)</f>
        <v>0</v>
      </c>
      <c r="N286">
        <f>IF(K286=L286, K286, "EVAL")</f>
        <v>1</v>
      </c>
      <c r="O286" s="10" t="s">
        <v>2417</v>
      </c>
      <c r="P286" s="10" t="s">
        <v>57</v>
      </c>
      <c r="Q286" s="13" t="s">
        <v>46</v>
      </c>
      <c r="R286" s="11">
        <v>1209.97</v>
      </c>
      <c r="S286">
        <v>85015</v>
      </c>
      <c r="T286" t="s">
        <v>2461</v>
      </c>
      <c r="U286" t="s">
        <v>2462</v>
      </c>
      <c r="V286">
        <v>85015</v>
      </c>
    </row>
    <row r="287" spans="1:22" x14ac:dyDescent="0.2">
      <c r="A287" s="6">
        <v>43691</v>
      </c>
      <c r="B287" t="s">
        <v>2970</v>
      </c>
      <c r="C287" t="s">
        <v>43</v>
      </c>
      <c r="D287" s="10" t="s">
        <v>46</v>
      </c>
      <c r="E287" t="s">
        <v>247</v>
      </c>
      <c r="F287" s="11" t="s">
        <v>2417</v>
      </c>
      <c r="G287" s="10" t="s">
        <v>2417</v>
      </c>
      <c r="H287" t="s">
        <v>2620</v>
      </c>
      <c r="I287" t="str">
        <f t="shared" si="4"/>
        <v>CHANDLER</v>
      </c>
      <c r="J287" s="10">
        <v>85249</v>
      </c>
      <c r="K287">
        <f>IF(OR(LEFT(J287,3)="850", J287=85339, J287="85339"), 1,0)</f>
        <v>0</v>
      </c>
      <c r="L287">
        <f>IF(OR(LEFT(I287,2)="ph", I287="Laveen"), 1,0)</f>
        <v>0</v>
      </c>
      <c r="M287">
        <f>IF(NOT(K287=L287), 1,0)</f>
        <v>0</v>
      </c>
      <c r="N287">
        <f>IF(K287=L287, K287, "EVAL")</f>
        <v>0</v>
      </c>
      <c r="O287" s="10" t="s">
        <v>2417</v>
      </c>
      <c r="P287" s="10" t="s">
        <v>57</v>
      </c>
      <c r="Q287" s="13" t="s">
        <v>46</v>
      </c>
      <c r="R287" s="11">
        <v>1593.56</v>
      </c>
      <c r="S287">
        <v>85249</v>
      </c>
      <c r="T287" t="s">
        <v>2728</v>
      </c>
      <c r="U287" t="s">
        <v>2417</v>
      </c>
      <c r="V287" t="s">
        <v>2417</v>
      </c>
    </row>
    <row r="288" spans="1:22" x14ac:dyDescent="0.2">
      <c r="A288" s="6">
        <v>43693</v>
      </c>
      <c r="B288" t="s">
        <v>2971</v>
      </c>
      <c r="C288" t="s">
        <v>43</v>
      </c>
      <c r="D288" s="10" t="s">
        <v>46</v>
      </c>
      <c r="E288" t="s">
        <v>428</v>
      </c>
      <c r="F288" s="11">
        <v>2629.4</v>
      </c>
      <c r="G288" s="10" t="s">
        <v>50</v>
      </c>
      <c r="H288" t="s">
        <v>2972</v>
      </c>
      <c r="I288" t="str">
        <f t="shared" si="4"/>
        <v>Peoria</v>
      </c>
      <c r="J288" s="10">
        <v>85382</v>
      </c>
      <c r="K288">
        <f>IF(OR(LEFT(J288,3)="850", J288=85339, J288="85339"), 1,0)</f>
        <v>0</v>
      </c>
      <c r="L288">
        <f>IF(OR(LEFT(I288,2)="ph", I288="Laveen"), 1,0)</f>
        <v>0</v>
      </c>
      <c r="M288">
        <f>IF(NOT(K288=L288), 1,0)</f>
        <v>0</v>
      </c>
      <c r="N288">
        <f>IF(K288=L288, K288, "EVAL")</f>
        <v>0</v>
      </c>
      <c r="O288" s="10" t="s">
        <v>2417</v>
      </c>
      <c r="P288" s="10" t="s">
        <v>57</v>
      </c>
      <c r="Q288" s="13" t="s">
        <v>46</v>
      </c>
      <c r="R288" s="11">
        <v>2533.4</v>
      </c>
      <c r="S288">
        <v>85382</v>
      </c>
      <c r="T288" t="s">
        <v>2973</v>
      </c>
      <c r="U288" t="s">
        <v>2204</v>
      </c>
      <c r="V288">
        <v>85251</v>
      </c>
    </row>
    <row r="289" spans="1:22" x14ac:dyDescent="0.2">
      <c r="A289" s="6">
        <v>43693</v>
      </c>
      <c r="B289" t="s">
        <v>2974</v>
      </c>
      <c r="C289" t="s">
        <v>43</v>
      </c>
      <c r="D289" s="10" t="s">
        <v>46</v>
      </c>
      <c r="E289" t="s">
        <v>247</v>
      </c>
      <c r="F289" s="11">
        <v>5975.75</v>
      </c>
      <c r="G289" s="10" t="s">
        <v>50</v>
      </c>
      <c r="H289" t="s">
        <v>2669</v>
      </c>
      <c r="I289" t="str">
        <f t="shared" si="4"/>
        <v>CHANDLER</v>
      </c>
      <c r="J289" s="10">
        <v>85286</v>
      </c>
      <c r="K289">
        <f>IF(OR(LEFT(J289,3)="850", J289=85339, J289="85339"), 1,0)</f>
        <v>0</v>
      </c>
      <c r="L289">
        <f>IF(OR(LEFT(I289,2)="ph", I289="Laveen"), 1,0)</f>
        <v>0</v>
      </c>
      <c r="M289">
        <f>IF(NOT(K289=L289), 1,0)</f>
        <v>0</v>
      </c>
      <c r="N289">
        <f>IF(K289=L289, K289, "EVAL")</f>
        <v>0</v>
      </c>
      <c r="O289" s="12">
        <v>43714</v>
      </c>
      <c r="P289" s="10" t="s">
        <v>57</v>
      </c>
      <c r="Q289" s="13" t="s">
        <v>46</v>
      </c>
      <c r="R289" s="11">
        <v>2600</v>
      </c>
      <c r="S289">
        <v>85286</v>
      </c>
      <c r="T289" t="s">
        <v>282</v>
      </c>
      <c r="U289" t="s">
        <v>2417</v>
      </c>
      <c r="V289" t="s">
        <v>2417</v>
      </c>
    </row>
    <row r="290" spans="1:22" x14ac:dyDescent="0.2">
      <c r="A290" s="6">
        <v>43697</v>
      </c>
      <c r="B290" t="s">
        <v>2975</v>
      </c>
      <c r="C290" t="s">
        <v>43</v>
      </c>
      <c r="D290" s="10" t="s">
        <v>46</v>
      </c>
      <c r="E290" t="s">
        <v>134</v>
      </c>
      <c r="F290" s="11">
        <v>1658.16</v>
      </c>
      <c r="G290" s="10" t="s">
        <v>50</v>
      </c>
      <c r="H290" t="s">
        <v>2976</v>
      </c>
      <c r="I290" t="str">
        <f t="shared" si="4"/>
        <v>PHOENIX</v>
      </c>
      <c r="J290" s="10">
        <v>85053</v>
      </c>
      <c r="K290">
        <f>IF(OR(LEFT(J290,3)="850", J290=85339, J290="85339"), 1,0)</f>
        <v>1</v>
      </c>
      <c r="L290">
        <f>IF(OR(LEFT(I290,2)="ph", I290="Laveen"), 1,0)</f>
        <v>1</v>
      </c>
      <c r="M290">
        <f>IF(NOT(K290=L290), 1,0)</f>
        <v>0</v>
      </c>
      <c r="N290">
        <f>IF(K290=L290, K290, "EVAL")</f>
        <v>1</v>
      </c>
      <c r="O290" s="10" t="s">
        <v>2417</v>
      </c>
      <c r="P290" s="10" t="s">
        <v>57</v>
      </c>
      <c r="Q290" s="13" t="s">
        <v>46</v>
      </c>
      <c r="R290" s="11">
        <v>1658.6</v>
      </c>
      <c r="S290">
        <v>85053</v>
      </c>
      <c r="T290" t="s">
        <v>2777</v>
      </c>
      <c r="U290" t="s">
        <v>2417</v>
      </c>
      <c r="V290" t="s">
        <v>2417</v>
      </c>
    </row>
    <row r="291" spans="1:22" x14ac:dyDescent="0.2">
      <c r="A291" s="6">
        <v>43697</v>
      </c>
      <c r="B291" t="s">
        <v>2977</v>
      </c>
      <c r="C291" t="s">
        <v>43</v>
      </c>
      <c r="D291" s="10" t="s">
        <v>46</v>
      </c>
      <c r="E291" t="s">
        <v>275</v>
      </c>
      <c r="F291" s="11">
        <v>3086.82</v>
      </c>
      <c r="G291" s="10" t="s">
        <v>50</v>
      </c>
      <c r="H291" t="s">
        <v>2978</v>
      </c>
      <c r="I291" t="str">
        <f t="shared" si="4"/>
        <v>TEMPE</v>
      </c>
      <c r="J291" s="10">
        <v>85282</v>
      </c>
      <c r="K291">
        <f>IF(OR(LEFT(J291,3)="850", J291=85339, J291="85339"), 1,0)</f>
        <v>0</v>
      </c>
      <c r="L291">
        <f>IF(OR(LEFT(I291,2)="ph", I291="Laveen"), 1,0)</f>
        <v>0</v>
      </c>
      <c r="M291">
        <f>IF(NOT(K291=L291), 1,0)</f>
        <v>0</v>
      </c>
      <c r="N291">
        <f>IF(K291=L291, K291, "EVAL")</f>
        <v>0</v>
      </c>
      <c r="O291" s="10" t="s">
        <v>2417</v>
      </c>
      <c r="P291" s="10" t="s">
        <v>57</v>
      </c>
      <c r="Q291" s="13" t="s">
        <v>46</v>
      </c>
      <c r="R291" s="11">
        <v>2976.82</v>
      </c>
      <c r="S291">
        <v>85282</v>
      </c>
      <c r="T291" t="s">
        <v>100</v>
      </c>
      <c r="U291" t="s">
        <v>2979</v>
      </c>
      <c r="V291">
        <v>85284</v>
      </c>
    </row>
    <row r="292" spans="1:22" x14ac:dyDescent="0.2">
      <c r="A292" s="6">
        <v>43698</v>
      </c>
      <c r="B292" t="s">
        <v>2980</v>
      </c>
      <c r="C292" t="s">
        <v>43</v>
      </c>
      <c r="D292" s="10" t="s">
        <v>46</v>
      </c>
      <c r="E292" t="s">
        <v>55</v>
      </c>
      <c r="F292" s="11" t="s">
        <v>2417</v>
      </c>
      <c r="G292" s="10" t="s">
        <v>2417</v>
      </c>
      <c r="H292" t="s">
        <v>2981</v>
      </c>
      <c r="I292" t="str">
        <f t="shared" si="4"/>
        <v>PHOENIX</v>
      </c>
      <c r="J292" s="10">
        <v>85020</v>
      </c>
      <c r="K292">
        <f>IF(OR(LEFT(J292,3)="850", J292=85339, J292="85339"), 1,0)</f>
        <v>1</v>
      </c>
      <c r="L292">
        <f>IF(OR(LEFT(I292,2)="ph", I292="Laveen"), 1,0)</f>
        <v>1</v>
      </c>
      <c r="M292">
        <f>IF(NOT(K292=L292), 1,0)</f>
        <v>0</v>
      </c>
      <c r="N292">
        <f>IF(K292=L292, K292, "EVAL")</f>
        <v>1</v>
      </c>
      <c r="O292" s="10" t="s">
        <v>2417</v>
      </c>
      <c r="P292" s="10" t="s">
        <v>57</v>
      </c>
      <c r="Q292" s="13" t="s">
        <v>46</v>
      </c>
      <c r="R292" s="11">
        <v>1997.64</v>
      </c>
      <c r="S292">
        <v>85020</v>
      </c>
      <c r="T292" t="s">
        <v>100</v>
      </c>
      <c r="U292" t="s">
        <v>2417</v>
      </c>
      <c r="V292" t="s">
        <v>2417</v>
      </c>
    </row>
    <row r="293" spans="1:22" x14ac:dyDescent="0.2">
      <c r="A293" s="6">
        <v>43698</v>
      </c>
      <c r="B293" t="s">
        <v>2982</v>
      </c>
      <c r="C293" t="s">
        <v>43</v>
      </c>
      <c r="D293" s="10" t="s">
        <v>46</v>
      </c>
      <c r="E293" t="s">
        <v>55</v>
      </c>
      <c r="F293" s="11">
        <v>1976.99</v>
      </c>
      <c r="G293" s="10" t="s">
        <v>50</v>
      </c>
      <c r="H293" t="s">
        <v>2983</v>
      </c>
      <c r="I293" t="str">
        <f t="shared" si="4"/>
        <v>PHOENIX</v>
      </c>
      <c r="J293" s="10">
        <v>85032</v>
      </c>
      <c r="K293">
        <f>IF(OR(LEFT(J293,3)="850", J293=85339, J293="85339"), 1,0)</f>
        <v>1</v>
      </c>
      <c r="L293">
        <f>IF(OR(LEFT(I293,2)="ph", I293="Laveen"), 1,0)</f>
        <v>1</v>
      </c>
      <c r="M293">
        <f>IF(NOT(K293=L293), 1,0)</f>
        <v>0</v>
      </c>
      <c r="N293">
        <f>IF(K293=L293, K293, "EVAL")</f>
        <v>1</v>
      </c>
      <c r="O293" s="12">
        <v>43719</v>
      </c>
      <c r="P293" s="10" t="s">
        <v>57</v>
      </c>
      <c r="Q293" s="13" t="s">
        <v>46</v>
      </c>
      <c r="R293" s="11">
        <v>1905.38</v>
      </c>
      <c r="S293">
        <v>85032</v>
      </c>
      <c r="T293" t="s">
        <v>100</v>
      </c>
      <c r="U293" t="s">
        <v>2417</v>
      </c>
      <c r="V293" t="s">
        <v>2417</v>
      </c>
    </row>
    <row r="294" spans="1:22" x14ac:dyDescent="0.2">
      <c r="A294" s="6">
        <v>43699</v>
      </c>
      <c r="B294" t="s">
        <v>2984</v>
      </c>
      <c r="C294" t="s">
        <v>43</v>
      </c>
      <c r="D294" s="10" t="s">
        <v>46</v>
      </c>
      <c r="E294" t="s">
        <v>60</v>
      </c>
      <c r="F294" s="11" t="s">
        <v>2417</v>
      </c>
      <c r="G294" s="10" t="s">
        <v>2417</v>
      </c>
      <c r="H294" t="s">
        <v>2985</v>
      </c>
      <c r="I294" t="str">
        <f t="shared" si="4"/>
        <v>PHOENIX</v>
      </c>
      <c r="J294" s="10">
        <v>85053</v>
      </c>
      <c r="K294">
        <f>IF(OR(LEFT(J294,3)="850", J294=85339, J294="85339"), 1,0)</f>
        <v>1</v>
      </c>
      <c r="L294">
        <f>IF(OR(LEFT(I294,2)="ph", I294="Laveen"), 1,0)</f>
        <v>1</v>
      </c>
      <c r="M294">
        <f>IF(NOT(K294=L294), 1,0)</f>
        <v>0</v>
      </c>
      <c r="N294">
        <f>IF(K294=L294, K294, "EVAL")</f>
        <v>1</v>
      </c>
      <c r="O294" s="10" t="s">
        <v>2417</v>
      </c>
      <c r="P294" s="10" t="s">
        <v>57</v>
      </c>
      <c r="Q294" s="13" t="s">
        <v>46</v>
      </c>
      <c r="R294" s="11">
        <v>1872.45</v>
      </c>
      <c r="S294">
        <v>85053</v>
      </c>
      <c r="T294" t="s">
        <v>2623</v>
      </c>
      <c r="U294" t="s">
        <v>2417</v>
      </c>
      <c r="V294" t="s">
        <v>2417</v>
      </c>
    </row>
    <row r="295" spans="1:22" x14ac:dyDescent="0.2">
      <c r="A295" s="6">
        <v>43699</v>
      </c>
      <c r="B295" t="s">
        <v>2986</v>
      </c>
      <c r="C295" t="s">
        <v>43</v>
      </c>
      <c r="D295" s="10" t="s">
        <v>46</v>
      </c>
      <c r="E295" t="s">
        <v>44</v>
      </c>
      <c r="F295" s="11">
        <v>1198.75</v>
      </c>
      <c r="G295" s="10" t="s">
        <v>50</v>
      </c>
      <c r="H295" t="s">
        <v>2987</v>
      </c>
      <c r="I295" t="str">
        <f t="shared" si="4"/>
        <v>Phoenix</v>
      </c>
      <c r="J295" s="10">
        <v>85019</v>
      </c>
      <c r="K295">
        <f>IF(OR(LEFT(J295,3)="850", J295=85339, J295="85339"), 1,0)</f>
        <v>1</v>
      </c>
      <c r="L295">
        <f>IF(OR(LEFT(I295,2)="ph", I295="Laveen"), 1,0)</f>
        <v>1</v>
      </c>
      <c r="M295">
        <f>IF(NOT(K295=L295), 1,0)</f>
        <v>0</v>
      </c>
      <c r="N295">
        <f>IF(K295=L295, K295, "EVAL")</f>
        <v>1</v>
      </c>
      <c r="O295" s="10" t="s">
        <v>2417</v>
      </c>
      <c r="P295" s="10" t="s">
        <v>57</v>
      </c>
      <c r="Q295" s="13" t="s">
        <v>46</v>
      </c>
      <c r="R295" s="11">
        <v>1162.9100000000001</v>
      </c>
      <c r="S295">
        <v>85019</v>
      </c>
      <c r="T295" t="s">
        <v>2761</v>
      </c>
      <c r="U295" t="s">
        <v>2417</v>
      </c>
      <c r="V295" t="s">
        <v>2417</v>
      </c>
    </row>
    <row r="296" spans="1:22" x14ac:dyDescent="0.2">
      <c r="A296" s="6">
        <v>43699</v>
      </c>
      <c r="B296" t="s">
        <v>2988</v>
      </c>
      <c r="C296" t="s">
        <v>43</v>
      </c>
      <c r="D296" s="10" t="s">
        <v>46</v>
      </c>
      <c r="E296" t="s">
        <v>247</v>
      </c>
      <c r="F296" s="11">
        <v>2172.73</v>
      </c>
      <c r="G296" s="10" t="s">
        <v>50</v>
      </c>
      <c r="H296" t="s">
        <v>2104</v>
      </c>
      <c r="I296" t="str">
        <f t="shared" si="4"/>
        <v>CHANDLER</v>
      </c>
      <c r="J296" s="10">
        <v>85224</v>
      </c>
      <c r="K296">
        <f>IF(OR(LEFT(J296,3)="850", J296=85339, J296="85339"), 1,0)</f>
        <v>0</v>
      </c>
      <c r="L296">
        <f>IF(OR(LEFT(I296,2)="ph", I296="Laveen"), 1,0)</f>
        <v>0</v>
      </c>
      <c r="M296">
        <f>IF(NOT(K296=L296), 1,0)</f>
        <v>0</v>
      </c>
      <c r="N296">
        <f>IF(K296=L296, K296, "EVAL")</f>
        <v>0</v>
      </c>
      <c r="O296" s="10" t="s">
        <v>2417</v>
      </c>
      <c r="P296" s="10" t="s">
        <v>57</v>
      </c>
      <c r="Q296" s="13" t="s">
        <v>46</v>
      </c>
      <c r="R296" s="11">
        <v>2172.73</v>
      </c>
      <c r="S296">
        <v>85224</v>
      </c>
      <c r="T296" t="s">
        <v>100</v>
      </c>
      <c r="U296" t="s">
        <v>2417</v>
      </c>
      <c r="V296" t="s">
        <v>2417</v>
      </c>
    </row>
    <row r="297" spans="1:22" x14ac:dyDescent="0.2">
      <c r="A297" s="6">
        <v>43699</v>
      </c>
      <c r="B297" t="s">
        <v>2989</v>
      </c>
      <c r="C297" t="s">
        <v>43</v>
      </c>
      <c r="D297" s="10" t="s">
        <v>46</v>
      </c>
      <c r="E297" t="s">
        <v>87</v>
      </c>
      <c r="F297" s="11">
        <v>1183.02</v>
      </c>
      <c r="G297" s="10" t="s">
        <v>50</v>
      </c>
      <c r="H297" t="s">
        <v>2990</v>
      </c>
      <c r="I297" t="str">
        <f t="shared" si="4"/>
        <v>PHOENIX</v>
      </c>
      <c r="J297" s="10">
        <v>85017</v>
      </c>
      <c r="K297">
        <f>IF(OR(LEFT(J297,3)="850", J297=85339, J297="85339"), 1,0)</f>
        <v>1</v>
      </c>
      <c r="L297">
        <f>IF(OR(LEFT(I297,2)="ph", I297="Laveen"), 1,0)</f>
        <v>1</v>
      </c>
      <c r="M297">
        <f>IF(NOT(K297=L297), 1,0)</f>
        <v>0</v>
      </c>
      <c r="N297">
        <f>IF(K297=L297, K297, "EVAL")</f>
        <v>1</v>
      </c>
      <c r="O297" s="10" t="s">
        <v>2417</v>
      </c>
      <c r="P297" s="10" t="s">
        <v>57</v>
      </c>
      <c r="Q297" s="13" t="s">
        <v>46</v>
      </c>
      <c r="R297" s="11">
        <v>1148.02</v>
      </c>
      <c r="S297">
        <v>85017</v>
      </c>
      <c r="T297" t="s">
        <v>117</v>
      </c>
      <c r="U297" t="s">
        <v>1556</v>
      </c>
      <c r="V297">
        <v>85017</v>
      </c>
    </row>
    <row r="298" spans="1:22" x14ac:dyDescent="0.2">
      <c r="A298" s="6">
        <v>43699</v>
      </c>
      <c r="B298" t="s">
        <v>2991</v>
      </c>
      <c r="C298" t="s">
        <v>43</v>
      </c>
      <c r="D298" s="10" t="s">
        <v>46</v>
      </c>
      <c r="E298" t="s">
        <v>275</v>
      </c>
      <c r="F298" s="11" t="s">
        <v>2417</v>
      </c>
      <c r="G298" s="10" t="s">
        <v>2417</v>
      </c>
      <c r="H298" t="s">
        <v>2992</v>
      </c>
      <c r="I298" t="str">
        <f t="shared" si="4"/>
        <v>TEMPE</v>
      </c>
      <c r="J298" s="10">
        <v>85282</v>
      </c>
      <c r="K298">
        <f>IF(OR(LEFT(J298,3)="850", J298=85339, J298="85339"), 1,0)</f>
        <v>0</v>
      </c>
      <c r="L298">
        <f>IF(OR(LEFT(I298,2)="ph", I298="Laveen"), 1,0)</f>
        <v>0</v>
      </c>
      <c r="M298">
        <f>IF(NOT(K298=L298), 1,0)</f>
        <v>0</v>
      </c>
      <c r="N298">
        <f>IF(K298=L298, K298, "EVAL")</f>
        <v>0</v>
      </c>
      <c r="O298" s="10" t="s">
        <v>2417</v>
      </c>
      <c r="P298" s="10" t="s">
        <v>57</v>
      </c>
      <c r="Q298" s="13" t="s">
        <v>46</v>
      </c>
      <c r="R298" s="11">
        <v>2598.9899999999998</v>
      </c>
      <c r="S298">
        <v>85282</v>
      </c>
      <c r="T298" t="s">
        <v>100</v>
      </c>
      <c r="U298" t="s">
        <v>2993</v>
      </c>
      <c r="V298">
        <v>85284</v>
      </c>
    </row>
    <row r="299" spans="1:22" x14ac:dyDescent="0.2">
      <c r="A299" s="6">
        <v>43700</v>
      </c>
      <c r="B299" t="s">
        <v>2994</v>
      </c>
      <c r="C299" t="s">
        <v>43</v>
      </c>
      <c r="D299" s="10" t="s">
        <v>46</v>
      </c>
      <c r="E299" t="s">
        <v>44</v>
      </c>
      <c r="F299" s="11">
        <v>2632.53</v>
      </c>
      <c r="G299" s="10" t="s">
        <v>50</v>
      </c>
      <c r="H299" t="s">
        <v>2995</v>
      </c>
      <c r="I299" t="str">
        <f t="shared" si="4"/>
        <v>Phoenix</v>
      </c>
      <c r="J299" s="10">
        <v>85019</v>
      </c>
      <c r="K299">
        <f>IF(OR(LEFT(J299,3)="850", J299=85339, J299="85339"), 1,0)</f>
        <v>1</v>
      </c>
      <c r="L299">
        <f>IF(OR(LEFT(I299,2)="ph", I299="Laveen"), 1,0)</f>
        <v>1</v>
      </c>
      <c r="M299">
        <f>IF(NOT(K299=L299), 1,0)</f>
        <v>0</v>
      </c>
      <c r="N299">
        <f>IF(K299=L299, K299, "EVAL")</f>
        <v>1</v>
      </c>
      <c r="O299" s="10" t="s">
        <v>2417</v>
      </c>
      <c r="P299" s="10" t="s">
        <v>57</v>
      </c>
      <c r="Q299" s="13" t="s">
        <v>46</v>
      </c>
      <c r="R299" s="11">
        <v>1482.14</v>
      </c>
      <c r="S299">
        <v>85019</v>
      </c>
      <c r="T299" t="s">
        <v>2761</v>
      </c>
      <c r="U299" t="s">
        <v>2417</v>
      </c>
      <c r="V299" t="s">
        <v>2417</v>
      </c>
    </row>
    <row r="300" spans="1:22" x14ac:dyDescent="0.2">
      <c r="A300" s="6">
        <v>43700</v>
      </c>
      <c r="B300" t="s">
        <v>2996</v>
      </c>
      <c r="C300" t="s">
        <v>43</v>
      </c>
      <c r="D300" s="10" t="s">
        <v>46</v>
      </c>
      <c r="E300" t="s">
        <v>60</v>
      </c>
      <c r="F300" s="11">
        <v>1193.97</v>
      </c>
      <c r="G300" s="10" t="s">
        <v>50</v>
      </c>
      <c r="H300" t="s">
        <v>2997</v>
      </c>
      <c r="I300" t="str">
        <f t="shared" si="4"/>
        <v>PHOENIX</v>
      </c>
      <c r="J300" s="10">
        <v>85021</v>
      </c>
      <c r="K300">
        <f>IF(OR(LEFT(J300,3)="850", J300=85339, J300="85339"), 1,0)</f>
        <v>1</v>
      </c>
      <c r="L300">
        <f>IF(OR(LEFT(I300,2)="ph", I300="Laveen"), 1,0)</f>
        <v>1</v>
      </c>
      <c r="M300">
        <f>IF(NOT(K300=L300), 1,0)</f>
        <v>0</v>
      </c>
      <c r="N300">
        <f>IF(K300=L300, K300, "EVAL")</f>
        <v>1</v>
      </c>
      <c r="O300" s="12">
        <v>43712</v>
      </c>
      <c r="P300" s="10" t="s">
        <v>57</v>
      </c>
      <c r="Q300" s="13" t="s">
        <v>46</v>
      </c>
      <c r="R300" s="11">
        <v>1158.97</v>
      </c>
      <c r="S300">
        <v>85021</v>
      </c>
      <c r="T300" t="s">
        <v>266</v>
      </c>
      <c r="U300" t="s">
        <v>2417</v>
      </c>
      <c r="V300" t="s">
        <v>2417</v>
      </c>
    </row>
    <row r="301" spans="1:22" x14ac:dyDescent="0.2">
      <c r="A301" s="6">
        <v>43704</v>
      </c>
      <c r="B301" t="s">
        <v>2998</v>
      </c>
      <c r="C301" t="s">
        <v>43</v>
      </c>
      <c r="D301" s="10" t="s">
        <v>46</v>
      </c>
      <c r="E301" t="s">
        <v>297</v>
      </c>
      <c r="F301" s="11" t="s">
        <v>2417</v>
      </c>
      <c r="G301" s="10" t="s">
        <v>2417</v>
      </c>
      <c r="H301" t="s">
        <v>1135</v>
      </c>
      <c r="I301" t="str">
        <f t="shared" si="4"/>
        <v>PHOENIX</v>
      </c>
      <c r="J301" s="10">
        <v>85051</v>
      </c>
      <c r="K301">
        <f>IF(OR(LEFT(J301,3)="850", J301=85339, J301="85339"), 1,0)</f>
        <v>1</v>
      </c>
      <c r="L301">
        <f>IF(OR(LEFT(I301,2)="ph", I301="Laveen"), 1,0)</f>
        <v>1</v>
      </c>
      <c r="M301">
        <f>IF(NOT(K301=L301), 1,0)</f>
        <v>0</v>
      </c>
      <c r="N301">
        <f>IF(K301=L301, K301, "EVAL")</f>
        <v>1</v>
      </c>
      <c r="O301" s="10" t="s">
        <v>2417</v>
      </c>
      <c r="P301" s="10" t="s">
        <v>46</v>
      </c>
      <c r="Q301" s="13" t="s">
        <v>46</v>
      </c>
      <c r="R301" s="11">
        <v>3854.82</v>
      </c>
      <c r="S301">
        <v>85051</v>
      </c>
      <c r="T301" t="s">
        <v>62</v>
      </c>
      <c r="U301" t="s">
        <v>177</v>
      </c>
      <c r="V301">
        <v>85253</v>
      </c>
    </row>
    <row r="302" spans="1:22" x14ac:dyDescent="0.2">
      <c r="A302" s="6">
        <v>43704</v>
      </c>
      <c r="B302" t="s">
        <v>2999</v>
      </c>
      <c r="C302" t="s">
        <v>43</v>
      </c>
      <c r="D302" s="10" t="s">
        <v>46</v>
      </c>
      <c r="E302" t="s">
        <v>297</v>
      </c>
      <c r="F302" s="11" t="s">
        <v>2417</v>
      </c>
      <c r="G302" s="10" t="s">
        <v>2417</v>
      </c>
      <c r="H302" t="s">
        <v>1420</v>
      </c>
      <c r="I302" t="str">
        <f t="shared" si="4"/>
        <v>PHX</v>
      </c>
      <c r="J302" s="10">
        <v>85051</v>
      </c>
      <c r="K302">
        <f>IF(OR(LEFT(J302,3)="850", J302=85339, J302="85339"), 1,0)</f>
        <v>1</v>
      </c>
      <c r="L302">
        <f>IF(OR(LEFT(I302,2)="ph", I302="Laveen"), 1,0)</f>
        <v>1</v>
      </c>
      <c r="M302">
        <f>IF(NOT(K302=L302), 1,0)</f>
        <v>0</v>
      </c>
      <c r="N302">
        <f>IF(K302=L302, K302, "EVAL")</f>
        <v>1</v>
      </c>
      <c r="O302" s="10" t="s">
        <v>2417</v>
      </c>
      <c r="P302" s="10" t="s">
        <v>46</v>
      </c>
      <c r="Q302" s="13" t="s">
        <v>46</v>
      </c>
      <c r="R302" s="11">
        <v>0</v>
      </c>
      <c r="S302">
        <v>85051</v>
      </c>
      <c r="T302" t="s">
        <v>62</v>
      </c>
      <c r="U302" t="s">
        <v>2417</v>
      </c>
      <c r="V302" t="s">
        <v>2417</v>
      </c>
    </row>
    <row r="303" spans="1:22" x14ac:dyDescent="0.2">
      <c r="A303" s="6">
        <v>43705</v>
      </c>
      <c r="B303" t="s">
        <v>3000</v>
      </c>
      <c r="C303" t="s">
        <v>43</v>
      </c>
      <c r="D303" s="10" t="s">
        <v>46</v>
      </c>
      <c r="E303" t="s">
        <v>60</v>
      </c>
      <c r="F303" s="11">
        <v>3389.68</v>
      </c>
      <c r="G303" s="10" t="s">
        <v>50</v>
      </c>
      <c r="H303" t="s">
        <v>2917</v>
      </c>
      <c r="I303" t="str">
        <f t="shared" si="4"/>
        <v>PHOENIX</v>
      </c>
      <c r="J303" s="10">
        <v>85023</v>
      </c>
      <c r="K303">
        <f>IF(OR(LEFT(J303,3)="850", J303=85339, J303="85339"), 1,0)</f>
        <v>1</v>
      </c>
      <c r="L303">
        <f>IF(OR(LEFT(I303,2)="ph", I303="Laveen"), 1,0)</f>
        <v>1</v>
      </c>
      <c r="M303">
        <f>IF(NOT(K303=L303), 1,0)</f>
        <v>0</v>
      </c>
      <c r="N303">
        <f>IF(K303=L303, K303, "EVAL")</f>
        <v>1</v>
      </c>
      <c r="O303" s="12">
        <v>43719</v>
      </c>
      <c r="P303" s="10" t="s">
        <v>57</v>
      </c>
      <c r="Q303" s="13" t="s">
        <v>46</v>
      </c>
      <c r="R303" s="11">
        <v>1679.22</v>
      </c>
      <c r="S303">
        <v>85023</v>
      </c>
      <c r="T303" t="s">
        <v>85</v>
      </c>
      <c r="U303" t="s">
        <v>2417</v>
      </c>
      <c r="V303" t="s">
        <v>2417</v>
      </c>
    </row>
    <row r="304" spans="1:22" x14ac:dyDescent="0.2">
      <c r="A304" s="6">
        <v>43712</v>
      </c>
      <c r="B304" t="s">
        <v>3001</v>
      </c>
      <c r="C304" t="s">
        <v>79</v>
      </c>
      <c r="D304" s="10" t="s">
        <v>46</v>
      </c>
      <c r="E304" t="s">
        <v>130</v>
      </c>
      <c r="F304" s="11">
        <v>3372</v>
      </c>
      <c r="G304" s="10" t="s">
        <v>50</v>
      </c>
      <c r="H304" t="s">
        <v>3002</v>
      </c>
      <c r="I304" t="str">
        <f t="shared" si="4"/>
        <v>BUCKEYE</v>
      </c>
      <c r="J304" s="10">
        <v>85326</v>
      </c>
      <c r="K304">
        <f>IF(OR(LEFT(J304,3)="850", J304=85339, J304="85339"), 1,0)</f>
        <v>0</v>
      </c>
      <c r="L304">
        <f>IF(OR(LEFT(I304,2)="ph", I304="Laveen"), 1,0)</f>
        <v>0</v>
      </c>
      <c r="M304">
        <f>IF(NOT(K304=L304), 1,0)</f>
        <v>0</v>
      </c>
      <c r="N304">
        <f>IF(K304=L304, K304, "EVAL")</f>
        <v>0</v>
      </c>
      <c r="O304" s="10" t="s">
        <v>2417</v>
      </c>
      <c r="P304" s="10" t="s">
        <v>46</v>
      </c>
      <c r="Q304" s="13" t="s">
        <v>46</v>
      </c>
      <c r="R304" s="11">
        <v>3474</v>
      </c>
      <c r="S304">
        <v>85326</v>
      </c>
      <c r="T304" t="s">
        <v>399</v>
      </c>
      <c r="U304" t="s">
        <v>3003</v>
      </c>
      <c r="V304">
        <v>85260</v>
      </c>
    </row>
    <row r="305" spans="1:22" x14ac:dyDescent="0.2">
      <c r="A305" s="6">
        <v>43717</v>
      </c>
      <c r="B305" t="s">
        <v>3004</v>
      </c>
      <c r="C305" t="s">
        <v>43</v>
      </c>
      <c r="D305" s="10" t="s">
        <v>46</v>
      </c>
      <c r="E305" t="s">
        <v>134</v>
      </c>
      <c r="F305" s="11">
        <v>2940.34</v>
      </c>
      <c r="G305" s="10" t="s">
        <v>50</v>
      </c>
      <c r="H305" t="s">
        <v>3005</v>
      </c>
      <c r="I305" t="str">
        <f t="shared" si="4"/>
        <v>PHX</v>
      </c>
      <c r="J305" s="10">
        <v>85027</v>
      </c>
      <c r="K305">
        <f>IF(OR(LEFT(J305,3)="850", J305=85339, J305="85339"), 1,0)</f>
        <v>1</v>
      </c>
      <c r="L305">
        <f>IF(OR(LEFT(I305,2)="ph", I305="Laveen"), 1,0)</f>
        <v>1</v>
      </c>
      <c r="M305">
        <f>IF(NOT(K305=L305), 1,0)</f>
        <v>0</v>
      </c>
      <c r="N305">
        <f>IF(K305=L305, K305, "EVAL")</f>
        <v>1</v>
      </c>
      <c r="O305" s="12">
        <v>43732</v>
      </c>
      <c r="P305" s="10" t="s">
        <v>57</v>
      </c>
      <c r="Q305" s="13" t="s">
        <v>46</v>
      </c>
      <c r="R305" s="11">
        <v>2100.7800000000002</v>
      </c>
      <c r="S305">
        <v>85027</v>
      </c>
      <c r="T305" t="s">
        <v>2742</v>
      </c>
      <c r="U305" t="s">
        <v>2417</v>
      </c>
      <c r="V305" t="s">
        <v>2417</v>
      </c>
    </row>
    <row r="306" spans="1:22" x14ac:dyDescent="0.2">
      <c r="A306" s="6">
        <v>43720</v>
      </c>
      <c r="B306" t="s">
        <v>3006</v>
      </c>
      <c r="C306" t="s">
        <v>43</v>
      </c>
      <c r="D306" s="10" t="s">
        <v>46</v>
      </c>
      <c r="E306" t="s">
        <v>1473</v>
      </c>
      <c r="F306" s="11" t="s">
        <v>2417</v>
      </c>
      <c r="G306" s="10" t="s">
        <v>2417</v>
      </c>
      <c r="H306" t="s">
        <v>3007</v>
      </c>
      <c r="I306" t="str">
        <f t="shared" si="4"/>
        <v>PHOENIX</v>
      </c>
      <c r="J306" s="10">
        <v>85015</v>
      </c>
      <c r="K306">
        <f>IF(OR(LEFT(J306,3)="850", J306=85339, J306="85339"), 1,0)</f>
        <v>1</v>
      </c>
      <c r="L306">
        <f>IF(OR(LEFT(I306,2)="ph", I306="Laveen"), 1,0)</f>
        <v>1</v>
      </c>
      <c r="M306">
        <f>IF(NOT(K306=L306), 1,0)</f>
        <v>0</v>
      </c>
      <c r="N306">
        <f>IF(K306=L306, K306, "EVAL")</f>
        <v>1</v>
      </c>
      <c r="O306" s="10" t="s">
        <v>2417</v>
      </c>
      <c r="P306" s="10" t="s">
        <v>57</v>
      </c>
      <c r="Q306" s="13" t="s">
        <v>46</v>
      </c>
      <c r="R306" s="11">
        <v>1528.39</v>
      </c>
      <c r="S306">
        <v>85015</v>
      </c>
      <c r="T306" t="s">
        <v>2486</v>
      </c>
      <c r="U306" t="s">
        <v>2417</v>
      </c>
      <c r="V306" t="s">
        <v>2417</v>
      </c>
    </row>
    <row r="307" spans="1:22" x14ac:dyDescent="0.2">
      <c r="A307" s="6">
        <v>43720</v>
      </c>
      <c r="B307" t="s">
        <v>3008</v>
      </c>
      <c r="C307" t="s">
        <v>43</v>
      </c>
      <c r="D307" s="10" t="s">
        <v>46</v>
      </c>
      <c r="E307" t="s">
        <v>1473</v>
      </c>
      <c r="F307" s="11">
        <v>2906.04</v>
      </c>
      <c r="G307" s="10" t="s">
        <v>50</v>
      </c>
      <c r="H307" t="s">
        <v>3009</v>
      </c>
      <c r="I307" t="str">
        <f t="shared" si="4"/>
        <v>PHOENIX</v>
      </c>
      <c r="J307" s="10">
        <v>85015</v>
      </c>
      <c r="K307">
        <f>IF(OR(LEFT(J307,3)="850", J307=85339, J307="85339"), 1,0)</f>
        <v>1</v>
      </c>
      <c r="L307">
        <f>IF(OR(LEFT(I307,2)="ph", I307="Laveen"), 1,0)</f>
        <v>1</v>
      </c>
      <c r="M307">
        <f>IF(NOT(K307=L307), 1,0)</f>
        <v>0</v>
      </c>
      <c r="N307">
        <f>IF(K307=L307, K307, "EVAL")</f>
        <v>1</v>
      </c>
      <c r="O307" s="12">
        <v>43734</v>
      </c>
      <c r="P307" s="10" t="s">
        <v>57</v>
      </c>
      <c r="Q307" s="13" t="s">
        <v>46</v>
      </c>
      <c r="R307" s="11">
        <v>2865.44</v>
      </c>
      <c r="S307">
        <v>85015</v>
      </c>
      <c r="T307" t="s">
        <v>2486</v>
      </c>
      <c r="U307" t="s">
        <v>2417</v>
      </c>
      <c r="V307" t="s">
        <v>2417</v>
      </c>
    </row>
    <row r="308" spans="1:22" x14ac:dyDescent="0.2">
      <c r="A308" s="6">
        <v>43720</v>
      </c>
      <c r="B308" t="s">
        <v>3010</v>
      </c>
      <c r="C308" t="s">
        <v>43</v>
      </c>
      <c r="D308" s="10" t="s">
        <v>46</v>
      </c>
      <c r="E308" t="s">
        <v>1473</v>
      </c>
      <c r="F308" s="11">
        <v>1116.07</v>
      </c>
      <c r="G308" s="10" t="s">
        <v>50</v>
      </c>
      <c r="H308" t="s">
        <v>2417</v>
      </c>
      <c r="I308" t="str">
        <f t="shared" si="4"/>
        <v/>
      </c>
      <c r="J308" s="10" t="s">
        <v>2417</v>
      </c>
      <c r="K308">
        <f>IF(OR(LEFT(J308,3)="850", J308=85339, J308="85339"), 1,0)</f>
        <v>0</v>
      </c>
      <c r="L308">
        <f>IF(OR(LEFT(I308,2)="ph", I308="Laveen"), 1,0)</f>
        <v>0</v>
      </c>
      <c r="M308">
        <f>IF(NOT(K308=L308), 1,0)</f>
        <v>0</v>
      </c>
      <c r="N308">
        <f>IF(K308=L308, K308, "EVAL")</f>
        <v>0</v>
      </c>
      <c r="O308" s="10" t="s">
        <v>2417</v>
      </c>
      <c r="P308" s="10" t="s">
        <v>57</v>
      </c>
      <c r="Q308" s="13" t="s">
        <v>46</v>
      </c>
      <c r="R308" s="11">
        <v>1076.07</v>
      </c>
      <c r="S308" t="s">
        <v>2417</v>
      </c>
      <c r="T308" t="s">
        <v>2486</v>
      </c>
      <c r="U308" t="s">
        <v>2417</v>
      </c>
      <c r="V308" t="s">
        <v>2417</v>
      </c>
    </row>
    <row r="309" spans="1:22" x14ac:dyDescent="0.2">
      <c r="A309" s="6">
        <v>43720</v>
      </c>
      <c r="B309" t="s">
        <v>3011</v>
      </c>
      <c r="C309" t="s">
        <v>43</v>
      </c>
      <c r="D309" s="10" t="s">
        <v>46</v>
      </c>
      <c r="E309" t="s">
        <v>1473</v>
      </c>
      <c r="F309" s="11">
        <v>1078.53</v>
      </c>
      <c r="G309" s="10" t="s">
        <v>50</v>
      </c>
      <c r="H309" t="s">
        <v>3012</v>
      </c>
      <c r="I309" t="str">
        <f t="shared" si="4"/>
        <v>PHOENIX</v>
      </c>
      <c r="J309" s="10">
        <v>85015</v>
      </c>
      <c r="K309">
        <f>IF(OR(LEFT(J309,3)="850", J309=85339, J309="85339"), 1,0)</f>
        <v>1</v>
      </c>
      <c r="L309">
        <f>IF(OR(LEFT(I309,2)="ph", I309="Laveen"), 1,0)</f>
        <v>1</v>
      </c>
      <c r="M309">
        <f>IF(NOT(K309=L309), 1,0)</f>
        <v>0</v>
      </c>
      <c r="N309">
        <f>IF(K309=L309, K309, "EVAL")</f>
        <v>1</v>
      </c>
      <c r="O309" s="10" t="s">
        <v>2417</v>
      </c>
      <c r="P309" s="10" t="s">
        <v>57</v>
      </c>
      <c r="Q309" s="13" t="s">
        <v>46</v>
      </c>
      <c r="R309" s="11">
        <v>1037.57</v>
      </c>
      <c r="S309">
        <v>85015</v>
      </c>
      <c r="T309" t="s">
        <v>2486</v>
      </c>
      <c r="U309" t="s">
        <v>2417</v>
      </c>
      <c r="V309" t="s">
        <v>2417</v>
      </c>
    </row>
    <row r="310" spans="1:22" x14ac:dyDescent="0.2">
      <c r="A310" s="6">
        <v>43720</v>
      </c>
      <c r="B310" t="s">
        <v>3013</v>
      </c>
      <c r="C310" t="s">
        <v>183</v>
      </c>
      <c r="D310" s="10" t="s">
        <v>46</v>
      </c>
      <c r="E310" t="s">
        <v>1473</v>
      </c>
      <c r="F310" s="11">
        <v>1243.94</v>
      </c>
      <c r="G310" s="10" t="s">
        <v>50</v>
      </c>
      <c r="H310" t="s">
        <v>3014</v>
      </c>
      <c r="I310" t="str">
        <f t="shared" si="4"/>
        <v>PHOENIX</v>
      </c>
      <c r="J310" s="10">
        <v>85015</v>
      </c>
      <c r="K310">
        <f>IF(OR(LEFT(J310,3)="850", J310=85339, J310="85339"), 1,0)</f>
        <v>1</v>
      </c>
      <c r="L310">
        <f>IF(OR(LEFT(I310,2)="ph", I310="Laveen"), 1,0)</f>
        <v>1</v>
      </c>
      <c r="M310">
        <f>IF(NOT(K310=L310), 1,0)</f>
        <v>0</v>
      </c>
      <c r="N310">
        <f>IF(K310=L310, K310, "EVAL")</f>
        <v>1</v>
      </c>
      <c r="O310" s="10" t="s">
        <v>2417</v>
      </c>
      <c r="P310" s="10" t="s">
        <v>57</v>
      </c>
      <c r="Q310" s="13" t="s">
        <v>46</v>
      </c>
      <c r="R310" s="11">
        <v>1203.94</v>
      </c>
      <c r="S310">
        <v>85015</v>
      </c>
      <c r="T310" t="s">
        <v>2486</v>
      </c>
      <c r="U310" t="s">
        <v>2417</v>
      </c>
      <c r="V310" t="s">
        <v>2417</v>
      </c>
    </row>
    <row r="311" spans="1:22" x14ac:dyDescent="0.2">
      <c r="A311" s="6">
        <v>43720</v>
      </c>
      <c r="B311" t="s">
        <v>3016</v>
      </c>
      <c r="C311" t="s">
        <v>43</v>
      </c>
      <c r="D311" s="10" t="s">
        <v>46</v>
      </c>
      <c r="E311" t="s">
        <v>297</v>
      </c>
      <c r="F311" s="11">
        <v>2210</v>
      </c>
      <c r="G311" s="10" t="s">
        <v>50</v>
      </c>
      <c r="H311" t="s">
        <v>3017</v>
      </c>
      <c r="I311" t="str">
        <f t="shared" si="4"/>
        <v>GLENDALE</v>
      </c>
      <c r="J311" s="10">
        <v>85303</v>
      </c>
      <c r="K311">
        <f>IF(OR(LEFT(J311,3)="850", J311=85339, J311="85339"), 1,0)</f>
        <v>0</v>
      </c>
      <c r="L311">
        <f>IF(OR(LEFT(I311,2)="ph", I311="Laveen"), 1,0)</f>
        <v>0</v>
      </c>
      <c r="M311">
        <f>IF(NOT(K311=L311), 1,0)</f>
        <v>0</v>
      </c>
      <c r="N311">
        <f>IF(K311=L311, K311, "EVAL")</f>
        <v>0</v>
      </c>
      <c r="O311" s="12">
        <v>43735</v>
      </c>
      <c r="P311" s="10" t="s">
        <v>57</v>
      </c>
      <c r="Q311" s="13" t="s">
        <v>46</v>
      </c>
      <c r="R311" s="11">
        <v>2170</v>
      </c>
      <c r="S311">
        <v>85303</v>
      </c>
      <c r="T311" t="s">
        <v>1830</v>
      </c>
      <c r="U311" t="s">
        <v>1869</v>
      </c>
      <c r="V311">
        <v>85303</v>
      </c>
    </row>
    <row r="312" spans="1:22" x14ac:dyDescent="0.2">
      <c r="A312" s="6">
        <v>43720</v>
      </c>
      <c r="B312" t="s">
        <v>3018</v>
      </c>
      <c r="C312" t="s">
        <v>43</v>
      </c>
      <c r="D312" s="10" t="s">
        <v>46</v>
      </c>
      <c r="E312" t="s">
        <v>44</v>
      </c>
      <c r="F312" s="11">
        <v>264</v>
      </c>
      <c r="G312" s="10" t="s">
        <v>50</v>
      </c>
      <c r="H312" t="s">
        <v>3019</v>
      </c>
      <c r="I312" t="str">
        <f t="shared" si="4"/>
        <v>GLENDALE</v>
      </c>
      <c r="J312" s="10">
        <v>85301</v>
      </c>
      <c r="K312">
        <f>IF(OR(LEFT(J312,3)="850", J312=85339, J312="85339"), 1,0)</f>
        <v>0</v>
      </c>
      <c r="L312">
        <f>IF(OR(LEFT(I312,2)="ph", I312="Laveen"), 1,0)</f>
        <v>0</v>
      </c>
      <c r="M312">
        <f>IF(NOT(K312=L312), 1,0)</f>
        <v>0</v>
      </c>
      <c r="N312">
        <f>IF(K312=L312, K312, "EVAL")</f>
        <v>0</v>
      </c>
      <c r="O312" s="10" t="s">
        <v>2417</v>
      </c>
      <c r="P312" s="10" t="s">
        <v>57</v>
      </c>
      <c r="Q312" s="13" t="s">
        <v>46</v>
      </c>
      <c r="R312" s="11">
        <v>264</v>
      </c>
      <c r="S312">
        <v>85301</v>
      </c>
      <c r="T312" t="s">
        <v>2118</v>
      </c>
      <c r="U312" t="s">
        <v>2417</v>
      </c>
      <c r="V312" t="s">
        <v>2417</v>
      </c>
    </row>
    <row r="313" spans="1:22" x14ac:dyDescent="0.2">
      <c r="A313" s="6">
        <v>43721</v>
      </c>
      <c r="B313" t="s">
        <v>3020</v>
      </c>
      <c r="C313" t="s">
        <v>43</v>
      </c>
      <c r="D313" s="10" t="s">
        <v>46</v>
      </c>
      <c r="E313" t="s">
        <v>134</v>
      </c>
      <c r="F313" s="11">
        <v>4568.8999999999996</v>
      </c>
      <c r="G313" s="10" t="s">
        <v>50</v>
      </c>
      <c r="H313" t="s">
        <v>3021</v>
      </c>
      <c r="I313" t="str">
        <f t="shared" si="4"/>
        <v>GLENDALE</v>
      </c>
      <c r="J313" s="10">
        <v>85302</v>
      </c>
      <c r="K313">
        <f>IF(OR(LEFT(J313,3)="850", J313=85339, J313="85339"), 1,0)</f>
        <v>0</v>
      </c>
      <c r="L313">
        <f>IF(OR(LEFT(I313,2)="ph", I313="Laveen"), 1,0)</f>
        <v>0</v>
      </c>
      <c r="M313">
        <f>IF(NOT(K313=L313), 1,0)</f>
        <v>0</v>
      </c>
      <c r="N313">
        <f>IF(K313=L313, K313, "EVAL")</f>
        <v>0</v>
      </c>
      <c r="O313" s="10" t="s">
        <v>2417</v>
      </c>
      <c r="P313" s="10" t="s">
        <v>46</v>
      </c>
      <c r="Q313" s="13" t="s">
        <v>46</v>
      </c>
      <c r="R313" s="11">
        <v>4568.8999999999996</v>
      </c>
      <c r="S313">
        <v>85302</v>
      </c>
      <c r="T313" t="s">
        <v>47</v>
      </c>
      <c r="U313" t="s">
        <v>63</v>
      </c>
      <c r="V313">
        <v>85253</v>
      </c>
    </row>
    <row r="314" spans="1:22" x14ac:dyDescent="0.2">
      <c r="A314" s="6">
        <v>43721</v>
      </c>
      <c r="B314" t="s">
        <v>3022</v>
      </c>
      <c r="C314" t="s">
        <v>43</v>
      </c>
      <c r="D314" s="10" t="s">
        <v>46</v>
      </c>
      <c r="E314" t="s">
        <v>297</v>
      </c>
      <c r="F314" s="11" t="s">
        <v>2417</v>
      </c>
      <c r="G314" s="10" t="s">
        <v>2417</v>
      </c>
      <c r="H314" t="s">
        <v>2417</v>
      </c>
      <c r="I314" t="str">
        <f t="shared" si="4"/>
        <v/>
      </c>
      <c r="J314" s="10" t="s">
        <v>2417</v>
      </c>
      <c r="K314">
        <f>IF(OR(LEFT(J314,3)="850", J314=85339, J314="85339"), 1,0)</f>
        <v>0</v>
      </c>
      <c r="L314">
        <f>IF(OR(LEFT(I314,2)="ph", I314="Laveen"), 1,0)</f>
        <v>0</v>
      </c>
      <c r="M314">
        <f>IF(NOT(K314=L314), 1,0)</f>
        <v>0</v>
      </c>
      <c r="N314">
        <f>IF(K314=L314, K314, "EVAL")</f>
        <v>0</v>
      </c>
      <c r="O314" s="10" t="s">
        <v>2417</v>
      </c>
      <c r="P314" s="10" t="s">
        <v>46</v>
      </c>
      <c r="Q314" s="13" t="s">
        <v>46</v>
      </c>
      <c r="R314" s="11">
        <v>0</v>
      </c>
      <c r="S314" t="s">
        <v>2417</v>
      </c>
      <c r="T314" t="s">
        <v>3023</v>
      </c>
      <c r="U314" t="s">
        <v>2417</v>
      </c>
      <c r="V314" t="s">
        <v>2417</v>
      </c>
    </row>
    <row r="315" spans="1:22" x14ac:dyDescent="0.2">
      <c r="A315" s="6">
        <v>43721</v>
      </c>
      <c r="B315" t="s">
        <v>3024</v>
      </c>
      <c r="C315" t="s">
        <v>43</v>
      </c>
      <c r="D315" s="10" t="s">
        <v>46</v>
      </c>
      <c r="E315" t="s">
        <v>297</v>
      </c>
      <c r="F315" s="11">
        <v>2432.1799999999998</v>
      </c>
      <c r="G315" s="10" t="s">
        <v>50</v>
      </c>
      <c r="H315" t="s">
        <v>3025</v>
      </c>
      <c r="I315" t="str">
        <f t="shared" si="4"/>
        <v>PHOENIX</v>
      </c>
      <c r="J315" s="10">
        <v>85051</v>
      </c>
      <c r="K315">
        <f>IF(OR(LEFT(J315,3)="850", J315=85339, J315="85339"), 1,0)</f>
        <v>1</v>
      </c>
      <c r="L315">
        <f>IF(OR(LEFT(I315,2)="ph", I315="Laveen"), 1,0)</f>
        <v>1</v>
      </c>
      <c r="M315">
        <f>IF(NOT(K315=L315), 1,0)</f>
        <v>0</v>
      </c>
      <c r="N315">
        <f>IF(K315=L315, K315, "EVAL")</f>
        <v>1</v>
      </c>
      <c r="O315" s="12">
        <v>43746</v>
      </c>
      <c r="P315" s="10" t="s">
        <v>46</v>
      </c>
      <c r="Q315" s="13" t="s">
        <v>46</v>
      </c>
      <c r="R315" s="11">
        <v>2434.71</v>
      </c>
      <c r="S315">
        <v>85051</v>
      </c>
      <c r="T315" t="s">
        <v>241</v>
      </c>
      <c r="U315" t="s">
        <v>177</v>
      </c>
      <c r="V315">
        <v>85253</v>
      </c>
    </row>
    <row r="316" spans="1:22" x14ac:dyDescent="0.2">
      <c r="A316" s="6">
        <v>43721</v>
      </c>
      <c r="B316" t="s">
        <v>3026</v>
      </c>
      <c r="C316" t="s">
        <v>43</v>
      </c>
      <c r="D316" s="10" t="s">
        <v>46</v>
      </c>
      <c r="E316" t="s">
        <v>87</v>
      </c>
      <c r="F316" s="11">
        <v>2683.25</v>
      </c>
      <c r="G316" s="10" t="s">
        <v>50</v>
      </c>
      <c r="H316" t="s">
        <v>3027</v>
      </c>
      <c r="I316" t="str">
        <f t="shared" si="4"/>
        <v>PHOENIX</v>
      </c>
      <c r="J316" s="10">
        <v>85017</v>
      </c>
      <c r="K316">
        <f>IF(OR(LEFT(J316,3)="850", J316=85339, J316="85339"), 1,0)</f>
        <v>1</v>
      </c>
      <c r="L316">
        <f>IF(OR(LEFT(I316,2)="ph", I316="Laveen"), 1,0)</f>
        <v>1</v>
      </c>
      <c r="M316">
        <f>IF(NOT(K316=L316), 1,0)</f>
        <v>0</v>
      </c>
      <c r="N316">
        <f>IF(K316=L316, K316, "EVAL")</f>
        <v>1</v>
      </c>
      <c r="O316" s="10" t="s">
        <v>2417</v>
      </c>
      <c r="P316" s="10" t="s">
        <v>46</v>
      </c>
      <c r="Q316" s="13" t="s">
        <v>46</v>
      </c>
      <c r="R316" s="11">
        <v>2683.25</v>
      </c>
      <c r="S316">
        <v>85017</v>
      </c>
      <c r="T316" t="s">
        <v>47</v>
      </c>
      <c r="U316" t="s">
        <v>177</v>
      </c>
      <c r="V316">
        <v>85253</v>
      </c>
    </row>
    <row r="317" spans="1:22" x14ac:dyDescent="0.2">
      <c r="A317" s="6">
        <v>43721</v>
      </c>
      <c r="B317" t="s">
        <v>3028</v>
      </c>
      <c r="C317" t="s">
        <v>43</v>
      </c>
      <c r="D317" s="10" t="s">
        <v>46</v>
      </c>
      <c r="E317" t="s">
        <v>87</v>
      </c>
      <c r="F317" s="11">
        <v>3022.58</v>
      </c>
      <c r="G317" s="10" t="s">
        <v>50</v>
      </c>
      <c r="H317" t="s">
        <v>1192</v>
      </c>
      <c r="I317" t="str">
        <f t="shared" si="4"/>
        <v>PHOENIX</v>
      </c>
      <c r="J317" s="10">
        <v>85017</v>
      </c>
      <c r="K317">
        <f>IF(OR(LEFT(J317,3)="850", J317=85339, J317="85339"), 1,0)</f>
        <v>1</v>
      </c>
      <c r="L317">
        <f>IF(OR(LEFT(I317,2)="ph", I317="Laveen"), 1,0)</f>
        <v>1</v>
      </c>
      <c r="M317">
        <f>IF(NOT(K317=L317), 1,0)</f>
        <v>0</v>
      </c>
      <c r="N317">
        <f>IF(K317=L317, K317, "EVAL")</f>
        <v>1</v>
      </c>
      <c r="O317" s="12">
        <v>43747</v>
      </c>
      <c r="P317" s="10" t="s">
        <v>46</v>
      </c>
      <c r="Q317" s="13" t="s">
        <v>46</v>
      </c>
      <c r="R317" s="11">
        <v>2987.58</v>
      </c>
      <c r="S317">
        <v>85017</v>
      </c>
      <c r="T317" t="s">
        <v>47</v>
      </c>
      <c r="U317" t="s">
        <v>177</v>
      </c>
      <c r="V317">
        <v>85253</v>
      </c>
    </row>
    <row r="318" spans="1:22" x14ac:dyDescent="0.2">
      <c r="A318" s="6">
        <v>43724</v>
      </c>
      <c r="B318" t="s">
        <v>3029</v>
      </c>
      <c r="C318" t="s">
        <v>43</v>
      </c>
      <c r="D318" s="10" t="s">
        <v>46</v>
      </c>
      <c r="E318" t="s">
        <v>60</v>
      </c>
      <c r="F318" s="11">
        <v>7276.32</v>
      </c>
      <c r="G318" s="10" t="s">
        <v>50</v>
      </c>
      <c r="H318" t="s">
        <v>2417</v>
      </c>
      <c r="I318" t="str">
        <f t="shared" si="4"/>
        <v/>
      </c>
      <c r="J318" s="10" t="s">
        <v>2417</v>
      </c>
      <c r="K318">
        <f>IF(OR(LEFT(J318,3)="850", J318=85339, J318="85339"), 1,0)</f>
        <v>0</v>
      </c>
      <c r="L318">
        <f>IF(OR(LEFT(I318,2)="ph", I318="Laveen"), 1,0)</f>
        <v>0</v>
      </c>
      <c r="M318">
        <f>IF(NOT(K318=L318), 1,0)</f>
        <v>0</v>
      </c>
      <c r="N318">
        <f>IF(K318=L318, K318, "EVAL")</f>
        <v>0</v>
      </c>
      <c r="O318" s="12">
        <v>43738</v>
      </c>
      <c r="P318" s="10" t="s">
        <v>46</v>
      </c>
      <c r="Q318" s="13" t="s">
        <v>46</v>
      </c>
      <c r="R318" s="11">
        <v>7276.32</v>
      </c>
      <c r="S318" t="s">
        <v>2417</v>
      </c>
      <c r="T318" t="s">
        <v>62</v>
      </c>
      <c r="U318" t="s">
        <v>2417</v>
      </c>
      <c r="V318" t="s">
        <v>2417</v>
      </c>
    </row>
    <row r="319" spans="1:22" x14ac:dyDescent="0.2">
      <c r="A319" s="6">
        <v>43727</v>
      </c>
      <c r="B319" t="s">
        <v>3030</v>
      </c>
      <c r="C319" t="s">
        <v>43</v>
      </c>
      <c r="D319" s="10" t="s">
        <v>46</v>
      </c>
      <c r="E319" t="s">
        <v>60</v>
      </c>
      <c r="F319" s="11">
        <v>2253.89</v>
      </c>
      <c r="G319" s="10" t="s">
        <v>50</v>
      </c>
      <c r="H319" t="s">
        <v>3031</v>
      </c>
      <c r="I319" t="str">
        <f t="shared" si="4"/>
        <v>PHOENIX</v>
      </c>
      <c r="J319" s="10">
        <v>85023</v>
      </c>
      <c r="K319">
        <f>IF(OR(LEFT(J319,3)="850", J319=85339, J319="85339"), 1,0)</f>
        <v>1</v>
      </c>
      <c r="L319">
        <f>IF(OR(LEFT(I319,2)="ph", I319="Laveen"), 1,0)</f>
        <v>1</v>
      </c>
      <c r="M319">
        <f>IF(NOT(K319=L319), 1,0)</f>
        <v>0</v>
      </c>
      <c r="N319">
        <f>IF(K319=L319, K319, "EVAL")</f>
        <v>1</v>
      </c>
      <c r="O319" s="12">
        <v>43741</v>
      </c>
      <c r="P319" s="10" t="s">
        <v>57</v>
      </c>
      <c r="Q319" s="13" t="s">
        <v>46</v>
      </c>
      <c r="R319" s="11">
        <v>2192.5100000000002</v>
      </c>
      <c r="S319">
        <v>85023</v>
      </c>
      <c r="T319" t="s">
        <v>85</v>
      </c>
      <c r="U319" t="s">
        <v>2417</v>
      </c>
      <c r="V319" t="s">
        <v>2417</v>
      </c>
    </row>
    <row r="320" spans="1:22" x14ac:dyDescent="0.2">
      <c r="A320" s="6">
        <v>43727</v>
      </c>
      <c r="B320" t="s">
        <v>3032</v>
      </c>
      <c r="C320" t="s">
        <v>43</v>
      </c>
      <c r="D320" s="10" t="s">
        <v>46</v>
      </c>
      <c r="E320" t="s">
        <v>60</v>
      </c>
      <c r="F320" s="11">
        <v>2059.06</v>
      </c>
      <c r="G320" s="10" t="s">
        <v>50</v>
      </c>
      <c r="H320" t="s">
        <v>2417</v>
      </c>
      <c r="I320" t="str">
        <f t="shared" si="4"/>
        <v/>
      </c>
      <c r="J320" s="10" t="s">
        <v>2417</v>
      </c>
      <c r="K320">
        <f>IF(OR(LEFT(J320,3)="850", J320=85339, J320="85339"), 1,0)</f>
        <v>0</v>
      </c>
      <c r="L320">
        <f>IF(OR(LEFT(I320,2)="ph", I320="Laveen"), 1,0)</f>
        <v>0</v>
      </c>
      <c r="M320">
        <f>IF(NOT(K320=L320), 1,0)</f>
        <v>0</v>
      </c>
      <c r="N320">
        <f>IF(K320=L320, K320, "EVAL")</f>
        <v>0</v>
      </c>
      <c r="O320" s="10" t="s">
        <v>2417</v>
      </c>
      <c r="P320" s="10" t="s">
        <v>57</v>
      </c>
      <c r="Q320" s="13" t="s">
        <v>46</v>
      </c>
      <c r="R320" s="11">
        <v>1997.68</v>
      </c>
      <c r="S320" t="s">
        <v>2417</v>
      </c>
      <c r="T320" t="s">
        <v>100</v>
      </c>
      <c r="U320" t="s">
        <v>2417</v>
      </c>
      <c r="V320" t="s">
        <v>2417</v>
      </c>
    </row>
    <row r="321" spans="1:22" x14ac:dyDescent="0.2">
      <c r="A321" s="6">
        <v>43727</v>
      </c>
      <c r="B321" t="s">
        <v>3033</v>
      </c>
      <c r="C321" t="s">
        <v>43</v>
      </c>
      <c r="D321" s="10" t="s">
        <v>46</v>
      </c>
      <c r="E321" t="s">
        <v>60</v>
      </c>
      <c r="F321" s="11">
        <v>1879.73</v>
      </c>
      <c r="G321" s="10" t="s">
        <v>50</v>
      </c>
      <c r="H321" t="s">
        <v>2417</v>
      </c>
      <c r="I321" t="str">
        <f t="shared" si="4"/>
        <v/>
      </c>
      <c r="J321" s="10" t="s">
        <v>2417</v>
      </c>
      <c r="K321">
        <f>IF(OR(LEFT(J321,3)="850", J321=85339, J321="85339"), 1,0)</f>
        <v>0</v>
      </c>
      <c r="L321">
        <f>IF(OR(LEFT(I321,2)="ph", I321="Laveen"), 1,0)</f>
        <v>0</v>
      </c>
      <c r="M321">
        <f>IF(NOT(K321=L321), 1,0)</f>
        <v>0</v>
      </c>
      <c r="N321">
        <f>IF(K321=L321, K321, "EVAL")</f>
        <v>0</v>
      </c>
      <c r="O321" s="12">
        <v>43740</v>
      </c>
      <c r="P321" s="10" t="s">
        <v>57</v>
      </c>
      <c r="Q321" s="13" t="s">
        <v>46</v>
      </c>
      <c r="R321" s="11">
        <v>1818.35</v>
      </c>
      <c r="S321" t="s">
        <v>2417</v>
      </c>
      <c r="T321" t="s">
        <v>100</v>
      </c>
      <c r="U321" t="s">
        <v>2417</v>
      </c>
      <c r="V321" t="s">
        <v>2417</v>
      </c>
    </row>
    <row r="322" spans="1:22" x14ac:dyDescent="0.2">
      <c r="A322" s="6">
        <v>43728</v>
      </c>
      <c r="B322" t="s">
        <v>3034</v>
      </c>
      <c r="C322" t="s">
        <v>43</v>
      </c>
      <c r="D322" s="10" t="s">
        <v>46</v>
      </c>
      <c r="E322" t="s">
        <v>1473</v>
      </c>
      <c r="F322" s="11">
        <v>1354.34</v>
      </c>
      <c r="G322" s="10" t="s">
        <v>50</v>
      </c>
      <c r="H322" t="s">
        <v>2417</v>
      </c>
      <c r="I322" t="str">
        <f t="shared" si="4"/>
        <v/>
      </c>
      <c r="J322" s="10" t="s">
        <v>2417</v>
      </c>
      <c r="K322">
        <f>IF(OR(LEFT(J322,3)="850", J322=85339, J322="85339"), 1,0)</f>
        <v>0</v>
      </c>
      <c r="L322">
        <f>IF(OR(LEFT(I322,2)="ph", I322="Laveen"), 1,0)</f>
        <v>0</v>
      </c>
      <c r="M322">
        <f>IF(NOT(K322=L322), 1,0)</f>
        <v>0</v>
      </c>
      <c r="N322">
        <f>IF(K322=L322, K322, "EVAL")</f>
        <v>0</v>
      </c>
      <c r="O322" s="10" t="s">
        <v>2417</v>
      </c>
      <c r="P322" s="10" t="s">
        <v>57</v>
      </c>
      <c r="Q322" s="13" t="s">
        <v>46</v>
      </c>
      <c r="R322" s="11">
        <v>1318.5</v>
      </c>
      <c r="S322" t="s">
        <v>2417</v>
      </c>
      <c r="T322" t="s">
        <v>2486</v>
      </c>
      <c r="U322" t="s">
        <v>2417</v>
      </c>
      <c r="V322" t="s">
        <v>2417</v>
      </c>
    </row>
    <row r="323" spans="1:22" x14ac:dyDescent="0.2">
      <c r="A323" s="6">
        <v>43728</v>
      </c>
      <c r="B323" t="s">
        <v>3035</v>
      </c>
      <c r="C323" t="s">
        <v>43</v>
      </c>
      <c r="D323" s="10" t="s">
        <v>46</v>
      </c>
      <c r="E323" t="s">
        <v>1473</v>
      </c>
      <c r="F323" s="11">
        <v>1388.28</v>
      </c>
      <c r="G323" s="10" t="s">
        <v>50</v>
      </c>
      <c r="H323" t="s">
        <v>2417</v>
      </c>
      <c r="I323" t="str">
        <f t="shared" ref="I323:I386" si="5">IF(NOT(ISERROR(FIND(",",H323))), RIGHT(H323,LEN(H323)-FIND("@",SUBSTITUTE(H323,",","@",LEN(H323)-LEN(SUBSTITUTE(H323,",",""))),1)-1), "")</f>
        <v/>
      </c>
      <c r="J323" s="10" t="s">
        <v>2417</v>
      </c>
      <c r="K323">
        <f>IF(OR(LEFT(J323,3)="850", J323=85339, J323="85339"), 1,0)</f>
        <v>0</v>
      </c>
      <c r="L323">
        <f>IF(OR(LEFT(I323,2)="ph", I323="Laveen"), 1,0)</f>
        <v>0</v>
      </c>
      <c r="M323">
        <f>IF(NOT(K323=L323), 1,0)</f>
        <v>0</v>
      </c>
      <c r="N323">
        <f>IF(K323=L323, K323, "EVAL")</f>
        <v>0</v>
      </c>
      <c r="O323" s="10" t="s">
        <v>2417</v>
      </c>
      <c r="P323" s="10" t="s">
        <v>57</v>
      </c>
      <c r="Q323" s="13" t="s">
        <v>46</v>
      </c>
      <c r="R323" s="11">
        <v>1348.28</v>
      </c>
      <c r="S323" t="s">
        <v>2417</v>
      </c>
      <c r="T323" t="s">
        <v>2486</v>
      </c>
      <c r="U323" t="s">
        <v>2417</v>
      </c>
      <c r="V323" t="s">
        <v>2417</v>
      </c>
    </row>
    <row r="324" spans="1:22" x14ac:dyDescent="0.2">
      <c r="A324" s="6">
        <v>43728</v>
      </c>
      <c r="B324" t="s">
        <v>3036</v>
      </c>
      <c r="C324" t="s">
        <v>43</v>
      </c>
      <c r="D324" s="10" t="s">
        <v>46</v>
      </c>
      <c r="E324" t="s">
        <v>1473</v>
      </c>
      <c r="F324" s="11">
        <v>2378.88</v>
      </c>
      <c r="G324" s="10" t="s">
        <v>50</v>
      </c>
      <c r="H324" t="s">
        <v>2417</v>
      </c>
      <c r="I324" t="str">
        <f t="shared" si="5"/>
        <v/>
      </c>
      <c r="J324" s="10" t="s">
        <v>2417</v>
      </c>
      <c r="K324">
        <f>IF(OR(LEFT(J324,3)="850", J324=85339, J324="85339"), 1,0)</f>
        <v>0</v>
      </c>
      <c r="L324">
        <f>IF(OR(LEFT(I324,2)="ph", I324="Laveen"), 1,0)</f>
        <v>0</v>
      </c>
      <c r="M324">
        <f>IF(NOT(K324=L324), 1,0)</f>
        <v>0</v>
      </c>
      <c r="N324">
        <f>IF(K324=L324, K324, "EVAL")</f>
        <v>0</v>
      </c>
      <c r="O324" s="10" t="s">
        <v>2417</v>
      </c>
      <c r="P324" s="10" t="s">
        <v>57</v>
      </c>
      <c r="Q324" s="13" t="s">
        <v>46</v>
      </c>
      <c r="R324" s="11">
        <v>2307.27</v>
      </c>
      <c r="S324" t="s">
        <v>2417</v>
      </c>
      <c r="T324" t="s">
        <v>2486</v>
      </c>
      <c r="U324" t="s">
        <v>2417</v>
      </c>
      <c r="V324" t="s">
        <v>2417</v>
      </c>
    </row>
    <row r="325" spans="1:22" x14ac:dyDescent="0.2">
      <c r="A325" s="6">
        <v>43728</v>
      </c>
      <c r="B325" t="s">
        <v>3037</v>
      </c>
      <c r="C325" t="s">
        <v>43</v>
      </c>
      <c r="D325" s="10" t="s">
        <v>46</v>
      </c>
      <c r="E325" t="s">
        <v>70</v>
      </c>
      <c r="F325" s="11">
        <v>1874.26</v>
      </c>
      <c r="G325" s="10" t="s">
        <v>50</v>
      </c>
      <c r="H325" t="s">
        <v>3038</v>
      </c>
      <c r="I325" t="str">
        <f t="shared" si="5"/>
        <v>PHOENIX</v>
      </c>
      <c r="J325" s="10">
        <v>85037</v>
      </c>
      <c r="K325">
        <f>IF(OR(LEFT(J325,3)="850", J325=85339, J325="85339"), 1,0)</f>
        <v>1</v>
      </c>
      <c r="L325">
        <f>IF(OR(LEFT(I325,2)="ph", I325="Laveen"), 1,0)</f>
        <v>1</v>
      </c>
      <c r="M325">
        <f>IF(NOT(K325=L325), 1,0)</f>
        <v>0</v>
      </c>
      <c r="N325">
        <f>IF(K325=L325, K325, "EVAL")</f>
        <v>1</v>
      </c>
      <c r="O325" s="10" t="s">
        <v>2417</v>
      </c>
      <c r="P325" s="10" t="s">
        <v>57</v>
      </c>
      <c r="Q325" s="13" t="s">
        <v>46</v>
      </c>
      <c r="R325" s="11">
        <v>1534.45</v>
      </c>
      <c r="S325">
        <v>85037</v>
      </c>
      <c r="T325" t="s">
        <v>2853</v>
      </c>
      <c r="U325" t="s">
        <v>2417</v>
      </c>
      <c r="V325" t="s">
        <v>2417</v>
      </c>
    </row>
    <row r="326" spans="1:22" x14ac:dyDescent="0.2">
      <c r="A326" s="6">
        <v>43728</v>
      </c>
      <c r="B326" t="s">
        <v>3039</v>
      </c>
      <c r="C326" t="s">
        <v>183</v>
      </c>
      <c r="D326" s="10" t="s">
        <v>46</v>
      </c>
      <c r="E326" t="s">
        <v>70</v>
      </c>
      <c r="F326" s="11">
        <v>2044.7</v>
      </c>
      <c r="G326" s="10" t="s">
        <v>50</v>
      </c>
      <c r="H326" t="s">
        <v>3040</v>
      </c>
      <c r="I326" t="str">
        <f t="shared" si="5"/>
        <v>PHOENIX</v>
      </c>
      <c r="J326" s="10">
        <v>85033</v>
      </c>
      <c r="K326">
        <f>IF(OR(LEFT(J326,3)="850", J326=85339, J326="85339"), 1,0)</f>
        <v>1</v>
      </c>
      <c r="L326">
        <f>IF(OR(LEFT(I326,2)="ph", I326="Laveen"), 1,0)</f>
        <v>1</v>
      </c>
      <c r="M326">
        <f>IF(NOT(K326=L326), 1,0)</f>
        <v>0</v>
      </c>
      <c r="N326">
        <f>IF(K326=L326, K326, "EVAL")</f>
        <v>1</v>
      </c>
      <c r="O326" s="10" t="s">
        <v>2417</v>
      </c>
      <c r="P326" s="10" t="s">
        <v>57</v>
      </c>
      <c r="Q326" s="13" t="s">
        <v>46</v>
      </c>
      <c r="R326" s="11">
        <v>1452.62</v>
      </c>
      <c r="S326">
        <v>85033</v>
      </c>
      <c r="T326" t="s">
        <v>2853</v>
      </c>
      <c r="U326" t="s">
        <v>2417</v>
      </c>
      <c r="V326" t="s">
        <v>2417</v>
      </c>
    </row>
    <row r="327" spans="1:22" x14ac:dyDescent="0.2">
      <c r="A327" s="6">
        <v>43728</v>
      </c>
      <c r="B327" t="s">
        <v>3041</v>
      </c>
      <c r="C327" t="s">
        <v>43</v>
      </c>
      <c r="D327" s="10" t="s">
        <v>46</v>
      </c>
      <c r="E327" t="s">
        <v>60</v>
      </c>
      <c r="F327" s="11">
        <v>1985.22</v>
      </c>
      <c r="G327" s="10" t="s">
        <v>50</v>
      </c>
      <c r="H327" t="s">
        <v>1902</v>
      </c>
      <c r="I327" t="str">
        <f t="shared" si="5"/>
        <v>PHOENIX</v>
      </c>
      <c r="J327" s="10">
        <v>85029</v>
      </c>
      <c r="K327">
        <f>IF(OR(LEFT(J327,3)="850", J327=85339, J327="85339"), 1,0)</f>
        <v>1</v>
      </c>
      <c r="L327">
        <f>IF(OR(LEFT(I327,2)="ph", I327="Laveen"), 1,0)</f>
        <v>1</v>
      </c>
      <c r="M327">
        <f>IF(NOT(K327=L327), 1,0)</f>
        <v>0</v>
      </c>
      <c r="N327">
        <f>IF(K327=L327, K327, "EVAL")</f>
        <v>1</v>
      </c>
      <c r="O327" s="12">
        <v>43741</v>
      </c>
      <c r="P327" s="10" t="s">
        <v>57</v>
      </c>
      <c r="Q327" s="13" t="s">
        <v>46</v>
      </c>
      <c r="R327" s="11">
        <v>1913.61</v>
      </c>
      <c r="S327">
        <v>85029</v>
      </c>
      <c r="T327" t="s">
        <v>100</v>
      </c>
      <c r="U327" t="s">
        <v>2417</v>
      </c>
      <c r="V327" t="s">
        <v>2417</v>
      </c>
    </row>
    <row r="328" spans="1:22" x14ac:dyDescent="0.2">
      <c r="A328" s="6">
        <v>43728</v>
      </c>
      <c r="B328" t="s">
        <v>3042</v>
      </c>
      <c r="C328" t="s">
        <v>43</v>
      </c>
      <c r="D328" s="10" t="s">
        <v>46</v>
      </c>
      <c r="E328" t="s">
        <v>60</v>
      </c>
      <c r="F328" s="11">
        <v>2039.11</v>
      </c>
      <c r="G328" s="10" t="s">
        <v>50</v>
      </c>
      <c r="H328" t="s">
        <v>860</v>
      </c>
      <c r="I328" t="str">
        <f t="shared" si="5"/>
        <v>PHOENIX</v>
      </c>
      <c r="J328" s="10">
        <v>85053</v>
      </c>
      <c r="K328">
        <f>IF(OR(LEFT(J328,3)="850", J328=85339, J328="85339"), 1,0)</f>
        <v>1</v>
      </c>
      <c r="L328">
        <f>IF(OR(LEFT(I328,2)="ph", I328="Laveen"), 1,0)</f>
        <v>1</v>
      </c>
      <c r="M328">
        <f>IF(NOT(K328=L328), 1,0)</f>
        <v>0</v>
      </c>
      <c r="N328">
        <f>IF(K328=L328, K328, "EVAL")</f>
        <v>1</v>
      </c>
      <c r="O328" s="10" t="s">
        <v>2417</v>
      </c>
      <c r="P328" s="10" t="s">
        <v>57</v>
      </c>
      <c r="Q328" s="13" t="s">
        <v>46</v>
      </c>
      <c r="R328" s="11">
        <v>1979.11</v>
      </c>
      <c r="S328">
        <v>85053</v>
      </c>
      <c r="T328" t="s">
        <v>100</v>
      </c>
      <c r="U328" t="s">
        <v>2417</v>
      </c>
      <c r="V328" t="s">
        <v>2417</v>
      </c>
    </row>
    <row r="329" spans="1:22" x14ac:dyDescent="0.2">
      <c r="A329" s="6">
        <v>43728</v>
      </c>
      <c r="B329" t="s">
        <v>3043</v>
      </c>
      <c r="C329" t="s">
        <v>43</v>
      </c>
      <c r="D329" s="10" t="s">
        <v>46</v>
      </c>
      <c r="E329" t="s">
        <v>74</v>
      </c>
      <c r="F329" s="11" t="s">
        <v>2417</v>
      </c>
      <c r="G329" s="10" t="s">
        <v>2417</v>
      </c>
      <c r="H329" t="s">
        <v>3044</v>
      </c>
      <c r="I329" t="str">
        <f t="shared" si="5"/>
        <v>LAVEEN</v>
      </c>
      <c r="J329" s="10">
        <v>85339</v>
      </c>
      <c r="K329">
        <f>IF(OR(LEFT(J329,3)="850", J329=85339, J329="85339"), 1,0)</f>
        <v>1</v>
      </c>
      <c r="L329">
        <f>IF(OR(LEFT(I329,2)="ph", I329="Laveen"), 1,0)</f>
        <v>1</v>
      </c>
      <c r="M329">
        <f>IF(NOT(K329=L329), 1,0)</f>
        <v>0</v>
      </c>
      <c r="N329">
        <f>IF(K329=L329, K329, "EVAL")</f>
        <v>1</v>
      </c>
      <c r="O329" s="10" t="s">
        <v>2417</v>
      </c>
      <c r="P329" s="10" t="s">
        <v>57</v>
      </c>
      <c r="Q329" s="13" t="s">
        <v>46</v>
      </c>
      <c r="R329" s="11">
        <v>1815.17</v>
      </c>
      <c r="S329">
        <v>85339</v>
      </c>
      <c r="T329" t="s">
        <v>2853</v>
      </c>
      <c r="U329" t="s">
        <v>2417</v>
      </c>
      <c r="V329" t="s">
        <v>2417</v>
      </c>
    </row>
    <row r="330" spans="1:22" x14ac:dyDescent="0.2">
      <c r="A330" s="6">
        <v>43728</v>
      </c>
      <c r="B330" t="s">
        <v>3045</v>
      </c>
      <c r="C330" t="s">
        <v>43</v>
      </c>
      <c r="D330" s="10" t="s">
        <v>46</v>
      </c>
      <c r="E330" t="s">
        <v>74</v>
      </c>
      <c r="F330" s="11">
        <v>1857.34</v>
      </c>
      <c r="G330" s="10" t="s">
        <v>50</v>
      </c>
      <c r="H330" t="s">
        <v>3046</v>
      </c>
      <c r="I330" t="str">
        <f t="shared" si="5"/>
        <v>LAVEEN</v>
      </c>
      <c r="J330" s="10">
        <v>85339</v>
      </c>
      <c r="K330">
        <f>IF(OR(LEFT(J330,3)="850", J330=85339, J330="85339"), 1,0)</f>
        <v>1</v>
      </c>
      <c r="L330">
        <f>IF(OR(LEFT(I330,2)="ph", I330="Laveen"), 1,0)</f>
        <v>1</v>
      </c>
      <c r="M330">
        <f>IF(NOT(K330=L330), 1,0)</f>
        <v>0</v>
      </c>
      <c r="N330">
        <f>IF(K330=L330, K330, "EVAL")</f>
        <v>1</v>
      </c>
      <c r="O330" s="12">
        <v>43753</v>
      </c>
      <c r="P330" s="10" t="s">
        <v>57</v>
      </c>
      <c r="Q330" s="13" t="s">
        <v>46</v>
      </c>
      <c r="R330" s="11">
        <v>1785.73</v>
      </c>
      <c r="S330">
        <v>85339</v>
      </c>
      <c r="T330" t="s">
        <v>100</v>
      </c>
      <c r="U330" t="s">
        <v>2417</v>
      </c>
      <c r="V330" t="s">
        <v>2417</v>
      </c>
    </row>
    <row r="331" spans="1:22" x14ac:dyDescent="0.2">
      <c r="A331" s="6">
        <v>43728</v>
      </c>
      <c r="B331" t="s">
        <v>3047</v>
      </c>
      <c r="C331" t="s">
        <v>43</v>
      </c>
      <c r="D331" s="10" t="s">
        <v>46</v>
      </c>
      <c r="E331" t="s">
        <v>74</v>
      </c>
      <c r="F331" s="11" t="s">
        <v>2417</v>
      </c>
      <c r="G331" s="10" t="s">
        <v>2417</v>
      </c>
      <c r="H331" t="s">
        <v>3048</v>
      </c>
      <c r="I331" t="str">
        <f t="shared" si="5"/>
        <v>LAVEEN</v>
      </c>
      <c r="J331" s="10">
        <v>85339</v>
      </c>
      <c r="K331">
        <f>IF(OR(LEFT(J331,3)="850", J331=85339, J331="85339"), 1,0)</f>
        <v>1</v>
      </c>
      <c r="L331">
        <f>IF(OR(LEFT(I331,2)="ph", I331="Laveen"), 1,0)</f>
        <v>1</v>
      </c>
      <c r="M331">
        <f>IF(NOT(K331=L331), 1,0)</f>
        <v>0</v>
      </c>
      <c r="N331">
        <f>IF(K331=L331, K331, "EVAL")</f>
        <v>1</v>
      </c>
      <c r="O331" s="10" t="s">
        <v>2417</v>
      </c>
      <c r="P331" s="10" t="s">
        <v>57</v>
      </c>
      <c r="Q331" s="13" t="s">
        <v>46</v>
      </c>
      <c r="R331" s="11">
        <v>1740.49</v>
      </c>
      <c r="S331">
        <v>85339</v>
      </c>
      <c r="T331" t="s">
        <v>100</v>
      </c>
      <c r="U331" t="s">
        <v>2417</v>
      </c>
      <c r="V331" t="s">
        <v>2417</v>
      </c>
    </row>
    <row r="332" spans="1:22" x14ac:dyDescent="0.2">
      <c r="A332" s="6">
        <v>43732</v>
      </c>
      <c r="B332" t="s">
        <v>3049</v>
      </c>
      <c r="C332" t="s">
        <v>183</v>
      </c>
      <c r="D332" s="10" t="s">
        <v>46</v>
      </c>
      <c r="E332" t="s">
        <v>70</v>
      </c>
      <c r="F332" s="11" t="s">
        <v>2417</v>
      </c>
      <c r="G332" s="10" t="s">
        <v>2417</v>
      </c>
      <c r="H332" t="s">
        <v>3050</v>
      </c>
      <c r="I332" t="str">
        <f t="shared" si="5"/>
        <v>PHOENIX</v>
      </c>
      <c r="J332" s="10">
        <v>85037</v>
      </c>
      <c r="K332">
        <f>IF(OR(LEFT(J332,3)="850", J332=85339, J332="85339"), 1,0)</f>
        <v>1</v>
      </c>
      <c r="L332">
        <f>IF(OR(LEFT(I332,2)="ph", I332="Laveen"), 1,0)</f>
        <v>1</v>
      </c>
      <c r="M332">
        <f>IF(NOT(K332=L332), 1,0)</f>
        <v>0</v>
      </c>
      <c r="N332">
        <f>IF(K332=L332, K332, "EVAL")</f>
        <v>1</v>
      </c>
      <c r="O332" s="10" t="s">
        <v>2417</v>
      </c>
      <c r="P332" s="10" t="s">
        <v>57</v>
      </c>
      <c r="Q332" s="13" t="s">
        <v>46</v>
      </c>
      <c r="R332" s="11">
        <v>1150.8800000000001</v>
      </c>
      <c r="S332">
        <v>85037</v>
      </c>
      <c r="T332" t="s">
        <v>2853</v>
      </c>
      <c r="U332" t="s">
        <v>2417</v>
      </c>
      <c r="V332" t="s">
        <v>2417</v>
      </c>
    </row>
    <row r="333" spans="1:22" x14ac:dyDescent="0.2">
      <c r="A333" s="6">
        <v>43732</v>
      </c>
      <c r="B333" t="s">
        <v>3051</v>
      </c>
      <c r="C333" t="s">
        <v>43</v>
      </c>
      <c r="D333" s="10" t="s">
        <v>46</v>
      </c>
      <c r="E333" t="s">
        <v>247</v>
      </c>
      <c r="F333" s="11">
        <v>3481.79</v>
      </c>
      <c r="G333" s="10" t="s">
        <v>50</v>
      </c>
      <c r="H333" t="s">
        <v>2196</v>
      </c>
      <c r="I333" t="str">
        <f t="shared" si="5"/>
        <v>CHANDLER</v>
      </c>
      <c r="J333" s="10">
        <v>85224</v>
      </c>
      <c r="K333">
        <f>IF(OR(LEFT(J333,3)="850", J333=85339, J333="85339"), 1,0)</f>
        <v>0</v>
      </c>
      <c r="L333">
        <f>IF(OR(LEFT(I333,2)="ph", I333="Laveen"), 1,0)</f>
        <v>0</v>
      </c>
      <c r="M333">
        <f>IF(NOT(K333=L333), 1,0)</f>
        <v>0</v>
      </c>
      <c r="N333">
        <f>IF(K333=L333, K333, "EVAL")</f>
        <v>0</v>
      </c>
      <c r="O333" s="10" t="s">
        <v>2417</v>
      </c>
      <c r="P333" s="10" t="s">
        <v>57</v>
      </c>
      <c r="Q333" s="13" t="s">
        <v>46</v>
      </c>
      <c r="R333" s="11">
        <v>1910.61</v>
      </c>
      <c r="S333">
        <v>85224</v>
      </c>
      <c r="T333" t="s">
        <v>100</v>
      </c>
      <c r="U333" t="s">
        <v>2417</v>
      </c>
      <c r="V333" t="s">
        <v>2417</v>
      </c>
    </row>
    <row r="334" spans="1:22" x14ac:dyDescent="0.2">
      <c r="A334" s="6">
        <v>43732</v>
      </c>
      <c r="B334" t="s">
        <v>3052</v>
      </c>
      <c r="C334" t="s">
        <v>43</v>
      </c>
      <c r="D334" s="10" t="s">
        <v>46</v>
      </c>
      <c r="E334" t="s">
        <v>247</v>
      </c>
      <c r="F334" s="11">
        <v>3204.76</v>
      </c>
      <c r="G334" s="10" t="s">
        <v>50</v>
      </c>
      <c r="H334" t="s">
        <v>3053</v>
      </c>
      <c r="I334" t="str">
        <f t="shared" si="5"/>
        <v>CHANDLER</v>
      </c>
      <c r="J334" s="10">
        <v>85224</v>
      </c>
      <c r="K334">
        <f>IF(OR(LEFT(J334,3)="850", J334=85339, J334="85339"), 1,0)</f>
        <v>0</v>
      </c>
      <c r="L334">
        <f>IF(OR(LEFT(I334,2)="ph", I334="Laveen"), 1,0)</f>
        <v>0</v>
      </c>
      <c r="M334">
        <f>IF(NOT(K334=L334), 1,0)</f>
        <v>0</v>
      </c>
      <c r="N334">
        <f>IF(K334=L334, K334, "EVAL")</f>
        <v>0</v>
      </c>
      <c r="O334" s="10" t="s">
        <v>2417</v>
      </c>
      <c r="P334" s="10" t="s">
        <v>57</v>
      </c>
      <c r="Q334" s="13" t="s">
        <v>46</v>
      </c>
      <c r="R334" s="11">
        <v>1771.35</v>
      </c>
      <c r="S334">
        <v>85224</v>
      </c>
      <c r="T334" t="s">
        <v>100</v>
      </c>
      <c r="U334" t="s">
        <v>2417</v>
      </c>
      <c r="V334" t="s">
        <v>2417</v>
      </c>
    </row>
    <row r="335" spans="1:22" x14ac:dyDescent="0.2">
      <c r="A335" s="6">
        <v>43733</v>
      </c>
      <c r="B335" t="s">
        <v>3054</v>
      </c>
      <c r="C335" t="s">
        <v>43</v>
      </c>
      <c r="D335" s="10" t="s">
        <v>46</v>
      </c>
      <c r="E335" t="s">
        <v>297</v>
      </c>
      <c r="F335" s="11" t="s">
        <v>2417</v>
      </c>
      <c r="G335" s="10" t="s">
        <v>2417</v>
      </c>
      <c r="H335" t="s">
        <v>2315</v>
      </c>
      <c r="I335" t="str">
        <f t="shared" si="5"/>
        <v>GLENDALE</v>
      </c>
      <c r="J335" s="10">
        <v>85303</v>
      </c>
      <c r="K335">
        <f>IF(OR(LEFT(J335,3)="850", J335=85339, J335="85339"), 1,0)</f>
        <v>0</v>
      </c>
      <c r="L335">
        <f>IF(OR(LEFT(I335,2)="ph", I335="Laveen"), 1,0)</f>
        <v>0</v>
      </c>
      <c r="M335">
        <f>IF(NOT(K335=L335), 1,0)</f>
        <v>0</v>
      </c>
      <c r="N335">
        <f>IF(K335=L335, K335, "EVAL")</f>
        <v>0</v>
      </c>
      <c r="O335" s="10" t="s">
        <v>2417</v>
      </c>
      <c r="P335" s="10" t="s">
        <v>57</v>
      </c>
      <c r="Q335" s="13" t="s">
        <v>46</v>
      </c>
      <c r="R335" s="11">
        <v>1852.81</v>
      </c>
      <c r="S335">
        <v>85303</v>
      </c>
      <c r="T335" t="s">
        <v>1830</v>
      </c>
      <c r="U335" t="s">
        <v>1869</v>
      </c>
      <c r="V335">
        <v>85303</v>
      </c>
    </row>
    <row r="336" spans="1:22" x14ac:dyDescent="0.2">
      <c r="A336" s="6">
        <v>43733</v>
      </c>
      <c r="B336" t="s">
        <v>3055</v>
      </c>
      <c r="C336" t="s">
        <v>43</v>
      </c>
      <c r="D336" s="10" t="s">
        <v>46</v>
      </c>
      <c r="E336" t="s">
        <v>297</v>
      </c>
      <c r="F336" s="11" t="s">
        <v>2417</v>
      </c>
      <c r="G336" s="10" t="s">
        <v>2417</v>
      </c>
      <c r="H336" t="s">
        <v>3056</v>
      </c>
      <c r="I336" t="str">
        <f t="shared" si="5"/>
        <v>Phoenix</v>
      </c>
      <c r="J336" s="10">
        <v>85051</v>
      </c>
      <c r="K336">
        <f>IF(OR(LEFT(J336,3)="850", J336=85339, J336="85339"), 1,0)</f>
        <v>1</v>
      </c>
      <c r="L336">
        <f>IF(OR(LEFT(I336,2)="ph", I336="Laveen"), 1,0)</f>
        <v>1</v>
      </c>
      <c r="M336">
        <f>IF(NOT(K336=L336), 1,0)</f>
        <v>0</v>
      </c>
      <c r="N336">
        <f>IF(K336=L336, K336, "EVAL")</f>
        <v>1</v>
      </c>
      <c r="O336" s="10" t="s">
        <v>2417</v>
      </c>
      <c r="P336" s="10" t="s">
        <v>46</v>
      </c>
      <c r="Q336" s="13" t="s">
        <v>46</v>
      </c>
      <c r="R336" s="11">
        <v>638</v>
      </c>
      <c r="S336">
        <v>85051</v>
      </c>
      <c r="T336" t="s">
        <v>291</v>
      </c>
      <c r="U336" t="s">
        <v>3057</v>
      </c>
      <c r="V336">
        <v>85253</v>
      </c>
    </row>
    <row r="337" spans="1:22" x14ac:dyDescent="0.2">
      <c r="A337" s="6">
        <v>43733</v>
      </c>
      <c r="B337" t="s">
        <v>3058</v>
      </c>
      <c r="C337" t="s">
        <v>43</v>
      </c>
      <c r="D337" s="10" t="s">
        <v>46</v>
      </c>
      <c r="E337" t="s">
        <v>297</v>
      </c>
      <c r="F337" s="11">
        <v>4841.1899999999996</v>
      </c>
      <c r="G337" s="10" t="s">
        <v>50</v>
      </c>
      <c r="H337" t="s">
        <v>3059</v>
      </c>
      <c r="I337" t="str">
        <f t="shared" si="5"/>
        <v>PHOENIX</v>
      </c>
      <c r="J337" s="10">
        <v>85051</v>
      </c>
      <c r="K337">
        <f>IF(OR(LEFT(J337,3)="850", J337=85339, J337="85339"), 1,0)</f>
        <v>1</v>
      </c>
      <c r="L337">
        <f>IF(OR(LEFT(I337,2)="ph", I337="Laveen"), 1,0)</f>
        <v>1</v>
      </c>
      <c r="M337">
        <f>IF(NOT(K337=L337), 1,0)</f>
        <v>0</v>
      </c>
      <c r="N337">
        <f>IF(K337=L337, K337, "EVAL")</f>
        <v>1</v>
      </c>
      <c r="O337" s="12">
        <v>43746</v>
      </c>
      <c r="P337" s="10" t="s">
        <v>46</v>
      </c>
      <c r="Q337" s="13" t="s">
        <v>46</v>
      </c>
      <c r="R337" s="11">
        <v>3998.83</v>
      </c>
      <c r="S337">
        <v>85051</v>
      </c>
      <c r="T337" t="s">
        <v>47</v>
      </c>
      <c r="U337" t="s">
        <v>63</v>
      </c>
      <c r="V337">
        <v>85253</v>
      </c>
    </row>
    <row r="338" spans="1:22" x14ac:dyDescent="0.2">
      <c r="A338" s="6">
        <v>43733</v>
      </c>
      <c r="B338" t="s">
        <v>3060</v>
      </c>
      <c r="C338" t="s">
        <v>43</v>
      </c>
      <c r="D338" s="10" t="s">
        <v>46</v>
      </c>
      <c r="E338" t="s">
        <v>507</v>
      </c>
      <c r="F338" s="11">
        <v>0</v>
      </c>
      <c r="G338" s="10" t="s">
        <v>50</v>
      </c>
      <c r="H338" t="s">
        <v>3061</v>
      </c>
      <c r="I338" t="str">
        <f t="shared" si="5"/>
        <v>WICKENBURG</v>
      </c>
      <c r="J338" s="10">
        <v>85390</v>
      </c>
      <c r="K338">
        <f>IF(OR(LEFT(J338,3)="850", J338=85339, J338="85339"), 1,0)</f>
        <v>0</v>
      </c>
      <c r="L338">
        <f>IF(OR(LEFT(I338,2)="ph", I338="Laveen"), 1,0)</f>
        <v>0</v>
      </c>
      <c r="M338">
        <f>IF(NOT(K338=L338), 1,0)</f>
        <v>0</v>
      </c>
      <c r="N338">
        <f>IF(K338=L338, K338, "EVAL")</f>
        <v>0</v>
      </c>
      <c r="O338" s="12">
        <v>43748</v>
      </c>
      <c r="P338" s="10" t="s">
        <v>46</v>
      </c>
      <c r="Q338" s="13" t="s">
        <v>46</v>
      </c>
      <c r="R338" s="11">
        <v>1215.32</v>
      </c>
      <c r="S338">
        <v>85390</v>
      </c>
      <c r="T338" t="s">
        <v>62</v>
      </c>
      <c r="U338" t="s">
        <v>177</v>
      </c>
      <c r="V338">
        <v>85253</v>
      </c>
    </row>
    <row r="339" spans="1:22" x14ac:dyDescent="0.2">
      <c r="A339" s="6">
        <v>43733</v>
      </c>
      <c r="B339" t="s">
        <v>3062</v>
      </c>
      <c r="C339" t="s">
        <v>43</v>
      </c>
      <c r="D339" s="10" t="s">
        <v>46</v>
      </c>
      <c r="E339" t="s">
        <v>297</v>
      </c>
      <c r="F339" s="11" t="s">
        <v>2417</v>
      </c>
      <c r="G339" s="10" t="s">
        <v>2417</v>
      </c>
      <c r="H339" t="s">
        <v>3063</v>
      </c>
      <c r="I339" t="str">
        <f t="shared" si="5"/>
        <v>Phoenix</v>
      </c>
      <c r="J339" s="10">
        <v>85051</v>
      </c>
      <c r="K339">
        <f>IF(OR(LEFT(J339,3)="850", J339=85339, J339="85339"), 1,0)</f>
        <v>1</v>
      </c>
      <c r="L339">
        <f>IF(OR(LEFT(I339,2)="ph", I339="Laveen"), 1,0)</f>
        <v>1</v>
      </c>
      <c r="M339">
        <f>IF(NOT(K339=L339), 1,0)</f>
        <v>0</v>
      </c>
      <c r="N339">
        <f>IF(K339=L339, K339, "EVAL")</f>
        <v>1</v>
      </c>
      <c r="O339" s="10" t="s">
        <v>2417</v>
      </c>
      <c r="P339" s="10" t="s">
        <v>46</v>
      </c>
      <c r="Q339" s="13" t="s">
        <v>46</v>
      </c>
      <c r="R339" s="11">
        <v>1594.94</v>
      </c>
      <c r="S339">
        <v>85051</v>
      </c>
      <c r="T339" t="s">
        <v>291</v>
      </c>
      <c r="U339" t="s">
        <v>3057</v>
      </c>
      <c r="V339">
        <v>85253</v>
      </c>
    </row>
    <row r="340" spans="1:22" x14ac:dyDescent="0.2">
      <c r="A340" s="6">
        <v>43733</v>
      </c>
      <c r="B340" t="s">
        <v>3064</v>
      </c>
      <c r="C340" t="s">
        <v>43</v>
      </c>
      <c r="D340" s="10" t="s">
        <v>46</v>
      </c>
      <c r="E340" t="s">
        <v>297</v>
      </c>
      <c r="F340" s="11" t="s">
        <v>2417</v>
      </c>
      <c r="G340" s="10" t="s">
        <v>2417</v>
      </c>
      <c r="H340" t="s">
        <v>3065</v>
      </c>
      <c r="I340" t="str">
        <f t="shared" si="5"/>
        <v>PHOENIX</v>
      </c>
      <c r="J340" s="10">
        <v>85303</v>
      </c>
      <c r="K340">
        <f>IF(OR(LEFT(J340,3)="850", J340=85339, J340="85339"), 1,0)</f>
        <v>0</v>
      </c>
      <c r="L340">
        <f>IF(OR(LEFT(I340,2)="ph", I340="Laveen"), 1,0)</f>
        <v>1</v>
      </c>
      <c r="M340">
        <f>IF(NOT(K340=L340), 1,0)</f>
        <v>1</v>
      </c>
      <c r="N340">
        <v>0</v>
      </c>
      <c r="O340" s="10" t="s">
        <v>2417</v>
      </c>
      <c r="P340" s="10" t="s">
        <v>46</v>
      </c>
      <c r="Q340" s="13" t="s">
        <v>46</v>
      </c>
      <c r="R340" s="11">
        <v>2235.7199999999998</v>
      </c>
      <c r="S340">
        <v>85303</v>
      </c>
      <c r="T340" t="s">
        <v>47</v>
      </c>
      <c r="U340" t="s">
        <v>63</v>
      </c>
      <c r="V340">
        <v>85253</v>
      </c>
    </row>
    <row r="341" spans="1:22" x14ac:dyDescent="0.2">
      <c r="A341" s="6">
        <v>43734</v>
      </c>
      <c r="B341" t="s">
        <v>3066</v>
      </c>
      <c r="C341" t="s">
        <v>43</v>
      </c>
      <c r="D341" s="10" t="s">
        <v>46</v>
      </c>
      <c r="E341" t="s">
        <v>297</v>
      </c>
      <c r="F341" s="11" t="s">
        <v>2417</v>
      </c>
      <c r="G341" s="10" t="s">
        <v>2417</v>
      </c>
      <c r="H341" t="s">
        <v>3067</v>
      </c>
      <c r="I341" t="str">
        <f t="shared" si="5"/>
        <v>GLENDALE</v>
      </c>
      <c r="J341" s="10">
        <v>85303</v>
      </c>
      <c r="K341">
        <f>IF(OR(LEFT(J341,3)="850", J341=85339, J341="85339"), 1,0)</f>
        <v>0</v>
      </c>
      <c r="L341">
        <f>IF(OR(LEFT(I341,2)="ph", I341="Laveen"), 1,0)</f>
        <v>0</v>
      </c>
      <c r="M341">
        <f>IF(NOT(K341=L341), 1,0)</f>
        <v>0</v>
      </c>
      <c r="N341">
        <f>IF(K341=L341, K341, "EVAL")</f>
        <v>0</v>
      </c>
      <c r="O341" s="10" t="s">
        <v>2417</v>
      </c>
      <c r="P341" s="10" t="s">
        <v>57</v>
      </c>
      <c r="Q341" s="13" t="s">
        <v>46</v>
      </c>
      <c r="R341" s="11">
        <v>1744.9</v>
      </c>
      <c r="S341">
        <v>85303</v>
      </c>
      <c r="T341" t="s">
        <v>1830</v>
      </c>
      <c r="U341" t="s">
        <v>1869</v>
      </c>
      <c r="V341">
        <v>85303</v>
      </c>
    </row>
    <row r="342" spans="1:22" x14ac:dyDescent="0.2">
      <c r="A342" s="6">
        <v>43734</v>
      </c>
      <c r="B342" t="s">
        <v>3068</v>
      </c>
      <c r="C342" t="s">
        <v>43</v>
      </c>
      <c r="D342" s="10" t="s">
        <v>46</v>
      </c>
      <c r="E342" t="s">
        <v>60</v>
      </c>
      <c r="F342" s="11">
        <v>1734.52</v>
      </c>
      <c r="G342" s="10" t="s">
        <v>50</v>
      </c>
      <c r="H342" t="s">
        <v>3069</v>
      </c>
      <c r="I342" t="str">
        <f t="shared" si="5"/>
        <v>PHOENIX</v>
      </c>
      <c r="J342" s="10">
        <v>85023</v>
      </c>
      <c r="K342">
        <f>IF(OR(LEFT(J342,3)="850", J342=85339, J342="85339"), 1,0)</f>
        <v>1</v>
      </c>
      <c r="L342">
        <f>IF(OR(LEFT(I342,2)="ph", I342="Laveen"), 1,0)</f>
        <v>1</v>
      </c>
      <c r="M342">
        <f>IF(NOT(K342=L342), 1,0)</f>
        <v>0</v>
      </c>
      <c r="N342">
        <f>IF(K342=L342, K342, "EVAL")</f>
        <v>1</v>
      </c>
      <c r="O342" s="12">
        <v>43752</v>
      </c>
      <c r="P342" s="10" t="s">
        <v>57</v>
      </c>
      <c r="Q342" s="13" t="s">
        <v>46</v>
      </c>
      <c r="R342" s="11">
        <v>1683.37</v>
      </c>
      <c r="S342">
        <v>85023</v>
      </c>
      <c r="T342" t="s">
        <v>1064</v>
      </c>
      <c r="U342" t="s">
        <v>2417</v>
      </c>
      <c r="V342" t="s">
        <v>2417</v>
      </c>
    </row>
    <row r="343" spans="1:22" x14ac:dyDescent="0.2">
      <c r="A343" s="6">
        <v>43734</v>
      </c>
      <c r="B343" t="s">
        <v>3070</v>
      </c>
      <c r="C343" t="s">
        <v>43</v>
      </c>
      <c r="D343" s="10" t="s">
        <v>46</v>
      </c>
      <c r="E343" t="s">
        <v>70</v>
      </c>
      <c r="F343" s="11" t="s">
        <v>2417</v>
      </c>
      <c r="G343" s="10" t="s">
        <v>2417</v>
      </c>
      <c r="H343" t="s">
        <v>3071</v>
      </c>
      <c r="I343" t="str">
        <f t="shared" si="5"/>
        <v>GLENDALE</v>
      </c>
      <c r="J343" s="10">
        <v>85307</v>
      </c>
      <c r="K343">
        <f>IF(OR(LEFT(J343,3)="850", J343=85339, J343="85339"), 1,0)</f>
        <v>0</v>
      </c>
      <c r="L343">
        <f>IF(OR(LEFT(I343,2)="ph", I343="Laveen"), 1,0)</f>
        <v>0</v>
      </c>
      <c r="M343">
        <f>IF(NOT(K343=L343), 1,0)</f>
        <v>0</v>
      </c>
      <c r="N343">
        <f>IF(K343=L343, K343, "EVAL")</f>
        <v>0</v>
      </c>
      <c r="O343" s="10" t="s">
        <v>2417</v>
      </c>
      <c r="P343" s="10" t="s">
        <v>57</v>
      </c>
      <c r="Q343" s="13" t="s">
        <v>46</v>
      </c>
      <c r="R343" s="11">
        <v>1730</v>
      </c>
      <c r="S343">
        <v>85307</v>
      </c>
      <c r="T343" t="s">
        <v>139</v>
      </c>
      <c r="U343" t="s">
        <v>2417</v>
      </c>
      <c r="V343" t="s">
        <v>2417</v>
      </c>
    </row>
    <row r="344" spans="1:22" x14ac:dyDescent="0.2">
      <c r="A344" s="6">
        <v>43735</v>
      </c>
      <c r="B344" t="s">
        <v>3072</v>
      </c>
      <c r="C344" t="s">
        <v>43</v>
      </c>
      <c r="D344" s="10" t="s">
        <v>46</v>
      </c>
      <c r="E344" t="s">
        <v>247</v>
      </c>
      <c r="F344" s="11" t="s">
        <v>2417</v>
      </c>
      <c r="G344" s="10" t="s">
        <v>2417</v>
      </c>
      <c r="H344" t="s">
        <v>2923</v>
      </c>
      <c r="I344" t="str">
        <f t="shared" si="5"/>
        <v>CHANDLER</v>
      </c>
      <c r="J344" s="10">
        <v>85225</v>
      </c>
      <c r="K344">
        <f>IF(OR(LEFT(J344,3)="850", J344=85339, J344="85339"), 1,0)</f>
        <v>0</v>
      </c>
      <c r="L344">
        <f>IF(OR(LEFT(I344,2)="ph", I344="Laveen"), 1,0)</f>
        <v>0</v>
      </c>
      <c r="M344">
        <f>IF(NOT(K344=L344), 1,0)</f>
        <v>0</v>
      </c>
      <c r="N344">
        <f>IF(K344=L344, K344, "EVAL")</f>
        <v>0</v>
      </c>
      <c r="O344" s="10" t="s">
        <v>2417</v>
      </c>
      <c r="P344" s="10" t="s">
        <v>57</v>
      </c>
      <c r="Q344" s="13" t="s">
        <v>46</v>
      </c>
      <c r="R344" s="11">
        <v>2428.9499999999998</v>
      </c>
      <c r="S344">
        <v>85225</v>
      </c>
      <c r="T344" t="s">
        <v>139</v>
      </c>
      <c r="U344" t="s">
        <v>2417</v>
      </c>
      <c r="V344" t="s">
        <v>2417</v>
      </c>
    </row>
    <row r="345" spans="1:22" x14ac:dyDescent="0.2">
      <c r="A345" s="6">
        <v>43739</v>
      </c>
      <c r="B345" t="s">
        <v>3073</v>
      </c>
      <c r="C345" t="s">
        <v>43</v>
      </c>
      <c r="D345" s="10" t="s">
        <v>46</v>
      </c>
      <c r="E345" t="s">
        <v>297</v>
      </c>
      <c r="F345" s="11">
        <v>450</v>
      </c>
      <c r="G345" s="10" t="s">
        <v>50</v>
      </c>
      <c r="H345" t="s">
        <v>3074</v>
      </c>
      <c r="I345" t="str">
        <f t="shared" si="5"/>
        <v>Glendale</v>
      </c>
      <c r="J345" s="10">
        <v>85303</v>
      </c>
      <c r="K345">
        <f>IF(OR(LEFT(J345,3)="850", J345=85339, J345="85339"), 1,0)</f>
        <v>0</v>
      </c>
      <c r="L345">
        <f>IF(OR(LEFT(I345,2)="ph", I345="Laveen"), 1,0)</f>
        <v>0</v>
      </c>
      <c r="M345">
        <f>IF(NOT(K345=L345), 1,0)</f>
        <v>0</v>
      </c>
      <c r="N345">
        <f>IF(K345=L345, K345, "EVAL")</f>
        <v>0</v>
      </c>
      <c r="O345" s="10" t="s">
        <v>2417</v>
      </c>
      <c r="P345" s="10" t="s">
        <v>57</v>
      </c>
      <c r="Q345" s="13" t="s">
        <v>46</v>
      </c>
      <c r="R345" s="11">
        <v>248</v>
      </c>
      <c r="S345">
        <v>85303</v>
      </c>
      <c r="T345" t="s">
        <v>2088</v>
      </c>
      <c r="U345" t="s">
        <v>2417</v>
      </c>
      <c r="V345" t="s">
        <v>2417</v>
      </c>
    </row>
    <row r="346" spans="1:22" x14ac:dyDescent="0.2">
      <c r="A346" s="6">
        <v>43739</v>
      </c>
      <c r="B346" t="s">
        <v>3075</v>
      </c>
      <c r="C346" t="s">
        <v>43</v>
      </c>
      <c r="D346" s="10" t="s">
        <v>46</v>
      </c>
      <c r="E346" t="s">
        <v>44</v>
      </c>
      <c r="F346" s="11">
        <v>2359.7399999999998</v>
      </c>
      <c r="G346" s="10" t="s">
        <v>50</v>
      </c>
      <c r="H346" t="s">
        <v>3076</v>
      </c>
      <c r="I346" t="str">
        <f t="shared" si="5"/>
        <v>PHOENIX</v>
      </c>
      <c r="J346" s="10">
        <v>85019</v>
      </c>
      <c r="K346">
        <f>IF(OR(LEFT(J346,3)="850", J346=85339, J346="85339"), 1,0)</f>
        <v>1</v>
      </c>
      <c r="L346">
        <f>IF(OR(LEFT(I346,2)="ph", I346="Laveen"), 1,0)</f>
        <v>1</v>
      </c>
      <c r="M346">
        <f>IF(NOT(K346=L346), 1,0)</f>
        <v>0</v>
      </c>
      <c r="N346">
        <f>IF(K346=L346, K346, "EVAL")</f>
        <v>1</v>
      </c>
      <c r="O346" s="12">
        <v>43766</v>
      </c>
      <c r="P346" s="10" t="s">
        <v>57</v>
      </c>
      <c r="Q346" s="13" t="s">
        <v>46</v>
      </c>
      <c r="R346" s="11">
        <v>2329.02</v>
      </c>
      <c r="S346">
        <v>85019</v>
      </c>
      <c r="T346" t="s">
        <v>2735</v>
      </c>
      <c r="U346" t="s">
        <v>2417</v>
      </c>
      <c r="V346" t="s">
        <v>2417</v>
      </c>
    </row>
    <row r="347" spans="1:22" x14ac:dyDescent="0.2">
      <c r="A347" s="6">
        <v>43739</v>
      </c>
      <c r="B347" t="s">
        <v>3077</v>
      </c>
      <c r="C347" t="s">
        <v>43</v>
      </c>
      <c r="D347" s="10" t="s">
        <v>46</v>
      </c>
      <c r="E347" t="s">
        <v>44</v>
      </c>
      <c r="F347" s="11">
        <v>2342.08</v>
      </c>
      <c r="G347" s="10" t="s">
        <v>50</v>
      </c>
      <c r="H347" t="s">
        <v>3078</v>
      </c>
      <c r="I347" t="str">
        <f t="shared" si="5"/>
        <v>PHOENIX</v>
      </c>
      <c r="J347" s="10">
        <v>85019</v>
      </c>
      <c r="K347">
        <f>IF(OR(LEFT(J347,3)="850", J347=85339, J347="85339"), 1,0)</f>
        <v>1</v>
      </c>
      <c r="L347">
        <f>IF(OR(LEFT(I347,2)="ph", I347="Laveen"), 1,0)</f>
        <v>1</v>
      </c>
      <c r="M347">
        <f>IF(NOT(K347=L347), 1,0)</f>
        <v>0</v>
      </c>
      <c r="N347">
        <f>IF(K347=L347, K347, "EVAL")</f>
        <v>1</v>
      </c>
      <c r="O347" s="10" t="s">
        <v>2417</v>
      </c>
      <c r="P347" s="10" t="s">
        <v>57</v>
      </c>
      <c r="Q347" s="13" t="s">
        <v>46</v>
      </c>
      <c r="R347" s="11">
        <v>2311.36</v>
      </c>
      <c r="S347">
        <v>85019</v>
      </c>
      <c r="T347" t="s">
        <v>2735</v>
      </c>
      <c r="U347" t="s">
        <v>2417</v>
      </c>
      <c r="V347" t="s">
        <v>2417</v>
      </c>
    </row>
    <row r="348" spans="1:22" x14ac:dyDescent="0.2">
      <c r="A348" s="6">
        <v>43749</v>
      </c>
      <c r="B348" t="s">
        <v>3079</v>
      </c>
      <c r="C348" t="s">
        <v>43</v>
      </c>
      <c r="D348" s="10" t="s">
        <v>46</v>
      </c>
      <c r="E348" t="s">
        <v>134</v>
      </c>
      <c r="F348" s="11" t="s">
        <v>2417</v>
      </c>
      <c r="G348" s="10" t="s">
        <v>2417</v>
      </c>
      <c r="H348" t="s">
        <v>3080</v>
      </c>
      <c r="I348" t="str">
        <f t="shared" si="5"/>
        <v>GLENDALE</v>
      </c>
      <c r="J348" s="10">
        <v>85304</v>
      </c>
      <c r="K348">
        <f>IF(OR(LEFT(J348,3)="850", J348=85339, J348="85339"), 1,0)</f>
        <v>0</v>
      </c>
      <c r="L348">
        <f>IF(OR(LEFT(I348,2)="ph", I348="Laveen"), 1,0)</f>
        <v>0</v>
      </c>
      <c r="M348">
        <f>IF(NOT(K348=L348), 1,0)</f>
        <v>0</v>
      </c>
      <c r="N348">
        <f>IF(K348=L348, K348, "EVAL")</f>
        <v>0</v>
      </c>
      <c r="O348" s="10" t="s">
        <v>2417</v>
      </c>
      <c r="P348" s="10" t="s">
        <v>46</v>
      </c>
      <c r="Q348" s="13" t="s">
        <v>46</v>
      </c>
      <c r="R348" s="11">
        <v>3291.58</v>
      </c>
      <c r="S348">
        <v>85304</v>
      </c>
      <c r="T348" t="s">
        <v>47</v>
      </c>
      <c r="U348" t="s">
        <v>368</v>
      </c>
      <c r="V348">
        <v>85253</v>
      </c>
    </row>
    <row r="349" spans="1:22" x14ac:dyDescent="0.2">
      <c r="A349" s="6">
        <v>43749</v>
      </c>
      <c r="B349" t="s">
        <v>3081</v>
      </c>
      <c r="C349" t="s">
        <v>43</v>
      </c>
      <c r="D349" s="10" t="s">
        <v>46</v>
      </c>
      <c r="E349" t="s">
        <v>297</v>
      </c>
      <c r="F349" s="11">
        <v>5084.74</v>
      </c>
      <c r="G349" s="10" t="s">
        <v>50</v>
      </c>
      <c r="H349" t="s">
        <v>3082</v>
      </c>
      <c r="I349" t="str">
        <f t="shared" si="5"/>
        <v>PHOENIX</v>
      </c>
      <c r="J349" s="10">
        <v>85051</v>
      </c>
      <c r="K349">
        <f>IF(OR(LEFT(J349,3)="850", J349=85339, J349="85339"), 1,0)</f>
        <v>1</v>
      </c>
      <c r="L349">
        <f>IF(OR(LEFT(I349,2)="ph", I349="Laveen"), 1,0)</f>
        <v>1</v>
      </c>
      <c r="M349">
        <f>IF(NOT(K349=L349), 1,0)</f>
        <v>0</v>
      </c>
      <c r="N349">
        <f>IF(K349=L349, K349, "EVAL")</f>
        <v>1</v>
      </c>
      <c r="O349" s="10" t="s">
        <v>2417</v>
      </c>
      <c r="P349" s="10" t="s">
        <v>46</v>
      </c>
      <c r="Q349" s="13" t="s">
        <v>46</v>
      </c>
      <c r="R349" s="11">
        <v>5096.51</v>
      </c>
      <c r="S349">
        <v>85051</v>
      </c>
      <c r="T349" t="s">
        <v>62</v>
      </c>
      <c r="U349" t="s">
        <v>63</v>
      </c>
      <c r="V349">
        <v>85253</v>
      </c>
    </row>
    <row r="350" spans="1:22" x14ac:dyDescent="0.2">
      <c r="A350" s="6">
        <v>43749</v>
      </c>
      <c r="B350" t="s">
        <v>3083</v>
      </c>
      <c r="C350" t="s">
        <v>43</v>
      </c>
      <c r="D350" s="10" t="s">
        <v>46</v>
      </c>
      <c r="E350" t="s">
        <v>297</v>
      </c>
      <c r="F350" s="11" t="s">
        <v>2417</v>
      </c>
      <c r="G350" s="10" t="s">
        <v>2417</v>
      </c>
      <c r="H350" t="s">
        <v>3084</v>
      </c>
      <c r="I350" t="str">
        <f t="shared" si="5"/>
        <v>PHOENIX</v>
      </c>
      <c r="J350" s="10">
        <v>85303</v>
      </c>
      <c r="K350">
        <f>IF(OR(LEFT(J350,3)="850", J350=85339, J350="85339"), 1,0)</f>
        <v>0</v>
      </c>
      <c r="L350">
        <f>IF(OR(LEFT(I350,2)="ph", I350="Laveen"), 1,0)</f>
        <v>1</v>
      </c>
      <c r="M350">
        <f>IF(NOT(K350=L350), 1,0)</f>
        <v>1</v>
      </c>
      <c r="N350">
        <v>0</v>
      </c>
      <c r="O350" s="10" t="s">
        <v>2417</v>
      </c>
      <c r="P350" s="10" t="s">
        <v>46</v>
      </c>
      <c r="Q350" s="13" t="s">
        <v>46</v>
      </c>
      <c r="R350" s="11">
        <v>3526.79</v>
      </c>
      <c r="S350">
        <v>85303</v>
      </c>
      <c r="T350" t="s">
        <v>62</v>
      </c>
      <c r="U350" t="s">
        <v>3085</v>
      </c>
      <c r="V350">
        <v>85253</v>
      </c>
    </row>
    <row r="351" spans="1:22" x14ac:dyDescent="0.2">
      <c r="A351" s="6">
        <v>43749</v>
      </c>
      <c r="B351" t="s">
        <v>3086</v>
      </c>
      <c r="C351" t="s">
        <v>43</v>
      </c>
      <c r="D351" s="10" t="s">
        <v>46</v>
      </c>
      <c r="E351" t="s">
        <v>44</v>
      </c>
      <c r="F351" s="11" t="s">
        <v>2417</v>
      </c>
      <c r="G351" s="10" t="s">
        <v>2417</v>
      </c>
      <c r="H351" t="s">
        <v>3087</v>
      </c>
      <c r="I351" t="str">
        <f t="shared" si="5"/>
        <v>Phoenix</v>
      </c>
      <c r="J351" s="10">
        <v>85035</v>
      </c>
      <c r="K351">
        <f>IF(OR(LEFT(J351,3)="850", J351=85339, J351="85339"), 1,0)</f>
        <v>1</v>
      </c>
      <c r="L351">
        <f>IF(OR(LEFT(I351,2)="ph", I351="Laveen"), 1,0)</f>
        <v>1</v>
      </c>
      <c r="M351">
        <f>IF(NOT(K351=L351), 1,0)</f>
        <v>0</v>
      </c>
      <c r="N351">
        <f>IF(K351=L351, K351, "EVAL")</f>
        <v>1</v>
      </c>
      <c r="O351" s="10" t="s">
        <v>2417</v>
      </c>
      <c r="P351" s="10" t="s">
        <v>46</v>
      </c>
      <c r="Q351" s="13" t="s">
        <v>46</v>
      </c>
      <c r="R351" s="11">
        <v>3090.07</v>
      </c>
      <c r="S351">
        <v>85035</v>
      </c>
      <c r="T351" t="s">
        <v>364</v>
      </c>
      <c r="U351" t="s">
        <v>292</v>
      </c>
      <c r="V351">
        <v>85253</v>
      </c>
    </row>
    <row r="352" spans="1:22" x14ac:dyDescent="0.2">
      <c r="A352" s="6">
        <v>43753</v>
      </c>
      <c r="B352" t="s">
        <v>3088</v>
      </c>
      <c r="C352" t="s">
        <v>43</v>
      </c>
      <c r="D352" s="10" t="s">
        <v>46</v>
      </c>
      <c r="E352" t="s">
        <v>1473</v>
      </c>
      <c r="F352" s="11">
        <v>2080.5500000000002</v>
      </c>
      <c r="G352" s="10" t="s">
        <v>50</v>
      </c>
      <c r="H352" t="s">
        <v>3089</v>
      </c>
      <c r="I352" t="str">
        <f t="shared" si="5"/>
        <v>phoenix</v>
      </c>
      <c r="J352" s="10">
        <v>85015</v>
      </c>
      <c r="K352">
        <f>IF(OR(LEFT(J352,3)="850", J352=85339, J352="85339"), 1,0)</f>
        <v>1</v>
      </c>
      <c r="L352">
        <f>IF(OR(LEFT(I352,2)="ph", I352="Laveen"), 1,0)</f>
        <v>1</v>
      </c>
      <c r="M352">
        <f>IF(NOT(K352=L352), 1,0)</f>
        <v>0</v>
      </c>
      <c r="N352">
        <f>IF(K352=L352, K352, "EVAL")</f>
        <v>1</v>
      </c>
      <c r="O352" s="12">
        <v>43767</v>
      </c>
      <c r="P352" s="10" t="s">
        <v>57</v>
      </c>
      <c r="Q352" s="13" t="s">
        <v>46</v>
      </c>
      <c r="R352" s="11">
        <v>2039.59</v>
      </c>
      <c r="S352">
        <v>85015</v>
      </c>
      <c r="T352" t="s">
        <v>2461</v>
      </c>
      <c r="U352" t="s">
        <v>2417</v>
      </c>
      <c r="V352" t="s">
        <v>2417</v>
      </c>
    </row>
    <row r="353" spans="1:22" x14ac:dyDescent="0.2">
      <c r="A353" s="6">
        <v>43753</v>
      </c>
      <c r="B353" t="s">
        <v>3090</v>
      </c>
      <c r="C353" t="s">
        <v>43</v>
      </c>
      <c r="D353" s="10" t="s">
        <v>46</v>
      </c>
      <c r="E353" t="s">
        <v>1473</v>
      </c>
      <c r="F353" s="11">
        <v>1131.07</v>
      </c>
      <c r="G353" s="10" t="s">
        <v>50</v>
      </c>
      <c r="H353" t="s">
        <v>3091</v>
      </c>
      <c r="I353" t="str">
        <f t="shared" si="5"/>
        <v>phoenix</v>
      </c>
      <c r="J353" s="10">
        <v>85015</v>
      </c>
      <c r="K353">
        <f>IF(OR(LEFT(J353,3)="850", J353=85339, J353="85339"), 1,0)</f>
        <v>1</v>
      </c>
      <c r="L353">
        <f>IF(OR(LEFT(I353,2)="ph", I353="Laveen"), 1,0)</f>
        <v>1</v>
      </c>
      <c r="M353">
        <f>IF(NOT(K353=L353), 1,0)</f>
        <v>0</v>
      </c>
      <c r="N353">
        <f>IF(K353=L353, K353, "EVAL")</f>
        <v>1</v>
      </c>
      <c r="O353" s="12">
        <v>43767</v>
      </c>
      <c r="P353" s="10" t="s">
        <v>57</v>
      </c>
      <c r="Q353" s="13" t="s">
        <v>46</v>
      </c>
      <c r="R353" s="11">
        <v>1091.07</v>
      </c>
      <c r="S353">
        <v>85015</v>
      </c>
      <c r="T353" t="s">
        <v>2461</v>
      </c>
      <c r="U353" t="s">
        <v>2417</v>
      </c>
      <c r="V353" t="s">
        <v>2417</v>
      </c>
    </row>
    <row r="354" spans="1:22" x14ac:dyDescent="0.2">
      <c r="A354" s="6">
        <v>43753</v>
      </c>
      <c r="B354" t="s">
        <v>3092</v>
      </c>
      <c r="C354" t="s">
        <v>43</v>
      </c>
      <c r="D354" s="10" t="s">
        <v>46</v>
      </c>
      <c r="E354" t="s">
        <v>1473</v>
      </c>
      <c r="F354" s="11">
        <v>1351.91</v>
      </c>
      <c r="G354" s="10" t="s">
        <v>50</v>
      </c>
      <c r="H354" t="s">
        <v>3093</v>
      </c>
      <c r="I354" t="str">
        <f t="shared" si="5"/>
        <v>phoenix</v>
      </c>
      <c r="J354" s="10">
        <v>85015</v>
      </c>
      <c r="K354">
        <f>IF(OR(LEFT(J354,3)="850", J354=85339, J354="85339"), 1,0)</f>
        <v>1</v>
      </c>
      <c r="L354">
        <f>IF(OR(LEFT(I354,2)="ph", I354="Laveen"), 1,0)</f>
        <v>1</v>
      </c>
      <c r="M354">
        <f>IF(NOT(K354=L354), 1,0)</f>
        <v>0</v>
      </c>
      <c r="N354">
        <f>IF(K354=L354, K354, "EVAL")</f>
        <v>1</v>
      </c>
      <c r="O354" s="10" t="s">
        <v>2417</v>
      </c>
      <c r="P354" s="10" t="s">
        <v>57</v>
      </c>
      <c r="Q354" s="13" t="s">
        <v>46</v>
      </c>
      <c r="R354" s="11">
        <v>1310.95</v>
      </c>
      <c r="S354">
        <v>85015</v>
      </c>
      <c r="T354" t="s">
        <v>2461</v>
      </c>
      <c r="U354" t="s">
        <v>2417</v>
      </c>
      <c r="V354" t="s">
        <v>2417</v>
      </c>
    </row>
    <row r="355" spans="1:22" x14ac:dyDescent="0.2">
      <c r="A355" s="6">
        <v>43753</v>
      </c>
      <c r="B355" t="s">
        <v>3094</v>
      </c>
      <c r="C355" t="s">
        <v>43</v>
      </c>
      <c r="D355" s="10" t="s">
        <v>46</v>
      </c>
      <c r="E355" t="s">
        <v>1473</v>
      </c>
      <c r="F355" s="11">
        <v>1144.6099999999999</v>
      </c>
      <c r="G355" s="10" t="s">
        <v>50</v>
      </c>
      <c r="H355" t="s">
        <v>3095</v>
      </c>
      <c r="I355" t="str">
        <f t="shared" si="5"/>
        <v>phoenix</v>
      </c>
      <c r="J355" s="10">
        <v>85015</v>
      </c>
      <c r="K355">
        <f>IF(OR(LEFT(J355,3)="850", J355=85339, J355="85339"), 1,0)</f>
        <v>1</v>
      </c>
      <c r="L355">
        <f>IF(OR(LEFT(I355,2)="ph", I355="Laveen"), 1,0)</f>
        <v>1</v>
      </c>
      <c r="M355">
        <f>IF(NOT(K355=L355), 1,0)</f>
        <v>0</v>
      </c>
      <c r="N355">
        <f>IF(K355=L355, K355, "EVAL")</f>
        <v>1</v>
      </c>
      <c r="O355" s="10" t="s">
        <v>2417</v>
      </c>
      <c r="P355" s="10" t="s">
        <v>57</v>
      </c>
      <c r="Q355" s="13" t="s">
        <v>46</v>
      </c>
      <c r="R355" s="11">
        <v>1103.6500000000001</v>
      </c>
      <c r="S355">
        <v>85015</v>
      </c>
      <c r="T355" t="s">
        <v>2461</v>
      </c>
      <c r="U355" t="s">
        <v>2417</v>
      </c>
      <c r="V355" t="s">
        <v>2417</v>
      </c>
    </row>
    <row r="356" spans="1:22" x14ac:dyDescent="0.2">
      <c r="A356" s="6">
        <v>43753</v>
      </c>
      <c r="B356" t="s">
        <v>3096</v>
      </c>
      <c r="C356" t="s">
        <v>43</v>
      </c>
      <c r="D356" s="10" t="s">
        <v>46</v>
      </c>
      <c r="E356" t="s">
        <v>1473</v>
      </c>
      <c r="F356" s="11">
        <v>1369.88</v>
      </c>
      <c r="G356" s="10" t="s">
        <v>50</v>
      </c>
      <c r="H356" t="s">
        <v>3097</v>
      </c>
      <c r="I356" t="str">
        <f t="shared" si="5"/>
        <v>phoenix</v>
      </c>
      <c r="J356" s="10">
        <v>85015</v>
      </c>
      <c r="K356">
        <f>IF(OR(LEFT(J356,3)="850", J356=85339, J356="85339"), 1,0)</f>
        <v>1</v>
      </c>
      <c r="L356">
        <f>IF(OR(LEFT(I356,2)="ph", I356="Laveen"), 1,0)</f>
        <v>1</v>
      </c>
      <c r="M356">
        <f>IF(NOT(K356=L356), 1,0)</f>
        <v>0</v>
      </c>
      <c r="N356">
        <f>IF(K356=L356, K356, "EVAL")</f>
        <v>1</v>
      </c>
      <c r="O356" s="10" t="s">
        <v>2417</v>
      </c>
      <c r="P356" s="10" t="s">
        <v>57</v>
      </c>
      <c r="Q356" s="13" t="s">
        <v>46</v>
      </c>
      <c r="R356" s="11">
        <v>1328.92</v>
      </c>
      <c r="S356">
        <v>85015</v>
      </c>
      <c r="T356" t="s">
        <v>2461</v>
      </c>
      <c r="U356" t="s">
        <v>2417</v>
      </c>
      <c r="V356" t="s">
        <v>2417</v>
      </c>
    </row>
    <row r="357" spans="1:22" x14ac:dyDescent="0.2">
      <c r="A357" s="6">
        <v>43753</v>
      </c>
      <c r="B357" t="s">
        <v>3098</v>
      </c>
      <c r="C357" t="s">
        <v>43</v>
      </c>
      <c r="D357" s="10" t="s">
        <v>46</v>
      </c>
      <c r="E357" t="s">
        <v>1473</v>
      </c>
      <c r="F357" s="11">
        <v>1336.09</v>
      </c>
      <c r="G357" s="10" t="s">
        <v>50</v>
      </c>
      <c r="H357" t="s">
        <v>3099</v>
      </c>
      <c r="I357" t="str">
        <f t="shared" si="5"/>
        <v>phoenix</v>
      </c>
      <c r="J357" s="10">
        <v>85015</v>
      </c>
      <c r="K357">
        <f>IF(OR(LEFT(J357,3)="850", J357=85339, J357="85339"), 1,0)</f>
        <v>1</v>
      </c>
      <c r="L357">
        <f>IF(OR(LEFT(I357,2)="ph", I357="Laveen"), 1,0)</f>
        <v>1</v>
      </c>
      <c r="M357">
        <f>IF(NOT(K357=L357), 1,0)</f>
        <v>0</v>
      </c>
      <c r="N357">
        <f>IF(K357=L357, K357, "EVAL")</f>
        <v>1</v>
      </c>
      <c r="O357" s="10" t="s">
        <v>2417</v>
      </c>
      <c r="P357" s="10" t="s">
        <v>57</v>
      </c>
      <c r="Q357" s="13" t="s">
        <v>46</v>
      </c>
      <c r="R357" s="11">
        <v>1295.1300000000001</v>
      </c>
      <c r="S357">
        <v>85015</v>
      </c>
      <c r="T357" t="s">
        <v>2461</v>
      </c>
      <c r="U357" t="s">
        <v>2417</v>
      </c>
      <c r="V357" t="s">
        <v>2417</v>
      </c>
    </row>
    <row r="358" spans="1:22" x14ac:dyDescent="0.2">
      <c r="A358" s="6">
        <v>43753</v>
      </c>
      <c r="B358" t="s">
        <v>3100</v>
      </c>
      <c r="C358" t="s">
        <v>43</v>
      </c>
      <c r="D358" s="10" t="s">
        <v>46</v>
      </c>
      <c r="E358" t="s">
        <v>1473</v>
      </c>
      <c r="F358" s="11">
        <v>1230.49</v>
      </c>
      <c r="G358" s="10" t="s">
        <v>50</v>
      </c>
      <c r="H358" t="s">
        <v>3101</v>
      </c>
      <c r="I358" t="str">
        <f t="shared" si="5"/>
        <v>PHOENIX</v>
      </c>
      <c r="J358" s="10">
        <v>85015</v>
      </c>
      <c r="K358">
        <f>IF(OR(LEFT(J358,3)="850", J358=85339, J358="85339"), 1,0)</f>
        <v>1</v>
      </c>
      <c r="L358">
        <f>IF(OR(LEFT(I358,2)="ph", I358="Laveen"), 1,0)</f>
        <v>1</v>
      </c>
      <c r="M358">
        <f>IF(NOT(K358=L358), 1,0)</f>
        <v>0</v>
      </c>
      <c r="N358">
        <f>IF(K358=L358, K358, "EVAL")</f>
        <v>1</v>
      </c>
      <c r="O358" s="10" t="s">
        <v>2417</v>
      </c>
      <c r="P358" s="10" t="s">
        <v>57</v>
      </c>
      <c r="Q358" s="13" t="s">
        <v>46</v>
      </c>
      <c r="R358" s="11">
        <v>1189.53</v>
      </c>
      <c r="S358">
        <v>85015</v>
      </c>
      <c r="T358" t="s">
        <v>2486</v>
      </c>
      <c r="U358" t="s">
        <v>2417</v>
      </c>
      <c r="V358" t="s">
        <v>2417</v>
      </c>
    </row>
    <row r="359" spans="1:22" x14ac:dyDescent="0.2">
      <c r="A359" s="6">
        <v>43753</v>
      </c>
      <c r="B359" t="s">
        <v>3102</v>
      </c>
      <c r="C359" t="s">
        <v>43</v>
      </c>
      <c r="D359" s="10" t="s">
        <v>46</v>
      </c>
      <c r="E359" t="s">
        <v>1473</v>
      </c>
      <c r="F359" s="11">
        <v>1357.59</v>
      </c>
      <c r="G359" s="10" t="s">
        <v>50</v>
      </c>
      <c r="H359" t="s">
        <v>3103</v>
      </c>
      <c r="I359" t="str">
        <f t="shared" si="5"/>
        <v>PHOENIX</v>
      </c>
      <c r="J359" s="10">
        <v>85015</v>
      </c>
      <c r="K359">
        <f>IF(OR(LEFT(J359,3)="850", J359=85339, J359="85339"), 1,0)</f>
        <v>1</v>
      </c>
      <c r="L359">
        <f>IF(OR(LEFT(I359,2)="ph", I359="Laveen"), 1,0)</f>
        <v>1</v>
      </c>
      <c r="M359">
        <f>IF(NOT(K359=L359), 1,0)</f>
        <v>0</v>
      </c>
      <c r="N359">
        <f>IF(K359=L359, K359, "EVAL")</f>
        <v>1</v>
      </c>
      <c r="O359" s="10" t="s">
        <v>2417</v>
      </c>
      <c r="P359" s="10" t="s">
        <v>57</v>
      </c>
      <c r="Q359" s="13" t="s">
        <v>46</v>
      </c>
      <c r="R359" s="11">
        <v>1316.63</v>
      </c>
      <c r="S359">
        <v>85015</v>
      </c>
      <c r="T359" t="s">
        <v>2486</v>
      </c>
      <c r="U359" t="s">
        <v>2417</v>
      </c>
      <c r="V359" t="s">
        <v>2417</v>
      </c>
    </row>
    <row r="360" spans="1:22" x14ac:dyDescent="0.2">
      <c r="A360" s="6">
        <v>43753</v>
      </c>
      <c r="B360" t="s">
        <v>3104</v>
      </c>
      <c r="C360" t="s">
        <v>43</v>
      </c>
      <c r="D360" s="10" t="s">
        <v>46</v>
      </c>
      <c r="E360" t="s">
        <v>1473</v>
      </c>
      <c r="F360" s="11">
        <v>1441.23</v>
      </c>
      <c r="G360" s="10" t="s">
        <v>50</v>
      </c>
      <c r="H360" t="s">
        <v>2965</v>
      </c>
      <c r="I360" t="str">
        <f t="shared" si="5"/>
        <v>PHOENIX</v>
      </c>
      <c r="J360" s="10">
        <v>85015</v>
      </c>
      <c r="K360">
        <f>IF(OR(LEFT(J360,3)="850", J360=85339, J360="85339"), 1,0)</f>
        <v>1</v>
      </c>
      <c r="L360">
        <f>IF(OR(LEFT(I360,2)="ph", I360="Laveen"), 1,0)</f>
        <v>1</v>
      </c>
      <c r="M360">
        <f>IF(NOT(K360=L360), 1,0)</f>
        <v>0</v>
      </c>
      <c r="N360">
        <f>IF(K360=L360, K360, "EVAL")</f>
        <v>1</v>
      </c>
      <c r="O360" s="12">
        <v>43767</v>
      </c>
      <c r="P360" s="10" t="s">
        <v>57</v>
      </c>
      <c r="Q360" s="13" t="s">
        <v>46</v>
      </c>
      <c r="R360" s="11">
        <v>1400.27</v>
      </c>
      <c r="S360">
        <v>85015</v>
      </c>
      <c r="T360" t="s">
        <v>2486</v>
      </c>
      <c r="U360" t="s">
        <v>2417</v>
      </c>
      <c r="V360" t="s">
        <v>2417</v>
      </c>
    </row>
    <row r="361" spans="1:22" x14ac:dyDescent="0.2">
      <c r="A361" s="6">
        <v>43753</v>
      </c>
      <c r="B361" t="s">
        <v>3105</v>
      </c>
      <c r="C361" t="s">
        <v>43</v>
      </c>
      <c r="D361" s="10" t="s">
        <v>46</v>
      </c>
      <c r="E361" t="s">
        <v>60</v>
      </c>
      <c r="F361" s="11">
        <v>2445.44</v>
      </c>
      <c r="G361" s="10" t="s">
        <v>50</v>
      </c>
      <c r="H361" t="s">
        <v>3106</v>
      </c>
      <c r="I361" t="str">
        <f t="shared" si="5"/>
        <v>PHOENIX</v>
      </c>
      <c r="J361" s="10">
        <v>85023</v>
      </c>
      <c r="K361">
        <f>IF(OR(LEFT(J361,3)="850", J361=85339, J361="85339"), 1,0)</f>
        <v>1</v>
      </c>
      <c r="L361">
        <f>IF(OR(LEFT(I361,2)="ph", I361="Laveen"), 1,0)</f>
        <v>1</v>
      </c>
      <c r="M361">
        <f>IF(NOT(K361=L361), 1,0)</f>
        <v>0</v>
      </c>
      <c r="N361">
        <f>IF(K361=L361, K361, "EVAL")</f>
        <v>1</v>
      </c>
      <c r="O361" s="10" t="s">
        <v>2417</v>
      </c>
      <c r="P361" s="10" t="s">
        <v>57</v>
      </c>
      <c r="Q361" s="13" t="s">
        <v>46</v>
      </c>
      <c r="R361" s="11">
        <v>2373.83</v>
      </c>
      <c r="S361">
        <v>85023</v>
      </c>
      <c r="T361" t="s">
        <v>1064</v>
      </c>
      <c r="U361" t="s">
        <v>2417</v>
      </c>
      <c r="V361" t="s">
        <v>2417</v>
      </c>
    </row>
    <row r="362" spans="1:22" x14ac:dyDescent="0.2">
      <c r="A362" s="6">
        <v>43753</v>
      </c>
      <c r="B362" t="s">
        <v>3107</v>
      </c>
      <c r="C362" t="s">
        <v>43</v>
      </c>
      <c r="D362" s="10" t="s">
        <v>46</v>
      </c>
      <c r="E362" t="s">
        <v>60</v>
      </c>
      <c r="F362" s="11">
        <v>2480.7199999999998</v>
      </c>
      <c r="G362" s="10" t="s">
        <v>50</v>
      </c>
      <c r="H362" t="s">
        <v>3108</v>
      </c>
      <c r="I362" t="str">
        <f t="shared" si="5"/>
        <v>PHOENIX</v>
      </c>
      <c r="J362" s="10">
        <v>85023</v>
      </c>
      <c r="K362">
        <f>IF(OR(LEFT(J362,3)="850", J362=85339, J362="85339"), 1,0)</f>
        <v>1</v>
      </c>
      <c r="L362">
        <f>IF(OR(LEFT(I362,2)="ph", I362="Laveen"), 1,0)</f>
        <v>1</v>
      </c>
      <c r="M362">
        <f>IF(NOT(K362=L362), 1,0)</f>
        <v>0</v>
      </c>
      <c r="N362">
        <f>IF(K362=L362, K362, "EVAL")</f>
        <v>1</v>
      </c>
      <c r="O362" s="10" t="s">
        <v>2417</v>
      </c>
      <c r="P362" s="10" t="s">
        <v>57</v>
      </c>
      <c r="Q362" s="13" t="s">
        <v>46</v>
      </c>
      <c r="R362" s="11">
        <v>2409.11</v>
      </c>
      <c r="S362">
        <v>85023</v>
      </c>
      <c r="T362" t="s">
        <v>1064</v>
      </c>
      <c r="U362" t="s">
        <v>2417</v>
      </c>
      <c r="V362" t="s">
        <v>2417</v>
      </c>
    </row>
    <row r="363" spans="1:22" x14ac:dyDescent="0.2">
      <c r="A363" s="6">
        <v>43754</v>
      </c>
      <c r="B363" t="s">
        <v>3109</v>
      </c>
      <c r="C363" t="s">
        <v>43</v>
      </c>
      <c r="D363" s="10" t="s">
        <v>46</v>
      </c>
      <c r="E363" t="s">
        <v>60</v>
      </c>
      <c r="F363" s="11">
        <v>2180.13</v>
      </c>
      <c r="G363" s="10" t="s">
        <v>50</v>
      </c>
      <c r="H363" t="s">
        <v>3110</v>
      </c>
      <c r="I363" t="str">
        <f t="shared" si="5"/>
        <v>PHOENIX</v>
      </c>
      <c r="J363" s="10">
        <v>85053</v>
      </c>
      <c r="K363">
        <f>IF(OR(LEFT(J363,3)="850", J363=85339, J363="85339"), 1,0)</f>
        <v>1</v>
      </c>
      <c r="L363">
        <f>IF(OR(LEFT(I363,2)="ph", I363="Laveen"), 1,0)</f>
        <v>1</v>
      </c>
      <c r="M363">
        <f>IF(NOT(K363=L363), 1,0)</f>
        <v>0</v>
      </c>
      <c r="N363">
        <f>IF(K363=L363, K363, "EVAL")</f>
        <v>1</v>
      </c>
      <c r="O363" s="12">
        <v>43767</v>
      </c>
      <c r="P363" s="10" t="s">
        <v>57</v>
      </c>
      <c r="Q363" s="13" t="s">
        <v>46</v>
      </c>
      <c r="R363" s="11">
        <v>2110.13</v>
      </c>
      <c r="S363">
        <v>85053</v>
      </c>
      <c r="T363" t="s">
        <v>100</v>
      </c>
      <c r="U363" t="s">
        <v>2417</v>
      </c>
      <c r="V363" t="s">
        <v>2417</v>
      </c>
    </row>
    <row r="364" spans="1:22" x14ac:dyDescent="0.2">
      <c r="A364" s="6">
        <v>43755</v>
      </c>
      <c r="B364" t="s">
        <v>3111</v>
      </c>
      <c r="C364" t="s">
        <v>43</v>
      </c>
      <c r="D364" s="10" t="s">
        <v>46</v>
      </c>
      <c r="E364" t="s">
        <v>297</v>
      </c>
      <c r="F364" s="11">
        <v>1218.17</v>
      </c>
      <c r="G364" s="10" t="s">
        <v>50</v>
      </c>
      <c r="H364" t="s">
        <v>3112</v>
      </c>
      <c r="I364" t="str">
        <f t="shared" si="5"/>
        <v>GLENDALE</v>
      </c>
      <c r="J364" s="10">
        <v>85303</v>
      </c>
      <c r="K364">
        <f>IF(OR(LEFT(J364,3)="850", J364=85339, J364="85339"), 1,0)</f>
        <v>0</v>
      </c>
      <c r="L364">
        <f>IF(OR(LEFT(I364,2)="ph", I364="Laveen"), 1,0)</f>
        <v>0</v>
      </c>
      <c r="M364">
        <f>IF(NOT(K364=L364), 1,0)</f>
        <v>0</v>
      </c>
      <c r="N364">
        <f>IF(K364=L364, K364, "EVAL")</f>
        <v>0</v>
      </c>
      <c r="O364" s="12">
        <v>43770</v>
      </c>
      <c r="P364" s="10" t="s">
        <v>57</v>
      </c>
      <c r="Q364" s="13" t="s">
        <v>46</v>
      </c>
      <c r="R364" s="11">
        <v>1178.17</v>
      </c>
      <c r="S364">
        <v>85303</v>
      </c>
      <c r="T364" t="s">
        <v>1830</v>
      </c>
      <c r="U364" t="s">
        <v>1869</v>
      </c>
      <c r="V364">
        <v>85303</v>
      </c>
    </row>
    <row r="365" spans="1:22" x14ac:dyDescent="0.2">
      <c r="A365" s="6">
        <v>43755</v>
      </c>
      <c r="B365" t="s">
        <v>3113</v>
      </c>
      <c r="C365" t="s">
        <v>43</v>
      </c>
      <c r="D365" s="10" t="s">
        <v>46</v>
      </c>
      <c r="E365" t="s">
        <v>297</v>
      </c>
      <c r="F365" s="11">
        <v>1630.09</v>
      </c>
      <c r="G365" s="10" t="s">
        <v>50</v>
      </c>
      <c r="H365" t="s">
        <v>3114</v>
      </c>
      <c r="I365" t="str">
        <f t="shared" si="5"/>
        <v>GLENDALE</v>
      </c>
      <c r="J365" s="10">
        <v>85303</v>
      </c>
      <c r="K365">
        <f>IF(OR(LEFT(J365,3)="850", J365=85339, J365="85339"), 1,0)</f>
        <v>0</v>
      </c>
      <c r="L365">
        <f>IF(OR(LEFT(I365,2)="ph", I365="Laveen"), 1,0)</f>
        <v>0</v>
      </c>
      <c r="M365">
        <f>IF(NOT(K365=L365), 1,0)</f>
        <v>0</v>
      </c>
      <c r="N365">
        <f>IF(K365=L365, K365, "EVAL")</f>
        <v>0</v>
      </c>
      <c r="O365" s="10" t="s">
        <v>2417</v>
      </c>
      <c r="P365" s="10" t="s">
        <v>57</v>
      </c>
      <c r="Q365" s="13" t="s">
        <v>46</v>
      </c>
      <c r="R365" s="11">
        <v>1590.09</v>
      </c>
      <c r="S365">
        <v>85303</v>
      </c>
      <c r="T365" t="s">
        <v>1830</v>
      </c>
      <c r="U365" t="s">
        <v>1869</v>
      </c>
      <c r="V365">
        <v>85303</v>
      </c>
    </row>
    <row r="366" spans="1:22" x14ac:dyDescent="0.2">
      <c r="A366" s="6">
        <v>43755</v>
      </c>
      <c r="B366" t="s">
        <v>3115</v>
      </c>
      <c r="C366" t="s">
        <v>43</v>
      </c>
      <c r="D366" s="10" t="s">
        <v>46</v>
      </c>
      <c r="E366" t="s">
        <v>1473</v>
      </c>
      <c r="F366" s="11">
        <v>1916.35</v>
      </c>
      <c r="G366" s="10" t="s">
        <v>50</v>
      </c>
      <c r="H366" t="s">
        <v>3116</v>
      </c>
      <c r="I366" t="str">
        <f t="shared" si="5"/>
        <v>Phoenix</v>
      </c>
      <c r="J366" s="10">
        <v>85015</v>
      </c>
      <c r="K366">
        <f>IF(OR(LEFT(J366,3)="850", J366=85339, J366="85339"), 1,0)</f>
        <v>1</v>
      </c>
      <c r="L366">
        <f>IF(OR(LEFT(I366,2)="ph", I366="Laveen"), 1,0)</f>
        <v>1</v>
      </c>
      <c r="M366">
        <f>IF(NOT(K366=L366), 1,0)</f>
        <v>0</v>
      </c>
      <c r="N366">
        <f>IF(K366=L366, K366, "EVAL")</f>
        <v>1</v>
      </c>
      <c r="O366" s="10" t="s">
        <v>2417</v>
      </c>
      <c r="P366" s="10" t="s">
        <v>57</v>
      </c>
      <c r="Q366" s="13" t="s">
        <v>46</v>
      </c>
      <c r="R366" s="11">
        <v>1876.35</v>
      </c>
      <c r="S366">
        <v>85015</v>
      </c>
      <c r="T366" t="s">
        <v>3117</v>
      </c>
      <c r="U366" t="s">
        <v>3118</v>
      </c>
      <c r="V366">
        <v>85001</v>
      </c>
    </row>
    <row r="367" spans="1:22" x14ac:dyDescent="0.2">
      <c r="A367" s="6">
        <v>43755</v>
      </c>
      <c r="B367" t="s">
        <v>3119</v>
      </c>
      <c r="C367" t="s">
        <v>183</v>
      </c>
      <c r="D367" s="10" t="s">
        <v>46</v>
      </c>
      <c r="E367" t="s">
        <v>70</v>
      </c>
      <c r="F367" s="11">
        <v>2220.02</v>
      </c>
      <c r="G367" s="10" t="s">
        <v>50</v>
      </c>
      <c r="H367" t="s">
        <v>3120</v>
      </c>
      <c r="I367" t="str">
        <f t="shared" si="5"/>
        <v>PHOENIX</v>
      </c>
      <c r="J367" s="10">
        <v>85037</v>
      </c>
      <c r="K367">
        <f>IF(OR(LEFT(J367,3)="850", J367=85339, J367="85339"), 1,0)</f>
        <v>1</v>
      </c>
      <c r="L367">
        <f>IF(OR(LEFT(I367,2)="ph", I367="Laveen"), 1,0)</f>
        <v>1</v>
      </c>
      <c r="M367">
        <f>IF(NOT(K367=L367), 1,0)</f>
        <v>0</v>
      </c>
      <c r="N367">
        <f>IF(K367=L367, K367, "EVAL")</f>
        <v>1</v>
      </c>
      <c r="O367" s="10" t="s">
        <v>2417</v>
      </c>
      <c r="P367" s="10" t="s">
        <v>57</v>
      </c>
      <c r="Q367" s="13" t="s">
        <v>46</v>
      </c>
      <c r="R367" s="11">
        <v>1713.53</v>
      </c>
      <c r="S367">
        <v>85037</v>
      </c>
      <c r="T367" t="s">
        <v>2853</v>
      </c>
      <c r="U367" t="s">
        <v>2417</v>
      </c>
      <c r="V367" t="s">
        <v>2417</v>
      </c>
    </row>
    <row r="368" spans="1:22" x14ac:dyDescent="0.2">
      <c r="A368" s="6">
        <v>43755</v>
      </c>
      <c r="B368" t="s">
        <v>3121</v>
      </c>
      <c r="C368" t="s">
        <v>43</v>
      </c>
      <c r="D368" s="10" t="s">
        <v>46</v>
      </c>
      <c r="E368" t="s">
        <v>297</v>
      </c>
      <c r="F368" s="11">
        <v>2077.0100000000002</v>
      </c>
      <c r="G368" s="10" t="s">
        <v>50</v>
      </c>
      <c r="H368" t="s">
        <v>3122</v>
      </c>
      <c r="I368" t="str">
        <f t="shared" si="5"/>
        <v>PHOENIX</v>
      </c>
      <c r="J368" s="10">
        <v>85051</v>
      </c>
      <c r="K368">
        <f>IF(OR(LEFT(J368,3)="850", J368=85339, J368="85339"), 1,0)</f>
        <v>1</v>
      </c>
      <c r="L368">
        <f>IF(OR(LEFT(I368,2)="ph", I368="Laveen"), 1,0)</f>
        <v>1</v>
      </c>
      <c r="M368">
        <f>IF(NOT(K368=L368), 1,0)</f>
        <v>0</v>
      </c>
      <c r="N368">
        <f>IF(K368=L368, K368, "EVAL")</f>
        <v>1</v>
      </c>
      <c r="O368" s="10" t="s">
        <v>2417</v>
      </c>
      <c r="P368" s="10" t="s">
        <v>57</v>
      </c>
      <c r="Q368" s="13" t="s">
        <v>46</v>
      </c>
      <c r="R368" s="11">
        <v>1995.17</v>
      </c>
      <c r="S368">
        <v>85051</v>
      </c>
      <c r="T368" t="s">
        <v>2777</v>
      </c>
      <c r="U368" t="s">
        <v>3123</v>
      </c>
      <c r="V368">
        <v>85284</v>
      </c>
    </row>
    <row r="369" spans="1:22" x14ac:dyDescent="0.2">
      <c r="A369" s="6">
        <v>43756</v>
      </c>
      <c r="B369" t="s">
        <v>3124</v>
      </c>
      <c r="C369" t="s">
        <v>43</v>
      </c>
      <c r="D369" s="10" t="s">
        <v>46</v>
      </c>
      <c r="E369" t="s">
        <v>60</v>
      </c>
      <c r="F369" s="11">
        <v>1826.1</v>
      </c>
      <c r="G369" s="10" t="s">
        <v>50</v>
      </c>
      <c r="H369" t="s">
        <v>2715</v>
      </c>
      <c r="I369" t="str">
        <f t="shared" si="5"/>
        <v>PHOENIX</v>
      </c>
      <c r="J369" s="10">
        <v>85053</v>
      </c>
      <c r="K369">
        <f>IF(OR(LEFT(J369,3)="850", J369=85339, J369="85339"), 1,0)</f>
        <v>1</v>
      </c>
      <c r="L369">
        <f>IF(OR(LEFT(I369,2)="ph", I369="Laveen"), 1,0)</f>
        <v>1</v>
      </c>
      <c r="M369">
        <f>IF(NOT(K369=L369), 1,0)</f>
        <v>0</v>
      </c>
      <c r="N369">
        <f>IF(K369=L369, K369, "EVAL")</f>
        <v>1</v>
      </c>
      <c r="O369" s="10" t="s">
        <v>2417</v>
      </c>
      <c r="P369" s="10" t="s">
        <v>57</v>
      </c>
      <c r="Q369" s="13" t="s">
        <v>46</v>
      </c>
      <c r="R369" s="11">
        <v>1756.1</v>
      </c>
      <c r="S369">
        <v>85053</v>
      </c>
      <c r="T369" t="s">
        <v>100</v>
      </c>
      <c r="U369" t="s">
        <v>2417</v>
      </c>
      <c r="V369" t="s">
        <v>2417</v>
      </c>
    </row>
    <row r="370" spans="1:22" x14ac:dyDescent="0.2">
      <c r="A370" s="6">
        <v>43756</v>
      </c>
      <c r="B370" t="s">
        <v>3125</v>
      </c>
      <c r="C370" t="s">
        <v>43</v>
      </c>
      <c r="D370" s="10" t="s">
        <v>46</v>
      </c>
      <c r="E370" t="s">
        <v>60</v>
      </c>
      <c r="F370" s="11">
        <v>1724.93</v>
      </c>
      <c r="G370" s="10" t="s">
        <v>50</v>
      </c>
      <c r="H370" t="s">
        <v>3126</v>
      </c>
      <c r="I370" t="str">
        <f t="shared" si="5"/>
        <v>PHOENIX</v>
      </c>
      <c r="J370" s="10">
        <v>85021</v>
      </c>
      <c r="K370">
        <f>IF(OR(LEFT(J370,3)="850", J370=85339, J370="85339"), 1,0)</f>
        <v>1</v>
      </c>
      <c r="L370">
        <f>IF(OR(LEFT(I370,2)="ph", I370="Laveen"), 1,0)</f>
        <v>1</v>
      </c>
      <c r="M370">
        <f>IF(NOT(K370=L370), 1,0)</f>
        <v>0</v>
      </c>
      <c r="N370">
        <f>IF(K370=L370, K370, "EVAL")</f>
        <v>1</v>
      </c>
      <c r="O370" s="12">
        <v>43769</v>
      </c>
      <c r="P370" s="10" t="s">
        <v>57</v>
      </c>
      <c r="Q370" s="13" t="s">
        <v>46</v>
      </c>
      <c r="R370" s="11">
        <v>1654.93</v>
      </c>
      <c r="S370">
        <v>85021</v>
      </c>
      <c r="T370" t="s">
        <v>100</v>
      </c>
      <c r="U370" t="s">
        <v>2417</v>
      </c>
      <c r="V370" t="s">
        <v>2417</v>
      </c>
    </row>
    <row r="371" spans="1:22" x14ac:dyDescent="0.2">
      <c r="A371" s="6">
        <v>43756</v>
      </c>
      <c r="B371" t="s">
        <v>3127</v>
      </c>
      <c r="C371" t="s">
        <v>43</v>
      </c>
      <c r="D371" s="10" t="s">
        <v>46</v>
      </c>
      <c r="E371" t="s">
        <v>60</v>
      </c>
      <c r="F371" s="11">
        <v>2079.06</v>
      </c>
      <c r="G371" s="10" t="s">
        <v>50</v>
      </c>
      <c r="H371" t="s">
        <v>3128</v>
      </c>
      <c r="I371" t="str">
        <f t="shared" si="5"/>
        <v>PHOENIX</v>
      </c>
      <c r="J371" s="10">
        <v>85029</v>
      </c>
      <c r="K371">
        <f>IF(OR(LEFT(J371,3)="850", J371=85339, J371="85339"), 1,0)</f>
        <v>1</v>
      </c>
      <c r="L371">
        <f>IF(OR(LEFT(I371,2)="ph", I371="Laveen"), 1,0)</f>
        <v>1</v>
      </c>
      <c r="M371">
        <f>IF(NOT(K371=L371), 1,0)</f>
        <v>0</v>
      </c>
      <c r="N371">
        <f>IF(K371=L371, K371, "EVAL")</f>
        <v>1</v>
      </c>
      <c r="O371" s="10" t="s">
        <v>2417</v>
      </c>
      <c r="P371" s="10" t="s">
        <v>57</v>
      </c>
      <c r="Q371" s="13" t="s">
        <v>46</v>
      </c>
      <c r="R371" s="11">
        <v>1997.22</v>
      </c>
      <c r="S371">
        <v>85029</v>
      </c>
      <c r="T371" t="s">
        <v>100</v>
      </c>
      <c r="U371" t="s">
        <v>2417</v>
      </c>
      <c r="V371" t="s">
        <v>2417</v>
      </c>
    </row>
    <row r="372" spans="1:22" x14ac:dyDescent="0.2">
      <c r="A372" s="6">
        <v>43756</v>
      </c>
      <c r="B372" t="s">
        <v>3129</v>
      </c>
      <c r="C372" t="s">
        <v>43</v>
      </c>
      <c r="D372" s="10" t="s">
        <v>46</v>
      </c>
      <c r="E372" t="s">
        <v>60</v>
      </c>
      <c r="F372" s="11">
        <v>1291.28</v>
      </c>
      <c r="G372" s="10" t="s">
        <v>50</v>
      </c>
      <c r="H372" t="s">
        <v>3130</v>
      </c>
      <c r="I372" t="str">
        <f t="shared" si="5"/>
        <v>PHOENIX</v>
      </c>
      <c r="J372" s="10">
        <v>85021</v>
      </c>
      <c r="K372">
        <f>IF(OR(LEFT(J372,3)="850", J372=85339, J372="85339"), 1,0)</f>
        <v>1</v>
      </c>
      <c r="L372">
        <f>IF(OR(LEFT(I372,2)="ph", I372="Laveen"), 1,0)</f>
        <v>1</v>
      </c>
      <c r="M372">
        <f>IF(NOT(K372=L372), 1,0)</f>
        <v>0</v>
      </c>
      <c r="N372">
        <f>IF(K372=L372, K372, "EVAL")</f>
        <v>1</v>
      </c>
      <c r="O372" s="10" t="s">
        <v>2417</v>
      </c>
      <c r="P372" s="10" t="s">
        <v>57</v>
      </c>
      <c r="Q372" s="13" t="s">
        <v>46</v>
      </c>
      <c r="R372" s="11">
        <v>1250.32</v>
      </c>
      <c r="S372">
        <v>85021</v>
      </c>
      <c r="T372" t="s">
        <v>100</v>
      </c>
      <c r="U372" t="s">
        <v>2417</v>
      </c>
      <c r="V372" t="s">
        <v>2417</v>
      </c>
    </row>
    <row r="373" spans="1:22" x14ac:dyDescent="0.2">
      <c r="A373" s="6">
        <v>43756</v>
      </c>
      <c r="B373" t="s">
        <v>3131</v>
      </c>
      <c r="C373" t="s">
        <v>43</v>
      </c>
      <c r="D373" s="10" t="s">
        <v>46</v>
      </c>
      <c r="E373" t="s">
        <v>247</v>
      </c>
      <c r="F373" s="11" t="s">
        <v>2417</v>
      </c>
      <c r="G373" s="10" t="s">
        <v>2417</v>
      </c>
      <c r="H373" t="s">
        <v>3132</v>
      </c>
      <c r="I373" t="str">
        <f t="shared" si="5"/>
        <v>CHANDLER</v>
      </c>
      <c r="J373" s="10">
        <v>85224</v>
      </c>
      <c r="K373">
        <f>IF(OR(LEFT(J373,3)="850", J373=85339, J373="85339"), 1,0)</f>
        <v>0</v>
      </c>
      <c r="L373">
        <f>IF(OR(LEFT(I373,2)="ph", I373="Laveen"), 1,0)</f>
        <v>0</v>
      </c>
      <c r="M373">
        <f>IF(NOT(K373=L373), 1,0)</f>
        <v>0</v>
      </c>
      <c r="N373">
        <f>IF(K373=L373, K373, "EVAL")</f>
        <v>0</v>
      </c>
      <c r="O373" s="10" t="s">
        <v>2417</v>
      </c>
      <c r="P373" s="10" t="s">
        <v>57</v>
      </c>
      <c r="Q373" s="13" t="s">
        <v>46</v>
      </c>
      <c r="R373" s="11">
        <v>1604.72</v>
      </c>
      <c r="S373">
        <v>85224</v>
      </c>
      <c r="T373" t="s">
        <v>100</v>
      </c>
      <c r="U373" t="s">
        <v>2417</v>
      </c>
      <c r="V373" t="s">
        <v>2417</v>
      </c>
    </row>
    <row r="374" spans="1:22" x14ac:dyDescent="0.2">
      <c r="A374" s="6">
        <v>43756</v>
      </c>
      <c r="B374" t="s">
        <v>3133</v>
      </c>
      <c r="C374" t="s">
        <v>43</v>
      </c>
      <c r="D374" s="10" t="s">
        <v>46</v>
      </c>
      <c r="E374" t="s">
        <v>297</v>
      </c>
      <c r="F374" s="11">
        <v>3691.63</v>
      </c>
      <c r="G374" s="10" t="s">
        <v>50</v>
      </c>
      <c r="H374" t="s">
        <v>3065</v>
      </c>
      <c r="I374" t="str">
        <f t="shared" si="5"/>
        <v>PHOENIX</v>
      </c>
      <c r="J374" s="10">
        <v>85303</v>
      </c>
      <c r="K374">
        <f>IF(OR(LEFT(J374,3)="850", J374=85339, J374="85339"), 1,0)</f>
        <v>0</v>
      </c>
      <c r="L374">
        <f>IF(OR(LEFT(I374,2)="ph", I374="Laveen"), 1,0)</f>
        <v>1</v>
      </c>
      <c r="M374">
        <f>IF(NOT(K374=L374), 1,0)</f>
        <v>1</v>
      </c>
      <c r="N374">
        <v>0</v>
      </c>
      <c r="O374" s="12">
        <v>43777</v>
      </c>
      <c r="P374" s="10" t="s">
        <v>46</v>
      </c>
      <c r="Q374" s="13" t="s">
        <v>46</v>
      </c>
      <c r="R374" s="11">
        <v>3691.63</v>
      </c>
      <c r="S374">
        <v>85303</v>
      </c>
      <c r="T374" t="s">
        <v>47</v>
      </c>
      <c r="U374" t="s">
        <v>63</v>
      </c>
      <c r="V374">
        <v>85253</v>
      </c>
    </row>
    <row r="375" spans="1:22" x14ac:dyDescent="0.2">
      <c r="A375" s="6">
        <v>43759</v>
      </c>
      <c r="B375" t="s">
        <v>3134</v>
      </c>
      <c r="C375" t="s">
        <v>43</v>
      </c>
      <c r="D375" s="10" t="s">
        <v>46</v>
      </c>
      <c r="E375" t="s">
        <v>44</v>
      </c>
      <c r="F375" s="11">
        <v>1810.39</v>
      </c>
      <c r="G375" s="10" t="s">
        <v>50</v>
      </c>
      <c r="H375" t="s">
        <v>3135</v>
      </c>
      <c r="I375" t="str">
        <f t="shared" si="5"/>
        <v>PHOENIX</v>
      </c>
      <c r="J375" s="10">
        <v>85035</v>
      </c>
      <c r="K375">
        <f>IF(OR(LEFT(J375,3)="850", J375=85339, J375="85339"), 1,0)</f>
        <v>1</v>
      </c>
      <c r="L375">
        <f>IF(OR(LEFT(I375,2)="ph", I375="Laveen"), 1,0)</f>
        <v>1</v>
      </c>
      <c r="M375">
        <f>IF(NOT(K375=L375), 1,0)</f>
        <v>0</v>
      </c>
      <c r="N375">
        <f>IF(K375=L375, K375, "EVAL")</f>
        <v>1</v>
      </c>
      <c r="O375" s="10" t="s">
        <v>2417</v>
      </c>
      <c r="P375" s="10" t="s">
        <v>57</v>
      </c>
      <c r="Q375" s="13" t="s">
        <v>46</v>
      </c>
      <c r="R375" s="11">
        <v>1697.86</v>
      </c>
      <c r="S375">
        <v>85035</v>
      </c>
      <c r="T375" t="s">
        <v>100</v>
      </c>
      <c r="U375" t="s">
        <v>2417</v>
      </c>
      <c r="V375" t="s">
        <v>2417</v>
      </c>
    </row>
    <row r="376" spans="1:22" x14ac:dyDescent="0.2">
      <c r="A376" s="6">
        <v>43760</v>
      </c>
      <c r="B376" t="s">
        <v>3136</v>
      </c>
      <c r="C376" t="s">
        <v>183</v>
      </c>
      <c r="D376" s="10" t="s">
        <v>46</v>
      </c>
      <c r="E376" t="s">
        <v>275</v>
      </c>
      <c r="F376" s="11">
        <v>3130.58</v>
      </c>
      <c r="G376" s="10" t="s">
        <v>50</v>
      </c>
      <c r="H376" t="s">
        <v>3137</v>
      </c>
      <c r="I376" t="str">
        <f t="shared" si="5"/>
        <v>SCOTTSDALE</v>
      </c>
      <c r="J376" s="10">
        <v>85251</v>
      </c>
      <c r="K376">
        <f>IF(OR(LEFT(J376,3)="850", J376=85339, J376="85339"), 1,0)</f>
        <v>0</v>
      </c>
      <c r="L376">
        <f>IF(OR(LEFT(I376,2)="ph", I376="Laveen"), 1,0)</f>
        <v>0</v>
      </c>
      <c r="M376">
        <f>IF(NOT(K376=L376), 1,0)</f>
        <v>0</v>
      </c>
      <c r="N376">
        <f>IF(K376=L376, K376, "EVAL")</f>
        <v>0</v>
      </c>
      <c r="O376" s="10" t="s">
        <v>2417</v>
      </c>
      <c r="P376" s="10" t="s">
        <v>57</v>
      </c>
      <c r="Q376" s="13" t="s">
        <v>46</v>
      </c>
      <c r="R376" s="11">
        <v>3020.58</v>
      </c>
      <c r="S376">
        <v>85251</v>
      </c>
      <c r="T376" t="s">
        <v>100</v>
      </c>
      <c r="U376" t="s">
        <v>3138</v>
      </c>
      <c r="V376">
        <v>85251</v>
      </c>
    </row>
    <row r="377" spans="1:22" x14ac:dyDescent="0.2">
      <c r="A377" s="6">
        <v>43760</v>
      </c>
      <c r="B377" t="s">
        <v>3139</v>
      </c>
      <c r="C377" t="s">
        <v>43</v>
      </c>
      <c r="D377" s="10" t="s">
        <v>46</v>
      </c>
      <c r="E377" t="s">
        <v>44</v>
      </c>
      <c r="F377" s="11">
        <v>1448.39</v>
      </c>
      <c r="G377" s="10" t="s">
        <v>50</v>
      </c>
      <c r="H377" t="s">
        <v>3140</v>
      </c>
      <c r="I377" t="str">
        <f t="shared" si="5"/>
        <v>Phoenix</v>
      </c>
      <c r="J377" s="10">
        <v>85019</v>
      </c>
      <c r="K377">
        <f>IF(OR(LEFT(J377,3)="850", J377=85339, J377="85339"), 1,0)</f>
        <v>1</v>
      </c>
      <c r="L377">
        <f>IF(OR(LEFT(I377,2)="ph", I377="Laveen"), 1,0)</f>
        <v>1</v>
      </c>
      <c r="M377">
        <f>IF(NOT(K377=L377), 1,0)</f>
        <v>0</v>
      </c>
      <c r="N377">
        <f>IF(K377=L377, K377, "EVAL")</f>
        <v>1</v>
      </c>
      <c r="O377" s="10" t="s">
        <v>2417</v>
      </c>
      <c r="P377" s="10" t="s">
        <v>57</v>
      </c>
      <c r="Q377" s="13" t="s">
        <v>46</v>
      </c>
      <c r="R377" s="11">
        <v>1418.39</v>
      </c>
      <c r="S377">
        <v>85019</v>
      </c>
      <c r="T377" t="s">
        <v>2761</v>
      </c>
      <c r="U377" t="s">
        <v>2417</v>
      </c>
      <c r="V377" t="s">
        <v>2417</v>
      </c>
    </row>
    <row r="378" spans="1:22" x14ac:dyDescent="0.2">
      <c r="A378" s="6">
        <v>43761</v>
      </c>
      <c r="B378" t="s">
        <v>3141</v>
      </c>
      <c r="C378" t="s">
        <v>43</v>
      </c>
      <c r="D378" s="10" t="s">
        <v>46</v>
      </c>
      <c r="E378" t="s">
        <v>225</v>
      </c>
      <c r="F378" s="11" t="s">
        <v>2417</v>
      </c>
      <c r="G378" s="10" t="s">
        <v>2417</v>
      </c>
      <c r="H378" t="s">
        <v>3142</v>
      </c>
      <c r="I378" t="str">
        <f t="shared" si="5"/>
        <v>TOLLESON</v>
      </c>
      <c r="J378" s="10">
        <v>85353</v>
      </c>
      <c r="K378">
        <f>IF(OR(LEFT(J378,3)="850", J378=85339, J378="85339"), 1,0)</f>
        <v>0</v>
      </c>
      <c r="L378">
        <f>IF(OR(LEFT(I378,2)="ph", I378="Laveen"), 1,0)</f>
        <v>0</v>
      </c>
      <c r="M378">
        <f>IF(NOT(K378=L378), 1,0)</f>
        <v>0</v>
      </c>
      <c r="N378">
        <f>IF(K378=L378, K378, "EVAL")</f>
        <v>0</v>
      </c>
      <c r="O378" s="10" t="s">
        <v>2417</v>
      </c>
      <c r="P378" s="10" t="s">
        <v>57</v>
      </c>
      <c r="Q378" s="13" t="s">
        <v>46</v>
      </c>
      <c r="R378" s="11">
        <v>2390.4299999999998</v>
      </c>
      <c r="S378">
        <v>85353</v>
      </c>
      <c r="T378" t="s">
        <v>2041</v>
      </c>
      <c r="U378" t="s">
        <v>2417</v>
      </c>
      <c r="V378" t="s">
        <v>2417</v>
      </c>
    </row>
    <row r="379" spans="1:22" x14ac:dyDescent="0.2">
      <c r="A379" s="6">
        <v>43762</v>
      </c>
      <c r="B379" t="s">
        <v>3143</v>
      </c>
      <c r="C379" t="s">
        <v>183</v>
      </c>
      <c r="D379" s="10" t="s">
        <v>46</v>
      </c>
      <c r="E379" t="s">
        <v>1473</v>
      </c>
      <c r="F379" s="11">
        <v>188</v>
      </c>
      <c r="G379" s="10" t="s">
        <v>50</v>
      </c>
      <c r="H379" t="s">
        <v>3144</v>
      </c>
      <c r="I379" t="str">
        <f t="shared" si="5"/>
        <v>PHOENIX</v>
      </c>
      <c r="J379" s="10">
        <v>85015</v>
      </c>
      <c r="K379">
        <f>IF(OR(LEFT(J379,3)="850", J379=85339, J379="85339"), 1,0)</f>
        <v>1</v>
      </c>
      <c r="L379">
        <f>IF(OR(LEFT(I379,2)="ph", I379="Laveen"), 1,0)</f>
        <v>1</v>
      </c>
      <c r="M379">
        <f>IF(NOT(K379=L379), 1,0)</f>
        <v>0</v>
      </c>
      <c r="N379">
        <f>IF(K379=L379, K379, "EVAL")</f>
        <v>1</v>
      </c>
      <c r="O379" s="10" t="s">
        <v>2417</v>
      </c>
      <c r="P379" s="10" t="s">
        <v>57</v>
      </c>
      <c r="Q379" s="13" t="s">
        <v>46</v>
      </c>
      <c r="R379" s="11">
        <v>188</v>
      </c>
      <c r="S379">
        <v>85015</v>
      </c>
      <c r="T379" t="s">
        <v>2486</v>
      </c>
      <c r="U379" t="s">
        <v>2417</v>
      </c>
      <c r="V379" t="s">
        <v>2417</v>
      </c>
    </row>
    <row r="380" spans="1:22" x14ac:dyDescent="0.2">
      <c r="A380" s="6">
        <v>43762</v>
      </c>
      <c r="B380" t="s">
        <v>3145</v>
      </c>
      <c r="C380" t="s">
        <v>43</v>
      </c>
      <c r="D380" s="10" t="s">
        <v>46</v>
      </c>
      <c r="E380" t="s">
        <v>275</v>
      </c>
      <c r="F380" s="11">
        <v>1743.36</v>
      </c>
      <c r="G380" s="10" t="s">
        <v>50</v>
      </c>
      <c r="H380" t="s">
        <v>3146</v>
      </c>
      <c r="I380" t="str">
        <f t="shared" si="5"/>
        <v>TEMPE</v>
      </c>
      <c r="J380" s="10">
        <v>85281</v>
      </c>
      <c r="K380">
        <f>IF(OR(LEFT(J380,3)="850", J380=85339, J380="85339"), 1,0)</f>
        <v>0</v>
      </c>
      <c r="L380">
        <f>IF(OR(LEFT(I380,2)="ph", I380="Laveen"), 1,0)</f>
        <v>0</v>
      </c>
      <c r="M380">
        <f>IF(NOT(K380=L380), 1,0)</f>
        <v>0</v>
      </c>
      <c r="N380">
        <f>IF(K380=L380, K380, "EVAL")</f>
        <v>0</v>
      </c>
      <c r="O380" s="12">
        <v>43776</v>
      </c>
      <c r="P380" s="10" t="s">
        <v>57</v>
      </c>
      <c r="Q380" s="13" t="s">
        <v>46</v>
      </c>
      <c r="R380" s="11">
        <v>1743.36</v>
      </c>
      <c r="S380">
        <v>85281</v>
      </c>
      <c r="T380" t="s">
        <v>2795</v>
      </c>
      <c r="U380" t="s">
        <v>3147</v>
      </c>
      <c r="V380">
        <v>8528</v>
      </c>
    </row>
    <row r="381" spans="1:22" x14ac:dyDescent="0.2">
      <c r="A381" s="6">
        <v>43766</v>
      </c>
      <c r="B381" t="s">
        <v>3148</v>
      </c>
      <c r="C381" t="s">
        <v>43</v>
      </c>
      <c r="D381" s="10" t="s">
        <v>46</v>
      </c>
      <c r="E381" t="s">
        <v>134</v>
      </c>
      <c r="F381" s="11" t="s">
        <v>2417</v>
      </c>
      <c r="G381" s="10" t="s">
        <v>2417</v>
      </c>
      <c r="H381" t="s">
        <v>3149</v>
      </c>
      <c r="I381" t="str">
        <f t="shared" si="5"/>
        <v>PHOENIX</v>
      </c>
      <c r="J381" s="10">
        <v>85083</v>
      </c>
      <c r="K381">
        <f>IF(OR(LEFT(J381,3)="850", J381=85339, J381="85339"), 1,0)</f>
        <v>1</v>
      </c>
      <c r="L381">
        <f>IF(OR(LEFT(I381,2)="ph", I381="Laveen"), 1,0)</f>
        <v>1</v>
      </c>
      <c r="M381">
        <f>IF(NOT(K381=L381), 1,0)</f>
        <v>0</v>
      </c>
      <c r="N381">
        <f>IF(K381=L381, K381, "EVAL")</f>
        <v>1</v>
      </c>
      <c r="O381" s="10" t="s">
        <v>2417</v>
      </c>
      <c r="P381" s="10" t="s">
        <v>57</v>
      </c>
      <c r="Q381" s="13" t="s">
        <v>46</v>
      </c>
      <c r="R381" s="11">
        <v>2184.67</v>
      </c>
      <c r="S381">
        <v>85083</v>
      </c>
      <c r="T381" t="s">
        <v>2777</v>
      </c>
      <c r="U381" t="s">
        <v>2417</v>
      </c>
      <c r="V381" t="s">
        <v>2417</v>
      </c>
    </row>
    <row r="382" spans="1:22" x14ac:dyDescent="0.2">
      <c r="A382" s="6">
        <v>43767</v>
      </c>
      <c r="B382" t="s">
        <v>3150</v>
      </c>
      <c r="C382" t="s">
        <v>43</v>
      </c>
      <c r="D382" s="10" t="s">
        <v>46</v>
      </c>
      <c r="E382" t="s">
        <v>297</v>
      </c>
      <c r="F382" s="11">
        <v>2149.71</v>
      </c>
      <c r="G382" s="10" t="s">
        <v>50</v>
      </c>
      <c r="H382" t="s">
        <v>3151</v>
      </c>
      <c r="I382" t="str">
        <f t="shared" si="5"/>
        <v>GLENDALE</v>
      </c>
      <c r="J382" s="10">
        <v>85303</v>
      </c>
      <c r="K382">
        <f>IF(OR(LEFT(J382,3)="850", J382=85339, J382="85339"), 1,0)</f>
        <v>0</v>
      </c>
      <c r="L382">
        <f>IF(OR(LEFT(I382,2)="ph", I382="Laveen"), 1,0)</f>
        <v>0</v>
      </c>
      <c r="M382">
        <f>IF(NOT(K382=L382), 1,0)</f>
        <v>0</v>
      </c>
      <c r="N382">
        <f>IF(K382=L382, K382, "EVAL")</f>
        <v>0</v>
      </c>
      <c r="O382" s="10" t="s">
        <v>2417</v>
      </c>
      <c r="P382" s="10" t="s">
        <v>57</v>
      </c>
      <c r="Q382" s="13" t="s">
        <v>46</v>
      </c>
      <c r="R382" s="11">
        <v>1238.71</v>
      </c>
      <c r="S382">
        <v>85303</v>
      </c>
      <c r="T382" t="s">
        <v>1830</v>
      </c>
      <c r="U382" t="s">
        <v>1869</v>
      </c>
      <c r="V382">
        <v>85303</v>
      </c>
    </row>
    <row r="383" spans="1:22" x14ac:dyDescent="0.2">
      <c r="A383" s="6">
        <v>43774</v>
      </c>
      <c r="B383" t="s">
        <v>3152</v>
      </c>
      <c r="C383" t="s">
        <v>43</v>
      </c>
      <c r="D383" s="10" t="s">
        <v>46</v>
      </c>
      <c r="E383" t="s">
        <v>663</v>
      </c>
      <c r="F383" s="11">
        <v>6663.36</v>
      </c>
      <c r="G383" s="10" t="s">
        <v>50</v>
      </c>
      <c r="H383" t="s">
        <v>3153</v>
      </c>
      <c r="I383" t="str">
        <f t="shared" si="5"/>
        <v>TEMPE</v>
      </c>
      <c r="J383" s="10">
        <v>85282</v>
      </c>
      <c r="K383">
        <f>IF(OR(LEFT(J383,3)="850", J383=85339, J383="85339"), 1,0)</f>
        <v>0</v>
      </c>
      <c r="L383">
        <f>IF(OR(LEFT(I383,2)="ph", I383="Laveen"), 1,0)</f>
        <v>0</v>
      </c>
      <c r="M383">
        <f>IF(NOT(K383=L383), 1,0)</f>
        <v>0</v>
      </c>
      <c r="N383">
        <f>IF(K383=L383, K383, "EVAL")</f>
        <v>0</v>
      </c>
      <c r="O383" s="10" t="s">
        <v>2417</v>
      </c>
      <c r="P383" s="10" t="s">
        <v>46</v>
      </c>
      <c r="Q383" s="13" t="s">
        <v>46</v>
      </c>
      <c r="R383" s="11">
        <v>5619.91</v>
      </c>
      <c r="S383">
        <v>85282</v>
      </c>
      <c r="T383" t="s">
        <v>62</v>
      </c>
      <c r="U383" t="s">
        <v>974</v>
      </c>
      <c r="V383">
        <v>85253</v>
      </c>
    </row>
    <row r="384" spans="1:22" x14ac:dyDescent="0.2">
      <c r="A384" s="6">
        <v>43776</v>
      </c>
      <c r="B384" t="s">
        <v>3154</v>
      </c>
      <c r="C384" t="s">
        <v>43</v>
      </c>
      <c r="D384" s="10" t="s">
        <v>46</v>
      </c>
      <c r="E384" t="s">
        <v>297</v>
      </c>
      <c r="F384" s="11" t="s">
        <v>2417</v>
      </c>
      <c r="G384" s="10" t="s">
        <v>2417</v>
      </c>
      <c r="H384" t="s">
        <v>3155</v>
      </c>
      <c r="I384" t="str">
        <f t="shared" si="5"/>
        <v>PHOENIX</v>
      </c>
      <c r="J384" s="10">
        <v>85051</v>
      </c>
      <c r="K384">
        <f>IF(OR(LEFT(J384,3)="850", J384=85339, J384="85339"), 1,0)</f>
        <v>1</v>
      </c>
      <c r="L384">
        <f>IF(OR(LEFT(I384,2)="ph", I384="Laveen"), 1,0)</f>
        <v>1</v>
      </c>
      <c r="M384">
        <f>IF(NOT(K384=L384), 1,0)</f>
        <v>0</v>
      </c>
      <c r="N384">
        <f>IF(K384=L384, K384, "EVAL")</f>
        <v>1</v>
      </c>
      <c r="O384" s="10" t="s">
        <v>2417</v>
      </c>
      <c r="P384" s="10" t="s">
        <v>46</v>
      </c>
      <c r="Q384" s="13" t="s">
        <v>46</v>
      </c>
      <c r="R384" s="11">
        <v>1956.56</v>
      </c>
      <c r="S384">
        <v>85051</v>
      </c>
      <c r="T384" t="s">
        <v>47</v>
      </c>
      <c r="U384" t="s">
        <v>177</v>
      </c>
      <c r="V384">
        <v>85253</v>
      </c>
    </row>
    <row r="385" spans="1:22" x14ac:dyDescent="0.2">
      <c r="A385" s="6">
        <v>43776</v>
      </c>
      <c r="B385" t="s">
        <v>3156</v>
      </c>
      <c r="C385" t="s">
        <v>43</v>
      </c>
      <c r="D385" s="10" t="s">
        <v>46</v>
      </c>
      <c r="E385" t="s">
        <v>297</v>
      </c>
      <c r="F385" s="11" t="s">
        <v>2417</v>
      </c>
      <c r="G385" s="10" t="s">
        <v>2417</v>
      </c>
      <c r="H385" t="s">
        <v>3157</v>
      </c>
      <c r="I385" t="str">
        <f t="shared" si="5"/>
        <v>PHOENIX</v>
      </c>
      <c r="J385" s="10">
        <v>85051</v>
      </c>
      <c r="K385">
        <f>IF(OR(LEFT(J385,3)="850", J385=85339, J385="85339"), 1,0)</f>
        <v>1</v>
      </c>
      <c r="L385">
        <f>IF(OR(LEFT(I385,2)="ph", I385="Laveen"), 1,0)</f>
        <v>1</v>
      </c>
      <c r="M385">
        <f>IF(NOT(K385=L385), 1,0)</f>
        <v>0</v>
      </c>
      <c r="N385">
        <f>IF(K385=L385, K385, "EVAL")</f>
        <v>1</v>
      </c>
      <c r="O385" s="10" t="s">
        <v>2417</v>
      </c>
      <c r="P385" s="10" t="s">
        <v>46</v>
      </c>
      <c r="Q385" s="13" t="s">
        <v>46</v>
      </c>
      <c r="R385" s="11">
        <v>1718.14</v>
      </c>
      <c r="S385">
        <v>85051</v>
      </c>
      <c r="T385" t="s">
        <v>62</v>
      </c>
      <c r="U385" t="s">
        <v>63</v>
      </c>
      <c r="V385">
        <v>85253</v>
      </c>
    </row>
    <row r="386" spans="1:22" x14ac:dyDescent="0.2">
      <c r="A386" s="6">
        <v>43782</v>
      </c>
      <c r="B386" t="s">
        <v>3158</v>
      </c>
      <c r="C386" t="s">
        <v>43</v>
      </c>
      <c r="D386" s="10" t="s">
        <v>46</v>
      </c>
      <c r="E386" t="s">
        <v>1473</v>
      </c>
      <c r="F386" s="11">
        <v>1347.34</v>
      </c>
      <c r="G386" s="10" t="s">
        <v>50</v>
      </c>
      <c r="H386" t="s">
        <v>2417</v>
      </c>
      <c r="I386" t="str">
        <f t="shared" si="5"/>
        <v/>
      </c>
      <c r="J386" s="10" t="s">
        <v>2417</v>
      </c>
      <c r="K386">
        <f>IF(OR(LEFT(J386,3)="850", J386=85339, J386="85339"), 1,0)</f>
        <v>0</v>
      </c>
      <c r="L386">
        <f>IF(OR(LEFT(I386,2)="ph", I386="Laveen"), 1,0)</f>
        <v>0</v>
      </c>
      <c r="M386">
        <f>IF(NOT(K386=L386), 1,0)</f>
        <v>0</v>
      </c>
      <c r="N386">
        <f>IF(K386=L386, K386, "EVAL")</f>
        <v>0</v>
      </c>
      <c r="O386" s="10" t="s">
        <v>2417</v>
      </c>
      <c r="P386" s="10" t="s">
        <v>57</v>
      </c>
      <c r="Q386" s="13" t="s">
        <v>46</v>
      </c>
      <c r="R386" s="11">
        <v>500</v>
      </c>
      <c r="S386" t="s">
        <v>2417</v>
      </c>
      <c r="T386" t="s">
        <v>2486</v>
      </c>
      <c r="U386" t="s">
        <v>2417</v>
      </c>
      <c r="V386" t="s">
        <v>2417</v>
      </c>
    </row>
    <row r="387" spans="1:22" x14ac:dyDescent="0.2">
      <c r="A387" s="6">
        <v>43782</v>
      </c>
      <c r="B387" t="s">
        <v>3159</v>
      </c>
      <c r="C387" t="s">
        <v>43</v>
      </c>
      <c r="D387" s="10" t="s">
        <v>46</v>
      </c>
      <c r="E387" t="s">
        <v>1473</v>
      </c>
      <c r="F387" s="11" t="s">
        <v>2417</v>
      </c>
      <c r="G387" s="10" t="s">
        <v>2417</v>
      </c>
      <c r="H387" t="s">
        <v>2417</v>
      </c>
      <c r="I387" t="str">
        <f t="shared" ref="I387:I450" si="6">IF(NOT(ISERROR(FIND(",",H387))), RIGHT(H387,LEN(H387)-FIND("@",SUBSTITUTE(H387,",","@",LEN(H387)-LEN(SUBSTITUTE(H387,",",""))),1)-1), "")</f>
        <v/>
      </c>
      <c r="J387" s="10" t="s">
        <v>2417</v>
      </c>
      <c r="K387">
        <f>IF(OR(LEFT(J387,3)="850", J387=85339, J387="85339"), 1,0)</f>
        <v>0</v>
      </c>
      <c r="L387">
        <f>IF(OR(LEFT(I387,2)="ph", I387="Laveen"), 1,0)</f>
        <v>0</v>
      </c>
      <c r="M387">
        <f>IF(NOT(K387=L387), 1,0)</f>
        <v>0</v>
      </c>
      <c r="N387">
        <f>IF(K387=L387, K387, "EVAL")</f>
        <v>0</v>
      </c>
      <c r="O387" s="10" t="s">
        <v>2417</v>
      </c>
      <c r="P387" s="10" t="s">
        <v>57</v>
      </c>
      <c r="Q387" s="13" t="s">
        <v>46</v>
      </c>
      <c r="R387" s="11">
        <v>1168</v>
      </c>
      <c r="S387" t="s">
        <v>2417</v>
      </c>
      <c r="T387" t="s">
        <v>2821</v>
      </c>
      <c r="U387" t="s">
        <v>2417</v>
      </c>
      <c r="V387" t="s">
        <v>2417</v>
      </c>
    </row>
    <row r="388" spans="1:22" x14ac:dyDescent="0.2">
      <c r="A388" s="6">
        <v>43782</v>
      </c>
      <c r="B388" t="s">
        <v>3160</v>
      </c>
      <c r="C388" t="s">
        <v>43</v>
      </c>
      <c r="D388" s="10" t="s">
        <v>46</v>
      </c>
      <c r="E388" t="s">
        <v>60</v>
      </c>
      <c r="F388" s="11">
        <v>2234.15</v>
      </c>
      <c r="G388" s="10" t="s">
        <v>50</v>
      </c>
      <c r="H388" t="s">
        <v>3161</v>
      </c>
      <c r="I388" t="str">
        <f t="shared" si="6"/>
        <v>PHOENIX</v>
      </c>
      <c r="J388" s="10">
        <v>85023</v>
      </c>
      <c r="K388">
        <f>IF(OR(LEFT(J388,3)="850", J388=85339, J388="85339"), 1,0)</f>
        <v>1</v>
      </c>
      <c r="L388">
        <f>IF(OR(LEFT(I388,2)="ph", I388="Laveen"), 1,0)</f>
        <v>1</v>
      </c>
      <c r="M388">
        <f>IF(NOT(K388=L388), 1,0)</f>
        <v>0</v>
      </c>
      <c r="N388">
        <f>IF(K388=L388, K388, "EVAL")</f>
        <v>1</v>
      </c>
      <c r="O388" s="10" t="s">
        <v>2417</v>
      </c>
      <c r="P388" s="10" t="s">
        <v>57</v>
      </c>
      <c r="Q388" s="13" t="s">
        <v>46</v>
      </c>
      <c r="R388" s="11">
        <v>2154.15</v>
      </c>
      <c r="S388">
        <v>85023</v>
      </c>
      <c r="T388" t="s">
        <v>85</v>
      </c>
      <c r="U388" t="s">
        <v>2417</v>
      </c>
      <c r="V388" t="s">
        <v>2417</v>
      </c>
    </row>
    <row r="389" spans="1:22" x14ac:dyDescent="0.2">
      <c r="A389" s="6">
        <v>43782</v>
      </c>
      <c r="B389" t="s">
        <v>3162</v>
      </c>
      <c r="C389" t="s">
        <v>43</v>
      </c>
      <c r="D389" s="10" t="s">
        <v>46</v>
      </c>
      <c r="E389" t="s">
        <v>1473</v>
      </c>
      <c r="F389" s="11">
        <v>1204.24</v>
      </c>
      <c r="G389" s="10" t="s">
        <v>50</v>
      </c>
      <c r="H389" t="s">
        <v>2417</v>
      </c>
      <c r="I389" t="str">
        <f t="shared" si="6"/>
        <v/>
      </c>
      <c r="J389" s="10" t="s">
        <v>2417</v>
      </c>
      <c r="K389">
        <f>IF(OR(LEFT(J389,3)="850", J389=85339, J389="85339"), 1,0)</f>
        <v>0</v>
      </c>
      <c r="L389">
        <f>IF(OR(LEFT(I389,2)="ph", I389="Laveen"), 1,0)</f>
        <v>0</v>
      </c>
      <c r="M389">
        <f>IF(NOT(K389=L389), 1,0)</f>
        <v>0</v>
      </c>
      <c r="N389">
        <f>IF(K389=L389, K389, "EVAL")</f>
        <v>0</v>
      </c>
      <c r="O389" s="12">
        <v>43796</v>
      </c>
      <c r="P389" s="10" t="s">
        <v>57</v>
      </c>
      <c r="Q389" s="13" t="s">
        <v>46</v>
      </c>
      <c r="R389" s="11">
        <v>1168.4000000000001</v>
      </c>
      <c r="S389" t="s">
        <v>2417</v>
      </c>
      <c r="T389" t="s">
        <v>2821</v>
      </c>
      <c r="U389" t="s">
        <v>2417</v>
      </c>
      <c r="V389" t="s">
        <v>2417</v>
      </c>
    </row>
    <row r="390" spans="1:22" x14ac:dyDescent="0.2">
      <c r="A390" s="6">
        <v>43782</v>
      </c>
      <c r="B390" t="s">
        <v>3163</v>
      </c>
      <c r="C390" t="s">
        <v>43</v>
      </c>
      <c r="D390" s="10" t="s">
        <v>46</v>
      </c>
      <c r="E390" t="s">
        <v>1473</v>
      </c>
      <c r="F390" s="11">
        <v>1277.58</v>
      </c>
      <c r="G390" s="10" t="s">
        <v>50</v>
      </c>
      <c r="H390" t="s">
        <v>2417</v>
      </c>
      <c r="I390" t="str">
        <f t="shared" si="6"/>
        <v/>
      </c>
      <c r="J390" s="10" t="s">
        <v>2417</v>
      </c>
      <c r="K390">
        <f>IF(OR(LEFT(J390,3)="850", J390=85339, J390="85339"), 1,0)</f>
        <v>0</v>
      </c>
      <c r="L390">
        <f>IF(OR(LEFT(I390,2)="ph", I390="Laveen"), 1,0)</f>
        <v>0</v>
      </c>
      <c r="M390">
        <f>IF(NOT(K390=L390), 1,0)</f>
        <v>0</v>
      </c>
      <c r="N390">
        <f>IF(K390=L390, K390, "EVAL")</f>
        <v>0</v>
      </c>
      <c r="O390" s="10" t="s">
        <v>2417</v>
      </c>
      <c r="P390" s="10" t="s">
        <v>57</v>
      </c>
      <c r="Q390" s="13" t="s">
        <v>46</v>
      </c>
      <c r="R390" s="11">
        <v>1274</v>
      </c>
      <c r="S390" t="s">
        <v>2417</v>
      </c>
      <c r="T390" t="s">
        <v>2821</v>
      </c>
      <c r="U390" t="s">
        <v>2417</v>
      </c>
      <c r="V390" t="s">
        <v>2417</v>
      </c>
    </row>
    <row r="391" spans="1:22" x14ac:dyDescent="0.2">
      <c r="A391" s="6">
        <v>43783</v>
      </c>
      <c r="B391" t="s">
        <v>3164</v>
      </c>
      <c r="C391" t="s">
        <v>43</v>
      </c>
      <c r="D391" s="10" t="s">
        <v>46</v>
      </c>
      <c r="E391" t="s">
        <v>275</v>
      </c>
      <c r="F391" s="11">
        <v>2916.8</v>
      </c>
      <c r="G391" s="10" t="s">
        <v>50</v>
      </c>
      <c r="H391" t="s">
        <v>3165</v>
      </c>
      <c r="I391" t="str">
        <f t="shared" si="6"/>
        <v>TEMPE</v>
      </c>
      <c r="J391" s="10">
        <v>85281</v>
      </c>
      <c r="K391">
        <f>IF(OR(LEFT(J391,3)="850", J391=85339, J391="85339"), 1,0)</f>
        <v>0</v>
      </c>
      <c r="L391">
        <f>IF(OR(LEFT(I391,2)="ph", I391="Laveen"), 1,0)</f>
        <v>0</v>
      </c>
      <c r="M391">
        <f>IF(NOT(K391=L391), 1,0)</f>
        <v>0</v>
      </c>
      <c r="N391">
        <f>IF(K391=L391, K391, "EVAL")</f>
        <v>0</v>
      </c>
      <c r="O391" s="10" t="s">
        <v>2417</v>
      </c>
      <c r="P391" s="10" t="s">
        <v>57</v>
      </c>
      <c r="Q391" s="13" t="s">
        <v>46</v>
      </c>
      <c r="R391" s="11">
        <v>2876.8</v>
      </c>
      <c r="S391">
        <v>85281</v>
      </c>
      <c r="T391" t="s">
        <v>2044</v>
      </c>
      <c r="U391" t="s">
        <v>2417</v>
      </c>
      <c r="V391" t="s">
        <v>2417</v>
      </c>
    </row>
    <row r="392" spans="1:22" x14ac:dyDescent="0.2">
      <c r="A392" s="6">
        <v>43783</v>
      </c>
      <c r="B392" t="s">
        <v>3166</v>
      </c>
      <c r="C392" t="s">
        <v>79</v>
      </c>
      <c r="D392" s="10" t="s">
        <v>46</v>
      </c>
      <c r="E392" t="s">
        <v>424</v>
      </c>
      <c r="F392" s="11">
        <v>2387.11</v>
      </c>
      <c r="G392" s="10" t="s">
        <v>50</v>
      </c>
      <c r="H392" t="s">
        <v>3167</v>
      </c>
      <c r="I392" t="str">
        <f t="shared" si="6"/>
        <v>MESA</v>
      </c>
      <c r="J392" s="10">
        <v>85201</v>
      </c>
      <c r="K392">
        <f>IF(OR(LEFT(J392,3)="850", J392=85339, J392="85339"), 1,0)</f>
        <v>0</v>
      </c>
      <c r="L392">
        <f>IF(OR(LEFT(I392,2)="ph", I392="Laveen"), 1,0)</f>
        <v>0</v>
      </c>
      <c r="M392">
        <f>IF(NOT(K392=L392), 1,0)</f>
        <v>0</v>
      </c>
      <c r="N392">
        <f>IF(K392=L392, K392, "EVAL")</f>
        <v>0</v>
      </c>
      <c r="O392" s="10" t="s">
        <v>2417</v>
      </c>
      <c r="P392" s="10" t="s">
        <v>57</v>
      </c>
      <c r="Q392" s="13" t="s">
        <v>46</v>
      </c>
      <c r="R392" s="11">
        <v>2305.67</v>
      </c>
      <c r="S392">
        <v>85201</v>
      </c>
      <c r="T392" t="s">
        <v>100</v>
      </c>
      <c r="U392" t="s">
        <v>2417</v>
      </c>
      <c r="V392" t="s">
        <v>2417</v>
      </c>
    </row>
    <row r="393" spans="1:22" x14ac:dyDescent="0.2">
      <c r="A393" s="6">
        <v>43783</v>
      </c>
      <c r="B393" t="s">
        <v>3168</v>
      </c>
      <c r="C393" t="s">
        <v>43</v>
      </c>
      <c r="D393" s="10" t="s">
        <v>46</v>
      </c>
      <c r="E393" t="s">
        <v>507</v>
      </c>
      <c r="F393" s="11">
        <v>3382.88</v>
      </c>
      <c r="G393" s="10" t="s">
        <v>50</v>
      </c>
      <c r="H393" t="s">
        <v>3169</v>
      </c>
      <c r="I393" t="str">
        <f t="shared" si="6"/>
        <v>SURPRISE</v>
      </c>
      <c r="J393" s="10">
        <v>85379</v>
      </c>
      <c r="K393">
        <f>IF(OR(LEFT(J393,3)="850", J393=85339, J393="85339"), 1,0)</f>
        <v>0</v>
      </c>
      <c r="L393">
        <f>IF(OR(LEFT(I393,2)="ph", I393="Laveen"), 1,0)</f>
        <v>0</v>
      </c>
      <c r="M393">
        <f>IF(NOT(K393=L393), 1,0)</f>
        <v>0</v>
      </c>
      <c r="N393">
        <f>IF(K393=L393, K393, "EVAL")</f>
        <v>0</v>
      </c>
      <c r="O393" s="10" t="s">
        <v>2417</v>
      </c>
      <c r="P393" s="10" t="s">
        <v>57</v>
      </c>
      <c r="Q393" s="13" t="s">
        <v>46</v>
      </c>
      <c r="R393" s="11">
        <v>3000</v>
      </c>
      <c r="S393">
        <v>85379</v>
      </c>
      <c r="T393" t="s">
        <v>399</v>
      </c>
      <c r="U393" t="s">
        <v>2417</v>
      </c>
      <c r="V393" t="s">
        <v>2417</v>
      </c>
    </row>
    <row r="394" spans="1:22" x14ac:dyDescent="0.2">
      <c r="A394" s="6">
        <v>43784</v>
      </c>
      <c r="B394" t="s">
        <v>3170</v>
      </c>
      <c r="C394" t="s">
        <v>79</v>
      </c>
      <c r="D394" s="10" t="s">
        <v>46</v>
      </c>
      <c r="E394" t="s">
        <v>70</v>
      </c>
      <c r="F394" s="11" t="s">
        <v>2417</v>
      </c>
      <c r="G394" s="10" t="s">
        <v>2417</v>
      </c>
      <c r="H394" t="s">
        <v>3171</v>
      </c>
      <c r="I394" t="str">
        <f t="shared" si="6"/>
        <v>EL MIRAGE</v>
      </c>
      <c r="J394" s="10">
        <v>85335</v>
      </c>
      <c r="K394">
        <f>IF(OR(LEFT(J394,3)="850", J394=85339, J394="85339"), 1,0)</f>
        <v>0</v>
      </c>
      <c r="L394">
        <f>IF(OR(LEFT(I394,2)="ph", I394="Laveen"), 1,0)</f>
        <v>0</v>
      </c>
      <c r="M394">
        <f>IF(NOT(K394=L394), 1,0)</f>
        <v>0</v>
      </c>
      <c r="N394">
        <f>IF(K394=L394, K394, "EVAL")</f>
        <v>0</v>
      </c>
      <c r="O394" s="10" t="s">
        <v>2417</v>
      </c>
      <c r="P394" s="10" t="s">
        <v>57</v>
      </c>
      <c r="Q394" s="13" t="s">
        <v>46</v>
      </c>
      <c r="R394" s="11">
        <v>1349.3</v>
      </c>
      <c r="S394">
        <v>85335</v>
      </c>
      <c r="T394" t="s">
        <v>2853</v>
      </c>
      <c r="U394" t="s">
        <v>2417</v>
      </c>
      <c r="V394" t="s">
        <v>2417</v>
      </c>
    </row>
    <row r="395" spans="1:22" x14ac:dyDescent="0.2">
      <c r="A395" s="6">
        <v>43784</v>
      </c>
      <c r="B395" t="s">
        <v>3172</v>
      </c>
      <c r="C395" t="s">
        <v>43</v>
      </c>
      <c r="D395" s="10" t="s">
        <v>46</v>
      </c>
      <c r="E395" t="s">
        <v>134</v>
      </c>
      <c r="F395" s="11">
        <v>2239.35</v>
      </c>
      <c r="G395" s="10" t="s">
        <v>50</v>
      </c>
      <c r="H395" t="s">
        <v>3173</v>
      </c>
      <c r="I395" t="str">
        <f t="shared" si="6"/>
        <v>GLENDALE</v>
      </c>
      <c r="J395" s="10">
        <v>85308</v>
      </c>
      <c r="K395">
        <f>IF(OR(LEFT(J395,3)="850", J395=85339, J395="85339"), 1,0)</f>
        <v>0</v>
      </c>
      <c r="L395">
        <f>IF(OR(LEFT(I395,2)="ph", I395="Laveen"), 1,0)</f>
        <v>0</v>
      </c>
      <c r="M395">
        <f>IF(NOT(K395=L395), 1,0)</f>
        <v>0</v>
      </c>
      <c r="N395">
        <f>IF(K395=L395, K395, "EVAL")</f>
        <v>0</v>
      </c>
      <c r="O395" s="12">
        <v>43803</v>
      </c>
      <c r="P395" s="10" t="s">
        <v>57</v>
      </c>
      <c r="Q395" s="13" t="s">
        <v>46</v>
      </c>
      <c r="R395" s="11">
        <v>2129.35</v>
      </c>
      <c r="S395">
        <v>85308</v>
      </c>
      <c r="T395" t="s">
        <v>2777</v>
      </c>
      <c r="U395" t="s">
        <v>2417</v>
      </c>
      <c r="V395" t="s">
        <v>2417</v>
      </c>
    </row>
    <row r="396" spans="1:22" x14ac:dyDescent="0.2">
      <c r="A396" s="6">
        <v>43784</v>
      </c>
      <c r="B396" t="s">
        <v>3174</v>
      </c>
      <c r="C396" t="s">
        <v>43</v>
      </c>
      <c r="D396" s="10" t="s">
        <v>46</v>
      </c>
      <c r="E396" t="s">
        <v>134</v>
      </c>
      <c r="F396" s="11">
        <v>1934.25</v>
      </c>
      <c r="G396" s="10" t="s">
        <v>50</v>
      </c>
      <c r="H396" t="s">
        <v>3175</v>
      </c>
      <c r="I396" t="str">
        <f t="shared" si="6"/>
        <v>PHOENIX</v>
      </c>
      <c r="J396" s="10">
        <v>85053</v>
      </c>
      <c r="K396">
        <f>IF(OR(LEFT(J396,3)="850", J396=85339, J396="85339"), 1,0)</f>
        <v>1</v>
      </c>
      <c r="L396">
        <f>IF(OR(LEFT(I396,2)="ph", I396="Laveen"), 1,0)</f>
        <v>1</v>
      </c>
      <c r="M396">
        <f>IF(NOT(K396=L396), 1,0)</f>
        <v>0</v>
      </c>
      <c r="N396">
        <f>IF(K396=L396, K396, "EVAL")</f>
        <v>1</v>
      </c>
      <c r="O396" s="10" t="s">
        <v>2417</v>
      </c>
      <c r="P396" s="10" t="s">
        <v>57</v>
      </c>
      <c r="Q396" s="13" t="s">
        <v>46</v>
      </c>
      <c r="R396" s="11">
        <v>1834.25</v>
      </c>
      <c r="S396">
        <v>85053</v>
      </c>
      <c r="T396" t="s">
        <v>2777</v>
      </c>
      <c r="U396" t="s">
        <v>2417</v>
      </c>
      <c r="V396" t="s">
        <v>2417</v>
      </c>
    </row>
    <row r="397" spans="1:22" x14ac:dyDescent="0.2">
      <c r="A397" s="6">
        <v>43784</v>
      </c>
      <c r="B397" t="s">
        <v>3176</v>
      </c>
      <c r="C397" t="s">
        <v>43</v>
      </c>
      <c r="D397" s="10" t="s">
        <v>46</v>
      </c>
      <c r="E397" t="s">
        <v>507</v>
      </c>
      <c r="F397" s="11">
        <v>4500.25</v>
      </c>
      <c r="G397" s="10" t="s">
        <v>50</v>
      </c>
      <c r="H397" t="s">
        <v>3177</v>
      </c>
      <c r="I397" t="str">
        <f t="shared" si="6"/>
        <v>WITTMANN</v>
      </c>
      <c r="J397" s="10">
        <v>85361</v>
      </c>
      <c r="K397">
        <f>IF(OR(LEFT(J397,3)="850", J397=85339, J397="85339"), 1,0)</f>
        <v>0</v>
      </c>
      <c r="L397">
        <f>IF(OR(LEFT(I397,2)="ph", I397="Laveen"), 1,0)</f>
        <v>0</v>
      </c>
      <c r="M397">
        <f>IF(NOT(K397=L397), 1,0)</f>
        <v>0</v>
      </c>
      <c r="N397">
        <f>IF(K397=L397, K397, "EVAL")</f>
        <v>0</v>
      </c>
      <c r="O397" s="12">
        <v>43802</v>
      </c>
      <c r="P397" s="10" t="s">
        <v>57</v>
      </c>
      <c r="Q397" s="13" t="s">
        <v>46</v>
      </c>
      <c r="R397" s="11">
        <v>4500.25</v>
      </c>
      <c r="S397">
        <v>85361</v>
      </c>
      <c r="T397" t="s">
        <v>282</v>
      </c>
      <c r="U397" t="s">
        <v>2417</v>
      </c>
      <c r="V397" t="s">
        <v>2417</v>
      </c>
    </row>
    <row r="398" spans="1:22" x14ac:dyDescent="0.2">
      <c r="A398" s="6">
        <v>43784</v>
      </c>
      <c r="B398" t="s">
        <v>3178</v>
      </c>
      <c r="C398" t="s">
        <v>43</v>
      </c>
      <c r="D398" s="10" t="s">
        <v>46</v>
      </c>
      <c r="E398" t="s">
        <v>247</v>
      </c>
      <c r="F398" s="11">
        <v>1790.91</v>
      </c>
      <c r="G398" s="10" t="s">
        <v>50</v>
      </c>
      <c r="H398" t="s">
        <v>3179</v>
      </c>
      <c r="I398" t="str">
        <f t="shared" si="6"/>
        <v>CHANDLER</v>
      </c>
      <c r="J398" s="10">
        <v>85224</v>
      </c>
      <c r="K398">
        <f>IF(OR(LEFT(J398,3)="850", J398=85339, J398="85339"), 1,0)</f>
        <v>0</v>
      </c>
      <c r="L398">
        <f>IF(OR(LEFT(I398,2)="ph", I398="Laveen"), 1,0)</f>
        <v>0</v>
      </c>
      <c r="M398">
        <f>IF(NOT(K398=L398), 1,0)</f>
        <v>0</v>
      </c>
      <c r="N398">
        <f>IF(K398=L398, K398, "EVAL")</f>
        <v>0</v>
      </c>
      <c r="O398" s="10" t="s">
        <v>2417</v>
      </c>
      <c r="P398" s="10" t="s">
        <v>57</v>
      </c>
      <c r="Q398" s="13" t="s">
        <v>46</v>
      </c>
      <c r="R398" s="11">
        <v>1336.41</v>
      </c>
      <c r="S398">
        <v>85224</v>
      </c>
      <c r="T398" t="s">
        <v>100</v>
      </c>
      <c r="U398" t="s">
        <v>2417</v>
      </c>
      <c r="V398" t="s">
        <v>2417</v>
      </c>
    </row>
    <row r="399" spans="1:22" x14ac:dyDescent="0.2">
      <c r="A399" s="6">
        <v>43784</v>
      </c>
      <c r="B399" t="s">
        <v>3180</v>
      </c>
      <c r="C399" t="s">
        <v>43</v>
      </c>
      <c r="D399" s="10" t="s">
        <v>46</v>
      </c>
      <c r="E399" t="s">
        <v>247</v>
      </c>
      <c r="F399" s="11">
        <v>2243.5300000000002</v>
      </c>
      <c r="G399" s="10" t="s">
        <v>50</v>
      </c>
      <c r="H399" t="s">
        <v>3181</v>
      </c>
      <c r="I399" t="str">
        <f t="shared" si="6"/>
        <v>CHANDLER</v>
      </c>
      <c r="J399" s="10">
        <v>85224</v>
      </c>
      <c r="K399">
        <f>IF(OR(LEFT(J399,3)="850", J399=85339, J399="85339"), 1,0)</f>
        <v>0</v>
      </c>
      <c r="L399">
        <f>IF(OR(LEFT(I399,2)="ph", I399="Laveen"), 1,0)</f>
        <v>0</v>
      </c>
      <c r="M399">
        <f>IF(NOT(K399=L399), 1,0)</f>
        <v>0</v>
      </c>
      <c r="N399">
        <f>IF(K399=L399, K399, "EVAL")</f>
        <v>0</v>
      </c>
      <c r="O399" s="10" t="s">
        <v>2417</v>
      </c>
      <c r="P399" s="10" t="s">
        <v>57</v>
      </c>
      <c r="Q399" s="13" t="s">
        <v>46</v>
      </c>
      <c r="R399" s="11">
        <v>1694.54</v>
      </c>
      <c r="S399">
        <v>85224</v>
      </c>
      <c r="T399" t="s">
        <v>100</v>
      </c>
      <c r="U399" t="s">
        <v>2417</v>
      </c>
      <c r="V399" t="s">
        <v>2417</v>
      </c>
    </row>
    <row r="400" spans="1:22" x14ac:dyDescent="0.2">
      <c r="A400" s="6">
        <v>43784</v>
      </c>
      <c r="B400" t="s">
        <v>3182</v>
      </c>
      <c r="C400" t="s">
        <v>43</v>
      </c>
      <c r="D400" s="10" t="s">
        <v>46</v>
      </c>
      <c r="E400" t="s">
        <v>60</v>
      </c>
      <c r="F400" s="11">
        <v>1999.73</v>
      </c>
      <c r="G400" s="10" t="s">
        <v>50</v>
      </c>
      <c r="H400" t="s">
        <v>860</v>
      </c>
      <c r="I400" t="str">
        <f t="shared" si="6"/>
        <v>PHOENIX</v>
      </c>
      <c r="J400" s="10">
        <v>85053</v>
      </c>
      <c r="K400">
        <f>IF(OR(LEFT(J400,3)="850", J400=85339, J400="85339"), 1,0)</f>
        <v>1</v>
      </c>
      <c r="L400">
        <f>IF(OR(LEFT(I400,2)="ph", I400="Laveen"), 1,0)</f>
        <v>1</v>
      </c>
      <c r="M400">
        <f>IF(NOT(K400=L400), 1,0)</f>
        <v>0</v>
      </c>
      <c r="N400">
        <f>IF(K400=L400, K400, "EVAL")</f>
        <v>1</v>
      </c>
      <c r="O400" s="12">
        <v>43801</v>
      </c>
      <c r="P400" s="10" t="s">
        <v>57</v>
      </c>
      <c r="Q400" s="13" t="s">
        <v>46</v>
      </c>
      <c r="R400" s="11">
        <v>1929.73</v>
      </c>
      <c r="S400">
        <v>85053</v>
      </c>
      <c r="T400" t="s">
        <v>100</v>
      </c>
      <c r="U400" t="s">
        <v>2417</v>
      </c>
      <c r="V400" t="s">
        <v>2417</v>
      </c>
    </row>
    <row r="401" spans="1:22" x14ac:dyDescent="0.2">
      <c r="A401" s="6">
        <v>43784</v>
      </c>
      <c r="B401" t="s">
        <v>3183</v>
      </c>
      <c r="C401" t="s">
        <v>43</v>
      </c>
      <c r="D401" s="10" t="s">
        <v>46</v>
      </c>
      <c r="E401" t="s">
        <v>60</v>
      </c>
      <c r="F401" s="11">
        <v>2107.0500000000002</v>
      </c>
      <c r="G401" s="10" t="s">
        <v>50</v>
      </c>
      <c r="H401" t="s">
        <v>3184</v>
      </c>
      <c r="I401" t="str">
        <f t="shared" si="6"/>
        <v>PHOENIX</v>
      </c>
      <c r="J401" s="10">
        <v>85053</v>
      </c>
      <c r="K401">
        <f>IF(OR(LEFT(J401,3)="850", J401=85339, J401="85339"), 1,0)</f>
        <v>1</v>
      </c>
      <c r="L401">
        <f>IF(OR(LEFT(I401,2)="ph", I401="Laveen"), 1,0)</f>
        <v>1</v>
      </c>
      <c r="M401">
        <f>IF(NOT(K401=L401), 1,0)</f>
        <v>0</v>
      </c>
      <c r="N401">
        <f>IF(K401=L401, K401, "EVAL")</f>
        <v>1</v>
      </c>
      <c r="O401" s="10" t="s">
        <v>2417</v>
      </c>
      <c r="P401" s="10" t="s">
        <v>57</v>
      </c>
      <c r="Q401" s="13" t="s">
        <v>46</v>
      </c>
      <c r="R401" s="11">
        <v>2037.05</v>
      </c>
      <c r="S401">
        <v>85053</v>
      </c>
      <c r="T401" t="s">
        <v>100</v>
      </c>
      <c r="U401" t="s">
        <v>2417</v>
      </c>
      <c r="V401" t="s">
        <v>2417</v>
      </c>
    </row>
    <row r="402" spans="1:22" x14ac:dyDescent="0.2">
      <c r="A402" s="6">
        <v>43787</v>
      </c>
      <c r="B402" t="s">
        <v>3185</v>
      </c>
      <c r="C402" t="s">
        <v>43</v>
      </c>
      <c r="D402" s="10" t="s">
        <v>46</v>
      </c>
      <c r="E402" t="s">
        <v>44</v>
      </c>
      <c r="F402" s="11">
        <v>2414.1</v>
      </c>
      <c r="G402" s="10" t="s">
        <v>50</v>
      </c>
      <c r="H402" t="s">
        <v>3186</v>
      </c>
      <c r="I402" t="str">
        <f t="shared" si="6"/>
        <v>PHOENIX</v>
      </c>
      <c r="J402" s="10">
        <v>85019</v>
      </c>
      <c r="K402">
        <f>IF(OR(LEFT(J402,3)="850", J402=85339, J402="85339"), 1,0)</f>
        <v>1</v>
      </c>
      <c r="L402">
        <f>IF(OR(LEFT(I402,2)="ph", I402="Laveen"), 1,0)</f>
        <v>1</v>
      </c>
      <c r="M402">
        <f>IF(NOT(K402=L402), 1,0)</f>
        <v>0</v>
      </c>
      <c r="N402">
        <f>IF(K402=L402, K402, "EVAL")</f>
        <v>1</v>
      </c>
      <c r="O402" s="10" t="s">
        <v>2417</v>
      </c>
      <c r="P402" s="10" t="s">
        <v>57</v>
      </c>
      <c r="Q402" s="13" t="s">
        <v>46</v>
      </c>
      <c r="R402" s="11">
        <v>2379.1</v>
      </c>
      <c r="S402">
        <v>85019</v>
      </c>
      <c r="T402" t="s">
        <v>2738</v>
      </c>
      <c r="U402" t="s">
        <v>2417</v>
      </c>
      <c r="V402" t="s">
        <v>2417</v>
      </c>
    </row>
    <row r="403" spans="1:22" x14ac:dyDescent="0.2">
      <c r="A403" s="6">
        <v>43788</v>
      </c>
      <c r="B403" t="s">
        <v>3187</v>
      </c>
      <c r="C403" t="s">
        <v>43</v>
      </c>
      <c r="D403" s="10" t="s">
        <v>46</v>
      </c>
      <c r="E403" t="s">
        <v>60</v>
      </c>
      <c r="F403" s="11" t="s">
        <v>2417</v>
      </c>
      <c r="G403" s="10" t="s">
        <v>2417</v>
      </c>
      <c r="H403" t="s">
        <v>876</v>
      </c>
      <c r="I403" t="str">
        <f t="shared" si="6"/>
        <v>PHOENIX</v>
      </c>
      <c r="J403" s="10">
        <v>85029</v>
      </c>
      <c r="K403">
        <f>IF(OR(LEFT(J403,3)="850", J403=85339, J403="85339"), 1,0)</f>
        <v>1</v>
      </c>
      <c r="L403">
        <f>IF(OR(LEFT(I403,2)="ph", I403="Laveen"), 1,0)</f>
        <v>1</v>
      </c>
      <c r="M403">
        <f>IF(NOT(K403=L403), 1,0)</f>
        <v>0</v>
      </c>
      <c r="N403">
        <f>IF(K403=L403, K403, "EVAL")</f>
        <v>1</v>
      </c>
      <c r="O403" s="10" t="s">
        <v>2417</v>
      </c>
      <c r="P403" s="10" t="s">
        <v>57</v>
      </c>
      <c r="Q403" s="13" t="s">
        <v>46</v>
      </c>
      <c r="R403" s="11">
        <v>1868.03</v>
      </c>
      <c r="S403">
        <v>85029</v>
      </c>
      <c r="T403" t="s">
        <v>100</v>
      </c>
      <c r="U403" t="s">
        <v>2417</v>
      </c>
      <c r="V403" t="s">
        <v>2417</v>
      </c>
    </row>
    <row r="404" spans="1:22" x14ac:dyDescent="0.2">
      <c r="A404" s="6">
        <v>43788</v>
      </c>
      <c r="B404" t="s">
        <v>3188</v>
      </c>
      <c r="C404" t="s">
        <v>43</v>
      </c>
      <c r="D404" s="10" t="s">
        <v>46</v>
      </c>
      <c r="E404" t="s">
        <v>60</v>
      </c>
      <c r="F404" s="11" t="s">
        <v>2417</v>
      </c>
      <c r="G404" s="10" t="s">
        <v>2417</v>
      </c>
      <c r="H404" t="s">
        <v>3189</v>
      </c>
      <c r="I404" t="str">
        <f t="shared" si="6"/>
        <v>PHOENIX</v>
      </c>
      <c r="J404" s="10">
        <v>85023</v>
      </c>
      <c r="K404">
        <f>IF(OR(LEFT(J404,3)="850", J404=85339, J404="85339"), 1,0)</f>
        <v>1</v>
      </c>
      <c r="L404">
        <f>IF(OR(LEFT(I404,2)="ph", I404="Laveen"), 1,0)</f>
        <v>1</v>
      </c>
      <c r="M404">
        <f>IF(NOT(K404=L404), 1,0)</f>
        <v>0</v>
      </c>
      <c r="N404">
        <f>IF(K404=L404, K404, "EVAL")</f>
        <v>1</v>
      </c>
      <c r="O404" s="10" t="s">
        <v>2417</v>
      </c>
      <c r="P404" s="10" t="s">
        <v>57</v>
      </c>
      <c r="Q404" s="13" t="s">
        <v>46</v>
      </c>
      <c r="R404" s="11">
        <v>2379.7600000000002</v>
      </c>
      <c r="S404">
        <v>85023</v>
      </c>
      <c r="T404" t="s">
        <v>100</v>
      </c>
      <c r="U404" t="s">
        <v>2417</v>
      </c>
      <c r="V404" t="s">
        <v>2417</v>
      </c>
    </row>
    <row r="405" spans="1:22" x14ac:dyDescent="0.2">
      <c r="A405" s="6">
        <v>43788</v>
      </c>
      <c r="B405" t="s">
        <v>3190</v>
      </c>
      <c r="C405" t="s">
        <v>183</v>
      </c>
      <c r="D405" s="10" t="s">
        <v>46</v>
      </c>
      <c r="E405" t="s">
        <v>70</v>
      </c>
      <c r="F405" s="11">
        <v>1889.26</v>
      </c>
      <c r="G405" s="10" t="s">
        <v>50</v>
      </c>
      <c r="H405" t="s">
        <v>3191</v>
      </c>
      <c r="I405" t="str">
        <f t="shared" si="6"/>
        <v>PHOENIX</v>
      </c>
      <c r="J405" s="10">
        <v>85037</v>
      </c>
      <c r="K405">
        <f>IF(OR(LEFT(J405,3)="850", J405=85339, J405="85339"), 1,0)</f>
        <v>1</v>
      </c>
      <c r="L405">
        <f>IF(OR(LEFT(I405,2)="ph", I405="Laveen"), 1,0)</f>
        <v>1</v>
      </c>
      <c r="M405">
        <f>IF(NOT(K405=L405), 1,0)</f>
        <v>0</v>
      </c>
      <c r="N405">
        <f>IF(K405=L405, K405, "EVAL")</f>
        <v>1</v>
      </c>
      <c r="O405" s="10" t="s">
        <v>2417</v>
      </c>
      <c r="P405" s="10" t="s">
        <v>57</v>
      </c>
      <c r="Q405" s="13" t="s">
        <v>46</v>
      </c>
      <c r="R405" s="11">
        <v>1380.28</v>
      </c>
      <c r="S405">
        <v>85037</v>
      </c>
      <c r="T405" t="s">
        <v>2853</v>
      </c>
      <c r="U405" t="s">
        <v>2417</v>
      </c>
      <c r="V405" t="s">
        <v>2417</v>
      </c>
    </row>
    <row r="406" spans="1:22" x14ac:dyDescent="0.2">
      <c r="A406" s="6">
        <v>43788</v>
      </c>
      <c r="B406" t="s">
        <v>3192</v>
      </c>
      <c r="C406" t="s">
        <v>183</v>
      </c>
      <c r="D406" s="10" t="s">
        <v>46</v>
      </c>
      <c r="E406" t="s">
        <v>70</v>
      </c>
      <c r="F406" s="11" t="s">
        <v>2417</v>
      </c>
      <c r="G406" s="10" t="s">
        <v>2417</v>
      </c>
      <c r="H406" t="s">
        <v>3193</v>
      </c>
      <c r="I406" t="str">
        <f t="shared" si="6"/>
        <v>PHOENIX</v>
      </c>
      <c r="J406" s="10">
        <v>85035</v>
      </c>
      <c r="K406">
        <f>IF(OR(LEFT(J406,3)="850", J406=85339, J406="85339"), 1,0)</f>
        <v>1</v>
      </c>
      <c r="L406">
        <f>IF(OR(LEFT(I406,2)="ph", I406="Laveen"), 1,0)</f>
        <v>1</v>
      </c>
      <c r="M406">
        <f>IF(NOT(K406=L406), 1,0)</f>
        <v>0</v>
      </c>
      <c r="N406">
        <f>IF(K406=L406, K406, "EVAL")</f>
        <v>1</v>
      </c>
      <c r="O406" s="10" t="s">
        <v>2417</v>
      </c>
      <c r="P406" s="10" t="s">
        <v>57</v>
      </c>
      <c r="Q406" s="13" t="s">
        <v>46</v>
      </c>
      <c r="R406" s="11">
        <v>1020</v>
      </c>
      <c r="S406">
        <v>85035</v>
      </c>
      <c r="T406" t="s">
        <v>2853</v>
      </c>
      <c r="U406" t="s">
        <v>2417</v>
      </c>
      <c r="V406" t="s">
        <v>2417</v>
      </c>
    </row>
    <row r="407" spans="1:22" x14ac:dyDescent="0.2">
      <c r="A407" s="6">
        <v>43788</v>
      </c>
      <c r="B407" t="s">
        <v>3194</v>
      </c>
      <c r="C407" t="s">
        <v>43</v>
      </c>
      <c r="D407" s="10" t="s">
        <v>46</v>
      </c>
      <c r="E407" t="s">
        <v>70</v>
      </c>
      <c r="F407" s="11" t="s">
        <v>2417</v>
      </c>
      <c r="G407" s="10" t="s">
        <v>2417</v>
      </c>
      <c r="H407" t="s">
        <v>3195</v>
      </c>
      <c r="I407" t="str">
        <f t="shared" si="6"/>
        <v>PEORIA</v>
      </c>
      <c r="J407" s="10">
        <v>85345</v>
      </c>
      <c r="K407">
        <f>IF(OR(LEFT(J407,3)="850", J407=85339, J407="85339"), 1,0)</f>
        <v>0</v>
      </c>
      <c r="L407">
        <f>IF(OR(LEFT(I407,2)="ph", I407="Laveen"), 1,0)</f>
        <v>0</v>
      </c>
      <c r="M407">
        <f>IF(NOT(K407=L407), 1,0)</f>
        <v>0</v>
      </c>
      <c r="N407">
        <f>IF(K407=L407, K407, "EVAL")</f>
        <v>0</v>
      </c>
      <c r="O407" s="10" t="s">
        <v>2417</v>
      </c>
      <c r="P407" s="10" t="s">
        <v>57</v>
      </c>
      <c r="Q407" s="13" t="s">
        <v>46</v>
      </c>
      <c r="R407" s="11">
        <v>1191.06</v>
      </c>
      <c r="S407">
        <v>85345</v>
      </c>
      <c r="T407" t="s">
        <v>2777</v>
      </c>
      <c r="U407" t="s">
        <v>2417</v>
      </c>
      <c r="V407" t="s">
        <v>2417</v>
      </c>
    </row>
    <row r="408" spans="1:22" x14ac:dyDescent="0.2">
      <c r="A408" s="6">
        <v>43788</v>
      </c>
      <c r="B408" t="s">
        <v>3196</v>
      </c>
      <c r="C408" t="s">
        <v>43</v>
      </c>
      <c r="D408" s="10" t="s">
        <v>46</v>
      </c>
      <c r="E408" t="s">
        <v>507</v>
      </c>
      <c r="F408" s="11" t="s">
        <v>2417</v>
      </c>
      <c r="G408" s="10" t="s">
        <v>2417</v>
      </c>
      <c r="H408" t="s">
        <v>3197</v>
      </c>
      <c r="I408" t="str">
        <f t="shared" si="6"/>
        <v>SURPRISE</v>
      </c>
      <c r="J408" s="10">
        <v>85378</v>
      </c>
      <c r="K408">
        <f>IF(OR(LEFT(J408,3)="850", J408=85339, J408="85339"), 1,0)</f>
        <v>0</v>
      </c>
      <c r="L408">
        <f>IF(OR(LEFT(I408,2)="ph", I408="Laveen"), 1,0)</f>
        <v>0</v>
      </c>
      <c r="M408">
        <f>IF(NOT(K408=L408), 1,0)</f>
        <v>0</v>
      </c>
      <c r="N408">
        <f>IF(K408=L408, K408, "EVAL")</f>
        <v>0</v>
      </c>
      <c r="O408" s="10" t="s">
        <v>2417</v>
      </c>
      <c r="P408" s="10" t="s">
        <v>46</v>
      </c>
      <c r="Q408" s="13" t="s">
        <v>46</v>
      </c>
      <c r="R408" s="11">
        <v>1598.37</v>
      </c>
      <c r="S408">
        <v>85378</v>
      </c>
      <c r="T408" t="s">
        <v>62</v>
      </c>
      <c r="U408" t="s">
        <v>3198</v>
      </c>
      <c r="V408">
        <v>85253</v>
      </c>
    </row>
    <row r="409" spans="1:22" x14ac:dyDescent="0.2">
      <c r="A409" s="6">
        <v>43788</v>
      </c>
      <c r="B409" t="s">
        <v>3199</v>
      </c>
      <c r="C409" t="s">
        <v>43</v>
      </c>
      <c r="D409" s="10" t="s">
        <v>46</v>
      </c>
      <c r="E409" t="s">
        <v>134</v>
      </c>
      <c r="F409" s="11" t="s">
        <v>2417</v>
      </c>
      <c r="G409" s="10" t="s">
        <v>2417</v>
      </c>
      <c r="H409" t="s">
        <v>3200</v>
      </c>
      <c r="I409" t="str">
        <f t="shared" si="6"/>
        <v>GLENDALE</v>
      </c>
      <c r="J409" s="10">
        <v>85308</v>
      </c>
      <c r="K409">
        <f>IF(OR(LEFT(J409,3)="850", J409=85339, J409="85339"), 1,0)</f>
        <v>0</v>
      </c>
      <c r="L409">
        <f>IF(OR(LEFT(I409,2)="ph", I409="Laveen"), 1,0)</f>
        <v>0</v>
      </c>
      <c r="M409">
        <f>IF(NOT(K409=L409), 1,0)</f>
        <v>0</v>
      </c>
      <c r="N409">
        <f>IF(K409=L409, K409, "EVAL")</f>
        <v>0</v>
      </c>
      <c r="O409" s="10" t="s">
        <v>2417</v>
      </c>
      <c r="P409" s="10" t="s">
        <v>57</v>
      </c>
      <c r="Q409" s="13" t="s">
        <v>46</v>
      </c>
      <c r="R409" s="11">
        <v>1836.19</v>
      </c>
      <c r="S409">
        <v>85308</v>
      </c>
      <c r="T409" t="s">
        <v>2777</v>
      </c>
      <c r="U409" t="s">
        <v>2417</v>
      </c>
      <c r="V409" t="s">
        <v>2417</v>
      </c>
    </row>
    <row r="410" spans="1:22" x14ac:dyDescent="0.2">
      <c r="A410" s="6">
        <v>43788</v>
      </c>
      <c r="B410" t="s">
        <v>3201</v>
      </c>
      <c r="C410" t="s">
        <v>43</v>
      </c>
      <c r="D410" s="10" t="s">
        <v>46</v>
      </c>
      <c r="E410" t="s">
        <v>134</v>
      </c>
      <c r="F410" s="11">
        <v>1983.07</v>
      </c>
      <c r="G410" s="10" t="s">
        <v>50</v>
      </c>
      <c r="H410" t="s">
        <v>3202</v>
      </c>
      <c r="I410" t="str">
        <f t="shared" si="6"/>
        <v>GLENDALE</v>
      </c>
      <c r="J410" s="10">
        <v>85306</v>
      </c>
      <c r="K410">
        <f>IF(OR(LEFT(J410,3)="850", J410=85339, J410="85339"), 1,0)</f>
        <v>0</v>
      </c>
      <c r="L410">
        <f>IF(OR(LEFT(I410,2)="ph", I410="Laveen"), 1,0)</f>
        <v>0</v>
      </c>
      <c r="M410">
        <f>IF(NOT(K410=L410), 1,0)</f>
        <v>0</v>
      </c>
      <c r="N410">
        <f>IF(K410=L410, K410, "EVAL")</f>
        <v>0</v>
      </c>
      <c r="O410" s="12">
        <v>43803</v>
      </c>
      <c r="P410" s="10" t="s">
        <v>57</v>
      </c>
      <c r="Q410" s="13" t="s">
        <v>46</v>
      </c>
      <c r="R410" s="11">
        <v>1923.07</v>
      </c>
      <c r="S410">
        <v>85306</v>
      </c>
      <c r="T410" t="s">
        <v>2777</v>
      </c>
      <c r="U410" t="s">
        <v>2417</v>
      </c>
      <c r="V410" t="s">
        <v>2417</v>
      </c>
    </row>
    <row r="411" spans="1:22" x14ac:dyDescent="0.2">
      <c r="A411" s="6">
        <v>43788</v>
      </c>
      <c r="B411" t="s">
        <v>3203</v>
      </c>
      <c r="C411" t="s">
        <v>43</v>
      </c>
      <c r="D411" s="10" t="s">
        <v>46</v>
      </c>
      <c r="E411" t="s">
        <v>134</v>
      </c>
      <c r="F411" s="11">
        <v>2128.4</v>
      </c>
      <c r="G411" s="10" t="s">
        <v>50</v>
      </c>
      <c r="H411" t="s">
        <v>3149</v>
      </c>
      <c r="I411" t="str">
        <f t="shared" si="6"/>
        <v>PHOENIX</v>
      </c>
      <c r="J411" s="10">
        <v>85083</v>
      </c>
      <c r="K411">
        <f>IF(OR(LEFT(J411,3)="850", J411=85339, J411="85339"), 1,0)</f>
        <v>1</v>
      </c>
      <c r="L411">
        <f>IF(OR(LEFT(I411,2)="ph", I411="Laveen"), 1,0)</f>
        <v>1</v>
      </c>
      <c r="M411">
        <f>IF(NOT(K411=L411), 1,0)</f>
        <v>0</v>
      </c>
      <c r="N411">
        <f>IF(K411=L411, K411, "EVAL")</f>
        <v>1</v>
      </c>
      <c r="O411" s="12">
        <v>43803</v>
      </c>
      <c r="P411" s="10" t="s">
        <v>57</v>
      </c>
      <c r="Q411" s="13" t="s">
        <v>46</v>
      </c>
      <c r="R411" s="11">
        <v>2056.79</v>
      </c>
      <c r="S411">
        <v>85083</v>
      </c>
      <c r="T411" t="s">
        <v>2777</v>
      </c>
      <c r="U411" t="s">
        <v>2417</v>
      </c>
      <c r="V411" t="s">
        <v>2417</v>
      </c>
    </row>
    <row r="412" spans="1:22" x14ac:dyDescent="0.2">
      <c r="A412" s="6">
        <v>43790</v>
      </c>
      <c r="B412" t="s">
        <v>3204</v>
      </c>
      <c r="C412" t="s">
        <v>43</v>
      </c>
      <c r="D412" s="10" t="s">
        <v>46</v>
      </c>
      <c r="E412" t="s">
        <v>297</v>
      </c>
      <c r="F412" s="11">
        <v>2458.12</v>
      </c>
      <c r="G412" s="10" t="s">
        <v>50</v>
      </c>
      <c r="H412" t="s">
        <v>3067</v>
      </c>
      <c r="I412" t="str">
        <f t="shared" si="6"/>
        <v>GLENDALE</v>
      </c>
      <c r="J412" s="10">
        <v>85303</v>
      </c>
      <c r="K412">
        <f>IF(OR(LEFT(J412,3)="850", J412=85339, J412="85339"), 1,0)</f>
        <v>0</v>
      </c>
      <c r="L412">
        <f>IF(OR(LEFT(I412,2)="ph", I412="Laveen"), 1,0)</f>
        <v>0</v>
      </c>
      <c r="M412">
        <f>IF(NOT(K412=L412), 1,0)</f>
        <v>0</v>
      </c>
      <c r="N412">
        <f>IF(K412=L412, K412, "EVAL")</f>
        <v>0</v>
      </c>
      <c r="O412" s="12">
        <v>43810</v>
      </c>
      <c r="P412" s="10" t="s">
        <v>57</v>
      </c>
      <c r="Q412" s="13" t="s">
        <v>46</v>
      </c>
      <c r="R412" s="11">
        <v>1391.69</v>
      </c>
      <c r="S412">
        <v>85303</v>
      </c>
      <c r="T412" t="s">
        <v>1830</v>
      </c>
      <c r="U412" t="s">
        <v>1869</v>
      </c>
      <c r="V412">
        <v>85303</v>
      </c>
    </row>
    <row r="413" spans="1:22" x14ac:dyDescent="0.2">
      <c r="A413" s="6">
        <v>43790</v>
      </c>
      <c r="B413" t="s">
        <v>3205</v>
      </c>
      <c r="C413" t="s">
        <v>43</v>
      </c>
      <c r="D413" s="10" t="s">
        <v>46</v>
      </c>
      <c r="E413" t="s">
        <v>297</v>
      </c>
      <c r="F413" s="11" t="s">
        <v>2417</v>
      </c>
      <c r="G413" s="10" t="s">
        <v>2417</v>
      </c>
      <c r="H413" t="s">
        <v>2417</v>
      </c>
      <c r="I413" t="str">
        <f t="shared" si="6"/>
        <v/>
      </c>
      <c r="J413" s="10" t="s">
        <v>2417</v>
      </c>
      <c r="K413">
        <f>IF(OR(LEFT(J413,3)="850", J413=85339, J413="85339"), 1,0)</f>
        <v>0</v>
      </c>
      <c r="L413">
        <f>IF(OR(LEFT(I413,2)="ph", I413="Laveen"), 1,0)</f>
        <v>0</v>
      </c>
      <c r="M413">
        <f>IF(NOT(K413=L413), 1,0)</f>
        <v>0</v>
      </c>
      <c r="N413">
        <f>IF(K413=L413, K413, "EVAL")</f>
        <v>0</v>
      </c>
      <c r="O413" s="10" t="s">
        <v>2417</v>
      </c>
      <c r="P413" s="10" t="s">
        <v>57</v>
      </c>
      <c r="Q413" s="13" t="s">
        <v>46</v>
      </c>
      <c r="R413" s="11">
        <v>0</v>
      </c>
      <c r="S413" t="s">
        <v>2417</v>
      </c>
      <c r="T413" t="s">
        <v>1830</v>
      </c>
      <c r="U413" t="s">
        <v>2417</v>
      </c>
      <c r="V413" t="s">
        <v>2417</v>
      </c>
    </row>
    <row r="414" spans="1:22" x14ac:dyDescent="0.2">
      <c r="A414" s="6">
        <v>43790</v>
      </c>
      <c r="B414" t="s">
        <v>3206</v>
      </c>
      <c r="C414" t="s">
        <v>43</v>
      </c>
      <c r="D414" s="10" t="s">
        <v>46</v>
      </c>
      <c r="E414" t="s">
        <v>297</v>
      </c>
      <c r="F414" s="11">
        <v>2642.55</v>
      </c>
      <c r="G414" s="10" t="s">
        <v>50</v>
      </c>
      <c r="H414" t="s">
        <v>3207</v>
      </c>
      <c r="I414" t="str">
        <f t="shared" si="6"/>
        <v>GLENDALE</v>
      </c>
      <c r="J414" s="10">
        <v>85303</v>
      </c>
      <c r="K414">
        <f>IF(OR(LEFT(J414,3)="850", J414=85339, J414="85339"), 1,0)</f>
        <v>0</v>
      </c>
      <c r="L414">
        <f>IF(OR(LEFT(I414,2)="ph", I414="Laveen"), 1,0)</f>
        <v>0</v>
      </c>
      <c r="M414">
        <f>IF(NOT(K414=L414), 1,0)</f>
        <v>0</v>
      </c>
      <c r="N414">
        <f>IF(K414=L414, K414, "EVAL")</f>
        <v>0</v>
      </c>
      <c r="O414" s="12">
        <v>43812</v>
      </c>
      <c r="P414" s="10" t="s">
        <v>57</v>
      </c>
      <c r="Q414" s="13" t="s">
        <v>46</v>
      </c>
      <c r="R414" s="11">
        <v>1576.12</v>
      </c>
      <c r="S414">
        <v>85303</v>
      </c>
      <c r="T414" t="s">
        <v>1830</v>
      </c>
      <c r="U414" t="s">
        <v>1869</v>
      </c>
      <c r="V414">
        <v>85303</v>
      </c>
    </row>
    <row r="415" spans="1:22" x14ac:dyDescent="0.2">
      <c r="A415" s="6">
        <v>43790</v>
      </c>
      <c r="B415" t="s">
        <v>3208</v>
      </c>
      <c r="C415" t="s">
        <v>79</v>
      </c>
      <c r="D415" s="10" t="s">
        <v>46</v>
      </c>
      <c r="E415" t="s">
        <v>70</v>
      </c>
      <c r="F415" s="11">
        <v>2103.61</v>
      </c>
      <c r="G415" s="10" t="s">
        <v>50</v>
      </c>
      <c r="H415" t="s">
        <v>3209</v>
      </c>
      <c r="I415" t="str">
        <f t="shared" si="6"/>
        <v>PHOENIX</v>
      </c>
      <c r="J415" s="10">
        <v>85037</v>
      </c>
      <c r="K415">
        <f>IF(OR(LEFT(J415,3)="850", J415=85339, J415="85339"), 1,0)</f>
        <v>1</v>
      </c>
      <c r="L415">
        <f>IF(OR(LEFT(I415,2)="ph", I415="Laveen"), 1,0)</f>
        <v>1</v>
      </c>
      <c r="M415">
        <f>IF(NOT(K415=L415), 1,0)</f>
        <v>0</v>
      </c>
      <c r="N415">
        <f>IF(K415=L415, K415, "EVAL")</f>
        <v>1</v>
      </c>
      <c r="O415" s="10" t="s">
        <v>2417</v>
      </c>
      <c r="P415" s="10" t="s">
        <v>57</v>
      </c>
      <c r="Q415" s="13" t="s">
        <v>46</v>
      </c>
      <c r="R415" s="11">
        <v>1454.09</v>
      </c>
      <c r="S415">
        <v>85037</v>
      </c>
      <c r="T415" t="s">
        <v>139</v>
      </c>
      <c r="U415" t="s">
        <v>2417</v>
      </c>
      <c r="V415" t="s">
        <v>2417</v>
      </c>
    </row>
    <row r="416" spans="1:22" x14ac:dyDescent="0.2">
      <c r="A416" s="6">
        <v>43795</v>
      </c>
      <c r="B416" t="s">
        <v>3210</v>
      </c>
      <c r="C416" t="s">
        <v>43</v>
      </c>
      <c r="D416" s="10" t="s">
        <v>46</v>
      </c>
      <c r="E416" t="s">
        <v>297</v>
      </c>
      <c r="F416" s="11" t="s">
        <v>2417</v>
      </c>
      <c r="G416" s="10" t="s">
        <v>2417</v>
      </c>
      <c r="H416" t="s">
        <v>3211</v>
      </c>
      <c r="I416" t="str">
        <f t="shared" si="6"/>
        <v>GLENDALE</v>
      </c>
      <c r="J416" s="10">
        <v>85303</v>
      </c>
      <c r="K416">
        <f>IF(OR(LEFT(J416,3)="850", J416=85339, J416="85339"), 1,0)</f>
        <v>0</v>
      </c>
      <c r="L416">
        <f>IF(OR(LEFT(I416,2)="ph", I416="Laveen"), 1,0)</f>
        <v>0</v>
      </c>
      <c r="M416">
        <f>IF(NOT(K416=L416), 1,0)</f>
        <v>0</v>
      </c>
      <c r="N416">
        <f>IF(K416=L416, K416, "EVAL")</f>
        <v>0</v>
      </c>
      <c r="O416" s="10" t="s">
        <v>2417</v>
      </c>
      <c r="P416" s="10" t="s">
        <v>57</v>
      </c>
      <c r="Q416" s="13" t="s">
        <v>46</v>
      </c>
      <c r="R416" s="11">
        <v>1474.86</v>
      </c>
      <c r="S416">
        <v>85303</v>
      </c>
      <c r="T416" t="s">
        <v>1830</v>
      </c>
      <c r="U416" t="s">
        <v>2436</v>
      </c>
      <c r="V416">
        <v>85303</v>
      </c>
    </row>
    <row r="417" spans="1:22" x14ac:dyDescent="0.2">
      <c r="A417" s="6">
        <v>43795</v>
      </c>
      <c r="B417" t="s">
        <v>3212</v>
      </c>
      <c r="C417" t="s">
        <v>43</v>
      </c>
      <c r="D417" s="10" t="s">
        <v>46</v>
      </c>
      <c r="E417" t="s">
        <v>297</v>
      </c>
      <c r="F417" s="11">
        <v>2131.64</v>
      </c>
      <c r="G417" s="10" t="s">
        <v>50</v>
      </c>
      <c r="H417" t="s">
        <v>3213</v>
      </c>
      <c r="I417" t="str">
        <f t="shared" si="6"/>
        <v>GLENDALE</v>
      </c>
      <c r="J417" s="10">
        <v>85303</v>
      </c>
      <c r="K417">
        <f>IF(OR(LEFT(J417,3)="850", J417=85339, J417="85339"), 1,0)</f>
        <v>0</v>
      </c>
      <c r="L417">
        <f>IF(OR(LEFT(I417,2)="ph", I417="Laveen"), 1,0)</f>
        <v>0</v>
      </c>
      <c r="M417">
        <f>IF(NOT(K417=L417), 1,0)</f>
        <v>0</v>
      </c>
      <c r="N417">
        <f>IF(K417=L417, K417, "EVAL")</f>
        <v>0</v>
      </c>
      <c r="O417" s="10" t="s">
        <v>2417</v>
      </c>
      <c r="P417" s="10" t="s">
        <v>57</v>
      </c>
      <c r="Q417" s="13" t="s">
        <v>46</v>
      </c>
      <c r="R417" s="11">
        <v>1220.6400000000001</v>
      </c>
      <c r="S417">
        <v>85303</v>
      </c>
      <c r="T417" t="s">
        <v>1830</v>
      </c>
      <c r="U417" t="s">
        <v>2164</v>
      </c>
      <c r="V417">
        <v>85303</v>
      </c>
    </row>
    <row r="418" spans="1:22" x14ac:dyDescent="0.2">
      <c r="A418" s="6">
        <v>43795</v>
      </c>
      <c r="B418" t="s">
        <v>3214</v>
      </c>
      <c r="C418" t="s">
        <v>43</v>
      </c>
      <c r="D418" s="10" t="s">
        <v>46</v>
      </c>
      <c r="E418" t="s">
        <v>44</v>
      </c>
      <c r="F418" s="11">
        <v>2607.17</v>
      </c>
      <c r="G418" s="10" t="s">
        <v>50</v>
      </c>
      <c r="H418" t="s">
        <v>2995</v>
      </c>
      <c r="I418" t="str">
        <f t="shared" si="6"/>
        <v>Phoenix</v>
      </c>
      <c r="J418" s="10">
        <v>85019</v>
      </c>
      <c r="K418">
        <f>IF(OR(LEFT(J418,3)="850", J418=85339, J418="85339"), 1,0)</f>
        <v>1</v>
      </c>
      <c r="L418">
        <f>IF(OR(LEFT(I418,2)="ph", I418="Laveen"), 1,0)</f>
        <v>1</v>
      </c>
      <c r="M418">
        <f>IF(NOT(K418=L418), 1,0)</f>
        <v>0</v>
      </c>
      <c r="N418">
        <f>IF(K418=L418, K418, "EVAL")</f>
        <v>1</v>
      </c>
      <c r="O418" s="10" t="s">
        <v>2417</v>
      </c>
      <c r="P418" s="10" t="s">
        <v>57</v>
      </c>
      <c r="Q418" s="13" t="s">
        <v>46</v>
      </c>
      <c r="R418" s="11">
        <v>1484.91</v>
      </c>
      <c r="S418">
        <v>85019</v>
      </c>
      <c r="T418" t="s">
        <v>2761</v>
      </c>
      <c r="U418" t="s">
        <v>2417</v>
      </c>
      <c r="V418" t="s">
        <v>2417</v>
      </c>
    </row>
    <row r="419" spans="1:22" x14ac:dyDescent="0.2">
      <c r="A419" s="6">
        <v>43795</v>
      </c>
      <c r="B419" t="s">
        <v>3215</v>
      </c>
      <c r="C419" t="s">
        <v>43</v>
      </c>
      <c r="D419" s="10" t="s">
        <v>46</v>
      </c>
      <c r="E419" t="s">
        <v>44</v>
      </c>
      <c r="F419" s="11">
        <v>2002.56</v>
      </c>
      <c r="G419" s="10" t="s">
        <v>50</v>
      </c>
      <c r="H419" t="s">
        <v>3216</v>
      </c>
      <c r="I419" t="str">
        <f t="shared" si="6"/>
        <v>Phoenix</v>
      </c>
      <c r="J419" s="10">
        <v>85019</v>
      </c>
      <c r="K419">
        <f>IF(OR(LEFT(J419,3)="850", J419=85339, J419="85339"), 1,0)</f>
        <v>1</v>
      </c>
      <c r="L419">
        <f>IF(OR(LEFT(I419,2)="ph", I419="Laveen"), 1,0)</f>
        <v>1</v>
      </c>
      <c r="M419">
        <f>IF(NOT(K419=L419), 1,0)</f>
        <v>0</v>
      </c>
      <c r="N419">
        <f>IF(K419=L419, K419, "EVAL")</f>
        <v>1</v>
      </c>
      <c r="O419" s="10" t="s">
        <v>2417</v>
      </c>
      <c r="P419" s="10" t="s">
        <v>57</v>
      </c>
      <c r="Q419" s="13" t="s">
        <v>46</v>
      </c>
      <c r="R419" s="11">
        <v>1175.95</v>
      </c>
      <c r="S419">
        <v>85019</v>
      </c>
      <c r="T419" t="s">
        <v>2761</v>
      </c>
      <c r="U419" t="s">
        <v>2417</v>
      </c>
      <c r="V419" t="s">
        <v>2417</v>
      </c>
    </row>
    <row r="420" spans="1:22" x14ac:dyDescent="0.2">
      <c r="A420" s="6">
        <v>43809</v>
      </c>
      <c r="B420" t="s">
        <v>3217</v>
      </c>
      <c r="C420" t="s">
        <v>43</v>
      </c>
      <c r="D420" s="10" t="s">
        <v>46</v>
      </c>
      <c r="E420" t="s">
        <v>225</v>
      </c>
      <c r="F420" s="11">
        <v>1666.32</v>
      </c>
      <c r="G420" s="10" t="s">
        <v>50</v>
      </c>
      <c r="H420" t="s">
        <v>634</v>
      </c>
      <c r="I420" t="str">
        <f t="shared" si="6"/>
        <v>AVONDALE</v>
      </c>
      <c r="J420" s="10">
        <v>85323</v>
      </c>
      <c r="K420">
        <f>IF(OR(LEFT(J420,3)="850", J420=85339, J420="85339"), 1,0)</f>
        <v>0</v>
      </c>
      <c r="L420">
        <f>IF(OR(LEFT(I420,2)="ph", I420="Laveen"), 1,0)</f>
        <v>0</v>
      </c>
      <c r="M420">
        <f>IF(NOT(K420=L420), 1,0)</f>
        <v>0</v>
      </c>
      <c r="N420">
        <f>IF(K420=L420, K420, "EVAL")</f>
        <v>0</v>
      </c>
      <c r="O420" s="10" t="s">
        <v>2417</v>
      </c>
      <c r="P420" s="10" t="s">
        <v>46</v>
      </c>
      <c r="Q420" s="13" t="s">
        <v>46</v>
      </c>
      <c r="R420" s="11">
        <v>5011.18</v>
      </c>
      <c r="S420">
        <v>85323</v>
      </c>
      <c r="T420" t="s">
        <v>62</v>
      </c>
      <c r="U420" t="s">
        <v>177</v>
      </c>
      <c r="V420">
        <v>85253</v>
      </c>
    </row>
    <row r="421" spans="1:22" x14ac:dyDescent="0.2">
      <c r="A421" s="6">
        <v>43809</v>
      </c>
      <c r="B421" t="s">
        <v>3218</v>
      </c>
      <c r="C421" t="s">
        <v>43</v>
      </c>
      <c r="D421" s="10" t="s">
        <v>46</v>
      </c>
      <c r="E421" t="s">
        <v>44</v>
      </c>
      <c r="F421" s="11">
        <v>3803.25</v>
      </c>
      <c r="G421" s="10" t="s">
        <v>50</v>
      </c>
      <c r="H421" t="s">
        <v>3219</v>
      </c>
      <c r="I421" t="str">
        <f t="shared" si="6"/>
        <v>PHOENIX</v>
      </c>
      <c r="J421" s="10">
        <v>85031</v>
      </c>
      <c r="K421">
        <f>IF(OR(LEFT(J421,3)="850", J421=85339, J421="85339"), 1,0)</f>
        <v>1</v>
      </c>
      <c r="L421">
        <f>IF(OR(LEFT(I421,2)="ph", I421="Laveen"), 1,0)</f>
        <v>1</v>
      </c>
      <c r="M421">
        <f>IF(NOT(K421=L421), 1,0)</f>
        <v>0</v>
      </c>
      <c r="N421">
        <f>IF(K421=L421, K421, "EVAL")</f>
        <v>1</v>
      </c>
      <c r="O421" s="10" t="s">
        <v>2417</v>
      </c>
      <c r="P421" s="10" t="s">
        <v>57</v>
      </c>
      <c r="Q421" s="13" t="s">
        <v>46</v>
      </c>
      <c r="R421" s="11">
        <v>3683.25</v>
      </c>
      <c r="S421">
        <v>85031</v>
      </c>
      <c r="T421" t="s">
        <v>399</v>
      </c>
      <c r="U421" t="s">
        <v>2417</v>
      </c>
      <c r="V421" t="s">
        <v>2417</v>
      </c>
    </row>
    <row r="422" spans="1:22" x14ac:dyDescent="0.2">
      <c r="A422" s="6">
        <v>43812</v>
      </c>
      <c r="B422" t="s">
        <v>3220</v>
      </c>
      <c r="C422" t="s">
        <v>43</v>
      </c>
      <c r="D422" s="10" t="s">
        <v>46</v>
      </c>
      <c r="E422" t="s">
        <v>1473</v>
      </c>
      <c r="F422" s="11" t="s">
        <v>2417</v>
      </c>
      <c r="G422" s="10" t="s">
        <v>2417</v>
      </c>
      <c r="H422" t="s">
        <v>2417</v>
      </c>
      <c r="I422" t="str">
        <f t="shared" si="6"/>
        <v/>
      </c>
      <c r="J422" s="10" t="s">
        <v>2417</v>
      </c>
      <c r="K422">
        <f>IF(OR(LEFT(J422,3)="850", J422=85339, J422="85339"), 1,0)</f>
        <v>0</v>
      </c>
      <c r="L422">
        <f>IF(OR(LEFT(I422,2)="ph", I422="Laveen"), 1,0)</f>
        <v>0</v>
      </c>
      <c r="M422">
        <f>IF(NOT(K422=L422), 1,0)</f>
        <v>0</v>
      </c>
      <c r="N422">
        <f>IF(K422=L422, K422, "EVAL")</f>
        <v>0</v>
      </c>
      <c r="O422" s="10" t="s">
        <v>2417</v>
      </c>
      <c r="P422" s="10" t="s">
        <v>57</v>
      </c>
      <c r="Q422" s="13" t="s">
        <v>46</v>
      </c>
      <c r="R422" s="11">
        <v>1190.5999999999999</v>
      </c>
      <c r="S422" t="s">
        <v>2417</v>
      </c>
      <c r="T422" t="s">
        <v>2461</v>
      </c>
      <c r="U422" t="s">
        <v>2417</v>
      </c>
      <c r="V422" t="s">
        <v>2417</v>
      </c>
    </row>
    <row r="423" spans="1:22" x14ac:dyDescent="0.2">
      <c r="A423" s="6">
        <v>43812</v>
      </c>
      <c r="B423" t="s">
        <v>3221</v>
      </c>
      <c r="C423" t="s">
        <v>43</v>
      </c>
      <c r="D423" s="10" t="s">
        <v>46</v>
      </c>
      <c r="E423" t="s">
        <v>1473</v>
      </c>
      <c r="F423" s="11" t="s">
        <v>2417</v>
      </c>
      <c r="G423" s="10" t="s">
        <v>2417</v>
      </c>
      <c r="H423" t="s">
        <v>2417</v>
      </c>
      <c r="I423" t="str">
        <f t="shared" si="6"/>
        <v/>
      </c>
      <c r="J423" s="10" t="s">
        <v>2417</v>
      </c>
      <c r="K423">
        <f>IF(OR(LEFT(J423,3)="850", J423=85339, J423="85339"), 1,0)</f>
        <v>0</v>
      </c>
      <c r="L423">
        <f>IF(OR(LEFT(I423,2)="ph", I423="Laveen"), 1,0)</f>
        <v>0</v>
      </c>
      <c r="M423">
        <f>IF(NOT(K423=L423), 1,0)</f>
        <v>0</v>
      </c>
      <c r="N423">
        <f>IF(K423=L423, K423, "EVAL")</f>
        <v>0</v>
      </c>
      <c r="O423" s="10" t="s">
        <v>2417</v>
      </c>
      <c r="P423" s="10" t="s">
        <v>57</v>
      </c>
      <c r="Q423" s="13" t="s">
        <v>46</v>
      </c>
      <c r="R423" s="11">
        <v>1794.81</v>
      </c>
      <c r="S423" t="s">
        <v>2417</v>
      </c>
      <c r="T423" t="s">
        <v>2461</v>
      </c>
      <c r="U423" t="s">
        <v>2417</v>
      </c>
      <c r="V423" t="s">
        <v>2417</v>
      </c>
    </row>
    <row r="424" spans="1:22" x14ac:dyDescent="0.2">
      <c r="A424" s="6">
        <v>43812</v>
      </c>
      <c r="B424" t="s">
        <v>3222</v>
      </c>
      <c r="C424" t="s">
        <v>43</v>
      </c>
      <c r="D424" s="10" t="s">
        <v>46</v>
      </c>
      <c r="E424" t="s">
        <v>1473</v>
      </c>
      <c r="F424" s="11" t="s">
        <v>2417</v>
      </c>
      <c r="G424" s="10" t="s">
        <v>2417</v>
      </c>
      <c r="H424" t="s">
        <v>2417</v>
      </c>
      <c r="I424" t="str">
        <f t="shared" si="6"/>
        <v/>
      </c>
      <c r="J424" s="10" t="s">
        <v>2417</v>
      </c>
      <c r="K424">
        <f>IF(OR(LEFT(J424,3)="850", J424=85339, J424="85339"), 1,0)</f>
        <v>0</v>
      </c>
      <c r="L424">
        <f>IF(OR(LEFT(I424,2)="ph", I424="Laveen"), 1,0)</f>
        <v>0</v>
      </c>
      <c r="M424">
        <f>IF(NOT(K424=L424), 1,0)</f>
        <v>0</v>
      </c>
      <c r="N424">
        <f>IF(K424=L424, K424, "EVAL")</f>
        <v>0</v>
      </c>
      <c r="O424" s="10" t="s">
        <v>2417</v>
      </c>
      <c r="P424" s="10" t="s">
        <v>57</v>
      </c>
      <c r="Q424" s="13" t="s">
        <v>46</v>
      </c>
      <c r="R424" s="11">
        <v>1311.51</v>
      </c>
      <c r="S424" t="s">
        <v>2417</v>
      </c>
      <c r="T424" t="s">
        <v>2486</v>
      </c>
      <c r="U424" t="s">
        <v>2417</v>
      </c>
      <c r="V424" t="s">
        <v>2417</v>
      </c>
    </row>
    <row r="425" spans="1:22" x14ac:dyDescent="0.2">
      <c r="A425" s="6">
        <v>43812</v>
      </c>
      <c r="B425" t="s">
        <v>3223</v>
      </c>
      <c r="C425" t="s">
        <v>43</v>
      </c>
      <c r="D425" s="10" t="s">
        <v>46</v>
      </c>
      <c r="E425" t="s">
        <v>1473</v>
      </c>
      <c r="F425" s="11">
        <v>1405.58</v>
      </c>
      <c r="G425" s="10" t="s">
        <v>50</v>
      </c>
      <c r="H425" t="s">
        <v>2417</v>
      </c>
      <c r="I425" t="str">
        <f t="shared" si="6"/>
        <v/>
      </c>
      <c r="J425" s="10" t="s">
        <v>2417</v>
      </c>
      <c r="K425">
        <f>IF(OR(LEFT(J425,3)="850", J425=85339, J425="85339"), 1,0)</f>
        <v>0</v>
      </c>
      <c r="L425">
        <f>IF(OR(LEFT(I425,2)="ph", I425="Laveen"), 1,0)</f>
        <v>0</v>
      </c>
      <c r="M425">
        <f>IF(NOT(K425=L425), 1,0)</f>
        <v>0</v>
      </c>
      <c r="N425">
        <f>IF(K425=L425, K425, "EVAL")</f>
        <v>0</v>
      </c>
      <c r="O425" s="12">
        <v>43830</v>
      </c>
      <c r="P425" s="10" t="s">
        <v>57</v>
      </c>
      <c r="Q425" s="13" t="s">
        <v>46</v>
      </c>
      <c r="R425" s="11">
        <v>1369.74</v>
      </c>
      <c r="S425" t="s">
        <v>2417</v>
      </c>
      <c r="T425" t="s">
        <v>2486</v>
      </c>
      <c r="U425" t="s">
        <v>2417</v>
      </c>
      <c r="V425" t="s">
        <v>2417</v>
      </c>
    </row>
    <row r="426" spans="1:22" x14ac:dyDescent="0.2">
      <c r="A426" s="6">
        <v>43812</v>
      </c>
      <c r="B426" t="s">
        <v>3224</v>
      </c>
      <c r="C426" t="s">
        <v>43</v>
      </c>
      <c r="D426" s="10" t="s">
        <v>46</v>
      </c>
      <c r="E426" t="s">
        <v>1473</v>
      </c>
      <c r="F426" s="11">
        <v>1354.52</v>
      </c>
      <c r="G426" s="10" t="s">
        <v>50</v>
      </c>
      <c r="H426" t="s">
        <v>3225</v>
      </c>
      <c r="I426" t="str">
        <f t="shared" si="6"/>
        <v>PHX</v>
      </c>
      <c r="J426" s="10">
        <v>85015</v>
      </c>
      <c r="K426">
        <f>IF(OR(LEFT(J426,3)="850", J426=85339, J426="85339"), 1,0)</f>
        <v>1</v>
      </c>
      <c r="L426">
        <f>IF(OR(LEFT(I426,2)="ph", I426="Laveen"), 1,0)</f>
        <v>1</v>
      </c>
      <c r="M426">
        <f>IF(NOT(K426=L426), 1,0)</f>
        <v>0</v>
      </c>
      <c r="N426">
        <f>IF(K426=L426, K426, "EVAL")</f>
        <v>1</v>
      </c>
      <c r="O426" s="12">
        <v>43830</v>
      </c>
      <c r="P426" s="10" t="s">
        <v>57</v>
      </c>
      <c r="Q426" s="13" t="s">
        <v>46</v>
      </c>
      <c r="R426" s="11">
        <v>1318.68</v>
      </c>
      <c r="S426">
        <v>85015</v>
      </c>
      <c r="T426" t="s">
        <v>2486</v>
      </c>
      <c r="U426" t="s">
        <v>2417</v>
      </c>
      <c r="V426" t="s">
        <v>2417</v>
      </c>
    </row>
    <row r="427" spans="1:22" x14ac:dyDescent="0.2">
      <c r="A427" s="6">
        <v>43812</v>
      </c>
      <c r="B427" t="s">
        <v>3226</v>
      </c>
      <c r="C427" t="s">
        <v>43</v>
      </c>
      <c r="D427" s="10" t="s">
        <v>46</v>
      </c>
      <c r="E427" t="s">
        <v>70</v>
      </c>
      <c r="F427" s="11" t="s">
        <v>2417</v>
      </c>
      <c r="G427" s="10" t="s">
        <v>2417</v>
      </c>
      <c r="H427" t="s">
        <v>3227</v>
      </c>
      <c r="I427" t="str">
        <f t="shared" si="6"/>
        <v>AVONDALE</v>
      </c>
      <c r="J427" s="10">
        <v>85392</v>
      </c>
      <c r="K427">
        <f>IF(OR(LEFT(J427,3)="850", J427=85339, J427="85339"), 1,0)</f>
        <v>0</v>
      </c>
      <c r="L427">
        <f>IF(OR(LEFT(I427,2)="ph", I427="Laveen"), 1,0)</f>
        <v>0</v>
      </c>
      <c r="M427">
        <f>IF(NOT(K427=L427), 1,0)</f>
        <v>0</v>
      </c>
      <c r="N427">
        <f>IF(K427=L427, K427, "EVAL")</f>
        <v>0</v>
      </c>
      <c r="O427" s="10" t="s">
        <v>2417</v>
      </c>
      <c r="P427" s="10" t="s">
        <v>57</v>
      </c>
      <c r="Q427" s="13" t="s">
        <v>46</v>
      </c>
      <c r="R427" s="11">
        <v>1424.72</v>
      </c>
      <c r="S427">
        <v>85392</v>
      </c>
      <c r="T427" t="s">
        <v>2853</v>
      </c>
      <c r="U427" t="s">
        <v>2417</v>
      </c>
      <c r="V427" t="s">
        <v>2417</v>
      </c>
    </row>
    <row r="428" spans="1:22" x14ac:dyDescent="0.2">
      <c r="A428" s="6">
        <v>43815</v>
      </c>
      <c r="B428" t="s">
        <v>3228</v>
      </c>
      <c r="C428" t="s">
        <v>79</v>
      </c>
      <c r="D428" s="10" t="s">
        <v>46</v>
      </c>
      <c r="E428" t="s">
        <v>70</v>
      </c>
      <c r="F428" s="11">
        <v>1919.27</v>
      </c>
      <c r="G428" s="10" t="s">
        <v>50</v>
      </c>
      <c r="H428" t="s">
        <v>3229</v>
      </c>
      <c r="I428" t="str">
        <f t="shared" si="6"/>
        <v>GLENDALE</v>
      </c>
      <c r="J428" s="10">
        <v>85307</v>
      </c>
      <c r="K428">
        <f>IF(OR(LEFT(J428,3)="850", J428=85339, J428="85339"), 1,0)</f>
        <v>0</v>
      </c>
      <c r="L428">
        <f>IF(OR(LEFT(I428,2)="ph", I428="Laveen"), 1,0)</f>
        <v>0</v>
      </c>
      <c r="M428">
        <f>IF(NOT(K428=L428), 1,0)</f>
        <v>0</v>
      </c>
      <c r="N428">
        <f>IF(K428=L428, K428, "EVAL")</f>
        <v>0</v>
      </c>
      <c r="O428" s="10" t="s">
        <v>2417</v>
      </c>
      <c r="P428" s="10" t="s">
        <v>57</v>
      </c>
      <c r="Q428" s="13" t="s">
        <v>46</v>
      </c>
      <c r="R428" s="11">
        <v>1307.3399999999999</v>
      </c>
      <c r="S428">
        <v>85307</v>
      </c>
      <c r="T428" t="s">
        <v>2853</v>
      </c>
      <c r="U428" t="s">
        <v>2417</v>
      </c>
      <c r="V428" t="s">
        <v>2417</v>
      </c>
    </row>
    <row r="429" spans="1:22" x14ac:dyDescent="0.2">
      <c r="A429" s="6">
        <v>43816</v>
      </c>
      <c r="B429" t="s">
        <v>3230</v>
      </c>
      <c r="C429" t="s">
        <v>43</v>
      </c>
      <c r="D429" s="10" t="s">
        <v>46</v>
      </c>
      <c r="E429" t="s">
        <v>297</v>
      </c>
      <c r="F429" s="11">
        <v>2068.33</v>
      </c>
      <c r="G429" s="10" t="s">
        <v>50</v>
      </c>
      <c r="H429" t="s">
        <v>3231</v>
      </c>
      <c r="I429" t="str">
        <f t="shared" si="6"/>
        <v>PEORIA</v>
      </c>
      <c r="J429" s="10">
        <v>85345</v>
      </c>
      <c r="K429">
        <f>IF(OR(LEFT(J429,3)="850", J429=85339, J429="85339"), 1,0)</f>
        <v>0</v>
      </c>
      <c r="L429">
        <f>IF(OR(LEFT(I429,2)="ph", I429="Laveen"), 1,0)</f>
        <v>0</v>
      </c>
      <c r="M429">
        <f>IF(NOT(K429=L429), 1,0)</f>
        <v>0</v>
      </c>
      <c r="N429">
        <f>IF(K429=L429, K429, "EVAL")</f>
        <v>0</v>
      </c>
      <c r="O429" s="10" t="s">
        <v>2417</v>
      </c>
      <c r="P429" s="10" t="s">
        <v>57</v>
      </c>
      <c r="Q429" s="13" t="s">
        <v>46</v>
      </c>
      <c r="R429" s="11">
        <v>1988.33</v>
      </c>
      <c r="S429">
        <v>85345</v>
      </c>
      <c r="T429" t="s">
        <v>2777</v>
      </c>
      <c r="U429" t="s">
        <v>3123</v>
      </c>
      <c r="V429">
        <v>85284</v>
      </c>
    </row>
    <row r="430" spans="1:22" x14ac:dyDescent="0.2">
      <c r="A430" s="6">
        <v>43816</v>
      </c>
      <c r="B430" t="s">
        <v>3232</v>
      </c>
      <c r="C430" t="s">
        <v>43</v>
      </c>
      <c r="D430" s="10" t="s">
        <v>46</v>
      </c>
      <c r="E430" t="s">
        <v>74</v>
      </c>
      <c r="F430" s="11">
        <v>1767.51</v>
      </c>
      <c r="G430" s="10" t="s">
        <v>50</v>
      </c>
      <c r="H430" t="s">
        <v>3233</v>
      </c>
      <c r="I430" t="str">
        <f t="shared" si="6"/>
        <v>PHOENIX</v>
      </c>
      <c r="J430" s="10">
        <v>85041</v>
      </c>
      <c r="K430">
        <f>IF(OR(LEFT(J430,3)="850", J430=85339, J430="85339"), 1,0)</f>
        <v>1</v>
      </c>
      <c r="L430">
        <f>IF(OR(LEFT(I430,2)="ph", I430="Laveen"), 1,0)</f>
        <v>1</v>
      </c>
      <c r="M430">
        <f>IF(NOT(K430=L430), 1,0)</f>
        <v>0</v>
      </c>
      <c r="N430">
        <f>IF(K430=L430, K430, "EVAL")</f>
        <v>1</v>
      </c>
      <c r="O430" s="10" t="s">
        <v>2417</v>
      </c>
      <c r="P430" s="10" t="s">
        <v>57</v>
      </c>
      <c r="Q430" s="13" t="s">
        <v>46</v>
      </c>
      <c r="R430" s="11">
        <v>1697.51</v>
      </c>
      <c r="S430">
        <v>85041</v>
      </c>
      <c r="T430" t="s">
        <v>100</v>
      </c>
      <c r="U430" t="s">
        <v>2417</v>
      </c>
      <c r="V430" t="s">
        <v>2417</v>
      </c>
    </row>
    <row r="431" spans="1:22" x14ac:dyDescent="0.2">
      <c r="A431" s="6">
        <v>43816</v>
      </c>
      <c r="B431" t="s">
        <v>3234</v>
      </c>
      <c r="C431" t="s">
        <v>43</v>
      </c>
      <c r="D431" s="10" t="s">
        <v>46</v>
      </c>
      <c r="E431" t="s">
        <v>297</v>
      </c>
      <c r="F431" s="11" t="s">
        <v>2417</v>
      </c>
      <c r="G431" s="10" t="s">
        <v>2417</v>
      </c>
      <c r="H431" t="s">
        <v>3235</v>
      </c>
      <c r="I431" t="str">
        <f t="shared" si="6"/>
        <v>GLENDALE</v>
      </c>
      <c r="J431" s="10">
        <v>85302</v>
      </c>
      <c r="K431">
        <f>IF(OR(LEFT(J431,3)="850", J431=85339, J431="85339"), 1,0)</f>
        <v>0</v>
      </c>
      <c r="L431">
        <f>IF(OR(LEFT(I431,2)="ph", I431="Laveen"), 1,0)</f>
        <v>0</v>
      </c>
      <c r="M431">
        <f>IF(NOT(K431=L431), 1,0)</f>
        <v>0</v>
      </c>
      <c r="N431">
        <f>IF(K431=L431, K431, "EVAL")</f>
        <v>0</v>
      </c>
      <c r="O431" s="10" t="s">
        <v>2417</v>
      </c>
      <c r="P431" s="10" t="s">
        <v>57</v>
      </c>
      <c r="Q431" s="13" t="s">
        <v>46</v>
      </c>
      <c r="R431" s="11">
        <v>1675.88</v>
      </c>
      <c r="S431">
        <v>85302</v>
      </c>
      <c r="T431" t="s">
        <v>2777</v>
      </c>
      <c r="U431" t="s">
        <v>3123</v>
      </c>
      <c r="V431">
        <v>85284</v>
      </c>
    </row>
    <row r="432" spans="1:22" x14ac:dyDescent="0.2">
      <c r="A432" s="6">
        <v>43816</v>
      </c>
      <c r="B432" t="s">
        <v>3236</v>
      </c>
      <c r="C432" t="s">
        <v>43</v>
      </c>
      <c r="D432" s="10" t="s">
        <v>46</v>
      </c>
      <c r="E432" t="s">
        <v>1473</v>
      </c>
      <c r="F432" s="11" t="s">
        <v>2417</v>
      </c>
      <c r="G432" s="10" t="s">
        <v>2417</v>
      </c>
      <c r="H432" t="s">
        <v>3237</v>
      </c>
      <c r="I432" t="str">
        <f t="shared" si="6"/>
        <v>PHOENIX</v>
      </c>
      <c r="J432" s="10">
        <v>85015</v>
      </c>
      <c r="K432">
        <f>IF(OR(LEFT(J432,3)="850", J432=85339, J432="85339"), 1,0)</f>
        <v>1</v>
      </c>
      <c r="L432">
        <f>IF(OR(LEFT(I432,2)="ph", I432="Laveen"), 1,0)</f>
        <v>1</v>
      </c>
      <c r="M432">
        <f>IF(NOT(K432=L432), 1,0)</f>
        <v>0</v>
      </c>
      <c r="N432">
        <f>IF(K432=L432, K432, "EVAL")</f>
        <v>1</v>
      </c>
      <c r="O432" s="10" t="s">
        <v>2417</v>
      </c>
      <c r="P432" s="10" t="s">
        <v>57</v>
      </c>
      <c r="Q432" s="13" t="s">
        <v>46</v>
      </c>
      <c r="R432" s="11">
        <v>1911.93</v>
      </c>
      <c r="S432" t="s">
        <v>2417</v>
      </c>
      <c r="T432" t="s">
        <v>2777</v>
      </c>
      <c r="U432" t="s">
        <v>2417</v>
      </c>
      <c r="V432" t="s">
        <v>2417</v>
      </c>
    </row>
    <row r="433" spans="1:22" x14ac:dyDescent="0.2">
      <c r="A433" s="6">
        <v>43816</v>
      </c>
      <c r="B433" t="s">
        <v>3238</v>
      </c>
      <c r="C433" t="s">
        <v>43</v>
      </c>
      <c r="D433" s="10" t="s">
        <v>46</v>
      </c>
      <c r="E433" t="s">
        <v>60</v>
      </c>
      <c r="F433" s="11">
        <v>2102.13</v>
      </c>
      <c r="G433" s="10" t="s">
        <v>50</v>
      </c>
      <c r="H433" t="s">
        <v>3184</v>
      </c>
      <c r="I433" t="str">
        <f t="shared" si="6"/>
        <v>PHOENIX</v>
      </c>
      <c r="J433" s="10">
        <v>85053</v>
      </c>
      <c r="K433">
        <f>IF(OR(LEFT(J433,3)="850", J433=85339, J433="85339"), 1,0)</f>
        <v>1</v>
      </c>
      <c r="L433">
        <f>IF(OR(LEFT(I433,2)="ph", I433="Laveen"), 1,0)</f>
        <v>1</v>
      </c>
      <c r="M433">
        <f>IF(NOT(K433=L433), 1,0)</f>
        <v>0</v>
      </c>
      <c r="N433">
        <f>IF(K433=L433, K433, "EVAL")</f>
        <v>1</v>
      </c>
      <c r="O433" s="10" t="s">
        <v>2417</v>
      </c>
      <c r="P433" s="10" t="s">
        <v>57</v>
      </c>
      <c r="Q433" s="13" t="s">
        <v>46</v>
      </c>
      <c r="R433" s="11">
        <v>2022.13</v>
      </c>
      <c r="S433">
        <v>85053</v>
      </c>
      <c r="T433" t="s">
        <v>100</v>
      </c>
      <c r="U433" t="s">
        <v>2417</v>
      </c>
      <c r="V433" t="s">
        <v>2417</v>
      </c>
    </row>
    <row r="434" spans="1:22" x14ac:dyDescent="0.2">
      <c r="A434" s="6">
        <v>43817</v>
      </c>
      <c r="B434" t="s">
        <v>3239</v>
      </c>
      <c r="C434" t="s">
        <v>183</v>
      </c>
      <c r="D434" s="10" t="s">
        <v>46</v>
      </c>
      <c r="E434" t="s">
        <v>70</v>
      </c>
      <c r="F434" s="11">
        <v>1690.78</v>
      </c>
      <c r="G434" s="10" t="s">
        <v>50</v>
      </c>
      <c r="H434" t="s">
        <v>3240</v>
      </c>
      <c r="I434" t="str">
        <f t="shared" si="6"/>
        <v>EL MIRAGE</v>
      </c>
      <c r="J434" s="10">
        <v>85335</v>
      </c>
      <c r="K434">
        <f>IF(OR(LEFT(J434,3)="850", J434=85339, J434="85339"), 1,0)</f>
        <v>0</v>
      </c>
      <c r="L434">
        <f>IF(OR(LEFT(I434,2)="ph", I434="Laveen"), 1,0)</f>
        <v>0</v>
      </c>
      <c r="M434">
        <f>IF(NOT(K434=L434), 1,0)</f>
        <v>0</v>
      </c>
      <c r="N434">
        <f>IF(K434=L434, K434, "EVAL")</f>
        <v>0</v>
      </c>
      <c r="O434" s="10" t="s">
        <v>2417</v>
      </c>
      <c r="P434" s="10" t="s">
        <v>57</v>
      </c>
      <c r="Q434" s="13" t="s">
        <v>46</v>
      </c>
      <c r="R434" s="11">
        <v>1261.75</v>
      </c>
      <c r="S434">
        <v>85335</v>
      </c>
      <c r="T434" t="s">
        <v>2853</v>
      </c>
      <c r="U434" t="s">
        <v>2417</v>
      </c>
      <c r="V434" t="s">
        <v>2417</v>
      </c>
    </row>
    <row r="435" spans="1:22" x14ac:dyDescent="0.2">
      <c r="A435" s="6">
        <v>43817</v>
      </c>
      <c r="B435" t="s">
        <v>3241</v>
      </c>
      <c r="C435" t="s">
        <v>79</v>
      </c>
      <c r="D435" s="10" t="s">
        <v>46</v>
      </c>
      <c r="E435" t="s">
        <v>70</v>
      </c>
      <c r="F435" s="11">
        <v>1684.23</v>
      </c>
      <c r="G435" s="10" t="s">
        <v>50</v>
      </c>
      <c r="H435" t="s">
        <v>3242</v>
      </c>
      <c r="I435" t="str">
        <f t="shared" si="6"/>
        <v>PHOENIX</v>
      </c>
      <c r="J435" s="10">
        <v>85033</v>
      </c>
      <c r="K435">
        <f>IF(OR(LEFT(J435,3)="850", J435=85339, J435="85339"), 1,0)</f>
        <v>1</v>
      </c>
      <c r="L435">
        <f>IF(OR(LEFT(I435,2)="ph", I435="Laveen"), 1,0)</f>
        <v>1</v>
      </c>
      <c r="M435">
        <f>IF(NOT(K435=L435), 1,0)</f>
        <v>0</v>
      </c>
      <c r="N435">
        <f>IF(K435=L435, K435, "EVAL")</f>
        <v>1</v>
      </c>
      <c r="O435" s="10" t="s">
        <v>2417</v>
      </c>
      <c r="P435" s="10" t="s">
        <v>57</v>
      </c>
      <c r="Q435" s="13" t="s">
        <v>46</v>
      </c>
      <c r="R435" s="11">
        <v>1216.2</v>
      </c>
      <c r="S435">
        <v>85033</v>
      </c>
      <c r="T435" t="s">
        <v>2853</v>
      </c>
      <c r="U435" t="s">
        <v>2417</v>
      </c>
      <c r="V435" t="s">
        <v>2417</v>
      </c>
    </row>
    <row r="436" spans="1:22" x14ac:dyDescent="0.2">
      <c r="A436" s="6">
        <v>43817</v>
      </c>
      <c r="B436" t="s">
        <v>3243</v>
      </c>
      <c r="C436" t="s">
        <v>43</v>
      </c>
      <c r="D436" s="10" t="s">
        <v>46</v>
      </c>
      <c r="E436" t="s">
        <v>60</v>
      </c>
      <c r="F436" s="11">
        <v>2108.5100000000002</v>
      </c>
      <c r="G436" s="10" t="s">
        <v>50</v>
      </c>
      <c r="H436" t="s">
        <v>3244</v>
      </c>
      <c r="I436" t="str">
        <f t="shared" si="6"/>
        <v>PHOENIX</v>
      </c>
      <c r="J436" s="10">
        <v>85023</v>
      </c>
      <c r="K436">
        <f>IF(OR(LEFT(J436,3)="850", J436=85339, J436="85339"), 1,0)</f>
        <v>1</v>
      </c>
      <c r="L436">
        <f>IF(OR(LEFT(I436,2)="ph", I436="Laveen"), 1,0)</f>
        <v>1</v>
      </c>
      <c r="M436">
        <f>IF(NOT(K436=L436), 1,0)</f>
        <v>0</v>
      </c>
      <c r="N436">
        <f>IF(K436=L436, K436, "EVAL")</f>
        <v>1</v>
      </c>
      <c r="O436" s="12">
        <v>43833</v>
      </c>
      <c r="P436" s="10" t="s">
        <v>57</v>
      </c>
      <c r="Q436" s="13" t="s">
        <v>46</v>
      </c>
      <c r="R436" s="11">
        <v>2026.67</v>
      </c>
      <c r="S436">
        <v>85023</v>
      </c>
      <c r="T436" t="s">
        <v>100</v>
      </c>
      <c r="U436" t="s">
        <v>2417</v>
      </c>
      <c r="V436" t="s">
        <v>2417</v>
      </c>
    </row>
    <row r="437" spans="1:22" x14ac:dyDescent="0.2">
      <c r="A437" s="6">
        <v>43818</v>
      </c>
      <c r="B437" t="s">
        <v>3245</v>
      </c>
      <c r="C437" t="s">
        <v>43</v>
      </c>
      <c r="D437" s="10" t="s">
        <v>46</v>
      </c>
      <c r="E437" t="s">
        <v>225</v>
      </c>
      <c r="F437" s="11">
        <v>2683.09</v>
      </c>
      <c r="G437" s="10" t="s">
        <v>50</v>
      </c>
      <c r="H437" t="s">
        <v>3246</v>
      </c>
      <c r="I437" t="str">
        <f t="shared" si="6"/>
        <v>PHOENIX</v>
      </c>
      <c r="J437" s="10">
        <v>85043</v>
      </c>
      <c r="K437">
        <f>IF(OR(LEFT(J437,3)="850", J437=85339, J437="85339"), 1,0)</f>
        <v>1</v>
      </c>
      <c r="L437">
        <f>IF(OR(LEFT(I437,2)="ph", I437="Laveen"), 1,0)</f>
        <v>1</v>
      </c>
      <c r="M437">
        <f>IF(NOT(K437=L437), 1,0)</f>
        <v>0</v>
      </c>
      <c r="N437">
        <f>IF(K437=L437, K437, "EVAL")</f>
        <v>1</v>
      </c>
      <c r="O437" s="10" t="s">
        <v>2417</v>
      </c>
      <c r="P437" s="10" t="s">
        <v>57</v>
      </c>
      <c r="Q437" s="13" t="s">
        <v>46</v>
      </c>
      <c r="R437" s="11">
        <v>2683.09</v>
      </c>
      <c r="S437">
        <v>85043</v>
      </c>
      <c r="T437" t="s">
        <v>139</v>
      </c>
      <c r="U437" t="s">
        <v>2417</v>
      </c>
      <c r="V437" t="s">
        <v>2417</v>
      </c>
    </row>
    <row r="438" spans="1:22" x14ac:dyDescent="0.2">
      <c r="A438" s="6">
        <v>43818</v>
      </c>
      <c r="B438" t="s">
        <v>3247</v>
      </c>
      <c r="C438" t="s">
        <v>43</v>
      </c>
      <c r="D438" s="10" t="s">
        <v>46</v>
      </c>
      <c r="E438" t="s">
        <v>44</v>
      </c>
      <c r="F438" s="11">
        <v>1167.74</v>
      </c>
      <c r="G438" s="10" t="s">
        <v>50</v>
      </c>
      <c r="H438" t="s">
        <v>3248</v>
      </c>
      <c r="I438" t="str">
        <f t="shared" si="6"/>
        <v>PHOENIX</v>
      </c>
      <c r="J438" s="10">
        <v>85019</v>
      </c>
      <c r="K438">
        <f>IF(OR(LEFT(J438,3)="850", J438=85339, J438="85339"), 1,0)</f>
        <v>1</v>
      </c>
      <c r="L438">
        <f>IF(OR(LEFT(I438,2)="ph", I438="Laveen"), 1,0)</f>
        <v>1</v>
      </c>
      <c r="M438">
        <f>IF(NOT(K438=L438), 1,0)</f>
        <v>0</v>
      </c>
      <c r="N438">
        <f>IF(K438=L438, K438, "EVAL")</f>
        <v>1</v>
      </c>
      <c r="O438" s="10" t="s">
        <v>2417</v>
      </c>
      <c r="P438" s="10" t="s">
        <v>57</v>
      </c>
      <c r="Q438" s="13" t="s">
        <v>46</v>
      </c>
      <c r="R438" s="11">
        <v>1112.74</v>
      </c>
      <c r="S438">
        <v>85019</v>
      </c>
      <c r="T438" t="s">
        <v>3249</v>
      </c>
      <c r="U438" t="s">
        <v>2417</v>
      </c>
      <c r="V438" t="s">
        <v>2417</v>
      </c>
    </row>
    <row r="439" spans="1:22" x14ac:dyDescent="0.2">
      <c r="A439" s="6">
        <v>43818</v>
      </c>
      <c r="B439" t="s">
        <v>3250</v>
      </c>
      <c r="C439" t="s">
        <v>43</v>
      </c>
      <c r="D439" s="10" t="s">
        <v>46</v>
      </c>
      <c r="E439" t="s">
        <v>44</v>
      </c>
      <c r="F439" s="11">
        <v>1372.82</v>
      </c>
      <c r="G439" s="10" t="s">
        <v>50</v>
      </c>
      <c r="H439" t="s">
        <v>3251</v>
      </c>
      <c r="I439" t="str">
        <f t="shared" si="6"/>
        <v>Phoenix</v>
      </c>
      <c r="J439" s="10">
        <v>85019</v>
      </c>
      <c r="K439">
        <f>IF(OR(LEFT(J439,3)="850", J439=85339, J439="85339"), 1,0)</f>
        <v>1</v>
      </c>
      <c r="L439">
        <f>IF(OR(LEFT(I439,2)="ph", I439="Laveen"), 1,0)</f>
        <v>1</v>
      </c>
      <c r="M439">
        <f>IF(NOT(K439=L439), 1,0)</f>
        <v>0</v>
      </c>
      <c r="N439">
        <f>IF(K439=L439, K439, "EVAL")</f>
        <v>1</v>
      </c>
      <c r="O439" s="10" t="s">
        <v>2417</v>
      </c>
      <c r="P439" s="10" t="s">
        <v>57</v>
      </c>
      <c r="Q439" s="13" t="s">
        <v>46</v>
      </c>
      <c r="R439" s="11">
        <v>1317.82</v>
      </c>
      <c r="S439">
        <v>85019</v>
      </c>
      <c r="T439" t="s">
        <v>2517</v>
      </c>
      <c r="U439" t="s">
        <v>2417</v>
      </c>
      <c r="V439" t="s">
        <v>2417</v>
      </c>
    </row>
    <row r="440" spans="1:22" x14ac:dyDescent="0.2">
      <c r="A440" s="6">
        <v>43818</v>
      </c>
      <c r="B440" t="s">
        <v>3252</v>
      </c>
      <c r="C440" t="s">
        <v>43</v>
      </c>
      <c r="D440" s="10" t="s">
        <v>46</v>
      </c>
      <c r="E440" t="s">
        <v>44</v>
      </c>
      <c r="F440" s="11">
        <v>1368.44</v>
      </c>
      <c r="G440" s="10" t="s">
        <v>50</v>
      </c>
      <c r="H440" t="s">
        <v>3253</v>
      </c>
      <c r="I440" t="str">
        <f t="shared" si="6"/>
        <v>PHOENIX</v>
      </c>
      <c r="J440" s="10">
        <v>85019</v>
      </c>
      <c r="K440">
        <f>IF(OR(LEFT(J440,3)="850", J440=85339, J440="85339"), 1,0)</f>
        <v>1</v>
      </c>
      <c r="L440">
        <f>IF(OR(LEFT(I440,2)="ph", I440="Laveen"), 1,0)</f>
        <v>1</v>
      </c>
      <c r="M440">
        <f>IF(NOT(K440=L440), 1,0)</f>
        <v>0</v>
      </c>
      <c r="N440">
        <f>IF(K440=L440, K440, "EVAL")</f>
        <v>1</v>
      </c>
      <c r="O440" s="10" t="s">
        <v>2417</v>
      </c>
      <c r="P440" s="10" t="s">
        <v>57</v>
      </c>
      <c r="Q440" s="13" t="s">
        <v>46</v>
      </c>
      <c r="R440" s="11">
        <v>1313.44</v>
      </c>
      <c r="S440">
        <v>85019</v>
      </c>
      <c r="T440" t="s">
        <v>3249</v>
      </c>
      <c r="U440" t="s">
        <v>2417</v>
      </c>
      <c r="V440" t="s">
        <v>2417</v>
      </c>
    </row>
    <row r="441" spans="1:22" x14ac:dyDescent="0.2">
      <c r="A441" s="6">
        <v>43818</v>
      </c>
      <c r="B441" t="s">
        <v>3254</v>
      </c>
      <c r="C441" t="s">
        <v>43</v>
      </c>
      <c r="D441" s="10" t="s">
        <v>46</v>
      </c>
      <c r="E441" t="s">
        <v>44</v>
      </c>
      <c r="F441" s="11">
        <v>1891.35</v>
      </c>
      <c r="G441" s="10" t="s">
        <v>50</v>
      </c>
      <c r="H441" t="s">
        <v>3255</v>
      </c>
      <c r="I441" t="str">
        <f t="shared" si="6"/>
        <v>PHOENIX</v>
      </c>
      <c r="J441" s="10">
        <v>85019</v>
      </c>
      <c r="K441">
        <f>IF(OR(LEFT(J441,3)="850", J441=85339, J441="85339"), 1,0)</f>
        <v>1</v>
      </c>
      <c r="L441">
        <f>IF(OR(LEFT(I441,2)="ph", I441="Laveen"), 1,0)</f>
        <v>1</v>
      </c>
      <c r="M441">
        <f>IF(NOT(K441=L441), 1,0)</f>
        <v>0</v>
      </c>
      <c r="N441">
        <f>IF(K441=L441, K441, "EVAL")</f>
        <v>1</v>
      </c>
      <c r="O441" s="10" t="s">
        <v>2417</v>
      </c>
      <c r="P441" s="10" t="s">
        <v>57</v>
      </c>
      <c r="Q441" s="13" t="s">
        <v>46</v>
      </c>
      <c r="R441" s="11">
        <v>1836.35</v>
      </c>
      <c r="S441">
        <v>85019</v>
      </c>
      <c r="T441" t="s">
        <v>2735</v>
      </c>
      <c r="U441" t="s">
        <v>2417</v>
      </c>
      <c r="V441" t="s">
        <v>2417</v>
      </c>
    </row>
    <row r="442" spans="1:22" x14ac:dyDescent="0.2">
      <c r="A442" s="6">
        <v>43819</v>
      </c>
      <c r="B442" t="s">
        <v>3256</v>
      </c>
      <c r="C442" t="s">
        <v>43</v>
      </c>
      <c r="D442" s="10" t="s">
        <v>46</v>
      </c>
      <c r="E442" t="s">
        <v>297</v>
      </c>
      <c r="F442" s="11" t="s">
        <v>2417</v>
      </c>
      <c r="G442" s="10" t="s">
        <v>2417</v>
      </c>
      <c r="H442" t="s">
        <v>3257</v>
      </c>
      <c r="I442" t="str">
        <f t="shared" si="6"/>
        <v>GLENDALE</v>
      </c>
      <c r="J442" s="10">
        <v>85303</v>
      </c>
      <c r="K442">
        <f>IF(OR(LEFT(J442,3)="850", J442=85339, J442="85339"), 1,0)</f>
        <v>0</v>
      </c>
      <c r="L442">
        <f>IF(OR(LEFT(I442,2)="ph", I442="Laveen"), 1,0)</f>
        <v>0</v>
      </c>
      <c r="M442">
        <f>IF(NOT(K442=L442), 1,0)</f>
        <v>0</v>
      </c>
      <c r="N442">
        <f>IF(K442=L442, K442, "EVAL")</f>
        <v>0</v>
      </c>
      <c r="O442" s="10" t="s">
        <v>2417</v>
      </c>
      <c r="P442" s="10" t="s">
        <v>57</v>
      </c>
      <c r="Q442" s="13" t="s">
        <v>46</v>
      </c>
      <c r="R442" s="11">
        <v>0</v>
      </c>
      <c r="S442">
        <v>85303</v>
      </c>
      <c r="T442" t="s">
        <v>1830</v>
      </c>
      <c r="U442" t="s">
        <v>2417</v>
      </c>
      <c r="V442" t="s">
        <v>2417</v>
      </c>
    </row>
    <row r="443" spans="1:22" x14ac:dyDescent="0.2">
      <c r="A443" s="6">
        <v>43819</v>
      </c>
      <c r="B443" t="s">
        <v>3258</v>
      </c>
      <c r="C443" t="s">
        <v>43</v>
      </c>
      <c r="D443" s="10" t="s">
        <v>46</v>
      </c>
      <c r="E443" t="s">
        <v>297</v>
      </c>
      <c r="F443" s="11">
        <v>1272.52</v>
      </c>
      <c r="G443" s="10" t="s">
        <v>50</v>
      </c>
      <c r="H443" t="s">
        <v>3259</v>
      </c>
      <c r="I443" t="str">
        <f t="shared" si="6"/>
        <v>GLENDALE</v>
      </c>
      <c r="J443" s="10">
        <v>85303</v>
      </c>
      <c r="K443">
        <f>IF(OR(LEFT(J443,3)="850", J443=85339, J443="85339"), 1,0)</f>
        <v>0</v>
      </c>
      <c r="L443">
        <f>IF(OR(LEFT(I443,2)="ph", I443="Laveen"), 1,0)</f>
        <v>0</v>
      </c>
      <c r="M443">
        <f>IF(NOT(K443=L443), 1,0)</f>
        <v>0</v>
      </c>
      <c r="N443">
        <f>IF(K443=L443, K443, "EVAL")</f>
        <v>0</v>
      </c>
      <c r="O443" s="12">
        <v>43833</v>
      </c>
      <c r="P443" s="10" t="s">
        <v>57</v>
      </c>
      <c r="Q443" s="13" t="s">
        <v>46</v>
      </c>
      <c r="R443" s="11">
        <v>1236.75</v>
      </c>
      <c r="S443">
        <v>85303</v>
      </c>
      <c r="T443" t="s">
        <v>1830</v>
      </c>
      <c r="U443" t="s">
        <v>2164</v>
      </c>
      <c r="V443">
        <v>85303</v>
      </c>
    </row>
    <row r="444" spans="1:22" x14ac:dyDescent="0.2">
      <c r="A444" s="6">
        <v>43819</v>
      </c>
      <c r="B444" t="s">
        <v>3260</v>
      </c>
      <c r="C444" t="s">
        <v>43</v>
      </c>
      <c r="D444" s="10" t="s">
        <v>46</v>
      </c>
      <c r="E444" t="s">
        <v>297</v>
      </c>
      <c r="F444" s="11">
        <v>1447.89</v>
      </c>
      <c r="G444" s="10" t="s">
        <v>50</v>
      </c>
      <c r="H444" t="s">
        <v>3261</v>
      </c>
      <c r="I444" t="str">
        <f t="shared" si="6"/>
        <v>GLENDALE</v>
      </c>
      <c r="J444" s="10">
        <v>85303</v>
      </c>
      <c r="K444">
        <f>IF(OR(LEFT(J444,3)="850", J444=85339, J444="85339"), 1,0)</f>
        <v>0</v>
      </c>
      <c r="L444">
        <f>IF(OR(LEFT(I444,2)="ph", I444="Laveen"), 1,0)</f>
        <v>0</v>
      </c>
      <c r="M444">
        <f>IF(NOT(K444=L444), 1,0)</f>
        <v>0</v>
      </c>
      <c r="N444">
        <f>IF(K444=L444, K444, "EVAL")</f>
        <v>0</v>
      </c>
      <c r="O444" s="12">
        <v>43833</v>
      </c>
      <c r="P444" s="10" t="s">
        <v>57</v>
      </c>
      <c r="Q444" s="13" t="s">
        <v>46</v>
      </c>
      <c r="R444" s="11">
        <v>1412.12</v>
      </c>
      <c r="S444">
        <v>85303</v>
      </c>
      <c r="T444" t="s">
        <v>1830</v>
      </c>
      <c r="U444" t="s">
        <v>2164</v>
      </c>
      <c r="V444">
        <v>85303</v>
      </c>
    </row>
    <row r="445" spans="1:22" x14ac:dyDescent="0.2">
      <c r="A445" s="6">
        <v>43819</v>
      </c>
      <c r="B445" t="s">
        <v>3262</v>
      </c>
      <c r="C445" t="s">
        <v>43</v>
      </c>
      <c r="D445" s="10" t="s">
        <v>46</v>
      </c>
      <c r="E445" t="s">
        <v>297</v>
      </c>
      <c r="F445" s="11">
        <v>1222.6300000000001</v>
      </c>
      <c r="G445" s="10" t="s">
        <v>50</v>
      </c>
      <c r="H445" t="s">
        <v>3151</v>
      </c>
      <c r="I445" t="str">
        <f t="shared" si="6"/>
        <v>GLENDALE</v>
      </c>
      <c r="J445" s="10">
        <v>85303</v>
      </c>
      <c r="K445">
        <f>IF(OR(LEFT(J445,3)="850", J445=85339, J445="85339"), 1,0)</f>
        <v>0</v>
      </c>
      <c r="L445">
        <f>IF(OR(LEFT(I445,2)="ph", I445="Laveen"), 1,0)</f>
        <v>0</v>
      </c>
      <c r="M445">
        <f>IF(NOT(K445=L445), 1,0)</f>
        <v>0</v>
      </c>
      <c r="N445">
        <f>IF(K445=L445, K445, "EVAL")</f>
        <v>0</v>
      </c>
      <c r="O445" s="12">
        <v>43833</v>
      </c>
      <c r="P445" s="10" t="s">
        <v>57</v>
      </c>
      <c r="Q445" s="13" t="s">
        <v>46</v>
      </c>
      <c r="R445" s="11">
        <v>0</v>
      </c>
      <c r="S445">
        <v>85303</v>
      </c>
      <c r="T445" t="s">
        <v>1830</v>
      </c>
      <c r="U445" t="s">
        <v>2417</v>
      </c>
      <c r="V445" t="s">
        <v>2417</v>
      </c>
    </row>
    <row r="446" spans="1:22" x14ac:dyDescent="0.2">
      <c r="A446" s="6">
        <v>43819</v>
      </c>
      <c r="B446" t="s">
        <v>3263</v>
      </c>
      <c r="C446" t="s">
        <v>43</v>
      </c>
      <c r="D446" s="10" t="s">
        <v>46</v>
      </c>
      <c r="E446" t="s">
        <v>297</v>
      </c>
      <c r="F446" s="11">
        <v>1401.26</v>
      </c>
      <c r="G446" s="10" t="s">
        <v>50</v>
      </c>
      <c r="H446" t="s">
        <v>3264</v>
      </c>
      <c r="I446" t="str">
        <f t="shared" si="6"/>
        <v>GLENDALE</v>
      </c>
      <c r="J446" s="10">
        <v>85303</v>
      </c>
      <c r="K446">
        <f>IF(OR(LEFT(J446,3)="850", J446=85339, J446="85339"), 1,0)</f>
        <v>0</v>
      </c>
      <c r="L446">
        <f>IF(OR(LEFT(I446,2)="ph", I446="Laveen"), 1,0)</f>
        <v>0</v>
      </c>
      <c r="M446">
        <f>IF(NOT(K446=L446), 1,0)</f>
        <v>0</v>
      </c>
      <c r="N446">
        <f>IF(K446=L446, K446, "EVAL")</f>
        <v>0</v>
      </c>
      <c r="O446" s="12">
        <v>43833</v>
      </c>
      <c r="P446" s="10" t="s">
        <v>57</v>
      </c>
      <c r="Q446" s="13" t="s">
        <v>46</v>
      </c>
      <c r="R446" s="11">
        <v>1365.49</v>
      </c>
      <c r="S446">
        <v>85303</v>
      </c>
      <c r="T446" t="s">
        <v>1830</v>
      </c>
      <c r="U446" t="s">
        <v>2164</v>
      </c>
      <c r="V446">
        <v>85303</v>
      </c>
    </row>
    <row r="447" spans="1:22" x14ac:dyDescent="0.2">
      <c r="A447" s="6">
        <v>43819</v>
      </c>
      <c r="B447" t="s">
        <v>3265</v>
      </c>
      <c r="C447" t="s">
        <v>43</v>
      </c>
      <c r="D447" s="10" t="s">
        <v>46</v>
      </c>
      <c r="E447" t="s">
        <v>297</v>
      </c>
      <c r="F447" s="11">
        <v>1273.8900000000001</v>
      </c>
      <c r="G447" s="10" t="s">
        <v>50</v>
      </c>
      <c r="H447" t="s">
        <v>3266</v>
      </c>
      <c r="I447" t="str">
        <f t="shared" si="6"/>
        <v>Glendale</v>
      </c>
      <c r="J447" s="10">
        <v>85303</v>
      </c>
      <c r="K447">
        <f>IF(OR(LEFT(J447,3)="850", J447=85339, J447="85339"), 1,0)</f>
        <v>0</v>
      </c>
      <c r="L447">
        <f>IF(OR(LEFT(I447,2)="ph", I447="Laveen"), 1,0)</f>
        <v>0</v>
      </c>
      <c r="M447">
        <f>IF(NOT(K447=L447), 1,0)</f>
        <v>0</v>
      </c>
      <c r="N447">
        <f>IF(K447=L447, K447, "EVAL")</f>
        <v>0</v>
      </c>
      <c r="O447" s="12">
        <v>43833</v>
      </c>
      <c r="P447" s="10" t="s">
        <v>57</v>
      </c>
      <c r="Q447" s="13" t="s">
        <v>46</v>
      </c>
      <c r="R447" s="11">
        <v>1238.05</v>
      </c>
      <c r="S447">
        <v>85303</v>
      </c>
      <c r="T447" t="s">
        <v>2088</v>
      </c>
      <c r="U447" t="s">
        <v>2417</v>
      </c>
      <c r="V447" t="s">
        <v>2417</v>
      </c>
    </row>
    <row r="448" spans="1:22" x14ac:dyDescent="0.2">
      <c r="A448" s="6">
        <v>43819</v>
      </c>
      <c r="B448" t="s">
        <v>3267</v>
      </c>
      <c r="C448" t="s">
        <v>43</v>
      </c>
      <c r="D448" s="10" t="s">
        <v>46</v>
      </c>
      <c r="E448" t="s">
        <v>65</v>
      </c>
      <c r="F448" s="11">
        <v>3689.49</v>
      </c>
      <c r="G448" s="10" t="s">
        <v>50</v>
      </c>
      <c r="H448" t="s">
        <v>3268</v>
      </c>
      <c r="I448" t="str">
        <f t="shared" si="6"/>
        <v>MESA</v>
      </c>
      <c r="J448" s="10">
        <v>85201</v>
      </c>
      <c r="K448">
        <f>IF(OR(LEFT(J448,3)="850", J448=85339, J448="85339"), 1,0)</f>
        <v>0</v>
      </c>
      <c r="L448">
        <f>IF(OR(LEFT(I448,2)="ph", I448="Laveen"), 1,0)</f>
        <v>0</v>
      </c>
      <c r="M448">
        <f>IF(NOT(K448=L448), 1,0)</f>
        <v>0</v>
      </c>
      <c r="N448">
        <f>IF(K448=L448, K448, "EVAL")</f>
        <v>0</v>
      </c>
      <c r="O448" s="12">
        <v>43840</v>
      </c>
      <c r="P448" s="10" t="s">
        <v>46</v>
      </c>
      <c r="Q448" s="13" t="s">
        <v>46</v>
      </c>
      <c r="R448" s="11">
        <v>3689.49</v>
      </c>
      <c r="S448">
        <v>85201</v>
      </c>
      <c r="T448" t="s">
        <v>62</v>
      </c>
      <c r="U448" t="s">
        <v>63</v>
      </c>
      <c r="V448">
        <v>85253</v>
      </c>
    </row>
    <row r="449" spans="1:22" x14ac:dyDescent="0.2">
      <c r="A449" s="6">
        <v>43819</v>
      </c>
      <c r="B449" t="s">
        <v>3269</v>
      </c>
      <c r="C449" t="s">
        <v>43</v>
      </c>
      <c r="D449" s="10" t="s">
        <v>46</v>
      </c>
      <c r="E449" t="s">
        <v>297</v>
      </c>
      <c r="F449" s="11" t="s">
        <v>2417</v>
      </c>
      <c r="G449" s="10" t="s">
        <v>2417</v>
      </c>
      <c r="H449" t="s">
        <v>3270</v>
      </c>
      <c r="I449" t="str">
        <f t="shared" si="6"/>
        <v>PHX</v>
      </c>
      <c r="J449" s="10">
        <v>85051</v>
      </c>
      <c r="K449">
        <f>IF(OR(LEFT(J449,3)="850", J449=85339, J449="85339"), 1,0)</f>
        <v>1</v>
      </c>
      <c r="L449">
        <f>IF(OR(LEFT(I449,2)="ph", I449="Laveen"), 1,0)</f>
        <v>1</v>
      </c>
      <c r="M449">
        <f>IF(NOT(K449=L449), 1,0)</f>
        <v>0</v>
      </c>
      <c r="N449">
        <f>IF(K449=L449, K449, "EVAL")</f>
        <v>1</v>
      </c>
      <c r="O449" s="10" t="s">
        <v>2417</v>
      </c>
      <c r="P449" s="10" t="s">
        <v>46</v>
      </c>
      <c r="Q449" s="13" t="s">
        <v>46</v>
      </c>
      <c r="R449" s="11">
        <v>0</v>
      </c>
      <c r="S449">
        <v>85051</v>
      </c>
      <c r="T449" t="s">
        <v>62</v>
      </c>
      <c r="U449" t="s">
        <v>63</v>
      </c>
      <c r="V449">
        <v>85253</v>
      </c>
    </row>
    <row r="450" spans="1:22" x14ac:dyDescent="0.2">
      <c r="A450" s="6">
        <v>43819</v>
      </c>
      <c r="B450" t="s">
        <v>3271</v>
      </c>
      <c r="C450" t="s">
        <v>43</v>
      </c>
      <c r="D450" s="10" t="s">
        <v>46</v>
      </c>
      <c r="E450" t="s">
        <v>297</v>
      </c>
      <c r="F450" s="11" t="s">
        <v>2417</v>
      </c>
      <c r="G450" s="10" t="s">
        <v>2417</v>
      </c>
      <c r="H450" t="s">
        <v>952</v>
      </c>
      <c r="I450" t="str">
        <f t="shared" si="6"/>
        <v>PHOENIX</v>
      </c>
      <c r="J450" s="10">
        <v>85051</v>
      </c>
      <c r="K450">
        <f>IF(OR(LEFT(J450,3)="850", J450=85339, J450="85339"), 1,0)</f>
        <v>1</v>
      </c>
      <c r="L450">
        <f>IF(OR(LEFT(I450,2)="ph", I450="Laveen"), 1,0)</f>
        <v>1</v>
      </c>
      <c r="M450">
        <f>IF(NOT(K450=L450), 1,0)</f>
        <v>0</v>
      </c>
      <c r="N450">
        <f>IF(K450=L450, K450, "EVAL")</f>
        <v>1</v>
      </c>
      <c r="O450" s="10" t="s">
        <v>2417</v>
      </c>
      <c r="P450" s="10" t="s">
        <v>46</v>
      </c>
      <c r="Q450" s="13" t="s">
        <v>46</v>
      </c>
      <c r="R450" s="11">
        <v>3613.41</v>
      </c>
      <c r="S450">
        <v>85051</v>
      </c>
      <c r="T450" t="s">
        <v>47</v>
      </c>
      <c r="U450" t="s">
        <v>177</v>
      </c>
      <c r="V450">
        <v>85253</v>
      </c>
    </row>
    <row r="451" spans="1:22" x14ac:dyDescent="0.2">
      <c r="A451" s="6">
        <v>43819</v>
      </c>
      <c r="B451" t="s">
        <v>3272</v>
      </c>
      <c r="C451" t="s">
        <v>43</v>
      </c>
      <c r="D451" s="10" t="s">
        <v>46</v>
      </c>
      <c r="E451" t="s">
        <v>297</v>
      </c>
      <c r="F451" s="11">
        <v>3068.43</v>
      </c>
      <c r="G451" s="10" t="s">
        <v>50</v>
      </c>
      <c r="H451" t="s">
        <v>3273</v>
      </c>
      <c r="I451" t="str">
        <f t="shared" ref="I451:I456" si="7">IF(NOT(ISERROR(FIND(",",H451))), RIGHT(H451,LEN(H451)-FIND("@",SUBSTITUTE(H451,",","@",LEN(H451)-LEN(SUBSTITUTE(H451,",",""))),1)-1), "")</f>
        <v>PHOENIX</v>
      </c>
      <c r="J451" s="10">
        <v>85051</v>
      </c>
      <c r="K451">
        <f>IF(OR(LEFT(J451,3)="850", J451=85339, J451="85339"), 1,0)</f>
        <v>1</v>
      </c>
      <c r="L451">
        <f>IF(OR(LEFT(I451,2)="ph", I451="Laveen"), 1,0)</f>
        <v>1</v>
      </c>
      <c r="M451">
        <f>IF(NOT(K451=L451), 1,0)</f>
        <v>0</v>
      </c>
      <c r="N451">
        <f>IF(K451=L451, K451, "EVAL")</f>
        <v>1</v>
      </c>
      <c r="O451" s="10" t="s">
        <v>2417</v>
      </c>
      <c r="P451" s="10" t="s">
        <v>46</v>
      </c>
      <c r="Q451" s="13" t="s">
        <v>46</v>
      </c>
      <c r="R451" s="11">
        <v>3239.56</v>
      </c>
      <c r="S451">
        <v>85051</v>
      </c>
      <c r="T451" t="s">
        <v>62</v>
      </c>
      <c r="U451" t="s">
        <v>177</v>
      </c>
      <c r="V451">
        <v>85253</v>
      </c>
    </row>
    <row r="452" spans="1:22" x14ac:dyDescent="0.2">
      <c r="A452" s="6">
        <v>43819</v>
      </c>
      <c r="B452" t="s">
        <v>3274</v>
      </c>
      <c r="C452" t="s">
        <v>79</v>
      </c>
      <c r="D452" s="10" t="s">
        <v>46</v>
      </c>
      <c r="E452" t="s">
        <v>428</v>
      </c>
      <c r="F452" s="11" t="s">
        <v>2417</v>
      </c>
      <c r="G452" s="10" t="s">
        <v>2417</v>
      </c>
      <c r="H452" t="s">
        <v>3275</v>
      </c>
      <c r="I452" t="str">
        <f t="shared" si="7"/>
        <v>PEORIA</v>
      </c>
      <c r="J452" s="10">
        <v>85345</v>
      </c>
      <c r="K452">
        <f>IF(OR(LEFT(J452,3)="850", J452=85339, J452="85339"), 1,0)</f>
        <v>0</v>
      </c>
      <c r="L452">
        <f>IF(OR(LEFT(I452,2)="ph", I452="Laveen"), 1,0)</f>
        <v>0</v>
      </c>
      <c r="M452">
        <f>IF(NOT(K452=L452), 1,0)</f>
        <v>0</v>
      </c>
      <c r="N452">
        <f>IF(K452=L452, K452, "EVAL")</f>
        <v>0</v>
      </c>
      <c r="O452" s="10" t="s">
        <v>2417</v>
      </c>
      <c r="P452" s="10" t="s">
        <v>46</v>
      </c>
      <c r="Q452" s="13" t="s">
        <v>46</v>
      </c>
      <c r="R452" s="11">
        <v>3944.52</v>
      </c>
      <c r="S452">
        <v>85345</v>
      </c>
      <c r="T452" t="s">
        <v>47</v>
      </c>
      <c r="U452" t="s">
        <v>3276</v>
      </c>
      <c r="V452">
        <v>85253</v>
      </c>
    </row>
    <row r="453" spans="1:22" x14ac:dyDescent="0.2">
      <c r="A453" s="6">
        <v>43823</v>
      </c>
      <c r="B453" t="s">
        <v>3277</v>
      </c>
      <c r="C453" t="s">
        <v>43</v>
      </c>
      <c r="D453" s="10" t="s">
        <v>46</v>
      </c>
      <c r="E453" t="s">
        <v>424</v>
      </c>
      <c r="F453" s="11">
        <v>2671.5</v>
      </c>
      <c r="G453" s="10" t="s">
        <v>50</v>
      </c>
      <c r="H453" t="s">
        <v>3278</v>
      </c>
      <c r="I453" t="str">
        <f t="shared" si="7"/>
        <v>MESA</v>
      </c>
      <c r="J453" s="10">
        <v>85201</v>
      </c>
      <c r="K453">
        <f>IF(OR(LEFT(J453,3)="850", J453=85339, J453="85339"), 1,0)</f>
        <v>0</v>
      </c>
      <c r="L453">
        <f>IF(OR(LEFT(I453,2)="ph", I453="Laveen"), 1,0)</f>
        <v>0</v>
      </c>
      <c r="M453">
        <f>IF(NOT(K453=L453), 1,0)</f>
        <v>0</v>
      </c>
      <c r="N453">
        <f>IF(K453=L453, K453, "EVAL")</f>
        <v>0</v>
      </c>
      <c r="O453" s="12">
        <v>43838</v>
      </c>
      <c r="P453" s="10" t="s">
        <v>57</v>
      </c>
      <c r="Q453" s="13" t="s">
        <v>46</v>
      </c>
      <c r="R453" s="11">
        <v>2569.6999999999998</v>
      </c>
      <c r="S453">
        <v>85201</v>
      </c>
      <c r="T453" t="s">
        <v>100</v>
      </c>
      <c r="U453" t="s">
        <v>2676</v>
      </c>
      <c r="V453">
        <v>85284</v>
      </c>
    </row>
    <row r="454" spans="1:22" x14ac:dyDescent="0.2">
      <c r="A454" s="6">
        <v>43825</v>
      </c>
      <c r="B454" t="s">
        <v>3279</v>
      </c>
      <c r="C454" t="s">
        <v>79</v>
      </c>
      <c r="D454" s="10" t="s">
        <v>46</v>
      </c>
      <c r="E454" t="s">
        <v>247</v>
      </c>
      <c r="F454" s="11">
        <v>6261.86</v>
      </c>
      <c r="G454" s="10" t="s">
        <v>50</v>
      </c>
      <c r="H454" t="s">
        <v>1771</v>
      </c>
      <c r="I454" t="str">
        <f t="shared" si="7"/>
        <v>CHANDLER</v>
      </c>
      <c r="J454" s="10">
        <v>85248</v>
      </c>
      <c r="K454">
        <f>IF(OR(LEFT(J454,3)="850", J454=85339, J454="85339"), 1,0)</f>
        <v>0</v>
      </c>
      <c r="L454">
        <f>IF(OR(LEFT(I454,2)="ph", I454="Laveen"), 1,0)</f>
        <v>0</v>
      </c>
      <c r="M454">
        <f>IF(NOT(K454=L454), 1,0)</f>
        <v>0</v>
      </c>
      <c r="N454">
        <f>IF(K454=L454, K454, "EVAL")</f>
        <v>0</v>
      </c>
      <c r="O454" s="12">
        <v>43839</v>
      </c>
      <c r="P454" s="10" t="s">
        <v>57</v>
      </c>
      <c r="Q454" s="13" t="s">
        <v>46</v>
      </c>
      <c r="R454" s="11">
        <v>2673.74</v>
      </c>
      <c r="S454">
        <v>85248</v>
      </c>
      <c r="T454" t="s">
        <v>139</v>
      </c>
      <c r="U454" t="s">
        <v>2417</v>
      </c>
      <c r="V454" t="s">
        <v>2417</v>
      </c>
    </row>
    <row r="455" spans="1:22" x14ac:dyDescent="0.2">
      <c r="A455" s="6">
        <v>43826</v>
      </c>
      <c r="B455" t="s">
        <v>3280</v>
      </c>
      <c r="C455" t="s">
        <v>43</v>
      </c>
      <c r="D455" s="10" t="s">
        <v>46</v>
      </c>
      <c r="E455" t="s">
        <v>60</v>
      </c>
      <c r="F455" s="11">
        <v>7280.37</v>
      </c>
      <c r="G455" s="10" t="s">
        <v>50</v>
      </c>
      <c r="H455" t="s">
        <v>3281</v>
      </c>
      <c r="I455" t="str">
        <f t="shared" si="7"/>
        <v>PHOENIX</v>
      </c>
      <c r="J455" s="10">
        <v>85053</v>
      </c>
      <c r="K455">
        <f>IF(OR(LEFT(J455,3)="850", J455=85339, J455="85339"), 1,0)</f>
        <v>1</v>
      </c>
      <c r="L455">
        <f>IF(OR(LEFT(I455,2)="ph", I455="Laveen"), 1,0)</f>
        <v>1</v>
      </c>
      <c r="M455">
        <f>IF(NOT(K455=L455), 1,0)</f>
        <v>0</v>
      </c>
      <c r="N455">
        <f>IF(K455=L455, K455, "EVAL")</f>
        <v>1</v>
      </c>
      <c r="O455" s="12">
        <v>43843</v>
      </c>
      <c r="P455" s="10" t="s">
        <v>57</v>
      </c>
      <c r="Q455" s="13" t="s">
        <v>46</v>
      </c>
      <c r="R455" s="11">
        <v>5612.88</v>
      </c>
      <c r="S455">
        <v>85053</v>
      </c>
      <c r="T455" t="s">
        <v>139</v>
      </c>
      <c r="U455" t="s">
        <v>2417</v>
      </c>
      <c r="V455" t="s">
        <v>2417</v>
      </c>
    </row>
    <row r="456" spans="1:22" x14ac:dyDescent="0.2">
      <c r="A456" s="6">
        <v>43826</v>
      </c>
      <c r="B456" t="s">
        <v>3282</v>
      </c>
      <c r="C456" t="s">
        <v>43</v>
      </c>
      <c r="D456" s="10" t="s">
        <v>46</v>
      </c>
      <c r="E456" t="s">
        <v>225</v>
      </c>
      <c r="F456" s="11">
        <v>6537.3</v>
      </c>
      <c r="G456" s="10" t="s">
        <v>50</v>
      </c>
      <c r="H456" t="s">
        <v>3283</v>
      </c>
      <c r="I456" t="str">
        <f t="shared" si="7"/>
        <v>TOLLESON</v>
      </c>
      <c r="J456" s="10">
        <v>85353</v>
      </c>
      <c r="K456">
        <f>IF(OR(LEFT(J456,3)="850", J456=85339, J456="85339"), 1,0)</f>
        <v>0</v>
      </c>
      <c r="L456">
        <f>IF(OR(LEFT(I456,2)="ph", I456="Laveen"), 1,0)</f>
        <v>0</v>
      </c>
      <c r="M456">
        <f>IF(NOT(K456=L456), 1,0)</f>
        <v>0</v>
      </c>
      <c r="N456">
        <f>IF(K456=L456, K456, "EVAL")</f>
        <v>0</v>
      </c>
      <c r="O456" s="12">
        <v>43840</v>
      </c>
      <c r="P456" s="10" t="s">
        <v>57</v>
      </c>
      <c r="Q456" s="13" t="s">
        <v>46</v>
      </c>
      <c r="R456" s="11">
        <v>4755.58</v>
      </c>
      <c r="S456">
        <v>85353</v>
      </c>
      <c r="T456" t="s">
        <v>139</v>
      </c>
      <c r="U456" t="s">
        <v>2417</v>
      </c>
      <c r="V456" t="s">
        <v>2417</v>
      </c>
    </row>
  </sheetData>
  <autoFilter ref="A1:V456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79"/>
  <sheetViews>
    <sheetView workbookViewId="0">
      <selection activeCell="M480" sqref="M480"/>
    </sheetView>
  </sheetViews>
  <sheetFormatPr baseColWidth="10" defaultColWidth="8.83203125" defaultRowHeight="15" x14ac:dyDescent="0.2"/>
  <cols>
    <col min="1" max="1" width="10.6640625" bestFit="1" customWidth="1"/>
    <col min="2" max="2" width="16.5" bestFit="1" customWidth="1"/>
    <col min="3" max="3" width="15.5" bestFit="1" customWidth="1"/>
    <col min="4" max="4" width="11.6640625" customWidth="1"/>
    <col min="5" max="5" width="20.5" customWidth="1"/>
    <col min="6" max="6" width="19.83203125" customWidth="1"/>
    <col min="7" max="7" width="14.1640625" customWidth="1"/>
    <col min="8" max="8" width="55.83203125" customWidth="1"/>
    <col min="9" max="9" width="7.33203125" customWidth="1"/>
    <col min="10" max="14" width="10.33203125" customWidth="1"/>
    <col min="15" max="15" width="15.83203125" customWidth="1"/>
    <col min="16" max="16" width="19.5" customWidth="1"/>
    <col min="17" max="17" width="15.33203125" customWidth="1"/>
    <col min="18" max="18" width="13.5" customWidth="1"/>
    <col min="19" max="19" width="15" customWidth="1"/>
    <col min="20" max="20" width="42.33203125" customWidth="1"/>
    <col min="21" max="21" width="52.5" customWidth="1"/>
    <col min="22" max="22" width="17.83203125" customWidth="1"/>
  </cols>
  <sheetData>
    <row r="1" spans="1:22" x14ac:dyDescent="0.2">
      <c r="A1" s="3" t="s">
        <v>2400</v>
      </c>
      <c r="B1" s="3" t="s">
        <v>2401</v>
      </c>
      <c r="C1" s="3" t="s">
        <v>27</v>
      </c>
      <c r="D1" s="8" t="s">
        <v>2402</v>
      </c>
      <c r="E1" s="3" t="s">
        <v>28</v>
      </c>
      <c r="F1" s="9" t="s">
        <v>2403</v>
      </c>
      <c r="G1" s="8" t="s">
        <v>2404</v>
      </c>
      <c r="H1" s="3" t="s">
        <v>2405</v>
      </c>
      <c r="I1" s="3" t="s">
        <v>6768</v>
      </c>
      <c r="J1" s="8" t="s">
        <v>2406</v>
      </c>
      <c r="K1" s="3" t="s">
        <v>6767</v>
      </c>
      <c r="L1" s="3" t="s">
        <v>6766</v>
      </c>
      <c r="M1" s="3" t="s">
        <v>6769</v>
      </c>
      <c r="N1" s="18" t="s">
        <v>6765</v>
      </c>
      <c r="O1" s="8" t="s">
        <v>2407</v>
      </c>
      <c r="P1" s="8" t="s">
        <v>2408</v>
      </c>
      <c r="Q1" s="8" t="s">
        <v>2409</v>
      </c>
      <c r="R1" s="9" t="s">
        <v>2410</v>
      </c>
      <c r="S1" s="8" t="s">
        <v>2411</v>
      </c>
      <c r="T1" s="3" t="s">
        <v>2412</v>
      </c>
      <c r="U1" s="3" t="s">
        <v>2413</v>
      </c>
      <c r="V1" s="8" t="s">
        <v>2414</v>
      </c>
    </row>
    <row r="2" spans="1:22" x14ac:dyDescent="0.2">
      <c r="A2" s="6">
        <v>43833</v>
      </c>
      <c r="B2" t="s">
        <v>3284</v>
      </c>
      <c r="C2" t="s">
        <v>43</v>
      </c>
      <c r="D2" s="10" t="s">
        <v>46</v>
      </c>
      <c r="E2" t="s">
        <v>225</v>
      </c>
      <c r="F2" s="11">
        <v>3764.41</v>
      </c>
      <c r="G2" s="10" t="s">
        <v>50</v>
      </c>
      <c r="H2" t="s">
        <v>3285</v>
      </c>
      <c r="I2" t="str">
        <f>IF(NOT(ISERROR(FIND(",",H2))), RIGHT(H2,LEN(H2)-FIND("@",SUBSTITUTE(H2,",","@",LEN(H2)-LEN(SUBSTITUTE(H2,",",""))),1)-1), "")</f>
        <v>AVONDALE</v>
      </c>
      <c r="J2" s="10">
        <v>85323</v>
      </c>
      <c r="K2">
        <f>IF(OR(LEFT(J2,3)="850", J2=85339, J2="85339"), 1,0)</f>
        <v>0</v>
      </c>
      <c r="L2">
        <f>IF(OR(LEFT(I2,2)="ph", I2="Laveen"), 1,0)</f>
        <v>0</v>
      </c>
      <c r="M2">
        <f>IF(NOT(K2=L2), 1,0)</f>
        <v>0</v>
      </c>
      <c r="N2">
        <f>IF(K2=L2, K2, "EVAL")</f>
        <v>0</v>
      </c>
      <c r="O2" s="12">
        <v>43847</v>
      </c>
      <c r="P2" s="10" t="s">
        <v>57</v>
      </c>
      <c r="Q2" s="13" t="s">
        <v>46</v>
      </c>
      <c r="R2" s="11">
        <v>3764.41</v>
      </c>
      <c r="S2" s="10">
        <v>85323</v>
      </c>
      <c r="T2" t="s">
        <v>139</v>
      </c>
      <c r="U2" t="s">
        <v>2417</v>
      </c>
      <c r="V2" s="10" t="s">
        <v>2417</v>
      </c>
    </row>
    <row r="3" spans="1:22" x14ac:dyDescent="0.2">
      <c r="A3" s="6">
        <v>43833</v>
      </c>
      <c r="B3" t="s">
        <v>3286</v>
      </c>
      <c r="C3" t="s">
        <v>43</v>
      </c>
      <c r="D3" s="10" t="s">
        <v>46</v>
      </c>
      <c r="E3" t="s">
        <v>102</v>
      </c>
      <c r="F3" s="11" t="s">
        <v>2417</v>
      </c>
      <c r="G3" s="10" t="s">
        <v>2417</v>
      </c>
      <c r="H3" t="s">
        <v>2417</v>
      </c>
      <c r="I3" t="str">
        <f t="shared" ref="I3:I66" si="0">IF(NOT(ISERROR(FIND(",",H3))), RIGHT(H3,LEN(H3)-FIND("@",SUBSTITUTE(H3,",","@",LEN(H3)-LEN(SUBSTITUTE(H3,",",""))),1)-1), "")</f>
        <v/>
      </c>
      <c r="J3" s="10" t="s">
        <v>2417</v>
      </c>
      <c r="K3">
        <f>IF(OR(LEFT(J3,3)="850", J3=85339, J3="85339"), 1,0)</f>
        <v>0</v>
      </c>
      <c r="L3">
        <f>IF(OR(LEFT(I3,2)="ph", I3="Laveen"), 1,0)</f>
        <v>0</v>
      </c>
      <c r="M3">
        <f>IF(NOT(K3=L3), 1,0)</f>
        <v>0</v>
      </c>
      <c r="N3">
        <f>IF(K3=L3, K3, "EVAL")</f>
        <v>0</v>
      </c>
      <c r="O3" s="10" t="s">
        <v>2417</v>
      </c>
      <c r="P3" s="10" t="s">
        <v>57</v>
      </c>
      <c r="Q3" s="13" t="s">
        <v>46</v>
      </c>
      <c r="R3" s="11">
        <v>1107.32</v>
      </c>
      <c r="S3" s="10" t="s">
        <v>2417</v>
      </c>
      <c r="T3" t="s">
        <v>3287</v>
      </c>
      <c r="U3" t="s">
        <v>2417</v>
      </c>
      <c r="V3" s="10" t="s">
        <v>2417</v>
      </c>
    </row>
    <row r="4" spans="1:22" x14ac:dyDescent="0.2">
      <c r="A4" s="6">
        <v>43837</v>
      </c>
      <c r="B4" t="s">
        <v>3288</v>
      </c>
      <c r="C4" t="s">
        <v>43</v>
      </c>
      <c r="D4" s="10" t="s">
        <v>46</v>
      </c>
      <c r="E4" t="s">
        <v>1473</v>
      </c>
      <c r="F4" s="11">
        <v>1321.52</v>
      </c>
      <c r="G4" s="10" t="s">
        <v>50</v>
      </c>
      <c r="H4" t="s">
        <v>2417</v>
      </c>
      <c r="I4" t="str">
        <f t="shared" si="0"/>
        <v/>
      </c>
      <c r="J4" s="10" t="s">
        <v>2417</v>
      </c>
      <c r="K4">
        <f>IF(OR(LEFT(J4,3)="850", J4=85339, J4="85339"), 1,0)</f>
        <v>0</v>
      </c>
      <c r="L4">
        <f>IF(OR(LEFT(I4,2)="ph", I4="Laveen"), 1,0)</f>
        <v>0</v>
      </c>
      <c r="M4">
        <f>IF(NOT(K4=L4), 1,0)</f>
        <v>0</v>
      </c>
      <c r="N4">
        <f>IF(K4=L4, K4, "EVAL")</f>
        <v>0</v>
      </c>
      <c r="O4" s="10" t="s">
        <v>2417</v>
      </c>
      <c r="P4" s="10" t="s">
        <v>57</v>
      </c>
      <c r="Q4" s="13" t="s">
        <v>46</v>
      </c>
      <c r="R4" s="11">
        <v>1321.52</v>
      </c>
      <c r="S4" s="10" t="s">
        <v>2417</v>
      </c>
      <c r="T4" t="s">
        <v>3289</v>
      </c>
      <c r="U4" t="s">
        <v>2417</v>
      </c>
      <c r="V4" s="10" t="s">
        <v>2417</v>
      </c>
    </row>
    <row r="5" spans="1:22" x14ac:dyDescent="0.2">
      <c r="A5" s="6">
        <v>43837</v>
      </c>
      <c r="B5" t="s">
        <v>3290</v>
      </c>
      <c r="C5" t="s">
        <v>43</v>
      </c>
      <c r="D5" s="10" t="s">
        <v>46</v>
      </c>
      <c r="E5" t="s">
        <v>297</v>
      </c>
      <c r="F5" s="11">
        <v>5051.2</v>
      </c>
      <c r="G5" s="10" t="s">
        <v>50</v>
      </c>
      <c r="H5" t="s">
        <v>788</v>
      </c>
      <c r="I5" t="str">
        <f t="shared" si="0"/>
        <v>PHX</v>
      </c>
      <c r="J5" s="10">
        <v>85051</v>
      </c>
      <c r="K5">
        <f>IF(OR(LEFT(J5,3)="850", J5=85339, J5="85339"), 1,0)</f>
        <v>1</v>
      </c>
      <c r="L5">
        <f>IF(OR(LEFT(I5,2)="ph", I5="Laveen"), 1,0)</f>
        <v>1</v>
      </c>
      <c r="M5">
        <f>IF(NOT(K5=L5), 1,0)</f>
        <v>0</v>
      </c>
      <c r="N5">
        <f>IF(K5=L5, K5, "EVAL")</f>
        <v>1</v>
      </c>
      <c r="O5" s="10" t="s">
        <v>2417</v>
      </c>
      <c r="P5" s="10" t="s">
        <v>46</v>
      </c>
      <c r="Q5" s="13" t="s">
        <v>46</v>
      </c>
      <c r="R5" s="11">
        <v>0</v>
      </c>
      <c r="S5" s="10">
        <v>85051</v>
      </c>
      <c r="T5" t="s">
        <v>62</v>
      </c>
      <c r="U5" t="s">
        <v>63</v>
      </c>
      <c r="V5" s="10">
        <v>85253</v>
      </c>
    </row>
    <row r="6" spans="1:22" x14ac:dyDescent="0.2">
      <c r="A6" s="6">
        <v>43837</v>
      </c>
      <c r="B6" t="s">
        <v>3291</v>
      </c>
      <c r="C6" t="s">
        <v>43</v>
      </c>
      <c r="D6" s="10" t="s">
        <v>46</v>
      </c>
      <c r="E6" t="s">
        <v>297</v>
      </c>
      <c r="F6" s="11">
        <v>1868.62</v>
      </c>
      <c r="G6" s="10" t="s">
        <v>50</v>
      </c>
      <c r="H6" t="s">
        <v>3292</v>
      </c>
      <c r="I6" t="str">
        <f t="shared" si="0"/>
        <v>PHOENIX</v>
      </c>
      <c r="J6" s="10">
        <v>85051</v>
      </c>
      <c r="K6">
        <f>IF(OR(LEFT(J6,3)="850", J6=85339, J6="85339"), 1,0)</f>
        <v>1</v>
      </c>
      <c r="L6">
        <f>IF(OR(LEFT(I6,2)="ph", I6="Laveen"), 1,0)</f>
        <v>1</v>
      </c>
      <c r="M6">
        <f>IF(NOT(K6=L6), 1,0)</f>
        <v>0</v>
      </c>
      <c r="N6">
        <f>IF(K6=L6, K6, "EVAL")</f>
        <v>1</v>
      </c>
      <c r="O6" s="10" t="s">
        <v>2417</v>
      </c>
      <c r="P6" s="10" t="s">
        <v>46</v>
      </c>
      <c r="Q6" s="13" t="s">
        <v>46</v>
      </c>
      <c r="R6" s="11">
        <v>2205.2600000000002</v>
      </c>
      <c r="S6" s="10">
        <v>85051</v>
      </c>
      <c r="T6" t="s">
        <v>62</v>
      </c>
      <c r="U6" t="s">
        <v>3293</v>
      </c>
      <c r="V6" s="10">
        <v>85253</v>
      </c>
    </row>
    <row r="7" spans="1:22" x14ac:dyDescent="0.2">
      <c r="A7" s="6">
        <v>43837</v>
      </c>
      <c r="B7" t="s">
        <v>3294</v>
      </c>
      <c r="C7" t="s">
        <v>43</v>
      </c>
      <c r="D7" s="10" t="s">
        <v>46</v>
      </c>
      <c r="E7" t="s">
        <v>428</v>
      </c>
      <c r="F7" s="11">
        <v>5115.22</v>
      </c>
      <c r="G7" s="10" t="s">
        <v>50</v>
      </c>
      <c r="H7" t="s">
        <v>3295</v>
      </c>
      <c r="I7" t="str">
        <f t="shared" si="0"/>
        <v>PEORIA</v>
      </c>
      <c r="J7" s="10">
        <v>85344</v>
      </c>
      <c r="K7">
        <f>IF(OR(LEFT(J7,3)="850", J7=85339, J7="85339"), 1,0)</f>
        <v>0</v>
      </c>
      <c r="L7">
        <f>IF(OR(LEFT(I7,2)="ph", I7="Laveen"), 1,0)</f>
        <v>0</v>
      </c>
      <c r="M7">
        <f>IF(NOT(K7=L7), 1,0)</f>
        <v>0</v>
      </c>
      <c r="N7">
        <f>IF(K7=L7, K7, "EVAL")</f>
        <v>0</v>
      </c>
      <c r="O7" s="10" t="s">
        <v>2417</v>
      </c>
      <c r="P7" s="10" t="s">
        <v>46</v>
      </c>
      <c r="Q7" s="13" t="s">
        <v>46</v>
      </c>
      <c r="R7" s="11">
        <v>3944.52</v>
      </c>
      <c r="S7" s="10">
        <v>85344</v>
      </c>
      <c r="T7" t="s">
        <v>47</v>
      </c>
      <c r="U7" t="s">
        <v>48</v>
      </c>
      <c r="V7" s="10">
        <v>85253</v>
      </c>
    </row>
    <row r="8" spans="1:22" x14ac:dyDescent="0.2">
      <c r="A8" s="6">
        <v>43838</v>
      </c>
      <c r="B8" t="s">
        <v>3296</v>
      </c>
      <c r="C8" t="s">
        <v>43</v>
      </c>
      <c r="D8" s="10" t="s">
        <v>46</v>
      </c>
      <c r="E8" t="s">
        <v>44</v>
      </c>
      <c r="F8" s="11">
        <v>1405</v>
      </c>
      <c r="G8" s="10" t="s">
        <v>50</v>
      </c>
      <c r="H8" t="s">
        <v>3297</v>
      </c>
      <c r="I8" t="str">
        <f t="shared" si="0"/>
        <v>Glendale</v>
      </c>
      <c r="J8" s="10">
        <v>85301</v>
      </c>
      <c r="K8">
        <f>IF(OR(LEFT(J8,3)="850", J8=85339, J8="85339"), 1,0)</f>
        <v>0</v>
      </c>
      <c r="L8">
        <f>IF(OR(LEFT(I8,2)="ph", I8="Laveen"), 1,0)</f>
        <v>0</v>
      </c>
      <c r="M8">
        <f>IF(NOT(K8=L8), 1,0)</f>
        <v>0</v>
      </c>
      <c r="N8">
        <f>IF(K8=L8, K8, "EVAL")</f>
        <v>0</v>
      </c>
      <c r="O8" s="10" t="s">
        <v>2417</v>
      </c>
      <c r="P8" s="10" t="s">
        <v>57</v>
      </c>
      <c r="Q8" s="13" t="s">
        <v>46</v>
      </c>
      <c r="R8" s="11">
        <v>1385</v>
      </c>
      <c r="S8" s="10">
        <v>85301</v>
      </c>
      <c r="T8" t="s">
        <v>3298</v>
      </c>
      <c r="U8" t="s">
        <v>2417</v>
      </c>
      <c r="V8" s="10" t="s">
        <v>2417</v>
      </c>
    </row>
    <row r="9" spans="1:22" x14ac:dyDescent="0.2">
      <c r="A9" s="6">
        <v>43838</v>
      </c>
      <c r="B9" t="s">
        <v>3299</v>
      </c>
      <c r="C9" t="s">
        <v>43</v>
      </c>
      <c r="D9" s="10" t="s">
        <v>46</v>
      </c>
      <c r="E9" t="s">
        <v>44</v>
      </c>
      <c r="F9" s="11">
        <v>1329</v>
      </c>
      <c r="G9" s="10" t="s">
        <v>3300</v>
      </c>
      <c r="H9" t="s">
        <v>3301</v>
      </c>
      <c r="I9" t="str">
        <f t="shared" si="0"/>
        <v>Glendale</v>
      </c>
      <c r="J9" s="10">
        <v>85301</v>
      </c>
      <c r="K9">
        <f>IF(OR(LEFT(J9,3)="850", J9=85339, J9="85339"), 1,0)</f>
        <v>0</v>
      </c>
      <c r="L9">
        <f>IF(OR(LEFT(I9,2)="ph", I9="Laveen"), 1,0)</f>
        <v>0</v>
      </c>
      <c r="M9">
        <f>IF(NOT(K9=L9), 1,0)</f>
        <v>0</v>
      </c>
      <c r="N9">
        <f>IF(K9=L9, K9, "EVAL")</f>
        <v>0</v>
      </c>
      <c r="O9" s="12">
        <v>43851</v>
      </c>
      <c r="P9" s="10" t="s">
        <v>57</v>
      </c>
      <c r="Q9" s="13" t="s">
        <v>46</v>
      </c>
      <c r="R9" s="11">
        <v>1309</v>
      </c>
      <c r="S9" s="10">
        <v>85301</v>
      </c>
      <c r="T9" t="s">
        <v>3298</v>
      </c>
      <c r="U9" t="s">
        <v>2417</v>
      </c>
      <c r="V9" s="10" t="s">
        <v>2417</v>
      </c>
    </row>
    <row r="10" spans="1:22" x14ac:dyDescent="0.2">
      <c r="A10" s="6">
        <v>43844</v>
      </c>
      <c r="B10" t="s">
        <v>3302</v>
      </c>
      <c r="C10" t="s">
        <v>43</v>
      </c>
      <c r="D10" s="10" t="s">
        <v>46</v>
      </c>
      <c r="E10" t="s">
        <v>102</v>
      </c>
      <c r="F10" s="11">
        <v>1055.82</v>
      </c>
      <c r="G10" s="10" t="s">
        <v>50</v>
      </c>
      <c r="H10" t="s">
        <v>2417</v>
      </c>
      <c r="I10" t="str">
        <f t="shared" si="0"/>
        <v/>
      </c>
      <c r="J10" s="10" t="s">
        <v>2417</v>
      </c>
      <c r="K10">
        <f>IF(OR(LEFT(J10,3)="850", J10=85339, J10="85339"), 1,0)</f>
        <v>0</v>
      </c>
      <c r="L10">
        <f>IF(OR(LEFT(I10,2)="ph", I10="Laveen"), 1,0)</f>
        <v>0</v>
      </c>
      <c r="M10">
        <f>IF(NOT(K10=L10), 1,0)</f>
        <v>0</v>
      </c>
      <c r="N10">
        <f>IF(K10=L10, K10, "EVAL")</f>
        <v>0</v>
      </c>
      <c r="O10" s="12">
        <v>43859</v>
      </c>
      <c r="P10" s="10" t="s">
        <v>57</v>
      </c>
      <c r="Q10" s="13" t="s">
        <v>46</v>
      </c>
      <c r="R10" s="11">
        <v>1010.82</v>
      </c>
      <c r="S10" s="10" t="s">
        <v>2417</v>
      </c>
      <c r="T10" t="s">
        <v>3287</v>
      </c>
      <c r="U10" t="s">
        <v>2417</v>
      </c>
      <c r="V10" s="10" t="s">
        <v>2417</v>
      </c>
    </row>
    <row r="11" spans="1:22" x14ac:dyDescent="0.2">
      <c r="A11" s="6">
        <v>43844</v>
      </c>
      <c r="B11" t="s">
        <v>3303</v>
      </c>
      <c r="C11" t="s">
        <v>43</v>
      </c>
      <c r="D11" s="10" t="s">
        <v>46</v>
      </c>
      <c r="E11" t="s">
        <v>102</v>
      </c>
      <c r="F11" s="11" t="s">
        <v>2417</v>
      </c>
      <c r="G11" s="10" t="s">
        <v>2417</v>
      </c>
      <c r="H11" t="s">
        <v>3304</v>
      </c>
      <c r="I11" t="str">
        <f t="shared" si="0"/>
        <v>PHOENIX</v>
      </c>
      <c r="J11" s="10">
        <v>85016</v>
      </c>
      <c r="K11">
        <f>IF(OR(LEFT(J11,3)="850", J11=85339, J11="85339"), 1,0)</f>
        <v>1</v>
      </c>
      <c r="L11">
        <f>IF(OR(LEFT(I11,2)="ph", I11="Laveen"), 1,0)</f>
        <v>1</v>
      </c>
      <c r="M11">
        <f>IF(NOT(K11=L11), 1,0)</f>
        <v>0</v>
      </c>
      <c r="N11">
        <f>IF(K11=L11, K11, "EVAL")</f>
        <v>1</v>
      </c>
      <c r="O11" s="10" t="s">
        <v>2417</v>
      </c>
      <c r="P11" s="10" t="s">
        <v>57</v>
      </c>
      <c r="Q11" s="13" t="s">
        <v>46</v>
      </c>
      <c r="R11" s="11">
        <v>1184.5899999999999</v>
      </c>
      <c r="S11" s="10">
        <v>85016</v>
      </c>
      <c r="T11" t="s">
        <v>3287</v>
      </c>
      <c r="U11" t="s">
        <v>2417</v>
      </c>
      <c r="V11" s="10" t="s">
        <v>2417</v>
      </c>
    </row>
    <row r="12" spans="1:22" x14ac:dyDescent="0.2">
      <c r="A12" s="6">
        <v>43844</v>
      </c>
      <c r="B12" t="s">
        <v>3305</v>
      </c>
      <c r="C12" t="s">
        <v>43</v>
      </c>
      <c r="D12" s="10" t="s">
        <v>46</v>
      </c>
      <c r="E12" t="s">
        <v>102</v>
      </c>
      <c r="F12" s="11" t="s">
        <v>2417</v>
      </c>
      <c r="G12" s="10" t="s">
        <v>2417</v>
      </c>
      <c r="H12" t="s">
        <v>2417</v>
      </c>
      <c r="I12" t="str">
        <f t="shared" si="0"/>
        <v/>
      </c>
      <c r="J12" s="10" t="s">
        <v>2417</v>
      </c>
      <c r="K12">
        <f>IF(OR(LEFT(J12,3)="850", J12=85339, J12="85339"), 1,0)</f>
        <v>0</v>
      </c>
      <c r="L12">
        <f>IF(OR(LEFT(I12,2)="ph", I12="Laveen"), 1,0)</f>
        <v>0</v>
      </c>
      <c r="M12">
        <f>IF(NOT(K12=L12), 1,0)</f>
        <v>0</v>
      </c>
      <c r="N12">
        <f>IF(K12=L12, K12, "EVAL")</f>
        <v>0</v>
      </c>
      <c r="O12" s="10" t="s">
        <v>2417</v>
      </c>
      <c r="P12" s="10" t="s">
        <v>57</v>
      </c>
      <c r="Q12" s="13" t="s">
        <v>46</v>
      </c>
      <c r="R12" s="11">
        <v>937.05</v>
      </c>
      <c r="S12" s="10" t="s">
        <v>2417</v>
      </c>
      <c r="T12" t="s">
        <v>3287</v>
      </c>
      <c r="U12" t="s">
        <v>2417</v>
      </c>
      <c r="V12" s="10" t="s">
        <v>2417</v>
      </c>
    </row>
    <row r="13" spans="1:22" x14ac:dyDescent="0.2">
      <c r="A13" s="6">
        <v>43844</v>
      </c>
      <c r="B13" t="s">
        <v>3306</v>
      </c>
      <c r="C13" t="s">
        <v>43</v>
      </c>
      <c r="D13" s="10" t="s">
        <v>46</v>
      </c>
      <c r="E13" t="s">
        <v>102</v>
      </c>
      <c r="F13" s="11">
        <v>1296.95</v>
      </c>
      <c r="G13" s="10" t="s">
        <v>50</v>
      </c>
      <c r="H13" t="s">
        <v>3307</v>
      </c>
      <c r="I13" t="str">
        <f t="shared" si="0"/>
        <v>PHOENIX</v>
      </c>
      <c r="J13" s="10">
        <v>85016</v>
      </c>
      <c r="K13">
        <f>IF(OR(LEFT(J13,3)="850", J13=85339, J13="85339"), 1,0)</f>
        <v>1</v>
      </c>
      <c r="L13">
        <f>IF(OR(LEFT(I13,2)="ph", I13="Laveen"), 1,0)</f>
        <v>1</v>
      </c>
      <c r="M13">
        <f>IF(NOT(K13=L13), 1,0)</f>
        <v>0</v>
      </c>
      <c r="N13">
        <f>IF(K13=L13, K13, "EVAL")</f>
        <v>1</v>
      </c>
      <c r="O13" s="12">
        <v>43866</v>
      </c>
      <c r="P13" s="10" t="s">
        <v>57</v>
      </c>
      <c r="Q13" s="13" t="s">
        <v>46</v>
      </c>
      <c r="R13" s="11">
        <v>1250.8699999999999</v>
      </c>
      <c r="S13" s="10">
        <v>85016</v>
      </c>
      <c r="T13" t="s">
        <v>3287</v>
      </c>
      <c r="U13" t="s">
        <v>2417</v>
      </c>
      <c r="V13" s="10" t="s">
        <v>2417</v>
      </c>
    </row>
    <row r="14" spans="1:22" x14ac:dyDescent="0.2">
      <c r="A14" s="6">
        <v>43844</v>
      </c>
      <c r="B14" t="s">
        <v>3308</v>
      </c>
      <c r="C14" t="s">
        <v>43</v>
      </c>
      <c r="D14" s="10" t="s">
        <v>46</v>
      </c>
      <c r="E14" t="s">
        <v>102</v>
      </c>
      <c r="F14" s="11">
        <v>1123.3499999999999</v>
      </c>
      <c r="G14" s="10" t="s">
        <v>50</v>
      </c>
      <c r="H14" t="s">
        <v>2417</v>
      </c>
      <c r="I14" t="str">
        <f t="shared" si="0"/>
        <v/>
      </c>
      <c r="J14" s="10" t="s">
        <v>2417</v>
      </c>
      <c r="K14">
        <f>IF(OR(LEFT(J14,3)="850", J14=85339, J14="85339"), 1,0)</f>
        <v>0</v>
      </c>
      <c r="L14">
        <f>IF(OR(LEFT(I14,2)="ph", I14="Laveen"), 1,0)</f>
        <v>0</v>
      </c>
      <c r="M14">
        <f>IF(NOT(K14=L14), 1,0)</f>
        <v>0</v>
      </c>
      <c r="N14">
        <f>IF(K14=L14, K14, "EVAL")</f>
        <v>0</v>
      </c>
      <c r="O14" s="12">
        <v>43866</v>
      </c>
      <c r="P14" s="10" t="s">
        <v>57</v>
      </c>
      <c r="Q14" s="13" t="s">
        <v>46</v>
      </c>
      <c r="R14" s="11">
        <v>1077.27</v>
      </c>
      <c r="S14" s="10" t="s">
        <v>2417</v>
      </c>
      <c r="T14" t="s">
        <v>3287</v>
      </c>
      <c r="U14" t="s">
        <v>2417</v>
      </c>
      <c r="V14" s="10" t="s">
        <v>2417</v>
      </c>
    </row>
    <row r="15" spans="1:22" x14ac:dyDescent="0.2">
      <c r="A15" s="6">
        <v>43844</v>
      </c>
      <c r="B15" t="s">
        <v>3309</v>
      </c>
      <c r="C15" t="s">
        <v>43</v>
      </c>
      <c r="D15" s="10" t="s">
        <v>46</v>
      </c>
      <c r="E15" t="s">
        <v>102</v>
      </c>
      <c r="F15" s="11">
        <v>1098.07</v>
      </c>
      <c r="G15" s="10" t="s">
        <v>50</v>
      </c>
      <c r="H15" t="s">
        <v>2417</v>
      </c>
      <c r="I15" t="str">
        <f t="shared" si="0"/>
        <v/>
      </c>
      <c r="J15" s="10" t="s">
        <v>2417</v>
      </c>
      <c r="K15">
        <f>IF(OR(LEFT(J15,3)="850", J15=85339, J15="85339"), 1,0)</f>
        <v>0</v>
      </c>
      <c r="L15">
        <f>IF(OR(LEFT(I15,2)="ph", I15="Laveen"), 1,0)</f>
        <v>0</v>
      </c>
      <c r="M15">
        <f>IF(NOT(K15=L15), 1,0)</f>
        <v>0</v>
      </c>
      <c r="N15">
        <f>IF(K15=L15, K15, "EVAL")</f>
        <v>0</v>
      </c>
      <c r="O15" s="10" t="s">
        <v>2417</v>
      </c>
      <c r="P15" s="10" t="s">
        <v>57</v>
      </c>
      <c r="Q15" s="13" t="s">
        <v>46</v>
      </c>
      <c r="R15" s="11">
        <v>1051.99</v>
      </c>
      <c r="S15" s="10" t="s">
        <v>2417</v>
      </c>
      <c r="T15" t="s">
        <v>3310</v>
      </c>
      <c r="U15" t="s">
        <v>2417</v>
      </c>
      <c r="V15" s="10" t="s">
        <v>2417</v>
      </c>
    </row>
    <row r="16" spans="1:22" x14ac:dyDescent="0.2">
      <c r="A16" s="6">
        <v>43844</v>
      </c>
      <c r="B16" t="s">
        <v>3311</v>
      </c>
      <c r="C16" t="s">
        <v>43</v>
      </c>
      <c r="D16" s="10" t="s">
        <v>46</v>
      </c>
      <c r="E16" t="s">
        <v>102</v>
      </c>
      <c r="F16" s="11" t="s">
        <v>2417</v>
      </c>
      <c r="G16" s="10" t="s">
        <v>2417</v>
      </c>
      <c r="H16" t="s">
        <v>3312</v>
      </c>
      <c r="I16" t="str">
        <f t="shared" si="0"/>
        <v>PHOENIX</v>
      </c>
      <c r="J16" s="10">
        <v>85016</v>
      </c>
      <c r="K16">
        <f>IF(OR(LEFT(J16,3)="850", J16=85339, J16="85339"), 1,0)</f>
        <v>1</v>
      </c>
      <c r="L16">
        <f>IF(OR(LEFT(I16,2)="ph", I16="Laveen"), 1,0)</f>
        <v>1</v>
      </c>
      <c r="M16">
        <f>IF(NOT(K16=L16), 1,0)</f>
        <v>0</v>
      </c>
      <c r="N16">
        <f>IF(K16=L16, K16, "EVAL")</f>
        <v>1</v>
      </c>
      <c r="O16" s="10" t="s">
        <v>2417</v>
      </c>
      <c r="P16" s="10" t="s">
        <v>57</v>
      </c>
      <c r="Q16" s="13" t="s">
        <v>46</v>
      </c>
      <c r="R16" s="11">
        <v>1204.1400000000001</v>
      </c>
      <c r="S16" s="10">
        <v>85016</v>
      </c>
      <c r="T16" t="s">
        <v>3287</v>
      </c>
      <c r="U16" t="s">
        <v>2417</v>
      </c>
      <c r="V16" s="10" t="s">
        <v>2417</v>
      </c>
    </row>
    <row r="17" spans="1:22" x14ac:dyDescent="0.2">
      <c r="A17" s="6">
        <v>43844</v>
      </c>
      <c r="B17" t="s">
        <v>3313</v>
      </c>
      <c r="C17" t="s">
        <v>43</v>
      </c>
      <c r="D17" s="10" t="s">
        <v>46</v>
      </c>
      <c r="E17" t="s">
        <v>102</v>
      </c>
      <c r="F17" s="11">
        <v>1251.07</v>
      </c>
      <c r="G17" s="10" t="s">
        <v>50</v>
      </c>
      <c r="H17" t="s">
        <v>2417</v>
      </c>
      <c r="I17" t="str">
        <f t="shared" si="0"/>
        <v/>
      </c>
      <c r="J17" s="10" t="s">
        <v>2417</v>
      </c>
      <c r="K17">
        <f>IF(OR(LEFT(J17,3)="850", J17=85339, J17="85339"), 1,0)</f>
        <v>0</v>
      </c>
      <c r="L17">
        <f>IF(OR(LEFT(I17,2)="ph", I17="Laveen"), 1,0)</f>
        <v>0</v>
      </c>
      <c r="M17">
        <f>IF(NOT(K17=L17), 1,0)</f>
        <v>0</v>
      </c>
      <c r="N17">
        <f>IF(K17=L17, K17, "EVAL")</f>
        <v>0</v>
      </c>
      <c r="O17" s="12">
        <v>43866</v>
      </c>
      <c r="P17" s="10" t="s">
        <v>57</v>
      </c>
      <c r="Q17" s="13" t="s">
        <v>46</v>
      </c>
      <c r="R17" s="11">
        <v>1204.99</v>
      </c>
      <c r="S17" s="10" t="s">
        <v>2417</v>
      </c>
      <c r="T17" t="s">
        <v>3310</v>
      </c>
      <c r="U17" t="s">
        <v>2417</v>
      </c>
      <c r="V17" s="10" t="s">
        <v>2417</v>
      </c>
    </row>
    <row r="18" spans="1:22" x14ac:dyDescent="0.2">
      <c r="A18" s="6">
        <v>43844</v>
      </c>
      <c r="B18" t="s">
        <v>3314</v>
      </c>
      <c r="C18" t="s">
        <v>43</v>
      </c>
      <c r="D18" s="10" t="s">
        <v>46</v>
      </c>
      <c r="E18" t="s">
        <v>102</v>
      </c>
      <c r="F18" s="11">
        <v>1251.07</v>
      </c>
      <c r="G18" s="10" t="s">
        <v>50</v>
      </c>
      <c r="H18" t="s">
        <v>2417</v>
      </c>
      <c r="I18" t="str">
        <f t="shared" si="0"/>
        <v/>
      </c>
      <c r="J18" s="10" t="s">
        <v>2417</v>
      </c>
      <c r="K18">
        <f>IF(OR(LEFT(J18,3)="850", J18=85339, J18="85339"), 1,0)</f>
        <v>0</v>
      </c>
      <c r="L18">
        <f>IF(OR(LEFT(I18,2)="ph", I18="Laveen"), 1,0)</f>
        <v>0</v>
      </c>
      <c r="M18">
        <f>IF(NOT(K18=L18), 1,0)</f>
        <v>0</v>
      </c>
      <c r="N18">
        <f>IF(K18=L18, K18, "EVAL")</f>
        <v>0</v>
      </c>
      <c r="O18" s="12">
        <v>43866</v>
      </c>
      <c r="P18" s="10" t="s">
        <v>57</v>
      </c>
      <c r="Q18" s="13" t="s">
        <v>46</v>
      </c>
      <c r="R18" s="11">
        <v>1204.99</v>
      </c>
      <c r="S18" s="10" t="s">
        <v>2417</v>
      </c>
      <c r="T18" t="s">
        <v>3287</v>
      </c>
      <c r="U18" t="s">
        <v>2417</v>
      </c>
      <c r="V18" s="10" t="s">
        <v>2417</v>
      </c>
    </row>
    <row r="19" spans="1:22" x14ac:dyDescent="0.2">
      <c r="A19" s="6">
        <v>43844</v>
      </c>
      <c r="B19" t="s">
        <v>3315</v>
      </c>
      <c r="C19" t="s">
        <v>43</v>
      </c>
      <c r="D19" s="10" t="s">
        <v>46</v>
      </c>
      <c r="E19" t="s">
        <v>102</v>
      </c>
      <c r="F19" s="11">
        <v>1264.1600000000001</v>
      </c>
      <c r="G19" s="10" t="s">
        <v>50</v>
      </c>
      <c r="H19" t="s">
        <v>2417</v>
      </c>
      <c r="I19" t="str">
        <f t="shared" si="0"/>
        <v/>
      </c>
      <c r="J19" s="10" t="s">
        <v>2417</v>
      </c>
      <c r="K19">
        <f>IF(OR(LEFT(J19,3)="850", J19=85339, J19="85339"), 1,0)</f>
        <v>0</v>
      </c>
      <c r="L19">
        <f>IF(OR(LEFT(I19,2)="ph", I19="Laveen"), 1,0)</f>
        <v>0</v>
      </c>
      <c r="M19">
        <f>IF(NOT(K19=L19), 1,0)</f>
        <v>0</v>
      </c>
      <c r="N19">
        <f>IF(K19=L19, K19, "EVAL")</f>
        <v>0</v>
      </c>
      <c r="O19" s="10" t="s">
        <v>2417</v>
      </c>
      <c r="P19" s="10" t="s">
        <v>57</v>
      </c>
      <c r="Q19" s="13" t="s">
        <v>46</v>
      </c>
      <c r="R19" s="11">
        <v>1218.08</v>
      </c>
      <c r="S19" s="10" t="s">
        <v>2417</v>
      </c>
      <c r="T19" t="s">
        <v>3316</v>
      </c>
      <c r="U19" t="s">
        <v>2417</v>
      </c>
      <c r="V19" s="10" t="s">
        <v>2417</v>
      </c>
    </row>
    <row r="20" spans="1:22" x14ac:dyDescent="0.2">
      <c r="A20" s="6">
        <v>43844</v>
      </c>
      <c r="B20" t="s">
        <v>3317</v>
      </c>
      <c r="C20" t="s">
        <v>43</v>
      </c>
      <c r="D20" s="10" t="s">
        <v>46</v>
      </c>
      <c r="E20" t="s">
        <v>102</v>
      </c>
      <c r="F20" s="11">
        <v>4513.04</v>
      </c>
      <c r="G20" s="10" t="s">
        <v>50</v>
      </c>
      <c r="H20" t="s">
        <v>2417</v>
      </c>
      <c r="I20" t="str">
        <f t="shared" si="0"/>
        <v/>
      </c>
      <c r="J20" s="10" t="s">
        <v>2417</v>
      </c>
      <c r="K20">
        <f>IF(OR(LEFT(J20,3)="850", J20=85339, J20="85339"), 1,0)</f>
        <v>0</v>
      </c>
      <c r="L20">
        <f>IF(OR(LEFT(I20,2)="ph", I20="Laveen"), 1,0)</f>
        <v>0</v>
      </c>
      <c r="M20">
        <f>IF(NOT(K20=L20), 1,0)</f>
        <v>0</v>
      </c>
      <c r="N20">
        <f>IF(K20=L20, K20, "EVAL")</f>
        <v>0</v>
      </c>
      <c r="O20" s="12">
        <v>43866</v>
      </c>
      <c r="P20" s="10" t="s">
        <v>57</v>
      </c>
      <c r="Q20" s="13" t="s">
        <v>46</v>
      </c>
      <c r="R20" s="11">
        <v>4466.96</v>
      </c>
      <c r="S20" s="10" t="s">
        <v>2417</v>
      </c>
      <c r="T20" t="s">
        <v>3287</v>
      </c>
      <c r="U20" t="s">
        <v>2417</v>
      </c>
      <c r="V20" s="10" t="s">
        <v>2417</v>
      </c>
    </row>
    <row r="21" spans="1:22" x14ac:dyDescent="0.2">
      <c r="A21" s="6">
        <v>43844</v>
      </c>
      <c r="B21" t="s">
        <v>3318</v>
      </c>
      <c r="C21" t="s">
        <v>43</v>
      </c>
      <c r="D21" s="10" t="s">
        <v>46</v>
      </c>
      <c r="E21" t="s">
        <v>102</v>
      </c>
      <c r="F21" s="11">
        <v>1077.67</v>
      </c>
      <c r="G21" s="10" t="s">
        <v>50</v>
      </c>
      <c r="H21" t="s">
        <v>2417</v>
      </c>
      <c r="I21" t="str">
        <f t="shared" si="0"/>
        <v/>
      </c>
      <c r="J21" s="10" t="s">
        <v>2417</v>
      </c>
      <c r="K21">
        <f>IF(OR(LEFT(J21,3)="850", J21=85339, J21="85339"), 1,0)</f>
        <v>0</v>
      </c>
      <c r="L21">
        <f>IF(OR(LEFT(I21,2)="ph", I21="Laveen"), 1,0)</f>
        <v>0</v>
      </c>
      <c r="M21">
        <f>IF(NOT(K21=L21), 1,0)</f>
        <v>0</v>
      </c>
      <c r="N21">
        <f>IF(K21=L21, K21, "EVAL")</f>
        <v>0</v>
      </c>
      <c r="O21" s="10" t="s">
        <v>2417</v>
      </c>
      <c r="P21" s="10" t="s">
        <v>57</v>
      </c>
      <c r="Q21" s="13" t="s">
        <v>46</v>
      </c>
      <c r="R21" s="11">
        <v>1031.5899999999999</v>
      </c>
      <c r="S21" s="10" t="s">
        <v>2417</v>
      </c>
      <c r="T21" t="s">
        <v>3287</v>
      </c>
      <c r="U21" t="s">
        <v>2417</v>
      </c>
      <c r="V21" s="10" t="s">
        <v>2417</v>
      </c>
    </row>
    <row r="22" spans="1:22" x14ac:dyDescent="0.2">
      <c r="A22" s="6">
        <v>43844</v>
      </c>
      <c r="B22" t="s">
        <v>3319</v>
      </c>
      <c r="C22" t="s">
        <v>43</v>
      </c>
      <c r="D22" s="10" t="s">
        <v>46</v>
      </c>
      <c r="E22" t="s">
        <v>102</v>
      </c>
      <c r="F22" s="11" t="s">
        <v>2417</v>
      </c>
      <c r="G22" s="10" t="s">
        <v>2417</v>
      </c>
      <c r="H22" t="s">
        <v>2417</v>
      </c>
      <c r="I22" t="str">
        <f t="shared" si="0"/>
        <v/>
      </c>
      <c r="J22" s="10" t="s">
        <v>2417</v>
      </c>
      <c r="K22">
        <f>IF(OR(LEFT(J22,3)="850", J22=85339, J22="85339"), 1,0)</f>
        <v>0</v>
      </c>
      <c r="L22">
        <f>IF(OR(LEFT(I22,2)="ph", I22="Laveen"), 1,0)</f>
        <v>0</v>
      </c>
      <c r="M22">
        <f>IF(NOT(K22=L22), 1,0)</f>
        <v>0</v>
      </c>
      <c r="N22">
        <f>IF(K22=L22, K22, "EVAL")</f>
        <v>0</v>
      </c>
      <c r="O22" s="10" t="s">
        <v>2417</v>
      </c>
      <c r="P22" s="10" t="s">
        <v>57</v>
      </c>
      <c r="Q22" s="13" t="s">
        <v>46</v>
      </c>
      <c r="R22" s="11">
        <v>1297.08</v>
      </c>
      <c r="S22" s="10" t="s">
        <v>2417</v>
      </c>
      <c r="T22" t="s">
        <v>3316</v>
      </c>
      <c r="U22" t="s">
        <v>2417</v>
      </c>
      <c r="V22" s="10" t="s">
        <v>2417</v>
      </c>
    </row>
    <row r="23" spans="1:22" x14ac:dyDescent="0.2">
      <c r="A23" s="6">
        <v>43844</v>
      </c>
      <c r="B23" t="s">
        <v>3320</v>
      </c>
      <c r="C23" t="s">
        <v>43</v>
      </c>
      <c r="D23" s="10" t="s">
        <v>46</v>
      </c>
      <c r="E23" t="s">
        <v>44</v>
      </c>
      <c r="F23" s="11">
        <v>740</v>
      </c>
      <c r="G23" s="10" t="s">
        <v>50</v>
      </c>
      <c r="H23" t="s">
        <v>3321</v>
      </c>
      <c r="I23" t="str">
        <f t="shared" si="0"/>
        <v>Glendale</v>
      </c>
      <c r="J23" s="10">
        <v>85301</v>
      </c>
      <c r="K23">
        <f>IF(OR(LEFT(J23,3)="850", J23=85339, J23="85339"), 1,0)</f>
        <v>0</v>
      </c>
      <c r="L23">
        <f>IF(OR(LEFT(I23,2)="ph", I23="Laveen"), 1,0)</f>
        <v>0</v>
      </c>
      <c r="M23">
        <f>IF(NOT(K23=L23), 1,0)</f>
        <v>0</v>
      </c>
      <c r="N23">
        <f>IF(K23=L23, K23, "EVAL")</f>
        <v>0</v>
      </c>
      <c r="O23" s="10" t="s">
        <v>2417</v>
      </c>
      <c r="P23" s="10" t="s">
        <v>57</v>
      </c>
      <c r="Q23" s="13" t="s">
        <v>46</v>
      </c>
      <c r="R23" s="11">
        <v>670</v>
      </c>
      <c r="S23" s="10">
        <v>85301</v>
      </c>
      <c r="T23" t="s">
        <v>3322</v>
      </c>
      <c r="U23" t="s">
        <v>2417</v>
      </c>
      <c r="V23" s="10" t="s">
        <v>2417</v>
      </c>
    </row>
    <row r="24" spans="1:22" x14ac:dyDescent="0.2">
      <c r="A24" s="6">
        <v>43844</v>
      </c>
      <c r="B24" t="s">
        <v>3323</v>
      </c>
      <c r="C24" t="s">
        <v>43</v>
      </c>
      <c r="D24" s="10" t="s">
        <v>46</v>
      </c>
      <c r="E24" t="s">
        <v>44</v>
      </c>
      <c r="F24" s="11">
        <v>1194</v>
      </c>
      <c r="G24" s="10" t="s">
        <v>50</v>
      </c>
      <c r="H24" t="s">
        <v>3324</v>
      </c>
      <c r="I24" t="str">
        <f t="shared" si="0"/>
        <v>Glendale</v>
      </c>
      <c r="J24" s="10">
        <v>85301</v>
      </c>
      <c r="K24">
        <f>IF(OR(LEFT(J24,3)="850", J24=85339, J24="85339"), 1,0)</f>
        <v>0</v>
      </c>
      <c r="L24">
        <f>IF(OR(LEFT(I24,2)="ph", I24="Laveen"), 1,0)</f>
        <v>0</v>
      </c>
      <c r="M24">
        <f>IF(NOT(K24=L24), 1,0)</f>
        <v>0</v>
      </c>
      <c r="N24">
        <f>IF(K24=L24, K24, "EVAL")</f>
        <v>0</v>
      </c>
      <c r="O24" s="10" t="s">
        <v>2417</v>
      </c>
      <c r="P24" s="10" t="s">
        <v>57</v>
      </c>
      <c r="Q24" s="13" t="s">
        <v>46</v>
      </c>
      <c r="R24" s="11">
        <v>1124</v>
      </c>
      <c r="S24" s="10">
        <v>85301</v>
      </c>
      <c r="T24" t="s">
        <v>3322</v>
      </c>
      <c r="U24" t="s">
        <v>2417</v>
      </c>
      <c r="V24" s="10" t="s">
        <v>2417</v>
      </c>
    </row>
    <row r="25" spans="1:22" x14ac:dyDescent="0.2">
      <c r="A25" s="6">
        <v>43845</v>
      </c>
      <c r="B25" t="s">
        <v>3325</v>
      </c>
      <c r="C25" t="s">
        <v>43</v>
      </c>
      <c r="D25" s="10" t="s">
        <v>46</v>
      </c>
      <c r="E25" t="s">
        <v>74</v>
      </c>
      <c r="F25" s="11" t="s">
        <v>2417</v>
      </c>
      <c r="G25" s="10" t="s">
        <v>2417</v>
      </c>
      <c r="H25" t="s">
        <v>3326</v>
      </c>
      <c r="I25" t="str">
        <f t="shared" si="0"/>
        <v>PHOENIX</v>
      </c>
      <c r="J25" s="10">
        <v>85042</v>
      </c>
      <c r="K25">
        <f>IF(OR(LEFT(J25,3)="850", J25=85339, J25="85339"), 1,0)</f>
        <v>1</v>
      </c>
      <c r="L25">
        <f>IF(OR(LEFT(I25,2)="ph", I25="Laveen"), 1,0)</f>
        <v>1</v>
      </c>
      <c r="M25">
        <f>IF(NOT(K25=L25), 1,0)</f>
        <v>0</v>
      </c>
      <c r="N25">
        <f>IF(K25=L25, K25, "EVAL")</f>
        <v>1</v>
      </c>
      <c r="O25" s="10" t="s">
        <v>2417</v>
      </c>
      <c r="P25" s="10" t="s">
        <v>57</v>
      </c>
      <c r="Q25" s="13" t="s">
        <v>46</v>
      </c>
      <c r="R25" s="11">
        <v>1233.98</v>
      </c>
      <c r="S25" s="10">
        <v>85042</v>
      </c>
      <c r="T25" t="s">
        <v>3327</v>
      </c>
      <c r="U25" t="s">
        <v>3328</v>
      </c>
      <c r="V25" s="10">
        <v>85042</v>
      </c>
    </row>
    <row r="26" spans="1:22" x14ac:dyDescent="0.2">
      <c r="A26" s="6">
        <v>43845</v>
      </c>
      <c r="B26" t="s">
        <v>3329</v>
      </c>
      <c r="C26" t="s">
        <v>43</v>
      </c>
      <c r="D26" s="10" t="s">
        <v>46</v>
      </c>
      <c r="E26" t="s">
        <v>74</v>
      </c>
      <c r="F26" s="11">
        <v>1292.04</v>
      </c>
      <c r="G26" s="10" t="s">
        <v>50</v>
      </c>
      <c r="H26" t="s">
        <v>3330</v>
      </c>
      <c r="I26" t="str">
        <f t="shared" si="0"/>
        <v>PHOENIX</v>
      </c>
      <c r="J26" s="10">
        <v>85042</v>
      </c>
      <c r="K26">
        <f>IF(OR(LEFT(J26,3)="850", J26=85339, J26="85339"), 1,0)</f>
        <v>1</v>
      </c>
      <c r="L26">
        <f>IF(OR(LEFT(I26,2)="ph", I26="Laveen"), 1,0)</f>
        <v>1</v>
      </c>
      <c r="M26">
        <f>IF(NOT(K26=L26), 1,0)</f>
        <v>0</v>
      </c>
      <c r="N26">
        <f>IF(K26=L26, K26, "EVAL")</f>
        <v>1</v>
      </c>
      <c r="O26" s="12">
        <v>43860</v>
      </c>
      <c r="P26" s="10" t="s">
        <v>57</v>
      </c>
      <c r="Q26" s="13" t="s">
        <v>46</v>
      </c>
      <c r="R26" s="11">
        <v>1257.04</v>
      </c>
      <c r="S26" s="10">
        <v>85042</v>
      </c>
      <c r="T26" t="s">
        <v>3327</v>
      </c>
      <c r="U26" t="s">
        <v>3328</v>
      </c>
      <c r="V26" s="10">
        <v>85042</v>
      </c>
    </row>
    <row r="27" spans="1:22" x14ac:dyDescent="0.2">
      <c r="A27" s="6">
        <v>43845</v>
      </c>
      <c r="B27" t="s">
        <v>3331</v>
      </c>
      <c r="C27" t="s">
        <v>43</v>
      </c>
      <c r="D27" s="10" t="s">
        <v>46</v>
      </c>
      <c r="E27" t="s">
        <v>60</v>
      </c>
      <c r="F27" s="11">
        <v>3437.78</v>
      </c>
      <c r="G27" s="10" t="s">
        <v>50</v>
      </c>
      <c r="H27" t="s">
        <v>3332</v>
      </c>
      <c r="I27" t="str">
        <f t="shared" si="0"/>
        <v>TEMPE</v>
      </c>
      <c r="J27" s="10">
        <v>85284</v>
      </c>
      <c r="K27">
        <f>IF(OR(LEFT(J27,3)="850", J27=85339, J27="85339"), 1,0)</f>
        <v>0</v>
      </c>
      <c r="L27">
        <f>IF(OR(LEFT(I27,2)="ph", I27="Laveen"), 1,0)</f>
        <v>0</v>
      </c>
      <c r="M27">
        <f>IF(NOT(K27=L27), 1,0)</f>
        <v>0</v>
      </c>
      <c r="N27">
        <f>IF(K27=L27, K27, "EVAL")</f>
        <v>0</v>
      </c>
      <c r="O27" s="10" t="s">
        <v>2417</v>
      </c>
      <c r="P27" s="10" t="s">
        <v>57</v>
      </c>
      <c r="Q27" s="13" t="s">
        <v>46</v>
      </c>
      <c r="R27" s="11">
        <v>3377.78</v>
      </c>
      <c r="S27" s="10">
        <v>85284</v>
      </c>
      <c r="T27" t="s">
        <v>100</v>
      </c>
      <c r="U27" t="s">
        <v>2417</v>
      </c>
      <c r="V27" s="10" t="s">
        <v>2417</v>
      </c>
    </row>
    <row r="28" spans="1:22" x14ac:dyDescent="0.2">
      <c r="A28" s="6">
        <v>43845</v>
      </c>
      <c r="B28" t="s">
        <v>3333</v>
      </c>
      <c r="C28" t="s">
        <v>43</v>
      </c>
      <c r="D28" s="10" t="s">
        <v>46</v>
      </c>
      <c r="E28" t="s">
        <v>44</v>
      </c>
      <c r="F28" s="11">
        <v>1049.67</v>
      </c>
      <c r="G28" s="10" t="s">
        <v>50</v>
      </c>
      <c r="H28" t="s">
        <v>3334</v>
      </c>
      <c r="I28" t="str">
        <f t="shared" si="0"/>
        <v>PHOENIX</v>
      </c>
      <c r="J28" s="10">
        <v>85031</v>
      </c>
      <c r="K28">
        <f>IF(OR(LEFT(J28,3)="850", J28=85339, J28="85339"), 1,0)</f>
        <v>1</v>
      </c>
      <c r="L28">
        <f>IF(OR(LEFT(I28,2)="ph", I28="Laveen"), 1,0)</f>
        <v>1</v>
      </c>
      <c r="M28">
        <f>IF(NOT(K28=L28), 1,0)</f>
        <v>0</v>
      </c>
      <c r="N28">
        <f>IF(K28=L28, K28, "EVAL")</f>
        <v>1</v>
      </c>
      <c r="O28" s="10" t="s">
        <v>2417</v>
      </c>
      <c r="P28" s="10" t="s">
        <v>57</v>
      </c>
      <c r="Q28" s="13" t="s">
        <v>46</v>
      </c>
      <c r="R28" s="11">
        <v>979.67</v>
      </c>
      <c r="S28" s="10">
        <v>85031</v>
      </c>
      <c r="T28" t="s">
        <v>3335</v>
      </c>
      <c r="U28" t="s">
        <v>2417</v>
      </c>
      <c r="V28" s="10" t="s">
        <v>2417</v>
      </c>
    </row>
    <row r="29" spans="1:22" x14ac:dyDescent="0.2">
      <c r="A29" s="6">
        <v>43846</v>
      </c>
      <c r="B29" t="s">
        <v>3336</v>
      </c>
      <c r="C29" t="s">
        <v>43</v>
      </c>
      <c r="D29" s="10" t="s">
        <v>46</v>
      </c>
      <c r="E29" t="s">
        <v>1473</v>
      </c>
      <c r="F29" s="11">
        <v>1402.91</v>
      </c>
      <c r="G29" s="10" t="s">
        <v>50</v>
      </c>
      <c r="H29" t="s">
        <v>3337</v>
      </c>
      <c r="I29" t="str">
        <f t="shared" si="0"/>
        <v>Phoenix</v>
      </c>
      <c r="J29" s="10">
        <v>85015</v>
      </c>
      <c r="K29">
        <f>IF(OR(LEFT(J29,3)="850", J29=85339, J29="85339"), 1,0)</f>
        <v>1</v>
      </c>
      <c r="L29">
        <f>IF(OR(LEFT(I29,2)="ph", I29="Laveen"), 1,0)</f>
        <v>1</v>
      </c>
      <c r="M29">
        <f>IF(NOT(K29=L29), 1,0)</f>
        <v>0</v>
      </c>
      <c r="N29">
        <f>IF(K29=L29, K29, "EVAL")</f>
        <v>1</v>
      </c>
      <c r="O29" s="10" t="s">
        <v>2417</v>
      </c>
      <c r="P29" s="10" t="s">
        <v>57</v>
      </c>
      <c r="Q29" s="13" t="s">
        <v>46</v>
      </c>
      <c r="R29" s="11">
        <v>1361.95</v>
      </c>
      <c r="S29" s="10">
        <v>85015</v>
      </c>
      <c r="T29" t="s">
        <v>2461</v>
      </c>
      <c r="U29" t="s">
        <v>2462</v>
      </c>
      <c r="V29" s="10">
        <v>85015</v>
      </c>
    </row>
    <row r="30" spans="1:22" x14ac:dyDescent="0.2">
      <c r="A30" s="6">
        <v>43846</v>
      </c>
      <c r="B30" t="s">
        <v>3338</v>
      </c>
      <c r="C30" t="s">
        <v>43</v>
      </c>
      <c r="D30" s="10" t="s">
        <v>46</v>
      </c>
      <c r="E30" t="s">
        <v>1473</v>
      </c>
      <c r="F30" s="11">
        <v>1429.45</v>
      </c>
      <c r="G30" s="10" t="s">
        <v>50</v>
      </c>
      <c r="H30" t="s">
        <v>3339</v>
      </c>
      <c r="I30" t="str">
        <f t="shared" si="0"/>
        <v>Phoenix</v>
      </c>
      <c r="J30" s="10">
        <v>85015</v>
      </c>
      <c r="K30">
        <f>IF(OR(LEFT(J30,3)="850", J30=85339, J30="85339"), 1,0)</f>
        <v>1</v>
      </c>
      <c r="L30">
        <f>IF(OR(LEFT(I30,2)="ph", I30="Laveen"), 1,0)</f>
        <v>1</v>
      </c>
      <c r="M30">
        <f>IF(NOT(K30=L30), 1,0)</f>
        <v>0</v>
      </c>
      <c r="N30">
        <f>IF(K30=L30, K30, "EVAL")</f>
        <v>1</v>
      </c>
      <c r="O30" s="10" t="s">
        <v>2417</v>
      </c>
      <c r="P30" s="10" t="s">
        <v>57</v>
      </c>
      <c r="Q30" s="13" t="s">
        <v>46</v>
      </c>
      <c r="R30" s="11">
        <v>1388.49</v>
      </c>
      <c r="S30" s="10">
        <v>85015</v>
      </c>
      <c r="T30" t="s">
        <v>2461</v>
      </c>
      <c r="U30" t="s">
        <v>2462</v>
      </c>
      <c r="V30" s="10">
        <v>85015</v>
      </c>
    </row>
    <row r="31" spans="1:22" x14ac:dyDescent="0.2">
      <c r="A31" s="6">
        <v>43846</v>
      </c>
      <c r="B31" t="s">
        <v>3340</v>
      </c>
      <c r="C31" t="s">
        <v>43</v>
      </c>
      <c r="D31" s="10" t="s">
        <v>46</v>
      </c>
      <c r="E31" t="s">
        <v>1473</v>
      </c>
      <c r="F31" s="11">
        <v>1345.41</v>
      </c>
      <c r="G31" s="10" t="s">
        <v>50</v>
      </c>
      <c r="H31" t="s">
        <v>3341</v>
      </c>
      <c r="I31" t="str">
        <f t="shared" si="0"/>
        <v>Phoenix</v>
      </c>
      <c r="J31" s="10">
        <v>85015</v>
      </c>
      <c r="K31">
        <f>IF(OR(LEFT(J31,3)="850", J31=85339, J31="85339"), 1,0)</f>
        <v>1</v>
      </c>
      <c r="L31">
        <f>IF(OR(LEFT(I31,2)="ph", I31="Laveen"), 1,0)</f>
        <v>1</v>
      </c>
      <c r="M31">
        <f>IF(NOT(K31=L31), 1,0)</f>
        <v>0</v>
      </c>
      <c r="N31">
        <f>IF(K31=L31, K31, "EVAL")</f>
        <v>1</v>
      </c>
      <c r="O31" s="10" t="s">
        <v>2417</v>
      </c>
      <c r="P31" s="10" t="s">
        <v>57</v>
      </c>
      <c r="Q31" s="13" t="s">
        <v>46</v>
      </c>
      <c r="R31" s="11">
        <v>1304.45</v>
      </c>
      <c r="S31" s="10">
        <v>85015</v>
      </c>
      <c r="T31" t="s">
        <v>2461</v>
      </c>
      <c r="U31" t="s">
        <v>2462</v>
      </c>
      <c r="V31" s="10">
        <v>85015</v>
      </c>
    </row>
    <row r="32" spans="1:22" x14ac:dyDescent="0.2">
      <c r="A32" s="6">
        <v>43846</v>
      </c>
      <c r="B32" t="s">
        <v>3342</v>
      </c>
      <c r="C32" t="s">
        <v>43</v>
      </c>
      <c r="D32" s="10" t="s">
        <v>46</v>
      </c>
      <c r="E32" t="s">
        <v>1473</v>
      </c>
      <c r="F32" s="11">
        <v>1491.93</v>
      </c>
      <c r="G32" s="10" t="s">
        <v>50</v>
      </c>
      <c r="H32" t="s">
        <v>3343</v>
      </c>
      <c r="I32" t="str">
        <f t="shared" si="0"/>
        <v>Phoenix</v>
      </c>
      <c r="J32" s="10">
        <v>85007</v>
      </c>
      <c r="K32">
        <f>IF(OR(LEFT(J32,3)="850", J32=85339, J32="85339"), 1,0)</f>
        <v>1</v>
      </c>
      <c r="L32">
        <f>IF(OR(LEFT(I32,2)="ph", I32="Laveen"), 1,0)</f>
        <v>1</v>
      </c>
      <c r="M32">
        <f>IF(NOT(K32=L32), 1,0)</f>
        <v>0</v>
      </c>
      <c r="N32">
        <f>IF(K32=L32, K32, "EVAL")</f>
        <v>1</v>
      </c>
      <c r="O32" s="12">
        <v>43861</v>
      </c>
      <c r="P32" s="10" t="s">
        <v>57</v>
      </c>
      <c r="Q32" s="13" t="s">
        <v>46</v>
      </c>
      <c r="R32" s="11">
        <v>1451.13</v>
      </c>
      <c r="S32" s="10">
        <v>85007</v>
      </c>
      <c r="T32" t="s">
        <v>3345</v>
      </c>
      <c r="U32" t="s">
        <v>3344</v>
      </c>
      <c r="V32" s="10">
        <v>85007</v>
      </c>
    </row>
    <row r="33" spans="1:22" x14ac:dyDescent="0.2">
      <c r="A33" s="6">
        <v>43846</v>
      </c>
      <c r="B33" t="s">
        <v>3346</v>
      </c>
      <c r="C33" t="s">
        <v>43</v>
      </c>
      <c r="D33" s="10" t="s">
        <v>46</v>
      </c>
      <c r="E33" t="s">
        <v>1473</v>
      </c>
      <c r="F33" s="11">
        <v>1243.8699999999999</v>
      </c>
      <c r="G33" s="10" t="s">
        <v>50</v>
      </c>
      <c r="H33" t="s">
        <v>2417</v>
      </c>
      <c r="I33" t="str">
        <f t="shared" si="0"/>
        <v/>
      </c>
      <c r="J33" s="10" t="s">
        <v>2417</v>
      </c>
      <c r="K33">
        <f>IF(OR(LEFT(J33,3)="850", J33=85339, J33="85339"), 1,0)</f>
        <v>0</v>
      </c>
      <c r="L33">
        <f>IF(OR(LEFT(I33,2)="ph", I33="Laveen"), 1,0)</f>
        <v>0</v>
      </c>
      <c r="M33">
        <f>IF(NOT(K33=L33), 1,0)</f>
        <v>0</v>
      </c>
      <c r="N33">
        <f>IF(K33=L33, K33, "EVAL")</f>
        <v>0</v>
      </c>
      <c r="O33" s="10" t="s">
        <v>2417</v>
      </c>
      <c r="P33" s="10" t="s">
        <v>57</v>
      </c>
      <c r="Q33" s="13" t="s">
        <v>46</v>
      </c>
      <c r="R33" s="11">
        <v>1202.9100000000001</v>
      </c>
      <c r="S33" s="10" t="s">
        <v>2417</v>
      </c>
      <c r="T33" t="s">
        <v>2461</v>
      </c>
      <c r="U33" t="s">
        <v>2417</v>
      </c>
      <c r="V33" s="10" t="s">
        <v>2417</v>
      </c>
    </row>
    <row r="34" spans="1:22" x14ac:dyDescent="0.2">
      <c r="A34" s="6">
        <v>43846</v>
      </c>
      <c r="B34" t="s">
        <v>3347</v>
      </c>
      <c r="C34" t="s">
        <v>43</v>
      </c>
      <c r="D34" s="10" t="s">
        <v>46</v>
      </c>
      <c r="E34" t="s">
        <v>1473</v>
      </c>
      <c r="F34" s="11" t="s">
        <v>2417</v>
      </c>
      <c r="G34" s="10" t="s">
        <v>2417</v>
      </c>
      <c r="H34" t="s">
        <v>2417</v>
      </c>
      <c r="I34" t="str">
        <f t="shared" si="0"/>
        <v/>
      </c>
      <c r="J34" s="10" t="s">
        <v>2417</v>
      </c>
      <c r="K34">
        <f>IF(OR(LEFT(J34,3)="850", J34=85339, J34="85339"), 1,0)</f>
        <v>0</v>
      </c>
      <c r="L34">
        <f>IF(OR(LEFT(I34,2)="ph", I34="Laveen"), 1,0)</f>
        <v>0</v>
      </c>
      <c r="M34">
        <f>IF(NOT(K34=L34), 1,0)</f>
        <v>0</v>
      </c>
      <c r="N34">
        <f>IF(K34=L34, K34, "EVAL")</f>
        <v>0</v>
      </c>
      <c r="O34" s="10" t="s">
        <v>2417</v>
      </c>
      <c r="P34" s="10" t="s">
        <v>57</v>
      </c>
      <c r="Q34" s="13" t="s">
        <v>46</v>
      </c>
      <c r="R34" s="11">
        <v>1369.87</v>
      </c>
      <c r="S34" s="10" t="s">
        <v>2417</v>
      </c>
      <c r="T34" t="s">
        <v>2461</v>
      </c>
      <c r="U34" t="s">
        <v>2417</v>
      </c>
      <c r="V34" s="10" t="s">
        <v>2417</v>
      </c>
    </row>
    <row r="35" spans="1:22" x14ac:dyDescent="0.2">
      <c r="A35" s="6">
        <v>43846</v>
      </c>
      <c r="B35" t="s">
        <v>3348</v>
      </c>
      <c r="C35" t="s">
        <v>43</v>
      </c>
      <c r="D35" s="10" t="s">
        <v>46</v>
      </c>
      <c r="E35" t="s">
        <v>44</v>
      </c>
      <c r="F35" s="11">
        <v>984</v>
      </c>
      <c r="G35" s="10" t="s">
        <v>50</v>
      </c>
      <c r="H35" t="s">
        <v>3349</v>
      </c>
      <c r="I35" t="str">
        <f t="shared" si="0"/>
        <v>GLENDALE</v>
      </c>
      <c r="J35" s="10">
        <v>85301</v>
      </c>
      <c r="K35">
        <f>IF(OR(LEFT(J35,3)="850", J35=85339, J35="85339"), 1,0)</f>
        <v>0</v>
      </c>
      <c r="L35">
        <f>IF(OR(LEFT(I35,2)="ph", I35="Laveen"), 1,0)</f>
        <v>0</v>
      </c>
      <c r="M35">
        <f>IF(NOT(K35=L35), 1,0)</f>
        <v>0</v>
      </c>
      <c r="N35">
        <f>IF(K35=L35, K35, "EVAL")</f>
        <v>0</v>
      </c>
      <c r="O35" s="10" t="s">
        <v>2417</v>
      </c>
      <c r="P35" s="10" t="s">
        <v>57</v>
      </c>
      <c r="Q35" s="13" t="s">
        <v>46</v>
      </c>
      <c r="R35" s="11">
        <v>934</v>
      </c>
      <c r="S35" s="10">
        <v>85301</v>
      </c>
      <c r="T35" t="s">
        <v>3350</v>
      </c>
      <c r="U35" t="s">
        <v>2417</v>
      </c>
      <c r="V35" s="10" t="s">
        <v>2417</v>
      </c>
    </row>
    <row r="36" spans="1:22" x14ac:dyDescent="0.2">
      <c r="A36" s="6">
        <v>43846</v>
      </c>
      <c r="B36" t="s">
        <v>3351</v>
      </c>
      <c r="C36" t="s">
        <v>43</v>
      </c>
      <c r="D36" s="10" t="s">
        <v>46</v>
      </c>
      <c r="E36" t="s">
        <v>44</v>
      </c>
      <c r="F36" s="11" t="s">
        <v>2417</v>
      </c>
      <c r="G36" s="10" t="s">
        <v>2417</v>
      </c>
      <c r="H36" t="s">
        <v>3352</v>
      </c>
      <c r="I36" t="str">
        <f t="shared" si="0"/>
        <v>PHOENIX</v>
      </c>
      <c r="J36" s="10">
        <v>85031</v>
      </c>
      <c r="K36">
        <f>IF(OR(LEFT(J36,3)="850", J36=85339, J36="85339"), 1,0)</f>
        <v>1</v>
      </c>
      <c r="L36">
        <f>IF(OR(LEFT(I36,2)="ph", I36="Laveen"), 1,0)</f>
        <v>1</v>
      </c>
      <c r="M36">
        <f>IF(NOT(K36=L36), 1,0)</f>
        <v>0</v>
      </c>
      <c r="N36">
        <f>IF(K36=L36, K36, "EVAL")</f>
        <v>1</v>
      </c>
      <c r="O36" s="10" t="s">
        <v>2417</v>
      </c>
      <c r="P36" s="10" t="s">
        <v>46</v>
      </c>
      <c r="Q36" s="13" t="s">
        <v>46</v>
      </c>
      <c r="R36" s="11">
        <v>4217.18</v>
      </c>
      <c r="S36" s="10">
        <v>85031</v>
      </c>
      <c r="T36" t="s">
        <v>62</v>
      </c>
      <c r="U36" t="s">
        <v>177</v>
      </c>
      <c r="V36" s="10">
        <v>85253</v>
      </c>
    </row>
    <row r="37" spans="1:22" x14ac:dyDescent="0.2">
      <c r="A37" s="6">
        <v>43846</v>
      </c>
      <c r="B37" t="s">
        <v>3353</v>
      </c>
      <c r="C37" t="s">
        <v>43</v>
      </c>
      <c r="D37" s="10" t="s">
        <v>46</v>
      </c>
      <c r="E37" t="s">
        <v>44</v>
      </c>
      <c r="F37" s="11">
        <v>2023.1</v>
      </c>
      <c r="G37" s="10" t="s">
        <v>50</v>
      </c>
      <c r="H37" t="s">
        <v>3354</v>
      </c>
      <c r="I37" t="str">
        <f t="shared" si="0"/>
        <v>Phoenix</v>
      </c>
      <c r="J37" s="10">
        <v>85033</v>
      </c>
      <c r="K37">
        <f>IF(OR(LEFT(J37,3)="850", J37=85339, J37="85339"), 1,0)</f>
        <v>1</v>
      </c>
      <c r="L37">
        <f>IF(OR(LEFT(I37,2)="ph", I37="Laveen"), 1,0)</f>
        <v>1</v>
      </c>
      <c r="M37">
        <f>IF(NOT(K37=L37), 1,0)</f>
        <v>0</v>
      </c>
      <c r="N37">
        <f>IF(K37=L37, K37, "EVAL")</f>
        <v>1</v>
      </c>
      <c r="O37" s="10" t="s">
        <v>2417</v>
      </c>
      <c r="P37" s="10" t="s">
        <v>46</v>
      </c>
      <c r="Q37" s="13" t="s">
        <v>46</v>
      </c>
      <c r="R37" s="11">
        <v>1943.1</v>
      </c>
      <c r="S37" s="10">
        <v>85033</v>
      </c>
      <c r="T37" t="s">
        <v>364</v>
      </c>
      <c r="U37" t="s">
        <v>2417</v>
      </c>
      <c r="V37" s="10" t="s">
        <v>2417</v>
      </c>
    </row>
    <row r="38" spans="1:22" x14ac:dyDescent="0.2">
      <c r="A38" s="6">
        <v>43846</v>
      </c>
      <c r="B38" t="s">
        <v>3355</v>
      </c>
      <c r="C38" t="s">
        <v>43</v>
      </c>
      <c r="D38" s="10" t="s">
        <v>46</v>
      </c>
      <c r="E38" t="s">
        <v>297</v>
      </c>
      <c r="F38" s="11" t="s">
        <v>2417</v>
      </c>
      <c r="G38" s="10" t="s">
        <v>2417</v>
      </c>
      <c r="H38" t="s">
        <v>3356</v>
      </c>
      <c r="I38" t="str">
        <f t="shared" si="0"/>
        <v>PHOENIX</v>
      </c>
      <c r="J38" s="10">
        <v>85051</v>
      </c>
      <c r="K38">
        <f>IF(OR(LEFT(J38,3)="850", J38=85339, J38="85339"), 1,0)</f>
        <v>1</v>
      </c>
      <c r="L38">
        <f>IF(OR(LEFT(I38,2)="ph", I38="Laveen"), 1,0)</f>
        <v>1</v>
      </c>
      <c r="M38">
        <f>IF(NOT(K38=L38), 1,0)</f>
        <v>0</v>
      </c>
      <c r="N38">
        <f>IF(K38=L38, K38, "EVAL")</f>
        <v>1</v>
      </c>
      <c r="O38" s="10" t="s">
        <v>2417</v>
      </c>
      <c r="P38" s="10" t="s">
        <v>46</v>
      </c>
      <c r="Q38" s="13" t="s">
        <v>46</v>
      </c>
      <c r="R38" s="11">
        <v>2250.33</v>
      </c>
      <c r="S38" s="10">
        <v>85051</v>
      </c>
      <c r="T38" t="s">
        <v>62</v>
      </c>
      <c r="U38" t="s">
        <v>974</v>
      </c>
      <c r="V38" s="10">
        <v>85253</v>
      </c>
    </row>
    <row r="39" spans="1:22" x14ac:dyDescent="0.2">
      <c r="A39" s="6">
        <v>43846</v>
      </c>
      <c r="B39" t="s">
        <v>3357</v>
      </c>
      <c r="C39" t="s">
        <v>43</v>
      </c>
      <c r="D39" s="10" t="s">
        <v>46</v>
      </c>
      <c r="E39" t="s">
        <v>297</v>
      </c>
      <c r="F39" s="11" t="s">
        <v>2417</v>
      </c>
      <c r="G39" s="10" t="s">
        <v>2417</v>
      </c>
      <c r="H39" t="s">
        <v>3358</v>
      </c>
      <c r="I39" t="str">
        <f t="shared" si="0"/>
        <v>PHOENIX</v>
      </c>
      <c r="J39" s="10">
        <v>85051</v>
      </c>
      <c r="K39">
        <f>IF(OR(LEFT(J39,3)="850", J39=85339, J39="85339"), 1,0)</f>
        <v>1</v>
      </c>
      <c r="L39">
        <f>IF(OR(LEFT(I39,2)="ph", I39="Laveen"), 1,0)</f>
        <v>1</v>
      </c>
      <c r="M39">
        <f>IF(NOT(K39=L39), 1,0)</f>
        <v>0</v>
      </c>
      <c r="N39">
        <f>IF(K39=L39, K39, "EVAL")</f>
        <v>1</v>
      </c>
      <c r="O39" s="10" t="s">
        <v>2417</v>
      </c>
      <c r="P39" s="10" t="s">
        <v>46</v>
      </c>
      <c r="Q39" s="13" t="s">
        <v>46</v>
      </c>
      <c r="R39" s="11">
        <v>1604.32</v>
      </c>
      <c r="S39" s="10">
        <v>85051</v>
      </c>
      <c r="T39" t="s">
        <v>62</v>
      </c>
      <c r="U39" t="s">
        <v>974</v>
      </c>
      <c r="V39" s="10">
        <v>85253</v>
      </c>
    </row>
    <row r="40" spans="1:22" x14ac:dyDescent="0.2">
      <c r="A40" s="6">
        <v>43846</v>
      </c>
      <c r="B40" t="s">
        <v>3359</v>
      </c>
      <c r="C40" t="s">
        <v>43</v>
      </c>
      <c r="D40" s="10" t="s">
        <v>46</v>
      </c>
      <c r="E40" t="s">
        <v>663</v>
      </c>
      <c r="F40" s="11" t="s">
        <v>2417</v>
      </c>
      <c r="G40" s="10" t="s">
        <v>2417</v>
      </c>
      <c r="H40" t="s">
        <v>3360</v>
      </c>
      <c r="I40" t="str">
        <f t="shared" si="0"/>
        <v>TEMPE</v>
      </c>
      <c r="J40" s="10">
        <v>85282</v>
      </c>
      <c r="K40">
        <f>IF(OR(LEFT(J40,3)="850", J40=85339, J40="85339"), 1,0)</f>
        <v>0</v>
      </c>
      <c r="L40">
        <f>IF(OR(LEFT(I40,2)="ph", I40="Laveen"), 1,0)</f>
        <v>0</v>
      </c>
      <c r="M40">
        <f>IF(NOT(K40=L40), 1,0)</f>
        <v>0</v>
      </c>
      <c r="N40">
        <f>IF(K40=L40, K40, "EVAL")</f>
        <v>0</v>
      </c>
      <c r="O40" s="10" t="s">
        <v>2417</v>
      </c>
      <c r="P40" s="10" t="s">
        <v>46</v>
      </c>
      <c r="Q40" s="13" t="s">
        <v>46</v>
      </c>
      <c r="R40" s="11">
        <v>1043.45</v>
      </c>
      <c r="S40" s="10">
        <v>85282</v>
      </c>
      <c r="T40" t="s">
        <v>47</v>
      </c>
      <c r="U40" t="s">
        <v>177</v>
      </c>
      <c r="V40" s="10">
        <v>85253</v>
      </c>
    </row>
    <row r="41" spans="1:22" x14ac:dyDescent="0.2">
      <c r="A41" s="6">
        <v>43846</v>
      </c>
      <c r="B41" t="s">
        <v>3361</v>
      </c>
      <c r="C41" t="s">
        <v>43</v>
      </c>
      <c r="D41" s="10" t="s">
        <v>46</v>
      </c>
      <c r="E41" t="s">
        <v>87</v>
      </c>
      <c r="F41" s="11">
        <v>2508.98</v>
      </c>
      <c r="G41" s="10" t="s">
        <v>50</v>
      </c>
      <c r="H41" t="s">
        <v>3362</v>
      </c>
      <c r="I41" t="str">
        <f t="shared" si="0"/>
        <v>PHOENIX</v>
      </c>
      <c r="J41" s="10">
        <v>85017</v>
      </c>
      <c r="K41">
        <f>IF(OR(LEFT(J41,3)="850", J41=85339, J41="85339"), 1,0)</f>
        <v>1</v>
      </c>
      <c r="L41">
        <f>IF(OR(LEFT(I41,2)="ph", I41="Laveen"), 1,0)</f>
        <v>1</v>
      </c>
      <c r="M41">
        <f>IF(NOT(K41=L41), 1,0)</f>
        <v>0</v>
      </c>
      <c r="N41">
        <f>IF(K41=L41, K41, "EVAL")</f>
        <v>1</v>
      </c>
      <c r="O41" s="12">
        <v>43865</v>
      </c>
      <c r="P41" s="10" t="s">
        <v>57</v>
      </c>
      <c r="Q41" s="13" t="s">
        <v>46</v>
      </c>
      <c r="R41" s="11">
        <v>2473.98</v>
      </c>
      <c r="S41" s="10">
        <v>85017</v>
      </c>
      <c r="T41" t="s">
        <v>332</v>
      </c>
      <c r="U41" t="s">
        <v>2417</v>
      </c>
      <c r="V41" s="10" t="s">
        <v>2417</v>
      </c>
    </row>
    <row r="42" spans="1:22" x14ac:dyDescent="0.2">
      <c r="A42" s="6">
        <v>43847</v>
      </c>
      <c r="B42" t="s">
        <v>3363</v>
      </c>
      <c r="C42" t="s">
        <v>43</v>
      </c>
      <c r="D42" s="10" t="s">
        <v>46</v>
      </c>
      <c r="E42" t="s">
        <v>1473</v>
      </c>
      <c r="F42" s="11">
        <v>1573.18</v>
      </c>
      <c r="G42" s="10" t="s">
        <v>50</v>
      </c>
      <c r="H42" t="s">
        <v>2417</v>
      </c>
      <c r="I42" t="str">
        <f t="shared" si="0"/>
        <v/>
      </c>
      <c r="J42" s="10" t="s">
        <v>2417</v>
      </c>
      <c r="K42">
        <f>IF(OR(LEFT(J42,3)="850", J42=85339, J42="85339"), 1,0)</f>
        <v>0</v>
      </c>
      <c r="L42">
        <f>IF(OR(LEFT(I42,2)="ph", I42="Laveen"), 1,0)</f>
        <v>0</v>
      </c>
      <c r="M42">
        <f>IF(NOT(K42=L42), 1,0)</f>
        <v>0</v>
      </c>
      <c r="N42">
        <f>IF(K42=L42, K42, "EVAL")</f>
        <v>0</v>
      </c>
      <c r="O42" s="10" t="s">
        <v>2417</v>
      </c>
      <c r="P42" s="10" t="s">
        <v>57</v>
      </c>
      <c r="Q42" s="13" t="s">
        <v>46</v>
      </c>
      <c r="R42" s="11">
        <v>1537.34</v>
      </c>
      <c r="S42" s="10" t="s">
        <v>2417</v>
      </c>
      <c r="T42" t="s">
        <v>3364</v>
      </c>
      <c r="U42" t="s">
        <v>2417</v>
      </c>
      <c r="V42" s="10" t="s">
        <v>2417</v>
      </c>
    </row>
    <row r="43" spans="1:22" x14ac:dyDescent="0.2">
      <c r="A43" s="6">
        <v>43847</v>
      </c>
      <c r="B43" t="s">
        <v>3365</v>
      </c>
      <c r="C43" t="s">
        <v>43</v>
      </c>
      <c r="D43" s="10" t="s">
        <v>46</v>
      </c>
      <c r="E43" t="s">
        <v>1473</v>
      </c>
      <c r="F43" s="11">
        <v>1995.61</v>
      </c>
      <c r="G43" s="10" t="s">
        <v>50</v>
      </c>
      <c r="H43" t="s">
        <v>3366</v>
      </c>
      <c r="I43" t="str">
        <f t="shared" si="0"/>
        <v>PHOENIX</v>
      </c>
      <c r="J43" s="10">
        <v>85007</v>
      </c>
      <c r="K43">
        <f>IF(OR(LEFT(J43,3)="850", J43=85339, J43="85339"), 1,0)</f>
        <v>1</v>
      </c>
      <c r="L43">
        <f>IF(OR(LEFT(I43,2)="ph", I43="Laveen"), 1,0)</f>
        <v>1</v>
      </c>
      <c r="M43">
        <f>IF(NOT(K43=L43), 1,0)</f>
        <v>0</v>
      </c>
      <c r="N43">
        <f>IF(K43=L43, K43, "EVAL")</f>
        <v>1</v>
      </c>
      <c r="O43" s="10" t="s">
        <v>2417</v>
      </c>
      <c r="P43" s="10" t="s">
        <v>57</v>
      </c>
      <c r="Q43" s="13" t="s">
        <v>46</v>
      </c>
      <c r="R43" s="11">
        <v>1959.77</v>
      </c>
      <c r="S43" s="10">
        <v>85007</v>
      </c>
      <c r="T43" t="s">
        <v>3367</v>
      </c>
      <c r="U43" t="s">
        <v>2417</v>
      </c>
      <c r="V43" s="10" t="s">
        <v>2417</v>
      </c>
    </row>
    <row r="44" spans="1:22" x14ac:dyDescent="0.2">
      <c r="A44" s="6">
        <v>43847</v>
      </c>
      <c r="B44" t="s">
        <v>3368</v>
      </c>
      <c r="C44" t="s">
        <v>43</v>
      </c>
      <c r="D44" s="10" t="s">
        <v>46</v>
      </c>
      <c r="E44" t="s">
        <v>1473</v>
      </c>
      <c r="F44" s="11">
        <v>1358.58</v>
      </c>
      <c r="G44" s="10" t="s">
        <v>50</v>
      </c>
      <c r="H44" t="s">
        <v>2417</v>
      </c>
      <c r="I44" t="str">
        <f t="shared" si="0"/>
        <v/>
      </c>
      <c r="J44" s="10" t="s">
        <v>2417</v>
      </c>
      <c r="K44">
        <f>IF(OR(LEFT(J44,3)="850", J44=85339, J44="85339"), 1,0)</f>
        <v>0</v>
      </c>
      <c r="L44">
        <f>IF(OR(LEFT(I44,2)="ph", I44="Laveen"), 1,0)</f>
        <v>0</v>
      </c>
      <c r="M44">
        <f>IF(NOT(K44=L44), 1,0)</f>
        <v>0</v>
      </c>
      <c r="N44">
        <f>IF(K44=L44, K44, "EVAL")</f>
        <v>0</v>
      </c>
      <c r="O44" s="10" t="s">
        <v>2417</v>
      </c>
      <c r="P44" s="10" t="s">
        <v>57</v>
      </c>
      <c r="Q44" s="13" t="s">
        <v>46</v>
      </c>
      <c r="R44" s="11">
        <v>500</v>
      </c>
      <c r="S44" s="10" t="s">
        <v>2417</v>
      </c>
      <c r="T44" t="s">
        <v>147</v>
      </c>
      <c r="U44" t="s">
        <v>2417</v>
      </c>
      <c r="V44" s="10" t="s">
        <v>2417</v>
      </c>
    </row>
    <row r="45" spans="1:22" x14ac:dyDescent="0.2">
      <c r="A45" s="6">
        <v>43851</v>
      </c>
      <c r="B45" t="s">
        <v>3369</v>
      </c>
      <c r="C45" t="s">
        <v>43</v>
      </c>
      <c r="D45" s="10" t="s">
        <v>46</v>
      </c>
      <c r="E45" t="s">
        <v>275</v>
      </c>
      <c r="F45" s="11">
        <v>1852.6</v>
      </c>
      <c r="G45" s="10" t="s">
        <v>50</v>
      </c>
      <c r="H45" t="s">
        <v>3370</v>
      </c>
      <c r="I45" t="str">
        <f t="shared" si="0"/>
        <v>TEMPE</v>
      </c>
      <c r="J45" s="10">
        <v>85281</v>
      </c>
      <c r="K45">
        <f>IF(OR(LEFT(J45,3)="850", J45=85339, J45="85339"), 1,0)</f>
        <v>0</v>
      </c>
      <c r="L45">
        <f>IF(OR(LEFT(I45,2)="ph", I45="Laveen"), 1,0)</f>
        <v>0</v>
      </c>
      <c r="M45">
        <f>IF(NOT(K45=L45), 1,0)</f>
        <v>0</v>
      </c>
      <c r="N45">
        <f>IF(K45=L45, K45, "EVAL")</f>
        <v>0</v>
      </c>
      <c r="O45" s="10" t="s">
        <v>2417</v>
      </c>
      <c r="P45" s="10" t="s">
        <v>57</v>
      </c>
      <c r="Q45" s="13" t="s">
        <v>46</v>
      </c>
      <c r="R45" s="11">
        <v>1797.6</v>
      </c>
      <c r="S45" s="10">
        <v>85281</v>
      </c>
      <c r="T45" t="s">
        <v>2795</v>
      </c>
      <c r="U45" t="s">
        <v>3147</v>
      </c>
      <c r="V45" s="10">
        <v>85281</v>
      </c>
    </row>
    <row r="46" spans="1:22" x14ac:dyDescent="0.2">
      <c r="A46" s="6">
        <v>43851</v>
      </c>
      <c r="B46" t="s">
        <v>3371</v>
      </c>
      <c r="C46" t="s">
        <v>43</v>
      </c>
      <c r="D46" s="10" t="s">
        <v>46</v>
      </c>
      <c r="E46" t="s">
        <v>275</v>
      </c>
      <c r="F46" s="11" t="s">
        <v>2417</v>
      </c>
      <c r="G46" s="10" t="s">
        <v>2417</v>
      </c>
      <c r="H46" t="s">
        <v>3372</v>
      </c>
      <c r="I46" t="str">
        <f t="shared" si="0"/>
        <v>TEMPE</v>
      </c>
      <c r="J46" s="10">
        <v>85281</v>
      </c>
      <c r="K46">
        <f>IF(OR(LEFT(J46,3)="850", J46=85339, J46="85339"), 1,0)</f>
        <v>0</v>
      </c>
      <c r="L46">
        <f>IF(OR(LEFT(I46,2)="ph", I46="Laveen"), 1,0)</f>
        <v>0</v>
      </c>
      <c r="M46">
        <f>IF(NOT(K46=L46), 1,0)</f>
        <v>0</v>
      </c>
      <c r="N46">
        <f>IF(K46=L46, K46, "EVAL")</f>
        <v>0</v>
      </c>
      <c r="O46" s="10" t="s">
        <v>2417</v>
      </c>
      <c r="P46" s="10" t="s">
        <v>57</v>
      </c>
      <c r="Q46" s="13" t="s">
        <v>46</v>
      </c>
      <c r="R46" s="11">
        <v>1681.68</v>
      </c>
      <c r="S46" s="10">
        <v>85281</v>
      </c>
      <c r="T46" t="s">
        <v>2795</v>
      </c>
      <c r="U46" t="s">
        <v>3147</v>
      </c>
      <c r="V46" s="10">
        <v>85281</v>
      </c>
    </row>
    <row r="47" spans="1:22" x14ac:dyDescent="0.2">
      <c r="A47" s="6">
        <v>43851</v>
      </c>
      <c r="B47" t="s">
        <v>3373</v>
      </c>
      <c r="C47" t="s">
        <v>43</v>
      </c>
      <c r="D47" s="10" t="s">
        <v>46</v>
      </c>
      <c r="E47" t="s">
        <v>44</v>
      </c>
      <c r="F47" s="11">
        <v>2208.2199999999998</v>
      </c>
      <c r="G47" s="10" t="s">
        <v>50</v>
      </c>
      <c r="H47" t="s">
        <v>3374</v>
      </c>
      <c r="I47" t="str">
        <f t="shared" si="0"/>
        <v>PHOENIX</v>
      </c>
      <c r="J47" s="10">
        <v>85043</v>
      </c>
      <c r="K47">
        <f>IF(OR(LEFT(J47,3)="850", J47=85339, J47="85339"), 1,0)</f>
        <v>1</v>
      </c>
      <c r="L47">
        <f>IF(OR(LEFT(I47,2)="ph", I47="Laveen"), 1,0)</f>
        <v>1</v>
      </c>
      <c r="M47">
        <f>IF(NOT(K47=L47), 1,0)</f>
        <v>0</v>
      </c>
      <c r="N47">
        <f>IF(K47=L47, K47, "EVAL")</f>
        <v>1</v>
      </c>
      <c r="O47" s="10" t="s">
        <v>2417</v>
      </c>
      <c r="P47" s="10" t="s">
        <v>57</v>
      </c>
      <c r="Q47" s="13" t="s">
        <v>46</v>
      </c>
      <c r="R47" s="11">
        <v>2208.2199999999998</v>
      </c>
      <c r="S47" s="10">
        <v>85043</v>
      </c>
      <c r="T47" t="s">
        <v>3375</v>
      </c>
      <c r="U47" t="s">
        <v>2417</v>
      </c>
      <c r="V47" s="10" t="s">
        <v>2417</v>
      </c>
    </row>
    <row r="48" spans="1:22" x14ac:dyDescent="0.2">
      <c r="A48" s="6">
        <v>43851</v>
      </c>
      <c r="B48" t="s">
        <v>3376</v>
      </c>
      <c r="C48" t="s">
        <v>43</v>
      </c>
      <c r="D48" s="10" t="s">
        <v>46</v>
      </c>
      <c r="E48" t="s">
        <v>297</v>
      </c>
      <c r="F48" s="11" t="s">
        <v>2417</v>
      </c>
      <c r="G48" s="10" t="s">
        <v>2417</v>
      </c>
      <c r="H48" t="s">
        <v>3377</v>
      </c>
      <c r="I48" t="str">
        <f t="shared" si="0"/>
        <v>PHOENIX</v>
      </c>
      <c r="J48" s="10">
        <v>85051</v>
      </c>
      <c r="K48">
        <f>IF(OR(LEFT(J48,3)="850", J48=85339, J48="85339"), 1,0)</f>
        <v>1</v>
      </c>
      <c r="L48">
        <f>IF(OR(LEFT(I48,2)="ph", I48="Laveen"), 1,0)</f>
        <v>1</v>
      </c>
      <c r="M48">
        <f>IF(NOT(K48=L48), 1,0)</f>
        <v>0</v>
      </c>
      <c r="N48">
        <f>IF(K48=L48, K48, "EVAL")</f>
        <v>1</v>
      </c>
      <c r="O48" s="10" t="s">
        <v>2417</v>
      </c>
      <c r="P48" s="10" t="s">
        <v>46</v>
      </c>
      <c r="Q48" s="13" t="s">
        <v>46</v>
      </c>
      <c r="R48" s="11">
        <v>2643.85</v>
      </c>
      <c r="S48" s="10">
        <v>85051</v>
      </c>
      <c r="T48" t="s">
        <v>47</v>
      </c>
      <c r="U48" t="s">
        <v>63</v>
      </c>
      <c r="V48" s="10">
        <v>85253</v>
      </c>
    </row>
    <row r="49" spans="1:22" x14ac:dyDescent="0.2">
      <c r="A49" s="6">
        <v>43851</v>
      </c>
      <c r="B49" t="s">
        <v>3378</v>
      </c>
      <c r="C49" t="s">
        <v>43</v>
      </c>
      <c r="D49" s="10" t="s">
        <v>46</v>
      </c>
      <c r="E49" t="s">
        <v>297</v>
      </c>
      <c r="F49" s="11">
        <v>3666.64</v>
      </c>
      <c r="G49" s="10" t="s">
        <v>50</v>
      </c>
      <c r="H49" t="s">
        <v>3379</v>
      </c>
      <c r="I49" t="str">
        <f t="shared" si="0"/>
        <v>GLENDALE</v>
      </c>
      <c r="J49" s="10">
        <v>85302</v>
      </c>
      <c r="K49">
        <f>IF(OR(LEFT(J49,3)="850", J49=85339, J49="85339"), 1,0)</f>
        <v>0</v>
      </c>
      <c r="L49">
        <f>IF(OR(LEFT(I49,2)="ph", I49="Laveen"), 1,0)</f>
        <v>0</v>
      </c>
      <c r="M49">
        <f>IF(NOT(K49=L49), 1,0)</f>
        <v>0</v>
      </c>
      <c r="N49">
        <f>IF(K49=L49, K49, "EVAL")</f>
        <v>0</v>
      </c>
      <c r="O49" s="10" t="s">
        <v>2417</v>
      </c>
      <c r="P49" s="10" t="s">
        <v>57</v>
      </c>
      <c r="Q49" s="13" t="s">
        <v>46</v>
      </c>
      <c r="R49" s="11">
        <v>3501.64</v>
      </c>
      <c r="S49" s="10">
        <v>85302</v>
      </c>
      <c r="T49" t="s">
        <v>461</v>
      </c>
      <c r="U49" t="s">
        <v>3380</v>
      </c>
      <c r="V49" s="10">
        <v>85260</v>
      </c>
    </row>
    <row r="50" spans="1:22" x14ac:dyDescent="0.2">
      <c r="A50" s="6">
        <v>43852</v>
      </c>
      <c r="B50" t="s">
        <v>3381</v>
      </c>
      <c r="C50" t="s">
        <v>43</v>
      </c>
      <c r="D50" s="10" t="s">
        <v>46</v>
      </c>
      <c r="E50" t="s">
        <v>70</v>
      </c>
      <c r="F50" s="11">
        <v>2097.61</v>
      </c>
      <c r="G50" s="10" t="s">
        <v>50</v>
      </c>
      <c r="H50" t="s">
        <v>2788</v>
      </c>
      <c r="I50" t="str">
        <f t="shared" si="0"/>
        <v>GLENDALE</v>
      </c>
      <c r="J50" s="10">
        <v>85307</v>
      </c>
      <c r="K50">
        <f>IF(OR(LEFT(J50,3)="850", J50=85339, J50="85339"), 1,0)</f>
        <v>0</v>
      </c>
      <c r="L50">
        <f>IF(OR(LEFT(I50,2)="ph", I50="Laveen"), 1,0)</f>
        <v>0</v>
      </c>
      <c r="M50">
        <f>IF(NOT(K50=L50), 1,0)</f>
        <v>0</v>
      </c>
      <c r="N50">
        <f>IF(K50=L50, K50, "EVAL")</f>
        <v>0</v>
      </c>
      <c r="O50" s="10" t="s">
        <v>2417</v>
      </c>
      <c r="P50" s="10" t="s">
        <v>57</v>
      </c>
      <c r="Q50" s="13" t="s">
        <v>46</v>
      </c>
      <c r="R50" s="11">
        <v>2097.61</v>
      </c>
      <c r="S50" s="10">
        <v>85307</v>
      </c>
      <c r="T50" t="s">
        <v>3382</v>
      </c>
      <c r="U50" t="s">
        <v>2417</v>
      </c>
      <c r="V50" s="10" t="s">
        <v>2417</v>
      </c>
    </row>
    <row r="51" spans="1:22" x14ac:dyDescent="0.2">
      <c r="A51" s="6">
        <v>43852</v>
      </c>
      <c r="B51" t="s">
        <v>3383</v>
      </c>
      <c r="C51" t="s">
        <v>79</v>
      </c>
      <c r="D51" s="10" t="s">
        <v>46</v>
      </c>
      <c r="E51" t="s">
        <v>216</v>
      </c>
      <c r="F51" s="11" t="s">
        <v>2417</v>
      </c>
      <c r="G51" s="10" t="s">
        <v>2417</v>
      </c>
      <c r="H51" t="s">
        <v>3384</v>
      </c>
      <c r="I51" t="str">
        <f t="shared" si="0"/>
        <v>MESA</v>
      </c>
      <c r="J51" s="10">
        <v>85205</v>
      </c>
      <c r="K51">
        <f>IF(OR(LEFT(J51,3)="850", J51=85339, J51="85339"), 1,0)</f>
        <v>0</v>
      </c>
      <c r="L51">
        <f>IF(OR(LEFT(I51,2)="ph", I51="Laveen"), 1,0)</f>
        <v>0</v>
      </c>
      <c r="M51">
        <f>IF(NOT(K51=L51), 1,0)</f>
        <v>0</v>
      </c>
      <c r="N51">
        <f>IF(K51=L51, K51, "EVAL")</f>
        <v>0</v>
      </c>
      <c r="O51" s="10" t="s">
        <v>2417</v>
      </c>
      <c r="P51" s="10" t="s">
        <v>57</v>
      </c>
      <c r="Q51" s="13" t="s">
        <v>46</v>
      </c>
      <c r="R51" s="11">
        <v>2471.2600000000002</v>
      </c>
      <c r="S51" s="10">
        <v>85205</v>
      </c>
      <c r="T51" t="s">
        <v>3382</v>
      </c>
      <c r="U51" t="s">
        <v>2417</v>
      </c>
      <c r="V51" s="10" t="s">
        <v>2417</v>
      </c>
    </row>
    <row r="52" spans="1:22" x14ac:dyDescent="0.2">
      <c r="A52" s="6">
        <v>43852</v>
      </c>
      <c r="B52" t="s">
        <v>3385</v>
      </c>
      <c r="C52" t="s">
        <v>43</v>
      </c>
      <c r="D52" s="10" t="s">
        <v>46</v>
      </c>
      <c r="E52" t="s">
        <v>507</v>
      </c>
      <c r="F52" s="11">
        <v>2101.2600000000002</v>
      </c>
      <c r="G52" s="10" t="s">
        <v>50</v>
      </c>
      <c r="H52" t="s">
        <v>3386</v>
      </c>
      <c r="I52" t="str">
        <f t="shared" si="0"/>
        <v>SURPRISE</v>
      </c>
      <c r="J52" s="10">
        <v>85374</v>
      </c>
      <c r="K52">
        <f>IF(OR(LEFT(J52,3)="850", J52=85339, J52="85339"), 1,0)</f>
        <v>0</v>
      </c>
      <c r="L52">
        <f>IF(OR(LEFT(I52,2)="ph", I52="Laveen"), 1,0)</f>
        <v>0</v>
      </c>
      <c r="M52">
        <f>IF(NOT(K52=L52), 1,0)</f>
        <v>0</v>
      </c>
      <c r="N52">
        <f>IF(K52=L52, K52, "EVAL")</f>
        <v>0</v>
      </c>
      <c r="O52" s="10" t="s">
        <v>2417</v>
      </c>
      <c r="P52" s="10" t="s">
        <v>57</v>
      </c>
      <c r="Q52" s="13" t="s">
        <v>46</v>
      </c>
      <c r="R52" s="11">
        <v>2101.2600000000002</v>
      </c>
      <c r="S52" s="10">
        <v>85374</v>
      </c>
      <c r="T52" t="s">
        <v>3387</v>
      </c>
      <c r="U52" t="s">
        <v>2417</v>
      </c>
      <c r="V52" s="10" t="s">
        <v>2417</v>
      </c>
    </row>
    <row r="53" spans="1:22" x14ac:dyDescent="0.2">
      <c r="A53" s="6">
        <v>43852</v>
      </c>
      <c r="B53" t="s">
        <v>3388</v>
      </c>
      <c r="C53" t="s">
        <v>43</v>
      </c>
      <c r="D53" s="10" t="s">
        <v>46</v>
      </c>
      <c r="E53" t="s">
        <v>134</v>
      </c>
      <c r="F53" s="11">
        <v>2236.86</v>
      </c>
      <c r="G53" s="10" t="s">
        <v>50</v>
      </c>
      <c r="H53" t="s">
        <v>3389</v>
      </c>
      <c r="I53" t="str">
        <f t="shared" si="0"/>
        <v>PHOENIX</v>
      </c>
      <c r="J53" s="10">
        <v>85085</v>
      </c>
      <c r="K53">
        <f>IF(OR(LEFT(J53,3)="850", J53=85339, J53="85339"), 1,0)</f>
        <v>1</v>
      </c>
      <c r="L53">
        <f>IF(OR(LEFT(I53,2)="ph", I53="Laveen"), 1,0)</f>
        <v>1</v>
      </c>
      <c r="M53">
        <f>IF(NOT(K53=L53), 1,0)</f>
        <v>0</v>
      </c>
      <c r="N53">
        <f>IF(K53=L53, K53, "EVAL")</f>
        <v>1</v>
      </c>
      <c r="O53" s="10" t="s">
        <v>2417</v>
      </c>
      <c r="P53" s="10" t="s">
        <v>57</v>
      </c>
      <c r="Q53" s="13" t="s">
        <v>46</v>
      </c>
      <c r="R53" s="11">
        <v>2236.86</v>
      </c>
      <c r="S53" s="10">
        <v>85085</v>
      </c>
      <c r="T53" t="s">
        <v>3390</v>
      </c>
      <c r="U53" t="s">
        <v>2417</v>
      </c>
      <c r="V53" s="10" t="s">
        <v>2417</v>
      </c>
    </row>
    <row r="54" spans="1:22" x14ac:dyDescent="0.2">
      <c r="A54" s="6">
        <v>43853</v>
      </c>
      <c r="B54" t="s">
        <v>3391</v>
      </c>
      <c r="C54" t="s">
        <v>43</v>
      </c>
      <c r="D54" s="10" t="s">
        <v>46</v>
      </c>
      <c r="E54" t="s">
        <v>44</v>
      </c>
      <c r="F54" s="11" t="s">
        <v>2417</v>
      </c>
      <c r="G54" s="10" t="s">
        <v>2417</v>
      </c>
      <c r="H54" t="s">
        <v>3392</v>
      </c>
      <c r="I54" t="str">
        <f t="shared" si="0"/>
        <v>PHOENIX</v>
      </c>
      <c r="J54" s="10">
        <v>85033</v>
      </c>
      <c r="K54">
        <f>IF(OR(LEFT(J54,3)="850", J54=85339, J54="85339"), 1,0)</f>
        <v>1</v>
      </c>
      <c r="L54">
        <f>IF(OR(LEFT(I54,2)="ph", I54="Laveen"), 1,0)</f>
        <v>1</v>
      </c>
      <c r="M54">
        <f>IF(NOT(K54=L54), 1,0)</f>
        <v>0</v>
      </c>
      <c r="N54">
        <f>IF(K54=L54, K54, "EVAL")</f>
        <v>1</v>
      </c>
      <c r="O54" s="10" t="s">
        <v>2417</v>
      </c>
      <c r="P54" s="10" t="s">
        <v>57</v>
      </c>
      <c r="Q54" s="13" t="s">
        <v>46</v>
      </c>
      <c r="R54" s="11">
        <v>2547</v>
      </c>
      <c r="S54" s="10">
        <v>85033</v>
      </c>
      <c r="T54" t="s">
        <v>399</v>
      </c>
      <c r="U54" t="s">
        <v>2417</v>
      </c>
      <c r="V54" s="10" t="s">
        <v>2417</v>
      </c>
    </row>
    <row r="55" spans="1:22" x14ac:dyDescent="0.2">
      <c r="A55" s="6">
        <v>43853</v>
      </c>
      <c r="B55" t="s">
        <v>3393</v>
      </c>
      <c r="C55" t="s">
        <v>43</v>
      </c>
      <c r="D55" s="10" t="s">
        <v>46</v>
      </c>
      <c r="E55" t="s">
        <v>70</v>
      </c>
      <c r="F55" s="11">
        <v>2444.37</v>
      </c>
      <c r="G55" s="10" t="s">
        <v>50</v>
      </c>
      <c r="H55" t="s">
        <v>3394</v>
      </c>
      <c r="I55" t="str">
        <f t="shared" si="0"/>
        <v>PHOENIX</v>
      </c>
      <c r="J55" s="10">
        <v>85037</v>
      </c>
      <c r="K55">
        <f>IF(OR(LEFT(J55,3)="850", J55=85339, J55="85339"), 1,0)</f>
        <v>1</v>
      </c>
      <c r="L55">
        <f>IF(OR(LEFT(I55,2)="ph", I55="Laveen"), 1,0)</f>
        <v>1</v>
      </c>
      <c r="M55">
        <f>IF(NOT(K55=L55), 1,0)</f>
        <v>0</v>
      </c>
      <c r="N55">
        <f>IF(K55=L55, K55, "EVAL")</f>
        <v>1</v>
      </c>
      <c r="O55" s="12">
        <v>43866</v>
      </c>
      <c r="P55" s="10" t="s">
        <v>57</v>
      </c>
      <c r="Q55" s="13" t="s">
        <v>46</v>
      </c>
      <c r="R55" s="11">
        <v>2444.37</v>
      </c>
      <c r="S55" s="10">
        <v>85037</v>
      </c>
      <c r="T55" t="s">
        <v>3395</v>
      </c>
      <c r="U55" t="s">
        <v>2417</v>
      </c>
      <c r="V55" s="10" t="s">
        <v>2417</v>
      </c>
    </row>
    <row r="56" spans="1:22" x14ac:dyDescent="0.2">
      <c r="A56" s="6">
        <v>43853</v>
      </c>
      <c r="B56" t="s">
        <v>3396</v>
      </c>
      <c r="C56" t="s">
        <v>43</v>
      </c>
      <c r="D56" s="10" t="s">
        <v>46</v>
      </c>
      <c r="E56" t="s">
        <v>225</v>
      </c>
      <c r="F56" s="11" t="s">
        <v>2417</v>
      </c>
      <c r="G56" s="10" t="s">
        <v>2417</v>
      </c>
      <c r="H56" t="s">
        <v>3397</v>
      </c>
      <c r="I56" t="str">
        <f t="shared" si="0"/>
        <v>TOLLESON</v>
      </c>
      <c r="J56" s="10">
        <v>85353</v>
      </c>
      <c r="K56">
        <f>IF(OR(LEFT(J56,3)="850", J56=85339, J56="85339"), 1,0)</f>
        <v>0</v>
      </c>
      <c r="L56">
        <f>IF(OR(LEFT(I56,2)="ph", I56="Laveen"), 1,0)</f>
        <v>0</v>
      </c>
      <c r="M56">
        <f>IF(NOT(K56=L56), 1,0)</f>
        <v>0</v>
      </c>
      <c r="N56">
        <f>IF(K56=L56, K56, "EVAL")</f>
        <v>0</v>
      </c>
      <c r="O56" s="10" t="s">
        <v>2417</v>
      </c>
      <c r="P56" s="10" t="s">
        <v>57</v>
      </c>
      <c r="Q56" s="13" t="s">
        <v>46</v>
      </c>
      <c r="R56" s="11">
        <v>2571.7600000000002</v>
      </c>
      <c r="S56" s="10">
        <v>85353</v>
      </c>
      <c r="T56" t="s">
        <v>3398</v>
      </c>
      <c r="U56" t="s">
        <v>2417</v>
      </c>
      <c r="V56" s="10" t="s">
        <v>2417</v>
      </c>
    </row>
    <row r="57" spans="1:22" x14ac:dyDescent="0.2">
      <c r="A57" s="6">
        <v>43853</v>
      </c>
      <c r="B57" t="s">
        <v>3399</v>
      </c>
      <c r="C57" t="s">
        <v>43</v>
      </c>
      <c r="D57" s="10" t="s">
        <v>46</v>
      </c>
      <c r="E57" t="s">
        <v>130</v>
      </c>
      <c r="F57" s="11">
        <v>2571.6799999999998</v>
      </c>
      <c r="G57" s="10" t="s">
        <v>50</v>
      </c>
      <c r="H57" t="s">
        <v>3400</v>
      </c>
      <c r="I57" t="str">
        <f t="shared" si="0"/>
        <v>AVONDALE</v>
      </c>
      <c r="J57" s="10">
        <v>85392</v>
      </c>
      <c r="K57">
        <f>IF(OR(LEFT(J57,3)="850", J57=85339, J57="85339"), 1,0)</f>
        <v>0</v>
      </c>
      <c r="L57">
        <f>IF(OR(LEFT(I57,2)="ph", I57="Laveen"), 1,0)</f>
        <v>0</v>
      </c>
      <c r="M57">
        <f>IF(NOT(K57=L57), 1,0)</f>
        <v>0</v>
      </c>
      <c r="N57">
        <f>IF(K57=L57, K57, "EVAL")</f>
        <v>0</v>
      </c>
      <c r="O57" s="10" t="s">
        <v>2417</v>
      </c>
      <c r="P57" s="10" t="s">
        <v>57</v>
      </c>
      <c r="Q57" s="13" t="s">
        <v>46</v>
      </c>
      <c r="R57" s="11">
        <v>2571.6799999999998</v>
      </c>
      <c r="S57" s="10">
        <v>85392</v>
      </c>
      <c r="T57" t="s">
        <v>3401</v>
      </c>
      <c r="U57" t="s">
        <v>3402</v>
      </c>
      <c r="V57" s="10">
        <v>85027</v>
      </c>
    </row>
    <row r="58" spans="1:22" x14ac:dyDescent="0.2">
      <c r="A58" s="6">
        <v>43853</v>
      </c>
      <c r="B58" t="s">
        <v>3403</v>
      </c>
      <c r="C58" t="s">
        <v>43</v>
      </c>
      <c r="D58" s="10" t="s">
        <v>46</v>
      </c>
      <c r="E58" t="s">
        <v>130</v>
      </c>
      <c r="F58" s="11">
        <v>2178.59</v>
      </c>
      <c r="G58" s="10" t="s">
        <v>50</v>
      </c>
      <c r="H58" t="s">
        <v>3404</v>
      </c>
      <c r="I58" t="str">
        <f t="shared" si="0"/>
        <v>BUCKEYE</v>
      </c>
      <c r="J58" s="10">
        <v>85326</v>
      </c>
      <c r="K58">
        <f>IF(OR(LEFT(J58,3)="850", J58=85339, J58="85339"), 1,0)</f>
        <v>0</v>
      </c>
      <c r="L58">
        <f>IF(OR(LEFT(I58,2)="ph", I58="Laveen"), 1,0)</f>
        <v>0</v>
      </c>
      <c r="M58">
        <f>IF(NOT(K58=L58), 1,0)</f>
        <v>0</v>
      </c>
      <c r="N58">
        <f>IF(K58=L58, K58, "EVAL")</f>
        <v>0</v>
      </c>
      <c r="O58" s="10" t="s">
        <v>2417</v>
      </c>
      <c r="P58" s="10" t="s">
        <v>57</v>
      </c>
      <c r="Q58" s="13" t="s">
        <v>46</v>
      </c>
      <c r="R58" s="11">
        <v>2178.59</v>
      </c>
      <c r="S58" s="10">
        <v>85326</v>
      </c>
      <c r="T58" t="s">
        <v>3405</v>
      </c>
      <c r="U58" t="s">
        <v>3406</v>
      </c>
      <c r="V58" s="10">
        <v>85027</v>
      </c>
    </row>
    <row r="59" spans="1:22" x14ac:dyDescent="0.2">
      <c r="A59" s="6">
        <v>43853</v>
      </c>
      <c r="B59" t="s">
        <v>3407</v>
      </c>
      <c r="C59" t="s">
        <v>43</v>
      </c>
      <c r="D59" s="10" t="s">
        <v>46</v>
      </c>
      <c r="E59" t="s">
        <v>70</v>
      </c>
      <c r="F59" s="11" t="s">
        <v>2417</v>
      </c>
      <c r="G59" s="10" t="s">
        <v>2417</v>
      </c>
      <c r="H59" t="s">
        <v>3408</v>
      </c>
      <c r="I59" t="str">
        <f t="shared" si="0"/>
        <v>GLENDALE</v>
      </c>
      <c r="J59" s="10">
        <v>85307</v>
      </c>
      <c r="K59">
        <f>IF(OR(LEFT(J59,3)="850", J59=85339, J59="85339"), 1,0)</f>
        <v>0</v>
      </c>
      <c r="L59">
        <f>IF(OR(LEFT(I59,2)="ph", I59="Laveen"), 1,0)</f>
        <v>0</v>
      </c>
      <c r="M59">
        <f>IF(NOT(K59=L59), 1,0)</f>
        <v>0</v>
      </c>
      <c r="N59">
        <f>IF(K59=L59, K59, "EVAL")</f>
        <v>0</v>
      </c>
      <c r="O59" s="10" t="s">
        <v>2417</v>
      </c>
      <c r="P59" s="10" t="s">
        <v>57</v>
      </c>
      <c r="Q59" s="13" t="s">
        <v>46</v>
      </c>
      <c r="R59" s="11">
        <v>2432.0100000000002</v>
      </c>
      <c r="S59" s="10">
        <v>85307</v>
      </c>
      <c r="T59" t="s">
        <v>3409</v>
      </c>
      <c r="U59" t="s">
        <v>2417</v>
      </c>
      <c r="V59" s="10" t="s">
        <v>2417</v>
      </c>
    </row>
    <row r="60" spans="1:22" x14ac:dyDescent="0.2">
      <c r="A60" s="6">
        <v>43853</v>
      </c>
      <c r="B60" t="s">
        <v>3410</v>
      </c>
      <c r="C60" t="s">
        <v>43</v>
      </c>
      <c r="D60" s="10" t="s">
        <v>46</v>
      </c>
      <c r="E60" t="s">
        <v>507</v>
      </c>
      <c r="F60" s="11">
        <v>2731.46</v>
      </c>
      <c r="G60" s="10" t="s">
        <v>50</v>
      </c>
      <c r="H60" t="s">
        <v>3411</v>
      </c>
      <c r="I60" t="str">
        <f t="shared" si="0"/>
        <v>SURPRISE</v>
      </c>
      <c r="J60" s="10">
        <v>85379</v>
      </c>
      <c r="K60">
        <f>IF(OR(LEFT(J60,3)="850", J60=85339, J60="85339"), 1,0)</f>
        <v>0</v>
      </c>
      <c r="L60">
        <f>IF(OR(LEFT(I60,2)="ph", I60="Laveen"), 1,0)</f>
        <v>0</v>
      </c>
      <c r="M60">
        <f>IF(NOT(K60=L60), 1,0)</f>
        <v>0</v>
      </c>
      <c r="N60">
        <f>IF(K60=L60, K60, "EVAL")</f>
        <v>0</v>
      </c>
      <c r="O60" s="10" t="s">
        <v>2417</v>
      </c>
      <c r="P60" s="10" t="s">
        <v>57</v>
      </c>
      <c r="Q60" s="13" t="s">
        <v>46</v>
      </c>
      <c r="R60" s="11">
        <v>2731.46</v>
      </c>
      <c r="S60" s="10">
        <v>85379</v>
      </c>
      <c r="T60" t="s">
        <v>3412</v>
      </c>
      <c r="U60" t="s">
        <v>2417</v>
      </c>
      <c r="V60" s="10" t="s">
        <v>2417</v>
      </c>
    </row>
    <row r="61" spans="1:22" x14ac:dyDescent="0.2">
      <c r="A61" s="6">
        <v>43853</v>
      </c>
      <c r="B61" t="s">
        <v>3413</v>
      </c>
      <c r="C61" t="s">
        <v>43</v>
      </c>
      <c r="D61" s="10" t="s">
        <v>46</v>
      </c>
      <c r="E61" t="s">
        <v>507</v>
      </c>
      <c r="F61" s="11" t="s">
        <v>2417</v>
      </c>
      <c r="G61" s="10" t="s">
        <v>2417</v>
      </c>
      <c r="H61" t="s">
        <v>3414</v>
      </c>
      <c r="I61" t="str">
        <f t="shared" si="0"/>
        <v>SURPRISE</v>
      </c>
      <c r="J61" s="10">
        <v>85374</v>
      </c>
      <c r="K61">
        <f>IF(OR(LEFT(J61,3)="850", J61=85339, J61="85339"), 1,0)</f>
        <v>0</v>
      </c>
      <c r="L61">
        <f>IF(OR(LEFT(I61,2)="ph", I61="Laveen"), 1,0)</f>
        <v>0</v>
      </c>
      <c r="M61">
        <f>IF(NOT(K61=L61), 1,0)</f>
        <v>0</v>
      </c>
      <c r="N61">
        <f>IF(K61=L61, K61, "EVAL")</f>
        <v>0</v>
      </c>
      <c r="O61" s="10" t="s">
        <v>2417</v>
      </c>
      <c r="P61" s="10" t="s">
        <v>57</v>
      </c>
      <c r="Q61" s="13" t="s">
        <v>46</v>
      </c>
      <c r="R61" s="11">
        <v>2175.23</v>
      </c>
      <c r="S61" s="10">
        <v>85374</v>
      </c>
      <c r="T61" t="s">
        <v>3415</v>
      </c>
      <c r="U61" t="s">
        <v>2417</v>
      </c>
      <c r="V61" s="10" t="s">
        <v>2417</v>
      </c>
    </row>
    <row r="62" spans="1:22" x14ac:dyDescent="0.2">
      <c r="A62" s="6">
        <v>43853</v>
      </c>
      <c r="B62" t="s">
        <v>3416</v>
      </c>
      <c r="C62" t="s">
        <v>43</v>
      </c>
      <c r="D62" s="10" t="s">
        <v>46</v>
      </c>
      <c r="E62" t="s">
        <v>507</v>
      </c>
      <c r="F62" s="11">
        <v>2184.4499999999998</v>
      </c>
      <c r="G62" s="10" t="s">
        <v>50</v>
      </c>
      <c r="H62" t="s">
        <v>2417</v>
      </c>
      <c r="I62" t="str">
        <f t="shared" si="0"/>
        <v/>
      </c>
      <c r="J62" s="10" t="s">
        <v>2417</v>
      </c>
      <c r="K62">
        <f>IF(OR(LEFT(J62,3)="850", J62=85339, J62="85339"), 1,0)</f>
        <v>0</v>
      </c>
      <c r="L62">
        <f>IF(OR(LEFT(I62,2)="ph", I62="Laveen"), 1,0)</f>
        <v>0</v>
      </c>
      <c r="M62">
        <f>IF(NOT(K62=L62), 1,0)</f>
        <v>0</v>
      </c>
      <c r="N62">
        <f>IF(K62=L62, K62, "EVAL")</f>
        <v>0</v>
      </c>
      <c r="O62" s="10" t="s">
        <v>2417</v>
      </c>
      <c r="P62" s="10" t="s">
        <v>57</v>
      </c>
      <c r="Q62" s="13" t="s">
        <v>46</v>
      </c>
      <c r="R62" s="11">
        <v>2184.4499999999998</v>
      </c>
      <c r="S62" s="10" t="s">
        <v>2417</v>
      </c>
      <c r="T62" t="s">
        <v>3417</v>
      </c>
      <c r="U62" t="s">
        <v>2417</v>
      </c>
      <c r="V62" s="10" t="s">
        <v>2417</v>
      </c>
    </row>
    <row r="63" spans="1:22" x14ac:dyDescent="0.2">
      <c r="A63" s="6">
        <v>43853</v>
      </c>
      <c r="B63" t="s">
        <v>3418</v>
      </c>
      <c r="C63" t="s">
        <v>79</v>
      </c>
      <c r="D63" s="10" t="s">
        <v>46</v>
      </c>
      <c r="E63" t="s">
        <v>247</v>
      </c>
      <c r="F63" s="11">
        <v>3401.16</v>
      </c>
      <c r="G63" s="10" t="s">
        <v>50</v>
      </c>
      <c r="H63" t="s">
        <v>3419</v>
      </c>
      <c r="I63" t="str">
        <f t="shared" si="0"/>
        <v>CHANDLER</v>
      </c>
      <c r="J63" s="10">
        <v>85225</v>
      </c>
      <c r="K63">
        <f>IF(OR(LEFT(J63,3)="850", J63=85339, J63="85339"), 1,0)</f>
        <v>0</v>
      </c>
      <c r="L63">
        <f>IF(OR(LEFT(I63,2)="ph", I63="Laveen"), 1,0)</f>
        <v>0</v>
      </c>
      <c r="M63">
        <f>IF(NOT(K63=L63), 1,0)</f>
        <v>0</v>
      </c>
      <c r="N63">
        <f>IF(K63=L63, K63, "EVAL")</f>
        <v>0</v>
      </c>
      <c r="O63" s="10" t="s">
        <v>2417</v>
      </c>
      <c r="P63" s="10" t="s">
        <v>57</v>
      </c>
      <c r="Q63" s="13" t="s">
        <v>46</v>
      </c>
      <c r="R63" s="11">
        <v>1720.43</v>
      </c>
      <c r="S63" s="10">
        <v>85225</v>
      </c>
      <c r="T63" t="s">
        <v>3420</v>
      </c>
      <c r="U63" t="s">
        <v>2417</v>
      </c>
      <c r="V63" s="10" t="s">
        <v>2417</v>
      </c>
    </row>
    <row r="64" spans="1:22" x14ac:dyDescent="0.2">
      <c r="A64" s="6">
        <v>43854</v>
      </c>
      <c r="B64" t="s">
        <v>3421</v>
      </c>
      <c r="C64" t="s">
        <v>43</v>
      </c>
      <c r="D64" s="10" t="s">
        <v>46</v>
      </c>
      <c r="E64" t="s">
        <v>102</v>
      </c>
      <c r="F64" s="11">
        <v>1832.52</v>
      </c>
      <c r="G64" s="10" t="s">
        <v>50</v>
      </c>
      <c r="H64" t="s">
        <v>2417</v>
      </c>
      <c r="I64" t="str">
        <f t="shared" si="0"/>
        <v/>
      </c>
      <c r="J64" s="10" t="s">
        <v>2417</v>
      </c>
      <c r="K64">
        <f>IF(OR(LEFT(J64,3)="850", J64=85339, J64="85339"), 1,0)</f>
        <v>0</v>
      </c>
      <c r="L64">
        <f>IF(OR(LEFT(I64,2)="ph", I64="Laveen"), 1,0)</f>
        <v>0</v>
      </c>
      <c r="M64">
        <f>IF(NOT(K64=L64), 1,0)</f>
        <v>0</v>
      </c>
      <c r="N64">
        <f>IF(K64=L64, K64, "EVAL")</f>
        <v>0</v>
      </c>
      <c r="O64" s="12">
        <v>43871</v>
      </c>
      <c r="P64" s="10" t="s">
        <v>57</v>
      </c>
      <c r="Q64" s="13" t="s">
        <v>46</v>
      </c>
      <c r="R64" s="11">
        <v>1855.03</v>
      </c>
      <c r="S64" s="10" t="s">
        <v>2417</v>
      </c>
      <c r="T64" t="s">
        <v>3316</v>
      </c>
      <c r="U64" t="s">
        <v>2417</v>
      </c>
      <c r="V64" s="10" t="s">
        <v>2417</v>
      </c>
    </row>
    <row r="65" spans="1:22" x14ac:dyDescent="0.2">
      <c r="A65" s="6">
        <v>43854</v>
      </c>
      <c r="B65" t="s">
        <v>3422</v>
      </c>
      <c r="C65" t="s">
        <v>43</v>
      </c>
      <c r="D65" s="10" t="s">
        <v>46</v>
      </c>
      <c r="E65" t="s">
        <v>275</v>
      </c>
      <c r="F65" s="11">
        <v>1769.2</v>
      </c>
      <c r="G65" s="10" t="s">
        <v>50</v>
      </c>
      <c r="H65" t="s">
        <v>3423</v>
      </c>
      <c r="I65" t="str">
        <f t="shared" si="0"/>
        <v>Tempe</v>
      </c>
      <c r="J65" s="10">
        <v>85281</v>
      </c>
      <c r="K65">
        <f>IF(OR(LEFT(J65,3)="850", J65=85339, J65="85339"), 1,0)</f>
        <v>0</v>
      </c>
      <c r="L65">
        <f>IF(OR(LEFT(I65,2)="ph", I65="Laveen"), 1,0)</f>
        <v>0</v>
      </c>
      <c r="M65">
        <f>IF(NOT(K65=L65), 1,0)</f>
        <v>0</v>
      </c>
      <c r="N65">
        <f>IF(K65=L65, K65, "EVAL")</f>
        <v>0</v>
      </c>
      <c r="O65" s="12">
        <v>43867</v>
      </c>
      <c r="P65" s="10" t="s">
        <v>57</v>
      </c>
      <c r="Q65" s="13" t="s">
        <v>46</v>
      </c>
      <c r="R65" s="11">
        <v>1734.2</v>
      </c>
      <c r="S65" s="10">
        <v>85281</v>
      </c>
      <c r="T65" t="s">
        <v>3424</v>
      </c>
      <c r="U65" t="s">
        <v>3425</v>
      </c>
      <c r="V65" s="10">
        <v>85018</v>
      </c>
    </row>
    <row r="66" spans="1:22" x14ac:dyDescent="0.2">
      <c r="A66" s="6">
        <v>43854</v>
      </c>
      <c r="B66" t="s">
        <v>3426</v>
      </c>
      <c r="C66" t="s">
        <v>43</v>
      </c>
      <c r="D66" s="10" t="s">
        <v>46</v>
      </c>
      <c r="E66" t="s">
        <v>74</v>
      </c>
      <c r="F66" s="11" t="s">
        <v>2417</v>
      </c>
      <c r="G66" s="10" t="s">
        <v>2417</v>
      </c>
      <c r="H66" t="s">
        <v>3427</v>
      </c>
      <c r="I66" t="str">
        <f t="shared" si="0"/>
        <v>LAVEEN</v>
      </c>
      <c r="J66" s="10">
        <v>85339</v>
      </c>
      <c r="K66">
        <f>IF(OR(LEFT(J66,3)="850", J66=85339, J66="85339"), 1,0)</f>
        <v>1</v>
      </c>
      <c r="L66">
        <f>IF(OR(LEFT(I66,2)="ph", I66="Laveen"), 1,0)</f>
        <v>1</v>
      </c>
      <c r="M66">
        <f>IF(NOT(K66=L66), 1,0)</f>
        <v>0</v>
      </c>
      <c r="N66">
        <f>IF(K66=L66, K66, "EVAL")</f>
        <v>1</v>
      </c>
      <c r="O66" s="10" t="s">
        <v>2417</v>
      </c>
      <c r="P66" s="10" t="s">
        <v>57</v>
      </c>
      <c r="Q66" s="13" t="s">
        <v>46</v>
      </c>
      <c r="R66" s="11">
        <v>1812.46</v>
      </c>
      <c r="S66" s="10">
        <v>85339</v>
      </c>
      <c r="T66" t="s">
        <v>157</v>
      </c>
      <c r="U66" t="s">
        <v>2417</v>
      </c>
      <c r="V66" s="10" t="s">
        <v>2417</v>
      </c>
    </row>
    <row r="67" spans="1:22" x14ac:dyDescent="0.2">
      <c r="A67" s="6">
        <v>43854</v>
      </c>
      <c r="B67" t="s">
        <v>3428</v>
      </c>
      <c r="C67" t="s">
        <v>43</v>
      </c>
      <c r="D67" s="10" t="s">
        <v>46</v>
      </c>
      <c r="E67" t="s">
        <v>130</v>
      </c>
      <c r="F67" s="11" t="s">
        <v>2417</v>
      </c>
      <c r="G67" s="10" t="s">
        <v>2417</v>
      </c>
      <c r="H67" t="s">
        <v>3429</v>
      </c>
      <c r="I67" t="str">
        <f t="shared" ref="I67:I130" si="1">IF(NOT(ISERROR(FIND(",",H67))), RIGHT(H67,LEN(H67)-FIND("@",SUBSTITUTE(H67,",","@",LEN(H67)-LEN(SUBSTITUTE(H67,",",""))),1)-1), "")</f>
        <v>GOODYEAR</v>
      </c>
      <c r="J67" s="10">
        <v>85338</v>
      </c>
      <c r="K67">
        <f>IF(OR(LEFT(J67,3)="850", J67=85339, J67="85339"), 1,0)</f>
        <v>0</v>
      </c>
      <c r="L67">
        <f>IF(OR(LEFT(I67,2)="ph", I67="Laveen"), 1,0)</f>
        <v>0</v>
      </c>
      <c r="M67">
        <f>IF(NOT(K67=L67), 1,0)</f>
        <v>0</v>
      </c>
      <c r="N67">
        <f>IF(K67=L67, K67, "EVAL")</f>
        <v>0</v>
      </c>
      <c r="O67" s="10" t="s">
        <v>2417</v>
      </c>
      <c r="P67" s="10" t="s">
        <v>57</v>
      </c>
      <c r="Q67" s="13" t="s">
        <v>46</v>
      </c>
      <c r="R67" s="11">
        <v>1828.8</v>
      </c>
      <c r="S67" s="10">
        <v>85338</v>
      </c>
      <c r="T67" t="s">
        <v>3430</v>
      </c>
      <c r="U67" t="s">
        <v>3431</v>
      </c>
      <c r="V67" s="10">
        <v>85020</v>
      </c>
    </row>
    <row r="68" spans="1:22" x14ac:dyDescent="0.2">
      <c r="A68" s="6">
        <v>43854</v>
      </c>
      <c r="B68" t="s">
        <v>3432</v>
      </c>
      <c r="C68" t="s">
        <v>43</v>
      </c>
      <c r="D68" s="10" t="s">
        <v>46</v>
      </c>
      <c r="E68" t="s">
        <v>229</v>
      </c>
      <c r="F68" s="11" t="s">
        <v>2417</v>
      </c>
      <c r="G68" s="10" t="s">
        <v>2417</v>
      </c>
      <c r="H68" t="s">
        <v>3433</v>
      </c>
      <c r="I68" t="str">
        <f t="shared" si="1"/>
        <v>MESA</v>
      </c>
      <c r="J68" s="10">
        <v>85209</v>
      </c>
      <c r="K68">
        <f>IF(OR(LEFT(J68,3)="850", J68=85339, J68="85339"), 1,0)</f>
        <v>0</v>
      </c>
      <c r="L68">
        <f>IF(OR(LEFT(I68,2)="ph", I68="Laveen"), 1,0)</f>
        <v>0</v>
      </c>
      <c r="M68">
        <f>IF(NOT(K68=L68), 1,0)</f>
        <v>0</v>
      </c>
      <c r="N68">
        <f>IF(K68=L68, K68, "EVAL")</f>
        <v>0</v>
      </c>
      <c r="O68" s="10" t="s">
        <v>2417</v>
      </c>
      <c r="P68" s="10" t="s">
        <v>57</v>
      </c>
      <c r="Q68" s="13" t="s">
        <v>46</v>
      </c>
      <c r="R68" s="11">
        <v>1724.02</v>
      </c>
      <c r="S68" s="10">
        <v>85209</v>
      </c>
      <c r="T68" t="s">
        <v>3434</v>
      </c>
      <c r="U68" t="s">
        <v>3435</v>
      </c>
      <c r="V68" s="10">
        <v>85020</v>
      </c>
    </row>
    <row r="69" spans="1:22" x14ac:dyDescent="0.2">
      <c r="A69" s="6">
        <v>43854</v>
      </c>
      <c r="B69" t="s">
        <v>3436</v>
      </c>
      <c r="C69" t="s">
        <v>79</v>
      </c>
      <c r="D69" s="10" t="s">
        <v>46</v>
      </c>
      <c r="E69" t="s">
        <v>216</v>
      </c>
      <c r="F69" s="11" t="s">
        <v>2417</v>
      </c>
      <c r="G69" s="10" t="s">
        <v>2417</v>
      </c>
      <c r="H69" t="s">
        <v>3437</v>
      </c>
      <c r="I69" t="str">
        <f t="shared" si="1"/>
        <v>MESA</v>
      </c>
      <c r="J69" s="10">
        <v>85205</v>
      </c>
      <c r="K69">
        <f>IF(OR(LEFT(J69,3)="850", J69=85339, J69="85339"), 1,0)</f>
        <v>0</v>
      </c>
      <c r="L69">
        <f>IF(OR(LEFT(I69,2)="ph", I69="Laveen"), 1,0)</f>
        <v>0</v>
      </c>
      <c r="M69">
        <f>IF(NOT(K69=L69), 1,0)</f>
        <v>0</v>
      </c>
      <c r="N69">
        <f>IF(K69=L69, K69, "EVAL")</f>
        <v>0</v>
      </c>
      <c r="O69" s="10" t="s">
        <v>2417</v>
      </c>
      <c r="P69" s="10" t="s">
        <v>57</v>
      </c>
      <c r="Q69" s="13" t="s">
        <v>46</v>
      </c>
      <c r="R69" s="11">
        <v>3689.86</v>
      </c>
      <c r="S69" s="10">
        <v>85205</v>
      </c>
      <c r="T69" t="s">
        <v>3382</v>
      </c>
      <c r="U69" t="s">
        <v>2417</v>
      </c>
      <c r="V69" s="10" t="s">
        <v>2417</v>
      </c>
    </row>
    <row r="70" spans="1:22" x14ac:dyDescent="0.2">
      <c r="A70" s="6">
        <v>43854</v>
      </c>
      <c r="B70" t="s">
        <v>3438</v>
      </c>
      <c r="C70" t="s">
        <v>43</v>
      </c>
      <c r="D70" s="10" t="s">
        <v>46</v>
      </c>
      <c r="E70" t="s">
        <v>60</v>
      </c>
      <c r="F70" s="11">
        <v>2147.2800000000002</v>
      </c>
      <c r="G70" s="10" t="s">
        <v>50</v>
      </c>
      <c r="H70" t="s">
        <v>3128</v>
      </c>
      <c r="I70" t="str">
        <f t="shared" si="1"/>
        <v>PHOENIX</v>
      </c>
      <c r="J70" s="10">
        <v>85029</v>
      </c>
      <c r="K70">
        <f>IF(OR(LEFT(J70,3)="850", J70=85339, J70="85339"), 1,0)</f>
        <v>1</v>
      </c>
      <c r="L70">
        <f>IF(OR(LEFT(I70,2)="ph", I70="Laveen"), 1,0)</f>
        <v>1</v>
      </c>
      <c r="M70">
        <f>IF(NOT(K70=L70), 1,0)</f>
        <v>0</v>
      </c>
      <c r="N70">
        <f>IF(K70=L70, K70, "EVAL")</f>
        <v>1</v>
      </c>
      <c r="O70" s="10" t="s">
        <v>2417</v>
      </c>
      <c r="P70" s="10" t="s">
        <v>57</v>
      </c>
      <c r="Q70" s="13" t="s">
        <v>46</v>
      </c>
      <c r="R70" s="11">
        <v>2065.44</v>
      </c>
      <c r="S70" s="10">
        <v>85029</v>
      </c>
      <c r="T70" t="s">
        <v>100</v>
      </c>
      <c r="U70" t="s">
        <v>2417</v>
      </c>
      <c r="V70" s="10" t="s">
        <v>2417</v>
      </c>
    </row>
    <row r="71" spans="1:22" x14ac:dyDescent="0.2">
      <c r="A71" s="6">
        <v>43854</v>
      </c>
      <c r="B71" t="s">
        <v>3439</v>
      </c>
      <c r="C71" t="s">
        <v>43</v>
      </c>
      <c r="D71" s="10" t="s">
        <v>46</v>
      </c>
      <c r="E71" t="s">
        <v>275</v>
      </c>
      <c r="F71" s="11">
        <v>1508</v>
      </c>
      <c r="G71" s="10" t="s">
        <v>50</v>
      </c>
      <c r="H71" t="s">
        <v>3440</v>
      </c>
      <c r="I71" t="str">
        <f t="shared" si="1"/>
        <v>MESA</v>
      </c>
      <c r="J71" s="10">
        <v>85281</v>
      </c>
      <c r="K71">
        <f>IF(OR(LEFT(J71,3)="850", J71=85339, J71="85339"), 1,0)</f>
        <v>0</v>
      </c>
      <c r="L71">
        <f>IF(OR(LEFT(I71,2)="ph", I71="Laveen"), 1,0)</f>
        <v>0</v>
      </c>
      <c r="M71">
        <f>IF(NOT(K71=L71), 1,0)</f>
        <v>0</v>
      </c>
      <c r="N71">
        <f>IF(K71=L71, K71, "EVAL")</f>
        <v>0</v>
      </c>
      <c r="O71" s="10" t="s">
        <v>2417</v>
      </c>
      <c r="P71" s="10" t="s">
        <v>57</v>
      </c>
      <c r="Q71" s="13" t="s">
        <v>46</v>
      </c>
      <c r="R71" s="11">
        <v>1468</v>
      </c>
      <c r="S71" s="10">
        <v>85281</v>
      </c>
      <c r="T71" t="s">
        <v>3441</v>
      </c>
      <c r="U71" t="s">
        <v>3442</v>
      </c>
      <c r="V71" s="10">
        <v>85004</v>
      </c>
    </row>
    <row r="72" spans="1:22" x14ac:dyDescent="0.2">
      <c r="A72" s="6">
        <v>43857</v>
      </c>
      <c r="B72" t="s">
        <v>3443</v>
      </c>
      <c r="C72" t="s">
        <v>43</v>
      </c>
      <c r="D72" s="10" t="s">
        <v>46</v>
      </c>
      <c r="E72" t="s">
        <v>1473</v>
      </c>
      <c r="F72" s="11" t="s">
        <v>2417</v>
      </c>
      <c r="G72" s="10" t="s">
        <v>2417</v>
      </c>
      <c r="H72" t="s">
        <v>3444</v>
      </c>
      <c r="I72" t="str">
        <f t="shared" si="1"/>
        <v>PHOENIX</v>
      </c>
      <c r="J72" s="10">
        <v>85021</v>
      </c>
      <c r="K72">
        <f>IF(OR(LEFT(J72,3)="850", J72=85339, J72="85339"), 1,0)</f>
        <v>1</v>
      </c>
      <c r="L72">
        <f>IF(OR(LEFT(I72,2)="ph", I72="Laveen"), 1,0)</f>
        <v>1</v>
      </c>
      <c r="M72">
        <f>IF(NOT(K72=L72), 1,0)</f>
        <v>0</v>
      </c>
      <c r="N72">
        <f>IF(K72=L72, K72, "EVAL")</f>
        <v>1</v>
      </c>
      <c r="O72" s="10" t="s">
        <v>2417</v>
      </c>
      <c r="P72" s="10" t="s">
        <v>57</v>
      </c>
      <c r="Q72" s="13" t="s">
        <v>46</v>
      </c>
      <c r="R72" s="11">
        <v>1487.33</v>
      </c>
      <c r="S72" s="10">
        <v>85021</v>
      </c>
      <c r="T72" t="s">
        <v>3445</v>
      </c>
      <c r="U72" t="s">
        <v>2417</v>
      </c>
      <c r="V72" s="10" t="s">
        <v>2417</v>
      </c>
    </row>
    <row r="73" spans="1:22" x14ac:dyDescent="0.2">
      <c r="A73" s="6">
        <v>43857</v>
      </c>
      <c r="B73" t="s">
        <v>3446</v>
      </c>
      <c r="C73" t="s">
        <v>43</v>
      </c>
      <c r="D73" s="10" t="s">
        <v>46</v>
      </c>
      <c r="E73" t="s">
        <v>1473</v>
      </c>
      <c r="F73" s="11" t="s">
        <v>2417</v>
      </c>
      <c r="G73" s="10" t="s">
        <v>2417</v>
      </c>
      <c r="H73" t="s">
        <v>2417</v>
      </c>
      <c r="I73" t="str">
        <f t="shared" si="1"/>
        <v/>
      </c>
      <c r="J73" s="10" t="s">
        <v>2417</v>
      </c>
      <c r="K73">
        <f>IF(OR(LEFT(J73,3)="850", J73=85339, J73="85339"), 1,0)</f>
        <v>0</v>
      </c>
      <c r="L73">
        <f>IF(OR(LEFT(I73,2)="ph", I73="Laveen"), 1,0)</f>
        <v>0</v>
      </c>
      <c r="M73">
        <f>IF(NOT(K73=L73), 1,0)</f>
        <v>0</v>
      </c>
      <c r="N73">
        <f>IF(K73=L73, K73, "EVAL")</f>
        <v>0</v>
      </c>
      <c r="O73" s="10" t="s">
        <v>2417</v>
      </c>
      <c r="P73" s="10" t="s">
        <v>57</v>
      </c>
      <c r="Q73" s="13" t="s">
        <v>46</v>
      </c>
      <c r="R73" s="11">
        <v>1502.67</v>
      </c>
      <c r="S73" s="10" t="s">
        <v>2417</v>
      </c>
      <c r="T73" t="s">
        <v>3289</v>
      </c>
      <c r="U73" t="s">
        <v>2417</v>
      </c>
      <c r="V73" s="10" t="s">
        <v>2417</v>
      </c>
    </row>
    <row r="74" spans="1:22" x14ac:dyDescent="0.2">
      <c r="A74" s="6">
        <v>43857</v>
      </c>
      <c r="B74" t="s">
        <v>3447</v>
      </c>
      <c r="C74" t="s">
        <v>43</v>
      </c>
      <c r="D74" s="10" t="s">
        <v>46</v>
      </c>
      <c r="E74" t="s">
        <v>1473</v>
      </c>
      <c r="F74" s="11">
        <v>2364.2600000000002</v>
      </c>
      <c r="G74" s="10" t="s">
        <v>50</v>
      </c>
      <c r="H74" t="s">
        <v>2417</v>
      </c>
      <c r="I74" t="str">
        <f t="shared" si="1"/>
        <v/>
      </c>
      <c r="J74" s="10" t="s">
        <v>2417</v>
      </c>
      <c r="K74">
        <f>IF(OR(LEFT(J74,3)="850", J74=85339, J74="85339"), 1,0)</f>
        <v>0</v>
      </c>
      <c r="L74">
        <f>IF(OR(LEFT(I74,2)="ph", I74="Laveen"), 1,0)</f>
        <v>0</v>
      </c>
      <c r="M74">
        <f>IF(NOT(K74=L74), 1,0)</f>
        <v>0</v>
      </c>
      <c r="N74">
        <f>IF(K74=L74, K74, "EVAL")</f>
        <v>0</v>
      </c>
      <c r="O74" s="10" t="s">
        <v>2417</v>
      </c>
      <c r="P74" s="10" t="s">
        <v>57</v>
      </c>
      <c r="Q74" s="13" t="s">
        <v>57</v>
      </c>
      <c r="R74" s="11">
        <v>1461.6</v>
      </c>
      <c r="S74" s="10" t="s">
        <v>2417</v>
      </c>
      <c r="T74" t="s">
        <v>3289</v>
      </c>
      <c r="U74" t="s">
        <v>2417</v>
      </c>
      <c r="V74" s="10" t="s">
        <v>2417</v>
      </c>
    </row>
    <row r="75" spans="1:22" x14ac:dyDescent="0.2">
      <c r="A75" s="6">
        <v>43857</v>
      </c>
      <c r="B75" t="s">
        <v>3448</v>
      </c>
      <c r="C75" t="s">
        <v>43</v>
      </c>
      <c r="D75" s="10" t="s">
        <v>46</v>
      </c>
      <c r="E75" t="s">
        <v>1473</v>
      </c>
      <c r="F75" s="11">
        <v>2364.41</v>
      </c>
      <c r="G75" s="10" t="s">
        <v>50</v>
      </c>
      <c r="H75" t="s">
        <v>3449</v>
      </c>
      <c r="I75" t="str">
        <f t="shared" si="1"/>
        <v>PHOENIX</v>
      </c>
      <c r="J75" s="10">
        <v>85021</v>
      </c>
      <c r="K75">
        <f>IF(OR(LEFT(J75,3)="850", J75=85339, J75="85339"), 1,0)</f>
        <v>1</v>
      </c>
      <c r="L75">
        <f>IF(OR(LEFT(I75,2)="ph", I75="Laveen"), 1,0)</f>
        <v>1</v>
      </c>
      <c r="M75">
        <f>IF(NOT(K75=L75), 1,0)</f>
        <v>0</v>
      </c>
      <c r="N75">
        <f>IF(K75=L75, K75, "EVAL")</f>
        <v>1</v>
      </c>
      <c r="O75" s="12">
        <v>43872</v>
      </c>
      <c r="P75" s="10" t="s">
        <v>57</v>
      </c>
      <c r="Q75" s="13" t="s">
        <v>46</v>
      </c>
      <c r="R75" s="11">
        <v>1461.75</v>
      </c>
      <c r="S75" s="10">
        <v>85021</v>
      </c>
      <c r="T75" t="s">
        <v>3445</v>
      </c>
      <c r="U75" t="s">
        <v>2417</v>
      </c>
      <c r="V75" s="10" t="s">
        <v>2417</v>
      </c>
    </row>
    <row r="76" spans="1:22" x14ac:dyDescent="0.2">
      <c r="A76" s="6">
        <v>43857</v>
      </c>
      <c r="B76" t="s">
        <v>3450</v>
      </c>
      <c r="C76" t="s">
        <v>43</v>
      </c>
      <c r="D76" s="10" t="s">
        <v>46</v>
      </c>
      <c r="E76" t="s">
        <v>297</v>
      </c>
      <c r="F76" s="11" t="s">
        <v>2417</v>
      </c>
      <c r="G76" s="10" t="s">
        <v>2417</v>
      </c>
      <c r="H76" t="s">
        <v>3451</v>
      </c>
      <c r="I76" t="str">
        <f t="shared" si="1"/>
        <v>GLENDALE</v>
      </c>
      <c r="J76" s="10">
        <v>85303</v>
      </c>
      <c r="K76">
        <f>IF(OR(LEFT(J76,3)="850", J76=85339, J76="85339"), 1,0)</f>
        <v>0</v>
      </c>
      <c r="L76">
        <f>IF(OR(LEFT(I76,2)="ph", I76="Laveen"), 1,0)</f>
        <v>0</v>
      </c>
      <c r="M76">
        <f>IF(NOT(K76=L76), 1,0)</f>
        <v>0</v>
      </c>
      <c r="N76">
        <f>IF(K76=L76, K76, "EVAL")</f>
        <v>0</v>
      </c>
      <c r="O76" s="10" t="s">
        <v>2417</v>
      </c>
      <c r="P76" s="10" t="s">
        <v>57</v>
      </c>
      <c r="Q76" s="13" t="s">
        <v>46</v>
      </c>
      <c r="R76" s="11">
        <v>1424.66</v>
      </c>
      <c r="S76" s="10">
        <v>85303</v>
      </c>
      <c r="T76" t="s">
        <v>1830</v>
      </c>
      <c r="U76" t="s">
        <v>1869</v>
      </c>
      <c r="V76" s="10">
        <v>85303</v>
      </c>
    </row>
    <row r="77" spans="1:22" x14ac:dyDescent="0.2">
      <c r="A77" s="6">
        <v>43857</v>
      </c>
      <c r="B77" t="s">
        <v>3452</v>
      </c>
      <c r="C77" t="s">
        <v>43</v>
      </c>
      <c r="D77" s="10" t="s">
        <v>46</v>
      </c>
      <c r="E77" t="s">
        <v>297</v>
      </c>
      <c r="F77" s="11">
        <v>2348.41</v>
      </c>
      <c r="G77" s="10" t="s">
        <v>50</v>
      </c>
      <c r="H77" t="s">
        <v>2779</v>
      </c>
      <c r="I77" t="str">
        <f t="shared" si="1"/>
        <v>GLENDALE</v>
      </c>
      <c r="J77" s="10">
        <v>85303</v>
      </c>
      <c r="K77">
        <f>IF(OR(LEFT(J77,3)="850", J77=85339, J77="85339"), 1,0)</f>
        <v>0</v>
      </c>
      <c r="L77">
        <f>IF(OR(LEFT(I77,2)="ph", I77="Laveen"), 1,0)</f>
        <v>0</v>
      </c>
      <c r="M77">
        <f>IF(NOT(K77=L77), 1,0)</f>
        <v>0</v>
      </c>
      <c r="N77">
        <f>IF(K77=L77, K77, "EVAL")</f>
        <v>0</v>
      </c>
      <c r="O77" s="10" t="s">
        <v>2417</v>
      </c>
      <c r="P77" s="10" t="s">
        <v>57</v>
      </c>
      <c r="Q77" s="13" t="s">
        <v>46</v>
      </c>
      <c r="R77" s="11">
        <v>1421.2</v>
      </c>
      <c r="S77" s="10">
        <v>85303</v>
      </c>
      <c r="T77" t="s">
        <v>1830</v>
      </c>
      <c r="U77" t="s">
        <v>1869</v>
      </c>
      <c r="V77" s="10">
        <v>85303</v>
      </c>
    </row>
    <row r="78" spans="1:22" x14ac:dyDescent="0.2">
      <c r="A78" s="6">
        <v>43857</v>
      </c>
      <c r="B78" t="s">
        <v>3453</v>
      </c>
      <c r="C78" t="s">
        <v>43</v>
      </c>
      <c r="D78" s="10" t="s">
        <v>46</v>
      </c>
      <c r="E78" t="s">
        <v>297</v>
      </c>
      <c r="F78" s="11" t="s">
        <v>2417</v>
      </c>
      <c r="G78" s="10" t="s">
        <v>2417</v>
      </c>
      <c r="H78" t="s">
        <v>3454</v>
      </c>
      <c r="I78" t="str">
        <f t="shared" si="1"/>
        <v>GLENDALE</v>
      </c>
      <c r="J78" s="10">
        <v>85302</v>
      </c>
      <c r="K78">
        <f>IF(OR(LEFT(J78,3)="850", J78=85339, J78="85339"), 1,0)</f>
        <v>0</v>
      </c>
      <c r="L78">
        <f>IF(OR(LEFT(I78,2)="ph", I78="Laveen"), 1,0)</f>
        <v>0</v>
      </c>
      <c r="M78">
        <f>IF(NOT(K78=L78), 1,0)</f>
        <v>0</v>
      </c>
      <c r="N78">
        <f>IF(K78=L78, K78, "EVAL")</f>
        <v>0</v>
      </c>
      <c r="O78" s="10" t="s">
        <v>2417</v>
      </c>
      <c r="P78" s="10" t="s">
        <v>57</v>
      </c>
      <c r="Q78" s="13" t="s">
        <v>46</v>
      </c>
      <c r="R78" s="11">
        <v>2212</v>
      </c>
      <c r="S78" s="10">
        <v>85302</v>
      </c>
      <c r="T78" t="s">
        <v>2777</v>
      </c>
      <c r="U78" t="s">
        <v>3123</v>
      </c>
      <c r="V78" s="10">
        <v>85284</v>
      </c>
    </row>
    <row r="79" spans="1:22" x14ac:dyDescent="0.2">
      <c r="A79" s="6">
        <v>43857</v>
      </c>
      <c r="B79" t="s">
        <v>3455</v>
      </c>
      <c r="C79" t="s">
        <v>43</v>
      </c>
      <c r="D79" s="10" t="s">
        <v>46</v>
      </c>
      <c r="E79" t="s">
        <v>60</v>
      </c>
      <c r="F79" s="11" t="s">
        <v>2417</v>
      </c>
      <c r="G79" s="10" t="s">
        <v>2417</v>
      </c>
      <c r="H79" t="s">
        <v>860</v>
      </c>
      <c r="I79" t="str">
        <f t="shared" si="1"/>
        <v>PHOENIX</v>
      </c>
      <c r="J79" s="10">
        <v>85053</v>
      </c>
      <c r="K79">
        <f>IF(OR(LEFT(J79,3)="850", J79=85339, J79="85339"), 1,0)</f>
        <v>1</v>
      </c>
      <c r="L79">
        <f>IF(OR(LEFT(I79,2)="ph", I79="Laveen"), 1,0)</f>
        <v>1</v>
      </c>
      <c r="M79">
        <f>IF(NOT(K79=L79), 1,0)</f>
        <v>0</v>
      </c>
      <c r="N79">
        <f>IF(K79=L79, K79, "EVAL")</f>
        <v>1</v>
      </c>
      <c r="O79" s="10" t="s">
        <v>2417</v>
      </c>
      <c r="P79" s="10" t="s">
        <v>57</v>
      </c>
      <c r="Q79" s="13" t="s">
        <v>46</v>
      </c>
      <c r="R79" s="11">
        <v>2062.33</v>
      </c>
      <c r="S79" s="10">
        <v>85053</v>
      </c>
      <c r="T79" t="s">
        <v>2777</v>
      </c>
      <c r="U79" t="s">
        <v>2417</v>
      </c>
      <c r="V79" s="10" t="s">
        <v>2417</v>
      </c>
    </row>
    <row r="80" spans="1:22" x14ac:dyDescent="0.2">
      <c r="A80" s="6">
        <v>43858</v>
      </c>
      <c r="B80" t="s">
        <v>3456</v>
      </c>
      <c r="C80" t="s">
        <v>43</v>
      </c>
      <c r="D80" s="10" t="s">
        <v>46</v>
      </c>
      <c r="E80" t="s">
        <v>44</v>
      </c>
      <c r="F80" s="11">
        <v>1578.66</v>
      </c>
      <c r="G80" s="10" t="s">
        <v>50</v>
      </c>
      <c r="H80" t="s">
        <v>3457</v>
      </c>
      <c r="I80" t="str">
        <f t="shared" si="1"/>
        <v>Glendale</v>
      </c>
      <c r="J80" s="10">
        <v>85301</v>
      </c>
      <c r="K80">
        <f>IF(OR(LEFT(J80,3)="850", J80=85339, J80="85339"), 1,0)</f>
        <v>0</v>
      </c>
      <c r="L80">
        <f>IF(OR(LEFT(I80,2)="ph", I80="Laveen"), 1,0)</f>
        <v>0</v>
      </c>
      <c r="M80">
        <f>IF(NOT(K80=L80), 1,0)</f>
        <v>0</v>
      </c>
      <c r="N80">
        <f>IF(K80=L80, K80, "EVAL")</f>
        <v>0</v>
      </c>
      <c r="O80" s="10" t="s">
        <v>2417</v>
      </c>
      <c r="P80" s="10" t="s">
        <v>57</v>
      </c>
      <c r="Q80" s="13" t="s">
        <v>46</v>
      </c>
      <c r="R80" s="11">
        <v>806.83</v>
      </c>
      <c r="S80" s="10">
        <v>85301</v>
      </c>
      <c r="T80" t="s">
        <v>3322</v>
      </c>
      <c r="U80" t="s">
        <v>2417</v>
      </c>
      <c r="V80" s="10" t="s">
        <v>2417</v>
      </c>
    </row>
    <row r="81" spans="1:22" x14ac:dyDescent="0.2">
      <c r="A81" s="6">
        <v>43859</v>
      </c>
      <c r="B81" t="s">
        <v>3458</v>
      </c>
      <c r="C81" t="s">
        <v>79</v>
      </c>
      <c r="D81" s="10" t="s">
        <v>46</v>
      </c>
      <c r="E81" t="s">
        <v>130</v>
      </c>
      <c r="F81" s="11" t="s">
        <v>2417</v>
      </c>
      <c r="G81" s="10" t="s">
        <v>2417</v>
      </c>
      <c r="H81" t="s">
        <v>3459</v>
      </c>
      <c r="I81" t="str">
        <f t="shared" si="1"/>
        <v>GOODYEAR</v>
      </c>
      <c r="J81" s="10">
        <v>85388</v>
      </c>
      <c r="K81">
        <f>IF(OR(LEFT(J81,3)="850", J81=85339, J81="85339"), 1,0)</f>
        <v>0</v>
      </c>
      <c r="L81">
        <f>IF(OR(LEFT(I81,2)="ph", I81="Laveen"), 1,0)</f>
        <v>0</v>
      </c>
      <c r="M81">
        <f>IF(NOT(K81=L81), 1,0)</f>
        <v>0</v>
      </c>
      <c r="N81">
        <f>IF(K81=L81, K81, "EVAL")</f>
        <v>0</v>
      </c>
      <c r="O81" s="10" t="s">
        <v>2417</v>
      </c>
      <c r="P81" s="10" t="s">
        <v>57</v>
      </c>
      <c r="Q81" s="13" t="s">
        <v>46</v>
      </c>
      <c r="R81" s="11">
        <v>2367.19</v>
      </c>
      <c r="S81" s="10">
        <v>85388</v>
      </c>
      <c r="T81" t="s">
        <v>3460</v>
      </c>
      <c r="U81" t="s">
        <v>3461</v>
      </c>
      <c r="V81" s="10">
        <v>85203</v>
      </c>
    </row>
    <row r="82" spans="1:22" x14ac:dyDescent="0.2">
      <c r="A82" s="6">
        <v>43860</v>
      </c>
      <c r="B82" t="s">
        <v>3462</v>
      </c>
      <c r="C82" t="s">
        <v>43</v>
      </c>
      <c r="D82" s="10" t="s">
        <v>46</v>
      </c>
      <c r="E82" t="s">
        <v>297</v>
      </c>
      <c r="F82" s="11">
        <v>2327.77</v>
      </c>
      <c r="G82" s="10" t="s">
        <v>50</v>
      </c>
      <c r="H82" t="s">
        <v>3463</v>
      </c>
      <c r="I82" t="str">
        <f t="shared" si="1"/>
        <v>PEORIA</v>
      </c>
      <c r="J82" s="10">
        <v>85345</v>
      </c>
      <c r="K82">
        <f>IF(OR(LEFT(J82,3)="850", J82=85339, J82="85339"), 1,0)</f>
        <v>0</v>
      </c>
      <c r="L82">
        <f>IF(OR(LEFT(I82,2)="ph", I82="Laveen"), 1,0)</f>
        <v>0</v>
      </c>
      <c r="M82">
        <f>IF(NOT(K82=L82), 1,0)</f>
        <v>0</v>
      </c>
      <c r="N82">
        <f>IF(K82=L82, K82, "EVAL")</f>
        <v>0</v>
      </c>
      <c r="O82" s="10" t="s">
        <v>2417</v>
      </c>
      <c r="P82" s="10" t="s">
        <v>57</v>
      </c>
      <c r="Q82" s="13" t="s">
        <v>46</v>
      </c>
      <c r="R82" s="11">
        <v>2264.02</v>
      </c>
      <c r="S82" s="10">
        <v>85345</v>
      </c>
      <c r="T82" t="s">
        <v>3464</v>
      </c>
      <c r="U82" t="s">
        <v>3465</v>
      </c>
      <c r="V82" s="10">
        <v>85027</v>
      </c>
    </row>
    <row r="83" spans="1:22" x14ac:dyDescent="0.2">
      <c r="A83" s="6">
        <v>43860</v>
      </c>
      <c r="B83" t="s">
        <v>3466</v>
      </c>
      <c r="C83" t="s">
        <v>43</v>
      </c>
      <c r="D83" s="10" t="s">
        <v>46</v>
      </c>
      <c r="E83" t="s">
        <v>297</v>
      </c>
      <c r="F83" s="11" t="s">
        <v>2417</v>
      </c>
      <c r="G83" s="10" t="s">
        <v>2417</v>
      </c>
      <c r="H83" t="s">
        <v>3467</v>
      </c>
      <c r="I83" t="str">
        <f t="shared" si="1"/>
        <v>GLENDALE</v>
      </c>
      <c r="J83" s="10">
        <v>85303</v>
      </c>
      <c r="K83">
        <f>IF(OR(LEFT(J83,3)="850", J83=85339, J83="85339"), 1,0)</f>
        <v>0</v>
      </c>
      <c r="L83">
        <f>IF(OR(LEFT(I83,2)="ph", I83="Laveen"), 1,0)</f>
        <v>0</v>
      </c>
      <c r="M83">
        <f>IF(NOT(K83=L83), 1,0)</f>
        <v>0</v>
      </c>
      <c r="N83">
        <f>IF(K83=L83, K83, "EVAL")</f>
        <v>0</v>
      </c>
      <c r="O83" s="10" t="s">
        <v>2417</v>
      </c>
      <c r="P83" s="10" t="s">
        <v>57</v>
      </c>
      <c r="Q83" s="13" t="s">
        <v>46</v>
      </c>
      <c r="R83" s="11">
        <v>2759.08</v>
      </c>
      <c r="S83" s="10">
        <v>85303</v>
      </c>
      <c r="T83" t="s">
        <v>3464</v>
      </c>
      <c r="U83" t="s">
        <v>3465</v>
      </c>
      <c r="V83" s="10">
        <v>85027</v>
      </c>
    </row>
    <row r="84" spans="1:22" x14ac:dyDescent="0.2">
      <c r="A84" s="6">
        <v>43860</v>
      </c>
      <c r="B84" t="s">
        <v>3468</v>
      </c>
      <c r="C84" t="s">
        <v>43</v>
      </c>
      <c r="D84" s="10" t="s">
        <v>46</v>
      </c>
      <c r="E84" t="s">
        <v>428</v>
      </c>
      <c r="F84" s="11">
        <v>4723.97</v>
      </c>
      <c r="G84" s="10" t="s">
        <v>50</v>
      </c>
      <c r="H84" t="s">
        <v>3469</v>
      </c>
      <c r="I84" t="str">
        <f t="shared" si="1"/>
        <v>Glendale</v>
      </c>
      <c r="J84" s="10">
        <v>85308</v>
      </c>
      <c r="K84">
        <f>IF(OR(LEFT(J84,3)="850", J84=85339, J84="85339"), 1,0)</f>
        <v>0</v>
      </c>
      <c r="L84">
        <f>IF(OR(LEFT(I84,2)="ph", I84="Laveen"), 1,0)</f>
        <v>0</v>
      </c>
      <c r="M84">
        <f>IF(NOT(K84=L84), 1,0)</f>
        <v>0</v>
      </c>
      <c r="N84">
        <f>IF(K84=L84, K84, "EVAL")</f>
        <v>0</v>
      </c>
      <c r="O84" s="12">
        <v>43874</v>
      </c>
      <c r="P84" s="10" t="s">
        <v>57</v>
      </c>
      <c r="Q84" s="13" t="s">
        <v>46</v>
      </c>
      <c r="R84" s="11">
        <v>2605.39</v>
      </c>
      <c r="S84" s="10">
        <v>85308</v>
      </c>
      <c r="T84" t="s">
        <v>3470</v>
      </c>
      <c r="U84" t="s">
        <v>3471</v>
      </c>
      <c r="V84" s="10">
        <v>85203</v>
      </c>
    </row>
    <row r="85" spans="1:22" x14ac:dyDescent="0.2">
      <c r="A85" s="6">
        <v>43861</v>
      </c>
      <c r="B85" t="s">
        <v>3472</v>
      </c>
      <c r="C85" t="s">
        <v>43</v>
      </c>
      <c r="D85" s="10" t="s">
        <v>46</v>
      </c>
      <c r="E85" t="s">
        <v>44</v>
      </c>
      <c r="F85" s="11">
        <v>1770</v>
      </c>
      <c r="G85" s="10" t="s">
        <v>50</v>
      </c>
      <c r="H85" t="s">
        <v>3473</v>
      </c>
      <c r="I85" t="str">
        <f t="shared" si="1"/>
        <v>GLENDALE</v>
      </c>
      <c r="J85" s="10">
        <v>85301</v>
      </c>
      <c r="K85">
        <f>IF(OR(LEFT(J85,3)="850", J85=85339, J85="85339"), 1,0)</f>
        <v>0</v>
      </c>
      <c r="L85">
        <f>IF(OR(LEFT(I85,2)="ph", I85="Laveen"), 1,0)</f>
        <v>0</v>
      </c>
      <c r="M85">
        <f>IF(NOT(K85=L85), 1,0)</f>
        <v>0</v>
      </c>
      <c r="N85">
        <f>IF(K85=L85, K85, "EVAL")</f>
        <v>0</v>
      </c>
      <c r="O85" s="10" t="s">
        <v>2417</v>
      </c>
      <c r="P85" s="10" t="s">
        <v>57</v>
      </c>
      <c r="Q85" s="13" t="s">
        <v>46</v>
      </c>
      <c r="R85" s="11">
        <v>860</v>
      </c>
      <c r="S85" s="10">
        <v>85301</v>
      </c>
      <c r="T85" t="s">
        <v>3350</v>
      </c>
      <c r="U85" t="s">
        <v>2417</v>
      </c>
      <c r="V85" s="10" t="s">
        <v>2417</v>
      </c>
    </row>
    <row r="86" spans="1:22" x14ac:dyDescent="0.2">
      <c r="A86" s="6">
        <v>43861</v>
      </c>
      <c r="B86" t="s">
        <v>3474</v>
      </c>
      <c r="C86" t="s">
        <v>43</v>
      </c>
      <c r="D86" s="10" t="s">
        <v>46</v>
      </c>
      <c r="E86" t="s">
        <v>216</v>
      </c>
      <c r="F86" s="11">
        <v>6134.69</v>
      </c>
      <c r="G86" s="10" t="s">
        <v>50</v>
      </c>
      <c r="H86" t="s">
        <v>3475</v>
      </c>
      <c r="I86" t="str">
        <f t="shared" si="1"/>
        <v>MESA</v>
      </c>
      <c r="J86" s="10">
        <v>85206</v>
      </c>
      <c r="K86">
        <f>IF(OR(LEFT(J86,3)="850", J86=85339, J86="85339"), 1,0)</f>
        <v>0</v>
      </c>
      <c r="L86">
        <f>IF(OR(LEFT(I86,2)="ph", I86="Laveen"), 1,0)</f>
        <v>0</v>
      </c>
      <c r="M86">
        <f>IF(NOT(K86=L86), 1,0)</f>
        <v>0</v>
      </c>
      <c r="N86">
        <f>IF(K86=L86, K86, "EVAL")</f>
        <v>0</v>
      </c>
      <c r="O86" s="10" t="s">
        <v>2417</v>
      </c>
      <c r="P86" s="10" t="s">
        <v>57</v>
      </c>
      <c r="Q86" s="13" t="s">
        <v>46</v>
      </c>
      <c r="R86" s="11">
        <v>3311.1</v>
      </c>
      <c r="S86" s="10">
        <v>85206</v>
      </c>
      <c r="T86" t="s">
        <v>3476</v>
      </c>
      <c r="U86" t="s">
        <v>2417</v>
      </c>
      <c r="V86" s="10" t="s">
        <v>2417</v>
      </c>
    </row>
    <row r="87" spans="1:22" x14ac:dyDescent="0.2">
      <c r="A87" s="6">
        <v>43861</v>
      </c>
      <c r="B87" t="s">
        <v>3477</v>
      </c>
      <c r="C87" t="s">
        <v>43</v>
      </c>
      <c r="D87" s="10" t="s">
        <v>46</v>
      </c>
      <c r="E87" t="s">
        <v>44</v>
      </c>
      <c r="F87" s="11">
        <v>2370.16</v>
      </c>
      <c r="G87" s="10" t="s">
        <v>50</v>
      </c>
      <c r="H87" t="s">
        <v>3478</v>
      </c>
      <c r="I87" t="str">
        <f t="shared" si="1"/>
        <v>PHOENIX</v>
      </c>
      <c r="J87" s="10">
        <v>85019</v>
      </c>
      <c r="K87">
        <f>IF(OR(LEFT(J87,3)="850", J87=85339, J87="85339"), 1,0)</f>
        <v>1</v>
      </c>
      <c r="L87">
        <f>IF(OR(LEFT(I87,2)="ph", I87="Laveen"), 1,0)</f>
        <v>1</v>
      </c>
      <c r="M87">
        <f>IF(NOT(K87=L87), 1,0)</f>
        <v>0</v>
      </c>
      <c r="N87">
        <f>IF(K87=L87, K87, "EVAL")</f>
        <v>1</v>
      </c>
      <c r="O87" s="10" t="s">
        <v>2417</v>
      </c>
      <c r="P87" s="10" t="s">
        <v>57</v>
      </c>
      <c r="Q87" s="13" t="s">
        <v>46</v>
      </c>
      <c r="R87" s="11">
        <v>1367.57</v>
      </c>
      <c r="S87" s="10">
        <v>85019</v>
      </c>
      <c r="T87" t="s">
        <v>3479</v>
      </c>
      <c r="U87" t="s">
        <v>2417</v>
      </c>
      <c r="V87" s="10" t="s">
        <v>2417</v>
      </c>
    </row>
    <row r="88" spans="1:22" x14ac:dyDescent="0.2">
      <c r="A88" s="6">
        <v>43861</v>
      </c>
      <c r="B88" t="s">
        <v>3480</v>
      </c>
      <c r="C88" t="s">
        <v>79</v>
      </c>
      <c r="D88" s="10" t="s">
        <v>46</v>
      </c>
      <c r="E88" t="s">
        <v>216</v>
      </c>
      <c r="F88" s="11">
        <v>4371.99</v>
      </c>
      <c r="G88" s="10" t="s">
        <v>50</v>
      </c>
      <c r="H88" t="s">
        <v>3481</v>
      </c>
      <c r="I88" t="str">
        <f t="shared" si="1"/>
        <v>MESA</v>
      </c>
      <c r="J88" s="10">
        <v>85206</v>
      </c>
      <c r="K88">
        <f>IF(OR(LEFT(J88,3)="850", J88=85339, J88="85339"), 1,0)</f>
        <v>0</v>
      </c>
      <c r="L88">
        <f>IF(OR(LEFT(I88,2)="ph", I88="Laveen"), 1,0)</f>
        <v>0</v>
      </c>
      <c r="M88">
        <f>IF(NOT(K88=L88), 1,0)</f>
        <v>0</v>
      </c>
      <c r="N88">
        <f>IF(K88=L88, K88, "EVAL")</f>
        <v>0</v>
      </c>
      <c r="O88" s="12">
        <v>43875</v>
      </c>
      <c r="P88" s="10" t="s">
        <v>57</v>
      </c>
      <c r="Q88" s="13" t="s">
        <v>46</v>
      </c>
      <c r="R88" s="11">
        <v>2438.7399999999998</v>
      </c>
      <c r="S88" s="10">
        <v>85206</v>
      </c>
      <c r="T88" t="s">
        <v>3482</v>
      </c>
      <c r="U88" t="s">
        <v>2417</v>
      </c>
      <c r="V88" s="10" t="s">
        <v>2417</v>
      </c>
    </row>
    <row r="89" spans="1:22" x14ac:dyDescent="0.2">
      <c r="A89" s="6">
        <v>43864</v>
      </c>
      <c r="B89" t="s">
        <v>3483</v>
      </c>
      <c r="C89" t="s">
        <v>79</v>
      </c>
      <c r="D89" s="10" t="s">
        <v>46</v>
      </c>
      <c r="E89" t="s">
        <v>275</v>
      </c>
      <c r="F89" s="11" t="s">
        <v>2417</v>
      </c>
      <c r="G89" s="10" t="s">
        <v>2417</v>
      </c>
      <c r="H89" t="s">
        <v>3484</v>
      </c>
      <c r="I89" t="str">
        <f t="shared" si="1"/>
        <v>Tempe</v>
      </c>
      <c r="J89" s="10">
        <v>85281</v>
      </c>
      <c r="K89">
        <f>IF(OR(LEFT(J89,3)="850", J89=85339, J89="85339"), 1,0)</f>
        <v>0</v>
      </c>
      <c r="L89">
        <f>IF(OR(LEFT(I89,2)="ph", I89="Laveen"), 1,0)</f>
        <v>0</v>
      </c>
      <c r="M89">
        <f>IF(NOT(K89=L89), 1,0)</f>
        <v>0</v>
      </c>
      <c r="N89">
        <f>IF(K89=L89, K89, "EVAL")</f>
        <v>0</v>
      </c>
      <c r="O89" s="10" t="s">
        <v>2417</v>
      </c>
      <c r="P89" s="10" t="s">
        <v>57</v>
      </c>
      <c r="Q89" s="13" t="s">
        <v>46</v>
      </c>
      <c r="R89" s="11">
        <v>291</v>
      </c>
      <c r="S89" s="10">
        <v>85281</v>
      </c>
      <c r="T89" t="s">
        <v>3424</v>
      </c>
      <c r="U89" t="s">
        <v>3425</v>
      </c>
      <c r="V89" s="10">
        <v>85018</v>
      </c>
    </row>
    <row r="90" spans="1:22" x14ac:dyDescent="0.2">
      <c r="A90" s="6">
        <v>43866</v>
      </c>
      <c r="B90" t="s">
        <v>3485</v>
      </c>
      <c r="C90" t="s">
        <v>43</v>
      </c>
      <c r="D90" s="10" t="s">
        <v>46</v>
      </c>
      <c r="E90" t="s">
        <v>74</v>
      </c>
      <c r="F90" s="11">
        <v>4447.1000000000004</v>
      </c>
      <c r="G90" s="10" t="s">
        <v>50</v>
      </c>
      <c r="H90" t="s">
        <v>3486</v>
      </c>
      <c r="I90" t="str">
        <f t="shared" si="1"/>
        <v>PHOENIX</v>
      </c>
      <c r="J90" s="10">
        <v>85041</v>
      </c>
      <c r="K90">
        <f>IF(OR(LEFT(J90,3)="850", J90=85339, J90="85339"), 1,0)</f>
        <v>1</v>
      </c>
      <c r="L90">
        <f>IF(OR(LEFT(I90,2)="ph", I90="Laveen"), 1,0)</f>
        <v>1</v>
      </c>
      <c r="M90">
        <f>IF(NOT(K90=L90), 1,0)</f>
        <v>0</v>
      </c>
      <c r="N90">
        <f>IF(K90=L90, K90, "EVAL")</f>
        <v>1</v>
      </c>
      <c r="O90" s="12">
        <v>43880</v>
      </c>
      <c r="P90" s="10" t="s">
        <v>57</v>
      </c>
      <c r="Q90" s="13" t="s">
        <v>46</v>
      </c>
      <c r="R90" s="11">
        <v>4447.1000000000004</v>
      </c>
      <c r="S90" s="10">
        <v>85041</v>
      </c>
      <c r="T90" t="s">
        <v>3487</v>
      </c>
      <c r="U90" t="s">
        <v>3465</v>
      </c>
      <c r="V90" s="10">
        <v>85027</v>
      </c>
    </row>
    <row r="91" spans="1:22" x14ac:dyDescent="0.2">
      <c r="A91" s="6">
        <v>43866</v>
      </c>
      <c r="B91" t="s">
        <v>3488</v>
      </c>
      <c r="C91" t="s">
        <v>79</v>
      </c>
      <c r="D91" s="10" t="s">
        <v>46</v>
      </c>
      <c r="E91" t="s">
        <v>216</v>
      </c>
      <c r="F91" s="11" t="s">
        <v>2417</v>
      </c>
      <c r="G91" s="10" t="s">
        <v>2417</v>
      </c>
      <c r="H91" t="s">
        <v>3489</v>
      </c>
      <c r="I91" t="str">
        <f t="shared" si="1"/>
        <v>MESA</v>
      </c>
      <c r="J91" s="10">
        <v>85205</v>
      </c>
      <c r="K91">
        <f>IF(OR(LEFT(J91,3)="850", J91=85339, J91="85339"), 1,0)</f>
        <v>0</v>
      </c>
      <c r="L91">
        <f>IF(OR(LEFT(I91,2)="ph", I91="Laveen"), 1,0)</f>
        <v>0</v>
      </c>
      <c r="M91">
        <f>IF(NOT(K91=L91), 1,0)</f>
        <v>0</v>
      </c>
      <c r="N91">
        <f>IF(K91=L91, K91, "EVAL")</f>
        <v>0</v>
      </c>
      <c r="O91" s="10" t="s">
        <v>2417</v>
      </c>
      <c r="P91" s="10" t="s">
        <v>57</v>
      </c>
      <c r="Q91" s="13" t="s">
        <v>46</v>
      </c>
      <c r="R91" s="11">
        <v>5677.05</v>
      </c>
      <c r="S91" s="10">
        <v>85205</v>
      </c>
      <c r="T91" t="s">
        <v>3382</v>
      </c>
      <c r="U91" t="s">
        <v>2417</v>
      </c>
      <c r="V91" s="10" t="s">
        <v>2417</v>
      </c>
    </row>
    <row r="92" spans="1:22" x14ac:dyDescent="0.2">
      <c r="A92" s="6">
        <v>43866</v>
      </c>
      <c r="B92" t="s">
        <v>3490</v>
      </c>
      <c r="C92" t="s">
        <v>43</v>
      </c>
      <c r="D92" s="10" t="s">
        <v>46</v>
      </c>
      <c r="E92" t="s">
        <v>507</v>
      </c>
      <c r="F92" s="11">
        <v>4587.8999999999996</v>
      </c>
      <c r="G92" s="10" t="s">
        <v>50</v>
      </c>
      <c r="H92" t="s">
        <v>3491</v>
      </c>
      <c r="I92" t="str">
        <f t="shared" si="1"/>
        <v>SURPRISE</v>
      </c>
      <c r="J92" s="10">
        <v>85388</v>
      </c>
      <c r="K92">
        <f>IF(OR(LEFT(J92,3)="850", J92=85339, J92="85339"), 1,0)</f>
        <v>0</v>
      </c>
      <c r="L92">
        <f>IF(OR(LEFT(I92,2)="ph", I92="Laveen"), 1,0)</f>
        <v>0</v>
      </c>
      <c r="M92">
        <f>IF(NOT(K92=L92), 1,0)</f>
        <v>0</v>
      </c>
      <c r="N92">
        <f>IF(K92=L92, K92, "EVAL")</f>
        <v>0</v>
      </c>
      <c r="O92" s="10" t="s">
        <v>2417</v>
      </c>
      <c r="P92" s="10" t="s">
        <v>57</v>
      </c>
      <c r="Q92" s="13" t="s">
        <v>46</v>
      </c>
      <c r="R92" s="11">
        <v>4587.8999999999996</v>
      </c>
      <c r="S92" s="10">
        <v>85388</v>
      </c>
      <c r="T92" t="s">
        <v>3492</v>
      </c>
      <c r="U92" t="s">
        <v>2417</v>
      </c>
      <c r="V92" s="10" t="s">
        <v>2417</v>
      </c>
    </row>
    <row r="93" spans="1:22" x14ac:dyDescent="0.2">
      <c r="A93" s="6">
        <v>43867</v>
      </c>
      <c r="B93" t="s">
        <v>3493</v>
      </c>
      <c r="C93" t="s">
        <v>43</v>
      </c>
      <c r="D93" s="10" t="s">
        <v>46</v>
      </c>
      <c r="E93" t="s">
        <v>225</v>
      </c>
      <c r="F93" s="11">
        <v>4764.91</v>
      </c>
      <c r="G93" s="10" t="s">
        <v>50</v>
      </c>
      <c r="H93" t="s">
        <v>3494</v>
      </c>
      <c r="I93" t="str">
        <f t="shared" si="1"/>
        <v>PHOENIX</v>
      </c>
      <c r="J93" s="10">
        <v>85043</v>
      </c>
      <c r="K93">
        <f>IF(OR(LEFT(J93,3)="850", J93=85339, J93="85339"), 1,0)</f>
        <v>1</v>
      </c>
      <c r="L93">
        <f>IF(OR(LEFT(I93,2)="ph", I93="Laveen"), 1,0)</f>
        <v>1</v>
      </c>
      <c r="M93">
        <f>IF(NOT(K93=L93), 1,0)</f>
        <v>0</v>
      </c>
      <c r="N93">
        <f>IF(K93=L93, K93, "EVAL")</f>
        <v>1</v>
      </c>
      <c r="O93" s="10" t="s">
        <v>2417</v>
      </c>
      <c r="P93" s="10" t="s">
        <v>57</v>
      </c>
      <c r="Q93" s="13" t="s">
        <v>46</v>
      </c>
      <c r="R93" s="11">
        <v>4764.91</v>
      </c>
      <c r="S93" s="10">
        <v>85043</v>
      </c>
      <c r="T93" t="s">
        <v>3382</v>
      </c>
      <c r="U93" t="s">
        <v>2417</v>
      </c>
      <c r="V93" s="10" t="s">
        <v>2417</v>
      </c>
    </row>
    <row r="94" spans="1:22" x14ac:dyDescent="0.2">
      <c r="A94" s="6">
        <v>43867</v>
      </c>
      <c r="B94" t="s">
        <v>3495</v>
      </c>
      <c r="C94" t="s">
        <v>43</v>
      </c>
      <c r="D94" s="10" t="s">
        <v>46</v>
      </c>
      <c r="E94" t="s">
        <v>225</v>
      </c>
      <c r="F94" s="11">
        <v>4572.83</v>
      </c>
      <c r="G94" s="10" t="s">
        <v>50</v>
      </c>
      <c r="H94" t="s">
        <v>3496</v>
      </c>
      <c r="I94" t="str">
        <f t="shared" si="1"/>
        <v>TOLLESON</v>
      </c>
      <c r="J94" s="10">
        <v>85353</v>
      </c>
      <c r="K94">
        <f>IF(OR(LEFT(J94,3)="850", J94=85339, J94="85339"), 1,0)</f>
        <v>0</v>
      </c>
      <c r="L94">
        <f>IF(OR(LEFT(I94,2)="ph", I94="Laveen"), 1,0)</f>
        <v>0</v>
      </c>
      <c r="M94">
        <f>IF(NOT(K94=L94), 1,0)</f>
        <v>0</v>
      </c>
      <c r="N94">
        <f>IF(K94=L94, K94, "EVAL")</f>
        <v>0</v>
      </c>
      <c r="O94" s="12">
        <v>43880</v>
      </c>
      <c r="P94" s="10" t="s">
        <v>57</v>
      </c>
      <c r="Q94" s="13" t="s">
        <v>46</v>
      </c>
      <c r="R94" s="11">
        <v>4572.83</v>
      </c>
      <c r="S94" s="10">
        <v>85353</v>
      </c>
      <c r="T94" t="s">
        <v>3497</v>
      </c>
      <c r="U94" t="s">
        <v>2417</v>
      </c>
      <c r="V94" s="10" t="s">
        <v>2417</v>
      </c>
    </row>
    <row r="95" spans="1:22" x14ac:dyDescent="0.2">
      <c r="A95" s="6">
        <v>43872</v>
      </c>
      <c r="B95" t="s">
        <v>3498</v>
      </c>
      <c r="C95" t="s">
        <v>43</v>
      </c>
      <c r="D95" s="10" t="s">
        <v>46</v>
      </c>
      <c r="E95" t="s">
        <v>130</v>
      </c>
      <c r="F95" s="11" t="s">
        <v>2417</v>
      </c>
      <c r="G95" s="10" t="s">
        <v>2417</v>
      </c>
      <c r="H95" t="s">
        <v>3499</v>
      </c>
      <c r="I95" t="str">
        <f t="shared" si="1"/>
        <v>BUCKEYE</v>
      </c>
      <c r="J95" s="10">
        <v>85326</v>
      </c>
      <c r="K95">
        <f>IF(OR(LEFT(J95,3)="850", J95=85339, J95="85339"), 1,0)</f>
        <v>0</v>
      </c>
      <c r="L95">
        <f>IF(OR(LEFT(I95,2)="ph", I95="Laveen"), 1,0)</f>
        <v>0</v>
      </c>
      <c r="M95">
        <f>IF(NOT(K95=L95), 1,0)</f>
        <v>0</v>
      </c>
      <c r="N95">
        <f>IF(K95=L95, K95, "EVAL")</f>
        <v>0</v>
      </c>
      <c r="O95" s="10" t="s">
        <v>2417</v>
      </c>
      <c r="P95" s="10" t="s">
        <v>46</v>
      </c>
      <c r="Q95" s="13" t="s">
        <v>46</v>
      </c>
      <c r="R95" s="11">
        <v>936</v>
      </c>
      <c r="S95" s="10">
        <v>85326</v>
      </c>
      <c r="T95" t="s">
        <v>47</v>
      </c>
      <c r="U95" t="s">
        <v>1051</v>
      </c>
      <c r="V95" s="10">
        <v>85253</v>
      </c>
    </row>
    <row r="96" spans="1:22" x14ac:dyDescent="0.2">
      <c r="A96" s="6">
        <v>43872</v>
      </c>
      <c r="B96" t="s">
        <v>3500</v>
      </c>
      <c r="C96" t="s">
        <v>43</v>
      </c>
      <c r="D96" s="10" t="s">
        <v>46</v>
      </c>
      <c r="E96" t="s">
        <v>134</v>
      </c>
      <c r="F96" s="11">
        <v>4359.6099999999997</v>
      </c>
      <c r="G96" s="10" t="s">
        <v>50</v>
      </c>
      <c r="H96" t="s">
        <v>3501</v>
      </c>
      <c r="I96" t="str">
        <f t="shared" si="1"/>
        <v>Glendale</v>
      </c>
      <c r="J96" s="10">
        <v>85310</v>
      </c>
      <c r="K96">
        <f>IF(OR(LEFT(J96,3)="850", J96=85339, J96="85339"), 1,0)</f>
        <v>0</v>
      </c>
      <c r="L96">
        <f>IF(OR(LEFT(I96,2)="ph", I96="Laveen"), 1,0)</f>
        <v>0</v>
      </c>
      <c r="M96">
        <f>IF(NOT(K96=L96), 1,0)</f>
        <v>0</v>
      </c>
      <c r="N96">
        <f>IF(K96=L96, K96, "EVAL")</f>
        <v>0</v>
      </c>
      <c r="O96" s="10" t="s">
        <v>2417</v>
      </c>
      <c r="P96" s="10" t="s">
        <v>57</v>
      </c>
      <c r="Q96" s="13" t="s">
        <v>46</v>
      </c>
      <c r="R96" s="11">
        <v>4359.6099999999997</v>
      </c>
      <c r="S96" s="10">
        <v>85310</v>
      </c>
      <c r="T96" t="s">
        <v>3502</v>
      </c>
      <c r="U96" t="s">
        <v>2417</v>
      </c>
      <c r="V96" s="10" t="s">
        <v>2417</v>
      </c>
    </row>
    <row r="97" spans="1:22" x14ac:dyDescent="0.2">
      <c r="A97" s="6">
        <v>43873</v>
      </c>
      <c r="B97" t="s">
        <v>3503</v>
      </c>
      <c r="C97" t="s">
        <v>79</v>
      </c>
      <c r="D97" s="10" t="s">
        <v>46</v>
      </c>
      <c r="E97" t="s">
        <v>102</v>
      </c>
      <c r="F97" s="11" t="s">
        <v>2417</v>
      </c>
      <c r="G97" s="10" t="s">
        <v>2417</v>
      </c>
      <c r="H97" t="s">
        <v>3504</v>
      </c>
      <c r="I97" t="str">
        <f t="shared" si="1"/>
        <v>PHOENIX</v>
      </c>
      <c r="J97" s="10">
        <v>85006</v>
      </c>
      <c r="K97">
        <f>IF(OR(LEFT(J97,3)="850", J97=85339, J97="85339"), 1,0)</f>
        <v>1</v>
      </c>
      <c r="L97">
        <f>IF(OR(LEFT(I97,2)="ph", I97="Laveen"), 1,0)</f>
        <v>1</v>
      </c>
      <c r="M97">
        <f>IF(NOT(K97=L97), 1,0)</f>
        <v>0</v>
      </c>
      <c r="N97">
        <f>IF(K97=L97, K97, "EVAL")</f>
        <v>1</v>
      </c>
      <c r="O97" s="10" t="s">
        <v>2417</v>
      </c>
      <c r="P97" s="10" t="s">
        <v>57</v>
      </c>
      <c r="Q97" s="13" t="s">
        <v>46</v>
      </c>
      <c r="R97" s="11">
        <v>1702.29</v>
      </c>
      <c r="S97" s="10">
        <v>85006</v>
      </c>
      <c r="T97" t="s">
        <v>3505</v>
      </c>
      <c r="U97" t="s">
        <v>2417</v>
      </c>
      <c r="V97" s="10" t="s">
        <v>2417</v>
      </c>
    </row>
    <row r="98" spans="1:22" x14ac:dyDescent="0.2">
      <c r="A98" s="6">
        <v>43873</v>
      </c>
      <c r="B98" t="s">
        <v>3506</v>
      </c>
      <c r="C98" t="s">
        <v>43</v>
      </c>
      <c r="D98" s="10" t="s">
        <v>46</v>
      </c>
      <c r="E98" t="s">
        <v>663</v>
      </c>
      <c r="F98" s="11">
        <v>3466.19</v>
      </c>
      <c r="G98" s="10" t="s">
        <v>50</v>
      </c>
      <c r="H98" t="s">
        <v>3507</v>
      </c>
      <c r="I98" t="str">
        <f t="shared" si="1"/>
        <v>TEMPE</v>
      </c>
      <c r="J98" s="10">
        <v>85283</v>
      </c>
      <c r="K98">
        <f>IF(OR(LEFT(J98,3)="850", J98=85339, J98="85339"), 1,0)</f>
        <v>0</v>
      </c>
      <c r="L98">
        <f>IF(OR(LEFT(I98,2)="ph", I98="Laveen"), 1,0)</f>
        <v>0</v>
      </c>
      <c r="M98">
        <f>IF(NOT(K98=L98), 1,0)</f>
        <v>0</v>
      </c>
      <c r="N98">
        <f>IF(K98=L98, K98, "EVAL")</f>
        <v>0</v>
      </c>
      <c r="O98" s="12">
        <v>43889</v>
      </c>
      <c r="P98" s="10" t="s">
        <v>57</v>
      </c>
      <c r="Q98" s="13" t="s">
        <v>46</v>
      </c>
      <c r="R98" s="11">
        <v>3466.19</v>
      </c>
      <c r="S98" s="10">
        <v>85283</v>
      </c>
      <c r="T98" t="s">
        <v>3508</v>
      </c>
      <c r="U98" t="s">
        <v>1205</v>
      </c>
      <c r="V98" s="10">
        <v>85203</v>
      </c>
    </row>
    <row r="99" spans="1:22" x14ac:dyDescent="0.2">
      <c r="A99" s="6">
        <v>43873</v>
      </c>
      <c r="B99" t="s">
        <v>3509</v>
      </c>
      <c r="C99" t="s">
        <v>43</v>
      </c>
      <c r="D99" s="10" t="s">
        <v>46</v>
      </c>
      <c r="E99" t="s">
        <v>507</v>
      </c>
      <c r="F99" s="11">
        <v>3162.82</v>
      </c>
      <c r="G99" s="10" t="s">
        <v>50</v>
      </c>
      <c r="H99" t="s">
        <v>3510</v>
      </c>
      <c r="I99" t="str">
        <f t="shared" si="1"/>
        <v>EL MIRAGE</v>
      </c>
      <c r="J99" s="10">
        <v>85335</v>
      </c>
      <c r="K99">
        <f>IF(OR(LEFT(J99,3)="850", J99=85339, J99="85339"), 1,0)</f>
        <v>0</v>
      </c>
      <c r="L99">
        <f>IF(OR(LEFT(I99,2)="ph", I99="Laveen"), 1,0)</f>
        <v>0</v>
      </c>
      <c r="M99">
        <f>IF(NOT(K99=L99), 1,0)</f>
        <v>0</v>
      </c>
      <c r="N99">
        <f>IF(K99=L99, K99, "EVAL")</f>
        <v>0</v>
      </c>
      <c r="O99" s="12">
        <v>43887</v>
      </c>
      <c r="P99" s="10" t="s">
        <v>57</v>
      </c>
      <c r="Q99" s="13" t="s">
        <v>46</v>
      </c>
      <c r="R99" s="11">
        <v>3162.82</v>
      </c>
      <c r="S99" s="10">
        <v>85335</v>
      </c>
      <c r="T99" t="s">
        <v>3511</v>
      </c>
      <c r="U99" t="s">
        <v>2417</v>
      </c>
      <c r="V99" s="10" t="s">
        <v>2417</v>
      </c>
    </row>
    <row r="100" spans="1:22" x14ac:dyDescent="0.2">
      <c r="A100" s="6">
        <v>43874</v>
      </c>
      <c r="B100" t="s">
        <v>3512</v>
      </c>
      <c r="C100" t="s">
        <v>43</v>
      </c>
      <c r="D100" s="10" t="s">
        <v>46</v>
      </c>
      <c r="E100" t="s">
        <v>297</v>
      </c>
      <c r="F100" s="11">
        <v>34414.36</v>
      </c>
      <c r="G100" s="10" t="s">
        <v>50</v>
      </c>
      <c r="H100" t="s">
        <v>3513</v>
      </c>
      <c r="I100" t="str">
        <f t="shared" si="1"/>
        <v>GLENDALE</v>
      </c>
      <c r="J100" s="10">
        <v>85303</v>
      </c>
      <c r="K100">
        <f>IF(OR(LEFT(J100,3)="850", J100=85339, J100="85339"), 1,0)</f>
        <v>0</v>
      </c>
      <c r="L100">
        <f>IF(OR(LEFT(I100,2)="ph", I100="Laveen"), 1,0)</f>
        <v>0</v>
      </c>
      <c r="M100">
        <f>IF(NOT(K100=L100), 1,0)</f>
        <v>0</v>
      </c>
      <c r="N100">
        <f>IF(K100=L100, K100, "EVAL")</f>
        <v>0</v>
      </c>
      <c r="O100" s="12">
        <v>43896</v>
      </c>
      <c r="P100" s="10" t="s">
        <v>57</v>
      </c>
      <c r="Q100" s="13" t="s">
        <v>46</v>
      </c>
      <c r="R100" s="11">
        <v>3930.19</v>
      </c>
      <c r="S100" s="10">
        <v>85303</v>
      </c>
      <c r="T100" t="s">
        <v>3409</v>
      </c>
      <c r="U100" t="s">
        <v>2417</v>
      </c>
      <c r="V100" s="10" t="s">
        <v>2417</v>
      </c>
    </row>
    <row r="101" spans="1:22" x14ac:dyDescent="0.2">
      <c r="A101" s="6">
        <v>43874</v>
      </c>
      <c r="B101" t="s">
        <v>3514</v>
      </c>
      <c r="C101" t="s">
        <v>43</v>
      </c>
      <c r="D101" s="10" t="s">
        <v>46</v>
      </c>
      <c r="E101" t="s">
        <v>74</v>
      </c>
      <c r="F101" s="11" t="s">
        <v>2417</v>
      </c>
      <c r="G101" s="10" t="s">
        <v>2417</v>
      </c>
      <c r="H101" t="s">
        <v>3515</v>
      </c>
      <c r="I101" t="str">
        <f t="shared" si="1"/>
        <v>LAVEEN</v>
      </c>
      <c r="J101" s="10">
        <v>85339</v>
      </c>
      <c r="K101">
        <f>IF(OR(LEFT(J101,3)="850", J101=85339, J101="85339"), 1,0)</f>
        <v>1</v>
      </c>
      <c r="L101">
        <f>IF(OR(LEFT(I101,2)="ph", I101="Laveen"), 1,0)</f>
        <v>1</v>
      </c>
      <c r="M101">
        <f>IF(NOT(K101=L101), 1,0)</f>
        <v>0</v>
      </c>
      <c r="N101">
        <f>IF(K101=L101, K101, "EVAL")</f>
        <v>1</v>
      </c>
      <c r="O101" s="10" t="s">
        <v>2417</v>
      </c>
      <c r="P101" s="10" t="s">
        <v>57</v>
      </c>
      <c r="Q101" s="13" t="s">
        <v>46</v>
      </c>
      <c r="R101" s="11">
        <v>1938.69</v>
      </c>
      <c r="S101" s="10">
        <v>85339</v>
      </c>
      <c r="T101" t="s">
        <v>3516</v>
      </c>
      <c r="U101" t="s">
        <v>2417</v>
      </c>
      <c r="V101" s="10" t="s">
        <v>2417</v>
      </c>
    </row>
    <row r="102" spans="1:22" x14ac:dyDescent="0.2">
      <c r="A102" s="6">
        <v>43875</v>
      </c>
      <c r="B102" t="s">
        <v>3517</v>
      </c>
      <c r="C102" t="s">
        <v>43</v>
      </c>
      <c r="D102" s="10" t="s">
        <v>46</v>
      </c>
      <c r="E102" t="s">
        <v>297</v>
      </c>
      <c r="F102" s="11" t="s">
        <v>2417</v>
      </c>
      <c r="G102" s="10" t="s">
        <v>2417</v>
      </c>
      <c r="H102" t="s">
        <v>3518</v>
      </c>
      <c r="I102" t="str">
        <f t="shared" si="1"/>
        <v>Glendale</v>
      </c>
      <c r="J102" s="10">
        <v>85303</v>
      </c>
      <c r="K102">
        <f>IF(OR(LEFT(J102,3)="850", J102=85339, J102="85339"), 1,0)</f>
        <v>0</v>
      </c>
      <c r="L102">
        <f>IF(OR(LEFT(I102,2)="ph", I102="Laveen"), 1,0)</f>
        <v>0</v>
      </c>
      <c r="M102">
        <f>IF(NOT(K102=L102), 1,0)</f>
        <v>0</v>
      </c>
      <c r="N102">
        <f>IF(K102=L102, K102, "EVAL")</f>
        <v>0</v>
      </c>
      <c r="O102" s="10" t="s">
        <v>2417</v>
      </c>
      <c r="P102" s="10" t="s">
        <v>57</v>
      </c>
      <c r="Q102" s="13" t="s">
        <v>46</v>
      </c>
      <c r="R102" s="11">
        <v>1333.67</v>
      </c>
      <c r="S102" s="10">
        <v>85303</v>
      </c>
      <c r="T102" t="s">
        <v>2088</v>
      </c>
      <c r="U102" t="s">
        <v>2417</v>
      </c>
      <c r="V102" s="10" t="s">
        <v>2417</v>
      </c>
    </row>
    <row r="103" spans="1:22" x14ac:dyDescent="0.2">
      <c r="A103" s="6">
        <v>43875</v>
      </c>
      <c r="B103" t="s">
        <v>3519</v>
      </c>
      <c r="C103" t="s">
        <v>43</v>
      </c>
      <c r="D103" s="10" t="s">
        <v>46</v>
      </c>
      <c r="E103" t="s">
        <v>297</v>
      </c>
      <c r="F103" s="11">
        <v>1415.4</v>
      </c>
      <c r="G103" s="10" t="s">
        <v>50</v>
      </c>
      <c r="H103" t="s">
        <v>3520</v>
      </c>
      <c r="I103" t="str">
        <f t="shared" si="1"/>
        <v>Glendale</v>
      </c>
      <c r="J103" s="10">
        <v>85303</v>
      </c>
      <c r="K103">
        <f>IF(OR(LEFT(J103,3)="850", J103=85339, J103="85339"), 1,0)</f>
        <v>0</v>
      </c>
      <c r="L103">
        <f>IF(OR(LEFT(I103,2)="ph", I103="Laveen"), 1,0)</f>
        <v>0</v>
      </c>
      <c r="M103">
        <f>IF(NOT(K103=L103), 1,0)</f>
        <v>0</v>
      </c>
      <c r="N103">
        <f>IF(K103=L103, K103, "EVAL")</f>
        <v>0</v>
      </c>
      <c r="O103" s="12">
        <v>43888</v>
      </c>
      <c r="P103" s="10" t="s">
        <v>57</v>
      </c>
      <c r="Q103" s="13" t="s">
        <v>46</v>
      </c>
      <c r="R103" s="11">
        <v>1379.63</v>
      </c>
      <c r="S103" s="10">
        <v>85303</v>
      </c>
      <c r="T103" t="s">
        <v>2088</v>
      </c>
      <c r="U103" t="s">
        <v>2417</v>
      </c>
      <c r="V103" s="10" t="s">
        <v>2417</v>
      </c>
    </row>
    <row r="104" spans="1:22" x14ac:dyDescent="0.2">
      <c r="A104" s="6">
        <v>43875</v>
      </c>
      <c r="B104" t="s">
        <v>3521</v>
      </c>
      <c r="C104" t="s">
        <v>43</v>
      </c>
      <c r="D104" s="10" t="s">
        <v>46</v>
      </c>
      <c r="E104" t="s">
        <v>297</v>
      </c>
      <c r="F104" s="11" t="s">
        <v>2417</v>
      </c>
      <c r="G104" s="10" t="s">
        <v>2417</v>
      </c>
      <c r="H104" t="s">
        <v>3451</v>
      </c>
      <c r="I104" t="str">
        <f t="shared" si="1"/>
        <v>GLENDALE</v>
      </c>
      <c r="J104" s="10">
        <v>85303</v>
      </c>
      <c r="K104">
        <f>IF(OR(LEFT(J104,3)="850", J104=85339, J104="85339"), 1,0)</f>
        <v>0</v>
      </c>
      <c r="L104">
        <f>IF(OR(LEFT(I104,2)="ph", I104="Laveen"), 1,0)</f>
        <v>0</v>
      </c>
      <c r="M104">
        <f>IF(NOT(K104=L104), 1,0)</f>
        <v>0</v>
      </c>
      <c r="N104">
        <f>IF(K104=L104, K104, "EVAL")</f>
        <v>0</v>
      </c>
      <c r="O104" s="10" t="s">
        <v>2417</v>
      </c>
      <c r="P104" s="10" t="s">
        <v>57</v>
      </c>
      <c r="Q104" s="13" t="s">
        <v>46</v>
      </c>
      <c r="R104" s="11">
        <v>1384.3</v>
      </c>
      <c r="S104" s="10">
        <v>85303</v>
      </c>
      <c r="T104" t="s">
        <v>1830</v>
      </c>
      <c r="U104" t="s">
        <v>1869</v>
      </c>
      <c r="V104" s="10">
        <v>85303</v>
      </c>
    </row>
    <row r="105" spans="1:22" x14ac:dyDescent="0.2">
      <c r="A105" s="6">
        <v>43875</v>
      </c>
      <c r="B105" t="s">
        <v>3522</v>
      </c>
      <c r="C105" t="s">
        <v>43</v>
      </c>
      <c r="D105" s="10" t="s">
        <v>46</v>
      </c>
      <c r="E105" t="s">
        <v>297</v>
      </c>
      <c r="F105" s="11" t="s">
        <v>2417</v>
      </c>
      <c r="G105" s="10" t="s">
        <v>2417</v>
      </c>
      <c r="H105" t="s">
        <v>3257</v>
      </c>
      <c r="I105" t="str">
        <f t="shared" si="1"/>
        <v>GLENDALE</v>
      </c>
      <c r="J105" s="10">
        <v>85303</v>
      </c>
      <c r="K105">
        <f>IF(OR(LEFT(J105,3)="850", J105=85339, J105="85339"), 1,0)</f>
        <v>0</v>
      </c>
      <c r="L105">
        <f>IF(OR(LEFT(I105,2)="ph", I105="Laveen"), 1,0)</f>
        <v>0</v>
      </c>
      <c r="M105">
        <f>IF(NOT(K105=L105), 1,0)</f>
        <v>0</v>
      </c>
      <c r="N105">
        <f>IF(K105=L105, K105, "EVAL")</f>
        <v>0</v>
      </c>
      <c r="O105" s="10" t="s">
        <v>2417</v>
      </c>
      <c r="P105" s="10" t="s">
        <v>57</v>
      </c>
      <c r="Q105" s="13" t="s">
        <v>46</v>
      </c>
      <c r="R105" s="11">
        <v>1281.82</v>
      </c>
      <c r="S105" s="10">
        <v>85303</v>
      </c>
      <c r="T105" t="s">
        <v>1830</v>
      </c>
      <c r="U105" t="s">
        <v>1869</v>
      </c>
      <c r="V105" s="10">
        <v>85303</v>
      </c>
    </row>
    <row r="106" spans="1:22" x14ac:dyDescent="0.2">
      <c r="A106" s="6">
        <v>43875</v>
      </c>
      <c r="B106" t="s">
        <v>3523</v>
      </c>
      <c r="C106" t="s">
        <v>43</v>
      </c>
      <c r="D106" s="10" t="s">
        <v>46</v>
      </c>
      <c r="E106" t="s">
        <v>297</v>
      </c>
      <c r="F106" s="11">
        <v>1368.07</v>
      </c>
      <c r="G106" s="10" t="s">
        <v>50</v>
      </c>
      <c r="H106" t="s">
        <v>3524</v>
      </c>
      <c r="I106" t="str">
        <f t="shared" si="1"/>
        <v>GLENDALE</v>
      </c>
      <c r="J106" s="10">
        <v>85303</v>
      </c>
      <c r="K106">
        <f>IF(OR(LEFT(J106,3)="850", J106=85339, J106="85339"), 1,0)</f>
        <v>0</v>
      </c>
      <c r="L106">
        <f>IF(OR(LEFT(I106,2)="ph", I106="Laveen"), 1,0)</f>
        <v>0</v>
      </c>
      <c r="M106">
        <f>IF(NOT(K106=L106), 1,0)</f>
        <v>0</v>
      </c>
      <c r="N106">
        <f>IF(K106=L106, K106, "EVAL")</f>
        <v>0</v>
      </c>
      <c r="O106" s="12">
        <v>43888</v>
      </c>
      <c r="P106" s="10" t="s">
        <v>57</v>
      </c>
      <c r="Q106" s="13" t="s">
        <v>46</v>
      </c>
      <c r="R106" s="11">
        <v>1332.3</v>
      </c>
      <c r="S106" s="10">
        <v>85303</v>
      </c>
      <c r="T106" t="s">
        <v>1830</v>
      </c>
      <c r="U106" t="s">
        <v>1869</v>
      </c>
      <c r="V106" s="10">
        <v>85303</v>
      </c>
    </row>
    <row r="107" spans="1:22" x14ac:dyDescent="0.2">
      <c r="A107" s="6">
        <v>43875</v>
      </c>
      <c r="B107" t="s">
        <v>3525</v>
      </c>
      <c r="C107" t="s">
        <v>43</v>
      </c>
      <c r="D107" s="10" t="s">
        <v>46</v>
      </c>
      <c r="E107" t="s">
        <v>297</v>
      </c>
      <c r="F107" s="11" t="s">
        <v>2417</v>
      </c>
      <c r="G107" s="10" t="s">
        <v>2417</v>
      </c>
      <c r="H107" t="s">
        <v>3151</v>
      </c>
      <c r="I107" t="str">
        <f t="shared" si="1"/>
        <v>GLENDALE</v>
      </c>
      <c r="J107" s="10">
        <v>85303</v>
      </c>
      <c r="K107">
        <f>IF(OR(LEFT(J107,3)="850", J107=85339, J107="85339"), 1,0)</f>
        <v>0</v>
      </c>
      <c r="L107">
        <f>IF(OR(LEFT(I107,2)="ph", I107="Laveen"), 1,0)</f>
        <v>0</v>
      </c>
      <c r="M107">
        <f>IF(NOT(K107=L107), 1,0)</f>
        <v>0</v>
      </c>
      <c r="N107">
        <f>IF(K107=L107, K107, "EVAL")</f>
        <v>0</v>
      </c>
      <c r="O107" s="10" t="s">
        <v>2417</v>
      </c>
      <c r="P107" s="10" t="s">
        <v>57</v>
      </c>
      <c r="Q107" s="13" t="s">
        <v>46</v>
      </c>
      <c r="R107" s="11">
        <v>1169.19</v>
      </c>
      <c r="S107" s="10">
        <v>85303</v>
      </c>
      <c r="T107" t="s">
        <v>1830</v>
      </c>
      <c r="U107" t="s">
        <v>1869</v>
      </c>
      <c r="V107" s="10">
        <v>85303</v>
      </c>
    </row>
    <row r="108" spans="1:22" x14ac:dyDescent="0.2">
      <c r="A108" s="6">
        <v>43875</v>
      </c>
      <c r="B108" t="s">
        <v>3526</v>
      </c>
      <c r="C108" t="s">
        <v>43</v>
      </c>
      <c r="D108" s="10" t="s">
        <v>46</v>
      </c>
      <c r="E108" t="s">
        <v>229</v>
      </c>
      <c r="F108" s="11">
        <v>3461.93</v>
      </c>
      <c r="G108" s="10" t="s">
        <v>50</v>
      </c>
      <c r="H108" t="s">
        <v>3527</v>
      </c>
      <c r="I108" t="str">
        <f t="shared" si="1"/>
        <v>MESA</v>
      </c>
      <c r="J108" s="10">
        <v>85208</v>
      </c>
      <c r="K108">
        <f>IF(OR(LEFT(J108,3)="850", J108=85339, J108="85339"), 1,0)</f>
        <v>0</v>
      </c>
      <c r="L108">
        <f>IF(OR(LEFT(I108,2)="ph", I108="Laveen"), 1,0)</f>
        <v>0</v>
      </c>
      <c r="M108">
        <f>IF(NOT(K108=L108), 1,0)</f>
        <v>0</v>
      </c>
      <c r="N108">
        <f>IF(K108=L108, K108, "EVAL")</f>
        <v>0</v>
      </c>
      <c r="O108" s="12">
        <v>43889</v>
      </c>
      <c r="P108" s="10" t="s">
        <v>57</v>
      </c>
      <c r="Q108" s="13" t="s">
        <v>46</v>
      </c>
      <c r="R108" s="11">
        <v>3461.93</v>
      </c>
      <c r="S108" s="10">
        <v>85208</v>
      </c>
      <c r="T108" t="s">
        <v>3528</v>
      </c>
      <c r="U108" t="s">
        <v>1205</v>
      </c>
      <c r="V108" s="10">
        <v>85203</v>
      </c>
    </row>
    <row r="109" spans="1:22" x14ac:dyDescent="0.2">
      <c r="A109" s="6">
        <v>43875</v>
      </c>
      <c r="B109" t="s">
        <v>3529</v>
      </c>
      <c r="C109" t="s">
        <v>43</v>
      </c>
      <c r="D109" s="10" t="s">
        <v>46</v>
      </c>
      <c r="E109" t="s">
        <v>44</v>
      </c>
      <c r="F109" s="11">
        <v>1548.99</v>
      </c>
      <c r="G109" s="10" t="s">
        <v>50</v>
      </c>
      <c r="H109" t="s">
        <v>2173</v>
      </c>
      <c r="I109" t="str">
        <f t="shared" si="1"/>
        <v>GLENDALE</v>
      </c>
      <c r="J109" s="10">
        <v>85301</v>
      </c>
      <c r="K109">
        <f>IF(OR(LEFT(J109,3)="850", J109=85339, J109="85339"), 1,0)</f>
        <v>0</v>
      </c>
      <c r="L109">
        <f>IF(OR(LEFT(I109,2)="ph", I109="Laveen"), 1,0)</f>
        <v>0</v>
      </c>
      <c r="M109">
        <f>IF(NOT(K109=L109), 1,0)</f>
        <v>0</v>
      </c>
      <c r="N109">
        <f>IF(K109=L109, K109, "EVAL")</f>
        <v>0</v>
      </c>
      <c r="O109" s="10" t="s">
        <v>2417</v>
      </c>
      <c r="P109" s="10" t="s">
        <v>57</v>
      </c>
      <c r="Q109" s="13" t="s">
        <v>46</v>
      </c>
      <c r="R109" s="11">
        <v>1488.99</v>
      </c>
      <c r="S109" s="10">
        <v>85301</v>
      </c>
      <c r="T109" t="s">
        <v>3350</v>
      </c>
      <c r="U109" t="s">
        <v>2417</v>
      </c>
      <c r="V109" s="10" t="s">
        <v>2417</v>
      </c>
    </row>
    <row r="110" spans="1:22" x14ac:dyDescent="0.2">
      <c r="A110" s="6">
        <v>43875</v>
      </c>
      <c r="B110" t="s">
        <v>3530</v>
      </c>
      <c r="C110" t="s">
        <v>43</v>
      </c>
      <c r="D110" s="10" t="s">
        <v>46</v>
      </c>
      <c r="E110" t="s">
        <v>44</v>
      </c>
      <c r="F110" s="11" t="s">
        <v>2417</v>
      </c>
      <c r="G110" s="10" t="s">
        <v>2417</v>
      </c>
      <c r="H110" t="s">
        <v>3531</v>
      </c>
      <c r="I110" t="str">
        <f t="shared" si="1"/>
        <v>PHOENIX</v>
      </c>
      <c r="J110" s="10">
        <v>85035</v>
      </c>
      <c r="K110">
        <f>IF(OR(LEFT(J110,3)="850", J110=85339, J110="85339"), 1,0)</f>
        <v>1</v>
      </c>
      <c r="L110">
        <f>IF(OR(LEFT(I110,2)="ph", I110="Laveen"), 1,0)</f>
        <v>1</v>
      </c>
      <c r="M110">
        <f>IF(NOT(K110=L110), 1,0)</f>
        <v>0</v>
      </c>
      <c r="N110">
        <f>IF(K110=L110, K110, "EVAL")</f>
        <v>1</v>
      </c>
      <c r="O110" s="10" t="s">
        <v>2417</v>
      </c>
      <c r="P110" s="10" t="s">
        <v>57</v>
      </c>
      <c r="Q110" s="13" t="s">
        <v>46</v>
      </c>
      <c r="R110" s="11">
        <v>1666.48</v>
      </c>
      <c r="S110" s="10">
        <v>85035</v>
      </c>
      <c r="T110" t="s">
        <v>3532</v>
      </c>
      <c r="U110" t="s">
        <v>2417</v>
      </c>
      <c r="V110" s="10" t="s">
        <v>2417</v>
      </c>
    </row>
    <row r="111" spans="1:22" x14ac:dyDescent="0.2">
      <c r="A111" s="6">
        <v>43875</v>
      </c>
      <c r="B111" t="s">
        <v>3533</v>
      </c>
      <c r="C111" t="s">
        <v>43</v>
      </c>
      <c r="D111" s="10" t="s">
        <v>46</v>
      </c>
      <c r="E111" t="s">
        <v>44</v>
      </c>
      <c r="F111" s="11" t="s">
        <v>2417</v>
      </c>
      <c r="G111" s="10" t="s">
        <v>2417</v>
      </c>
      <c r="H111" t="s">
        <v>3534</v>
      </c>
      <c r="I111" t="str">
        <f t="shared" si="1"/>
        <v>PHOENIX</v>
      </c>
      <c r="J111" s="10">
        <v>85043</v>
      </c>
      <c r="K111">
        <f>IF(OR(LEFT(J111,3)="850", J111=85339, J111="85339"), 1,0)</f>
        <v>1</v>
      </c>
      <c r="L111">
        <f>IF(OR(LEFT(I111,2)="ph", I111="Laveen"), 1,0)</f>
        <v>1</v>
      </c>
      <c r="M111">
        <f>IF(NOT(K111=L111), 1,0)</f>
        <v>0</v>
      </c>
      <c r="N111">
        <f>IF(K111=L111, K111, "EVAL")</f>
        <v>1</v>
      </c>
      <c r="O111" s="10" t="s">
        <v>2417</v>
      </c>
      <c r="P111" s="10" t="s">
        <v>57</v>
      </c>
      <c r="Q111" s="13" t="s">
        <v>46</v>
      </c>
      <c r="R111" s="11">
        <v>1698.99</v>
      </c>
      <c r="S111" s="10">
        <v>85043</v>
      </c>
      <c r="T111" t="s">
        <v>3532</v>
      </c>
      <c r="U111" t="s">
        <v>2417</v>
      </c>
      <c r="V111" s="10" t="s">
        <v>2417</v>
      </c>
    </row>
    <row r="112" spans="1:22" x14ac:dyDescent="0.2">
      <c r="A112" s="6">
        <v>43875</v>
      </c>
      <c r="B112" t="s">
        <v>3535</v>
      </c>
      <c r="C112" t="s">
        <v>43</v>
      </c>
      <c r="D112" s="10" t="s">
        <v>46</v>
      </c>
      <c r="E112" t="s">
        <v>60</v>
      </c>
      <c r="F112" s="11">
        <v>1974.26</v>
      </c>
      <c r="G112" s="10" t="s">
        <v>50</v>
      </c>
      <c r="H112" t="s">
        <v>3536</v>
      </c>
      <c r="I112" t="str">
        <f t="shared" si="1"/>
        <v>PHOENIX</v>
      </c>
      <c r="J112" s="10">
        <v>85021</v>
      </c>
      <c r="K112">
        <f>IF(OR(LEFT(J112,3)="850", J112=85339, J112="85339"), 1,0)</f>
        <v>1</v>
      </c>
      <c r="L112">
        <f>IF(OR(LEFT(I112,2)="ph", I112="Laveen"), 1,0)</f>
        <v>1</v>
      </c>
      <c r="M112">
        <f>IF(NOT(K112=L112), 1,0)</f>
        <v>0</v>
      </c>
      <c r="N112">
        <f>IF(K112=L112, K112, "EVAL")</f>
        <v>1</v>
      </c>
      <c r="O112" s="12">
        <v>43893</v>
      </c>
      <c r="P112" s="10" t="s">
        <v>57</v>
      </c>
      <c r="Q112" s="13" t="s">
        <v>46</v>
      </c>
      <c r="R112" s="11">
        <v>1944.26</v>
      </c>
      <c r="S112" s="10">
        <v>85021</v>
      </c>
      <c r="T112" t="s">
        <v>266</v>
      </c>
      <c r="U112" t="s">
        <v>2417</v>
      </c>
      <c r="V112" s="10" t="s">
        <v>2417</v>
      </c>
    </row>
    <row r="113" spans="1:22" x14ac:dyDescent="0.2">
      <c r="A113" s="6">
        <v>43875</v>
      </c>
      <c r="B113" t="s">
        <v>3537</v>
      </c>
      <c r="C113" t="s">
        <v>43</v>
      </c>
      <c r="D113" s="10" t="s">
        <v>46</v>
      </c>
      <c r="E113" t="s">
        <v>428</v>
      </c>
      <c r="F113" s="11">
        <v>2835.91</v>
      </c>
      <c r="G113" s="10" t="s">
        <v>50</v>
      </c>
      <c r="H113" t="s">
        <v>3538</v>
      </c>
      <c r="I113" t="str">
        <f t="shared" si="1"/>
        <v>PEORIA</v>
      </c>
      <c r="J113" s="10">
        <v>85383</v>
      </c>
      <c r="K113">
        <f>IF(OR(LEFT(J113,3)="850", J113=85339, J113="85339"), 1,0)</f>
        <v>0</v>
      </c>
      <c r="L113">
        <f>IF(OR(LEFT(I113,2)="ph", I113="Laveen"), 1,0)</f>
        <v>0</v>
      </c>
      <c r="M113">
        <f>IF(NOT(K113=L113), 1,0)</f>
        <v>0</v>
      </c>
      <c r="N113">
        <f>IF(K113=L113, K113, "EVAL")</f>
        <v>0</v>
      </c>
      <c r="O113" s="10" t="s">
        <v>2417</v>
      </c>
      <c r="P113" s="10" t="s">
        <v>57</v>
      </c>
      <c r="Q113" s="13" t="s">
        <v>46</v>
      </c>
      <c r="R113" s="11">
        <v>2665.91</v>
      </c>
      <c r="S113" s="10">
        <v>85383</v>
      </c>
      <c r="T113" t="s">
        <v>3539</v>
      </c>
      <c r="U113" t="s">
        <v>2417</v>
      </c>
      <c r="V113" s="10" t="s">
        <v>2417</v>
      </c>
    </row>
    <row r="114" spans="1:22" x14ac:dyDescent="0.2">
      <c r="A114" s="6">
        <v>43875</v>
      </c>
      <c r="B114" t="s">
        <v>3540</v>
      </c>
      <c r="C114" t="s">
        <v>43</v>
      </c>
      <c r="D114" s="10" t="s">
        <v>46</v>
      </c>
      <c r="E114" t="s">
        <v>247</v>
      </c>
      <c r="F114" s="11">
        <v>2778.19</v>
      </c>
      <c r="G114" s="10" t="s">
        <v>50</v>
      </c>
      <c r="H114" t="s">
        <v>2448</v>
      </c>
      <c r="I114" t="str">
        <f t="shared" si="1"/>
        <v>CHANDLER</v>
      </c>
      <c r="J114" s="10">
        <v>85224</v>
      </c>
      <c r="K114">
        <f>IF(OR(LEFT(J114,3)="850", J114=85339, J114="85339"), 1,0)</f>
        <v>0</v>
      </c>
      <c r="L114">
        <f>IF(OR(LEFT(I114,2)="ph", I114="Laveen"), 1,0)</f>
        <v>0</v>
      </c>
      <c r="M114">
        <f>IF(NOT(K114=L114), 1,0)</f>
        <v>0</v>
      </c>
      <c r="N114">
        <f>IF(K114=L114, K114, "EVAL")</f>
        <v>0</v>
      </c>
      <c r="O114" s="10" t="s">
        <v>2417</v>
      </c>
      <c r="P114" s="10" t="s">
        <v>57</v>
      </c>
      <c r="Q114" s="13" t="s">
        <v>46</v>
      </c>
      <c r="R114" s="11">
        <v>2696.99</v>
      </c>
      <c r="S114" s="10">
        <v>85224</v>
      </c>
      <c r="T114" t="s">
        <v>100</v>
      </c>
      <c r="U114" t="s">
        <v>2417</v>
      </c>
      <c r="V114" s="10" t="s">
        <v>2417</v>
      </c>
    </row>
    <row r="115" spans="1:22" x14ac:dyDescent="0.2">
      <c r="A115" s="6">
        <v>43879</v>
      </c>
      <c r="B115" t="s">
        <v>3541</v>
      </c>
      <c r="C115" t="s">
        <v>43</v>
      </c>
      <c r="D115" s="10" t="s">
        <v>46</v>
      </c>
      <c r="E115" t="s">
        <v>44</v>
      </c>
      <c r="F115" s="11">
        <v>4073.28</v>
      </c>
      <c r="G115" s="10" t="s">
        <v>50</v>
      </c>
      <c r="H115" t="s">
        <v>3542</v>
      </c>
      <c r="I115" t="str">
        <f t="shared" si="1"/>
        <v>Phoenix</v>
      </c>
      <c r="J115" s="10">
        <v>85019</v>
      </c>
      <c r="K115">
        <f>IF(OR(LEFT(J115,3)="850", J115=85339, J115="85339"), 1,0)</f>
        <v>1</v>
      </c>
      <c r="L115">
        <f>IF(OR(LEFT(I115,2)="ph", I115="Laveen"), 1,0)</f>
        <v>1</v>
      </c>
      <c r="M115">
        <f>IF(NOT(K115=L115), 1,0)</f>
        <v>0</v>
      </c>
      <c r="N115">
        <f>IF(K115=L115, K115, "EVAL")</f>
        <v>1</v>
      </c>
      <c r="O115" s="12">
        <v>43895</v>
      </c>
      <c r="P115" s="10" t="s">
        <v>57</v>
      </c>
      <c r="Q115" s="13" t="s">
        <v>46</v>
      </c>
      <c r="R115" s="11">
        <v>4008.28</v>
      </c>
      <c r="S115" s="10">
        <v>85019</v>
      </c>
      <c r="T115" t="s">
        <v>2850</v>
      </c>
      <c r="U115" t="s">
        <v>2417</v>
      </c>
      <c r="V115" s="10" t="s">
        <v>2417</v>
      </c>
    </row>
    <row r="116" spans="1:22" x14ac:dyDescent="0.2">
      <c r="A116" s="6">
        <v>43879</v>
      </c>
      <c r="B116" t="s">
        <v>3543</v>
      </c>
      <c r="C116" t="s">
        <v>43</v>
      </c>
      <c r="D116" s="10" t="s">
        <v>46</v>
      </c>
      <c r="E116" t="s">
        <v>44</v>
      </c>
      <c r="F116" s="11">
        <v>1456.29</v>
      </c>
      <c r="G116" s="10" t="s">
        <v>50</v>
      </c>
      <c r="H116" t="s">
        <v>3544</v>
      </c>
      <c r="I116" t="str">
        <f t="shared" si="1"/>
        <v>PHOENIX</v>
      </c>
      <c r="J116" s="10">
        <v>85019</v>
      </c>
      <c r="K116">
        <f>IF(OR(LEFT(J116,3)="850", J116=85339, J116="85339"), 1,0)</f>
        <v>1</v>
      </c>
      <c r="L116">
        <f>IF(OR(LEFT(I116,2)="ph", I116="Laveen"), 1,0)</f>
        <v>1</v>
      </c>
      <c r="M116">
        <f>IF(NOT(K116=L116), 1,0)</f>
        <v>0</v>
      </c>
      <c r="N116">
        <f>IF(K116=L116, K116, "EVAL")</f>
        <v>1</v>
      </c>
      <c r="O116" s="12">
        <v>43903</v>
      </c>
      <c r="P116" s="10" t="s">
        <v>57</v>
      </c>
      <c r="Q116" s="13" t="s">
        <v>46</v>
      </c>
      <c r="R116" s="11">
        <v>1426.29</v>
      </c>
      <c r="S116" s="10">
        <v>85019</v>
      </c>
      <c r="T116" t="s">
        <v>3545</v>
      </c>
      <c r="U116" t="s">
        <v>2417</v>
      </c>
      <c r="V116" s="10" t="s">
        <v>2417</v>
      </c>
    </row>
    <row r="117" spans="1:22" x14ac:dyDescent="0.2">
      <c r="A117" s="6">
        <v>43879</v>
      </c>
      <c r="B117" t="s">
        <v>3546</v>
      </c>
      <c r="C117" t="s">
        <v>43</v>
      </c>
      <c r="D117" s="10" t="s">
        <v>46</v>
      </c>
      <c r="E117" t="s">
        <v>44</v>
      </c>
      <c r="F117" s="11">
        <v>1691.92</v>
      </c>
      <c r="G117" s="10" t="s">
        <v>50</v>
      </c>
      <c r="H117" t="s">
        <v>3547</v>
      </c>
      <c r="I117" t="str">
        <f t="shared" si="1"/>
        <v>PHOENIX</v>
      </c>
      <c r="J117" s="10">
        <v>85019</v>
      </c>
      <c r="K117">
        <f>IF(OR(LEFT(J117,3)="850", J117=85339, J117="85339"), 1,0)</f>
        <v>1</v>
      </c>
      <c r="L117">
        <f>IF(OR(LEFT(I117,2)="ph", I117="Laveen"), 1,0)</f>
        <v>1</v>
      </c>
      <c r="M117">
        <f>IF(NOT(K117=L117), 1,0)</f>
        <v>0</v>
      </c>
      <c r="N117">
        <f>IF(K117=L117, K117, "EVAL")</f>
        <v>1</v>
      </c>
      <c r="O117" s="10" t="s">
        <v>2417</v>
      </c>
      <c r="P117" s="10" t="s">
        <v>57</v>
      </c>
      <c r="Q117" s="13" t="s">
        <v>46</v>
      </c>
      <c r="R117" s="11">
        <v>1661.92</v>
      </c>
      <c r="S117" s="10">
        <v>85019</v>
      </c>
      <c r="T117" t="s">
        <v>3545</v>
      </c>
      <c r="U117" t="s">
        <v>2417</v>
      </c>
      <c r="V117" s="10" t="s">
        <v>2417</v>
      </c>
    </row>
    <row r="118" spans="1:22" x14ac:dyDescent="0.2">
      <c r="A118" s="6">
        <v>43880</v>
      </c>
      <c r="B118" t="s">
        <v>3548</v>
      </c>
      <c r="C118" t="s">
        <v>43</v>
      </c>
      <c r="D118" s="10" t="s">
        <v>46</v>
      </c>
      <c r="E118" t="s">
        <v>1473</v>
      </c>
      <c r="F118" s="11">
        <v>1433.15</v>
      </c>
      <c r="G118" s="10" t="s">
        <v>50</v>
      </c>
      <c r="H118" t="s">
        <v>2417</v>
      </c>
      <c r="I118" t="str">
        <f t="shared" si="1"/>
        <v/>
      </c>
      <c r="J118" s="10" t="s">
        <v>2417</v>
      </c>
      <c r="K118">
        <f>IF(OR(LEFT(J118,3)="850", J118=85339, J118="85339"), 1,0)</f>
        <v>0</v>
      </c>
      <c r="L118">
        <f>IF(OR(LEFT(I118,2)="ph", I118="Laveen"), 1,0)</f>
        <v>0</v>
      </c>
      <c r="M118">
        <f>IF(NOT(K118=L118), 1,0)</f>
        <v>0</v>
      </c>
      <c r="N118">
        <f>IF(K118=L118, K118, "EVAL")</f>
        <v>0</v>
      </c>
      <c r="O118" s="10" t="s">
        <v>2417</v>
      </c>
      <c r="P118" s="10" t="s">
        <v>57</v>
      </c>
      <c r="Q118" s="13" t="s">
        <v>46</v>
      </c>
      <c r="R118" s="11">
        <v>1397.31</v>
      </c>
      <c r="S118" s="10" t="s">
        <v>2417</v>
      </c>
      <c r="T118" t="s">
        <v>2461</v>
      </c>
      <c r="U118" t="s">
        <v>2417</v>
      </c>
      <c r="V118" s="10" t="s">
        <v>2417</v>
      </c>
    </row>
    <row r="119" spans="1:22" x14ac:dyDescent="0.2">
      <c r="A119" s="6">
        <v>43880</v>
      </c>
      <c r="B119" t="s">
        <v>3549</v>
      </c>
      <c r="C119" t="s">
        <v>43</v>
      </c>
      <c r="D119" s="10" t="s">
        <v>46</v>
      </c>
      <c r="E119" t="s">
        <v>1473</v>
      </c>
      <c r="F119" s="11">
        <v>1282.2</v>
      </c>
      <c r="G119" s="10" t="s">
        <v>50</v>
      </c>
      <c r="H119" t="s">
        <v>3550</v>
      </c>
      <c r="I119" t="str">
        <f t="shared" si="1"/>
        <v>PHOENIX</v>
      </c>
      <c r="J119" s="10">
        <v>85015</v>
      </c>
      <c r="K119">
        <f>IF(OR(LEFT(J119,3)="850", J119=85339, J119="85339"), 1,0)</f>
        <v>1</v>
      </c>
      <c r="L119">
        <f>IF(OR(LEFT(I119,2)="ph", I119="Laveen"), 1,0)</f>
        <v>1</v>
      </c>
      <c r="M119">
        <f>IF(NOT(K119=L119), 1,0)</f>
        <v>0</v>
      </c>
      <c r="N119">
        <f>IF(K119=L119, K119, "EVAL")</f>
        <v>1</v>
      </c>
      <c r="O119" s="10" t="s">
        <v>2417</v>
      </c>
      <c r="P119" s="10" t="s">
        <v>46</v>
      </c>
      <c r="Q119" s="13" t="s">
        <v>46</v>
      </c>
      <c r="R119" s="11">
        <v>1246.3599999999999</v>
      </c>
      <c r="S119" s="10">
        <v>85015</v>
      </c>
      <c r="T119" t="s">
        <v>2486</v>
      </c>
      <c r="U119" t="s">
        <v>2417</v>
      </c>
      <c r="V119" s="10" t="s">
        <v>2417</v>
      </c>
    </row>
    <row r="120" spans="1:22" x14ac:dyDescent="0.2">
      <c r="A120" s="6">
        <v>43880</v>
      </c>
      <c r="B120" t="s">
        <v>3551</v>
      </c>
      <c r="C120" t="s">
        <v>43</v>
      </c>
      <c r="D120" s="10" t="s">
        <v>46</v>
      </c>
      <c r="E120" t="s">
        <v>1473</v>
      </c>
      <c r="F120" s="11">
        <v>1433.36</v>
      </c>
      <c r="G120" s="10" t="s">
        <v>50</v>
      </c>
      <c r="H120" t="s">
        <v>2417</v>
      </c>
      <c r="I120" t="str">
        <f t="shared" si="1"/>
        <v/>
      </c>
      <c r="J120" s="10" t="s">
        <v>2417</v>
      </c>
      <c r="K120">
        <f>IF(OR(LEFT(J120,3)="850", J120=85339, J120="85339"), 1,0)</f>
        <v>0</v>
      </c>
      <c r="L120">
        <f>IF(OR(LEFT(I120,2)="ph", I120="Laveen"), 1,0)</f>
        <v>0</v>
      </c>
      <c r="M120">
        <f>IF(NOT(K120=L120), 1,0)</f>
        <v>0</v>
      </c>
      <c r="N120">
        <f>IF(K120=L120, K120, "EVAL")</f>
        <v>0</v>
      </c>
      <c r="O120" s="10" t="s">
        <v>2417</v>
      </c>
      <c r="P120" s="10" t="s">
        <v>57</v>
      </c>
      <c r="Q120" s="13" t="s">
        <v>46</v>
      </c>
      <c r="R120" s="11">
        <v>1397.52</v>
      </c>
      <c r="S120" s="10" t="s">
        <v>2417</v>
      </c>
      <c r="T120" t="s">
        <v>2461</v>
      </c>
      <c r="U120" t="s">
        <v>2417</v>
      </c>
      <c r="V120" s="10" t="s">
        <v>2417</v>
      </c>
    </row>
    <row r="121" spans="1:22" x14ac:dyDescent="0.2">
      <c r="A121" s="6">
        <v>43880</v>
      </c>
      <c r="B121" t="s">
        <v>3552</v>
      </c>
      <c r="C121" t="s">
        <v>43</v>
      </c>
      <c r="D121" s="10" t="s">
        <v>46</v>
      </c>
      <c r="E121" t="s">
        <v>102</v>
      </c>
      <c r="F121" s="11">
        <v>1220.53</v>
      </c>
      <c r="G121" s="10" t="s">
        <v>50</v>
      </c>
      <c r="H121" t="s">
        <v>2417</v>
      </c>
      <c r="I121" t="str">
        <f t="shared" si="1"/>
        <v/>
      </c>
      <c r="J121" s="10" t="s">
        <v>2417</v>
      </c>
      <c r="K121">
        <f>IF(OR(LEFT(J121,3)="850", J121=85339, J121="85339"), 1,0)</f>
        <v>0</v>
      </c>
      <c r="L121">
        <f>IF(OR(LEFT(I121,2)="ph", I121="Laveen"), 1,0)</f>
        <v>0</v>
      </c>
      <c r="M121">
        <f>IF(NOT(K121=L121), 1,0)</f>
        <v>0</v>
      </c>
      <c r="N121">
        <f>IF(K121=L121, K121, "EVAL")</f>
        <v>0</v>
      </c>
      <c r="O121" s="12">
        <v>43893</v>
      </c>
      <c r="P121" s="10" t="s">
        <v>57</v>
      </c>
      <c r="Q121" s="13" t="s">
        <v>46</v>
      </c>
      <c r="R121" s="11">
        <v>1189.81</v>
      </c>
      <c r="S121" s="10" t="s">
        <v>2417</v>
      </c>
      <c r="T121" t="s">
        <v>3287</v>
      </c>
      <c r="U121" t="s">
        <v>2417</v>
      </c>
      <c r="V121" s="10" t="s">
        <v>2417</v>
      </c>
    </row>
    <row r="122" spans="1:22" x14ac:dyDescent="0.2">
      <c r="A122" s="6">
        <v>43880</v>
      </c>
      <c r="B122" t="s">
        <v>3553</v>
      </c>
      <c r="C122" t="s">
        <v>43</v>
      </c>
      <c r="D122" s="10" t="s">
        <v>46</v>
      </c>
      <c r="E122" t="s">
        <v>102</v>
      </c>
      <c r="F122" s="11" t="s">
        <v>2417</v>
      </c>
      <c r="G122" s="10" t="s">
        <v>2417</v>
      </c>
      <c r="H122" t="s">
        <v>2417</v>
      </c>
      <c r="I122" t="str">
        <f t="shared" si="1"/>
        <v/>
      </c>
      <c r="J122" s="10" t="s">
        <v>2417</v>
      </c>
      <c r="K122">
        <f>IF(OR(LEFT(J122,3)="850", J122=85339, J122="85339"), 1,0)</f>
        <v>0</v>
      </c>
      <c r="L122">
        <f>IF(OR(LEFT(I122,2)="ph", I122="Laveen"), 1,0)</f>
        <v>0</v>
      </c>
      <c r="M122">
        <f>IF(NOT(K122=L122), 1,0)</f>
        <v>0</v>
      </c>
      <c r="N122">
        <f>IF(K122=L122, K122, "EVAL")</f>
        <v>0</v>
      </c>
      <c r="O122" s="10" t="s">
        <v>2417</v>
      </c>
      <c r="P122" s="10" t="s">
        <v>57</v>
      </c>
      <c r="Q122" s="13" t="s">
        <v>46</v>
      </c>
      <c r="R122" s="11">
        <v>1232.1600000000001</v>
      </c>
      <c r="S122" s="10" t="s">
        <v>2417</v>
      </c>
      <c r="T122" t="s">
        <v>3287</v>
      </c>
      <c r="U122" t="s">
        <v>2417</v>
      </c>
      <c r="V122" s="10" t="s">
        <v>2417</v>
      </c>
    </row>
    <row r="123" spans="1:22" x14ac:dyDescent="0.2">
      <c r="A123" s="6">
        <v>43880</v>
      </c>
      <c r="B123" t="s">
        <v>3554</v>
      </c>
      <c r="C123" t="s">
        <v>43</v>
      </c>
      <c r="D123" s="10" t="s">
        <v>46</v>
      </c>
      <c r="E123" t="s">
        <v>1473</v>
      </c>
      <c r="F123" s="11">
        <v>1260.8</v>
      </c>
      <c r="G123" s="10" t="s">
        <v>50</v>
      </c>
      <c r="H123" t="s">
        <v>2417</v>
      </c>
      <c r="I123" t="str">
        <f t="shared" si="1"/>
        <v/>
      </c>
      <c r="J123" s="10" t="s">
        <v>2417</v>
      </c>
      <c r="K123">
        <f>IF(OR(LEFT(J123,3)="850", J123=85339, J123="85339"), 1,0)</f>
        <v>0</v>
      </c>
      <c r="L123">
        <f>IF(OR(LEFT(I123,2)="ph", I123="Laveen"), 1,0)</f>
        <v>0</v>
      </c>
      <c r="M123">
        <f>IF(NOT(K123=L123), 1,0)</f>
        <v>0</v>
      </c>
      <c r="N123">
        <f>IF(K123=L123, K123, "EVAL")</f>
        <v>0</v>
      </c>
      <c r="O123" s="10" t="s">
        <v>2417</v>
      </c>
      <c r="P123" s="10" t="s">
        <v>57</v>
      </c>
      <c r="Q123" s="13" t="s">
        <v>46</v>
      </c>
      <c r="R123" s="11">
        <v>1224.96</v>
      </c>
      <c r="S123" s="10" t="s">
        <v>2417</v>
      </c>
      <c r="T123" t="s">
        <v>2461</v>
      </c>
      <c r="U123" t="s">
        <v>2417</v>
      </c>
      <c r="V123" s="10" t="s">
        <v>2417</v>
      </c>
    </row>
    <row r="124" spans="1:22" x14ac:dyDescent="0.2">
      <c r="A124" s="6">
        <v>43880</v>
      </c>
      <c r="B124" t="s">
        <v>3555</v>
      </c>
      <c r="C124" t="s">
        <v>43</v>
      </c>
      <c r="D124" s="10" t="s">
        <v>46</v>
      </c>
      <c r="E124" t="s">
        <v>102</v>
      </c>
      <c r="F124" s="11">
        <v>2048.6799999999998</v>
      </c>
      <c r="G124" s="10" t="s">
        <v>50</v>
      </c>
      <c r="H124" t="s">
        <v>2417</v>
      </c>
      <c r="I124" t="str">
        <f t="shared" si="1"/>
        <v/>
      </c>
      <c r="J124" s="10" t="s">
        <v>2417</v>
      </c>
      <c r="K124">
        <f>IF(OR(LEFT(J124,3)="850", J124=85339, J124="85339"), 1,0)</f>
        <v>0</v>
      </c>
      <c r="L124">
        <f>IF(OR(LEFT(I124,2)="ph", I124="Laveen"), 1,0)</f>
        <v>0</v>
      </c>
      <c r="M124">
        <f>IF(NOT(K124=L124), 1,0)</f>
        <v>0</v>
      </c>
      <c r="N124">
        <f>IF(K124=L124, K124, "EVAL")</f>
        <v>0</v>
      </c>
      <c r="O124" s="12">
        <v>43893</v>
      </c>
      <c r="P124" s="10" t="s">
        <v>57</v>
      </c>
      <c r="Q124" s="13" t="s">
        <v>46</v>
      </c>
      <c r="R124" s="11">
        <v>2017.96</v>
      </c>
      <c r="S124" s="10" t="s">
        <v>2417</v>
      </c>
      <c r="T124" t="s">
        <v>3556</v>
      </c>
      <c r="U124" t="s">
        <v>2417</v>
      </c>
      <c r="V124" s="10" t="s">
        <v>2417</v>
      </c>
    </row>
    <row r="125" spans="1:22" x14ac:dyDescent="0.2">
      <c r="A125" s="6">
        <v>43880</v>
      </c>
      <c r="B125" t="s">
        <v>3557</v>
      </c>
      <c r="C125" t="s">
        <v>43</v>
      </c>
      <c r="D125" s="10" t="s">
        <v>46</v>
      </c>
      <c r="E125" t="s">
        <v>102</v>
      </c>
      <c r="F125" s="11">
        <v>1574.61</v>
      </c>
      <c r="G125" s="10" t="s">
        <v>50</v>
      </c>
      <c r="H125" t="s">
        <v>2417</v>
      </c>
      <c r="I125" t="str">
        <f t="shared" si="1"/>
        <v/>
      </c>
      <c r="J125" s="10" t="s">
        <v>2417</v>
      </c>
      <c r="K125">
        <f>IF(OR(LEFT(J125,3)="850", J125=85339, J125="85339"), 1,0)</f>
        <v>0</v>
      </c>
      <c r="L125">
        <f>IF(OR(LEFT(I125,2)="ph", I125="Laveen"), 1,0)</f>
        <v>0</v>
      </c>
      <c r="M125">
        <f>IF(NOT(K125=L125), 1,0)</f>
        <v>0</v>
      </c>
      <c r="N125">
        <f>IF(K125=L125, K125, "EVAL")</f>
        <v>0</v>
      </c>
      <c r="O125" s="12">
        <v>43893</v>
      </c>
      <c r="P125" s="10" t="s">
        <v>57</v>
      </c>
      <c r="Q125" s="13" t="s">
        <v>46</v>
      </c>
      <c r="R125" s="11">
        <v>1543.89</v>
      </c>
      <c r="S125" s="10" t="s">
        <v>2417</v>
      </c>
      <c r="T125" t="s">
        <v>3287</v>
      </c>
      <c r="U125" t="s">
        <v>2417</v>
      </c>
      <c r="V125" s="10" t="s">
        <v>2417</v>
      </c>
    </row>
    <row r="126" spans="1:22" x14ac:dyDescent="0.2">
      <c r="A126" s="6">
        <v>43880</v>
      </c>
      <c r="B126" t="s">
        <v>3558</v>
      </c>
      <c r="C126" t="s">
        <v>43</v>
      </c>
      <c r="D126" s="10" t="s">
        <v>46</v>
      </c>
      <c r="E126" t="s">
        <v>1473</v>
      </c>
      <c r="F126" s="11">
        <v>1376.5</v>
      </c>
      <c r="G126" s="10" t="s">
        <v>50</v>
      </c>
      <c r="H126" t="s">
        <v>2417</v>
      </c>
      <c r="I126" t="str">
        <f t="shared" si="1"/>
        <v/>
      </c>
      <c r="J126" s="10" t="s">
        <v>2417</v>
      </c>
      <c r="K126">
        <f>IF(OR(LEFT(J126,3)="850", J126=85339, J126="85339"), 1,0)</f>
        <v>0</v>
      </c>
      <c r="L126">
        <f>IF(OR(LEFT(I126,2)="ph", I126="Laveen"), 1,0)</f>
        <v>0</v>
      </c>
      <c r="M126">
        <f>IF(NOT(K126=L126), 1,0)</f>
        <v>0</v>
      </c>
      <c r="N126">
        <f>IF(K126=L126, K126, "EVAL")</f>
        <v>0</v>
      </c>
      <c r="O126" s="10" t="s">
        <v>2417</v>
      </c>
      <c r="P126" s="10" t="s">
        <v>57</v>
      </c>
      <c r="Q126" s="13" t="s">
        <v>46</v>
      </c>
      <c r="R126" s="11">
        <v>1340.66</v>
      </c>
      <c r="S126" s="10" t="s">
        <v>2417</v>
      </c>
      <c r="T126" t="s">
        <v>2461</v>
      </c>
      <c r="U126" t="s">
        <v>2417</v>
      </c>
      <c r="V126" s="10" t="s">
        <v>2417</v>
      </c>
    </row>
    <row r="127" spans="1:22" x14ac:dyDescent="0.2">
      <c r="A127" s="6">
        <v>43880</v>
      </c>
      <c r="B127" t="s">
        <v>3559</v>
      </c>
      <c r="C127" t="s">
        <v>43</v>
      </c>
      <c r="D127" s="10" t="s">
        <v>46</v>
      </c>
      <c r="E127" t="s">
        <v>102</v>
      </c>
      <c r="F127" s="11">
        <v>1634.25</v>
      </c>
      <c r="G127" s="10" t="s">
        <v>50</v>
      </c>
      <c r="H127" t="s">
        <v>2417</v>
      </c>
      <c r="I127" t="str">
        <f t="shared" si="1"/>
        <v/>
      </c>
      <c r="J127" s="10" t="s">
        <v>2417</v>
      </c>
      <c r="K127">
        <f>IF(OR(LEFT(J127,3)="850", J127=85339, J127="85339"), 1,0)</f>
        <v>0</v>
      </c>
      <c r="L127">
        <f>IF(OR(LEFT(I127,2)="ph", I127="Laveen"), 1,0)</f>
        <v>0</v>
      </c>
      <c r="M127">
        <f>IF(NOT(K127=L127), 1,0)</f>
        <v>0</v>
      </c>
      <c r="N127">
        <f>IF(K127=L127, K127, "EVAL")</f>
        <v>0</v>
      </c>
      <c r="O127" s="12">
        <v>43893</v>
      </c>
      <c r="P127" s="10" t="s">
        <v>57</v>
      </c>
      <c r="Q127" s="13" t="s">
        <v>46</v>
      </c>
      <c r="R127" s="11">
        <v>1603.53</v>
      </c>
      <c r="S127" s="10" t="s">
        <v>2417</v>
      </c>
      <c r="T127" t="s">
        <v>3560</v>
      </c>
      <c r="U127" t="s">
        <v>2417</v>
      </c>
      <c r="V127" s="10" t="s">
        <v>2417</v>
      </c>
    </row>
    <row r="128" spans="1:22" x14ac:dyDescent="0.2">
      <c r="A128" s="6">
        <v>43880</v>
      </c>
      <c r="B128" t="s">
        <v>3561</v>
      </c>
      <c r="C128" t="s">
        <v>43</v>
      </c>
      <c r="D128" s="10" t="s">
        <v>46</v>
      </c>
      <c r="E128" t="s">
        <v>44</v>
      </c>
      <c r="F128" s="11">
        <v>1513</v>
      </c>
      <c r="G128" s="10" t="s">
        <v>50</v>
      </c>
      <c r="H128" t="s">
        <v>3562</v>
      </c>
      <c r="I128" t="str">
        <f t="shared" si="1"/>
        <v>Glendale</v>
      </c>
      <c r="J128" s="10">
        <v>85301</v>
      </c>
      <c r="K128">
        <f>IF(OR(LEFT(J128,3)="850", J128=85339, J128="85339"), 1,0)</f>
        <v>0</v>
      </c>
      <c r="L128">
        <f>IF(OR(LEFT(I128,2)="ph", I128="Laveen"), 1,0)</f>
        <v>0</v>
      </c>
      <c r="M128">
        <f>IF(NOT(K128=L128), 1,0)</f>
        <v>0</v>
      </c>
      <c r="N128">
        <f>IF(K128=L128, K128, "EVAL")</f>
        <v>0</v>
      </c>
      <c r="O128" s="10" t="s">
        <v>2417</v>
      </c>
      <c r="P128" s="10" t="s">
        <v>57</v>
      </c>
      <c r="Q128" s="13" t="s">
        <v>46</v>
      </c>
      <c r="R128" s="11">
        <v>1483</v>
      </c>
      <c r="S128" s="10">
        <v>85301</v>
      </c>
      <c r="T128" t="s">
        <v>3563</v>
      </c>
      <c r="U128" t="s">
        <v>2417</v>
      </c>
      <c r="V128" s="10" t="s">
        <v>2417</v>
      </c>
    </row>
    <row r="129" spans="1:22" x14ac:dyDescent="0.2">
      <c r="A129" s="6">
        <v>43880</v>
      </c>
      <c r="B129" t="s">
        <v>3564</v>
      </c>
      <c r="C129" t="s">
        <v>43</v>
      </c>
      <c r="D129" s="10" t="s">
        <v>46</v>
      </c>
      <c r="E129" t="s">
        <v>44</v>
      </c>
      <c r="F129" s="11">
        <v>2245</v>
      </c>
      <c r="G129" s="10" t="s">
        <v>50</v>
      </c>
      <c r="H129" t="s">
        <v>3565</v>
      </c>
      <c r="I129" t="str">
        <f t="shared" si="1"/>
        <v>Glendale</v>
      </c>
      <c r="J129" s="10">
        <v>85301</v>
      </c>
      <c r="K129">
        <f>IF(OR(LEFT(J129,3)="850", J129=85339, J129="85339"), 1,0)</f>
        <v>0</v>
      </c>
      <c r="L129">
        <f>IF(OR(LEFT(I129,2)="ph", I129="Laveen"), 1,0)</f>
        <v>0</v>
      </c>
      <c r="M129">
        <f>IF(NOT(K129=L129), 1,0)</f>
        <v>0</v>
      </c>
      <c r="N129">
        <f>IF(K129=L129, K129, "EVAL")</f>
        <v>0</v>
      </c>
      <c r="O129" s="10" t="s">
        <v>2417</v>
      </c>
      <c r="P129" s="10" t="s">
        <v>57</v>
      </c>
      <c r="Q129" s="13" t="s">
        <v>46</v>
      </c>
      <c r="R129" s="11">
        <v>2215</v>
      </c>
      <c r="S129" s="10">
        <v>85301</v>
      </c>
      <c r="T129" t="s">
        <v>3563</v>
      </c>
      <c r="U129" t="s">
        <v>2417</v>
      </c>
      <c r="V129" s="10" t="s">
        <v>2417</v>
      </c>
    </row>
    <row r="130" spans="1:22" x14ac:dyDescent="0.2">
      <c r="A130" s="6">
        <v>43880</v>
      </c>
      <c r="B130" t="s">
        <v>3566</v>
      </c>
      <c r="C130" t="s">
        <v>43</v>
      </c>
      <c r="D130" s="10" t="s">
        <v>46</v>
      </c>
      <c r="E130" t="s">
        <v>44</v>
      </c>
      <c r="F130" s="11">
        <v>1215</v>
      </c>
      <c r="G130" s="10" t="s">
        <v>50</v>
      </c>
      <c r="H130" t="s">
        <v>3567</v>
      </c>
      <c r="I130" t="str">
        <f t="shared" si="1"/>
        <v>Glendale</v>
      </c>
      <c r="J130" s="10">
        <v>85301</v>
      </c>
      <c r="K130">
        <f>IF(OR(LEFT(J130,3)="850", J130=85339, J130="85339"), 1,0)</f>
        <v>0</v>
      </c>
      <c r="L130">
        <f>IF(OR(LEFT(I130,2)="ph", I130="Laveen"), 1,0)</f>
        <v>0</v>
      </c>
      <c r="M130">
        <f>IF(NOT(K130=L130), 1,0)</f>
        <v>0</v>
      </c>
      <c r="N130">
        <f>IF(K130=L130, K130, "EVAL")</f>
        <v>0</v>
      </c>
      <c r="O130" s="10" t="s">
        <v>2417</v>
      </c>
      <c r="P130" s="10" t="s">
        <v>57</v>
      </c>
      <c r="Q130" s="13" t="s">
        <v>46</v>
      </c>
      <c r="R130" s="11">
        <v>1185</v>
      </c>
      <c r="S130" s="10">
        <v>85301</v>
      </c>
      <c r="T130" t="s">
        <v>3563</v>
      </c>
      <c r="U130" t="s">
        <v>2417</v>
      </c>
      <c r="V130" s="10" t="s">
        <v>2417</v>
      </c>
    </row>
    <row r="131" spans="1:22" x14ac:dyDescent="0.2">
      <c r="A131" s="6">
        <v>43880</v>
      </c>
      <c r="B131" t="s">
        <v>3568</v>
      </c>
      <c r="C131" t="s">
        <v>43</v>
      </c>
      <c r="D131" s="10" t="s">
        <v>46</v>
      </c>
      <c r="E131" t="s">
        <v>60</v>
      </c>
      <c r="F131" s="11" t="s">
        <v>2417</v>
      </c>
      <c r="G131" s="10" t="s">
        <v>2417</v>
      </c>
      <c r="H131" t="s">
        <v>3569</v>
      </c>
      <c r="I131" t="str">
        <f t="shared" ref="I131:I194" si="2">IF(NOT(ISERROR(FIND(",",H131))), RIGHT(H131,LEN(H131)-FIND("@",SUBSTITUTE(H131,",","@",LEN(H131)-LEN(SUBSTITUTE(H131,",",""))),1)-1), "")</f>
        <v>PHOENIX</v>
      </c>
      <c r="J131" s="10">
        <v>85053</v>
      </c>
      <c r="K131">
        <f>IF(OR(LEFT(J131,3)="850", J131=85339, J131="85339"), 1,0)</f>
        <v>1</v>
      </c>
      <c r="L131">
        <f>IF(OR(LEFT(I131,2)="ph", I131="Laveen"), 1,0)</f>
        <v>1</v>
      </c>
      <c r="M131">
        <f>IF(NOT(K131=L131), 1,0)</f>
        <v>0</v>
      </c>
      <c r="N131">
        <f>IF(K131=L131, K131, "EVAL")</f>
        <v>1</v>
      </c>
      <c r="O131" s="10" t="s">
        <v>2417</v>
      </c>
      <c r="P131" s="10" t="s">
        <v>57</v>
      </c>
      <c r="Q131" s="13" t="s">
        <v>46</v>
      </c>
      <c r="R131" s="11">
        <v>2018.12</v>
      </c>
      <c r="S131" s="10">
        <v>85053</v>
      </c>
      <c r="T131" t="s">
        <v>100</v>
      </c>
      <c r="U131" t="s">
        <v>2417</v>
      </c>
      <c r="V131" s="10" t="s">
        <v>2417</v>
      </c>
    </row>
    <row r="132" spans="1:22" x14ac:dyDescent="0.2">
      <c r="A132" s="6">
        <v>43880</v>
      </c>
      <c r="B132" t="s">
        <v>3570</v>
      </c>
      <c r="C132" t="s">
        <v>43</v>
      </c>
      <c r="D132" s="10" t="s">
        <v>46</v>
      </c>
      <c r="E132" t="s">
        <v>60</v>
      </c>
      <c r="F132" s="11">
        <v>1988.84</v>
      </c>
      <c r="G132" s="10" t="s">
        <v>50</v>
      </c>
      <c r="H132" t="s">
        <v>3571</v>
      </c>
      <c r="I132" t="str">
        <f t="shared" si="2"/>
        <v>PHOENIX</v>
      </c>
      <c r="J132" s="10">
        <v>85021</v>
      </c>
      <c r="K132">
        <f>IF(OR(LEFT(J132,3)="850", J132=85339, J132="85339"), 1,0)</f>
        <v>1</v>
      </c>
      <c r="L132">
        <f>IF(OR(LEFT(I132,2)="ph", I132="Laveen"), 1,0)</f>
        <v>1</v>
      </c>
      <c r="M132">
        <f>IF(NOT(K132=L132), 1,0)</f>
        <v>0</v>
      </c>
      <c r="N132">
        <f>IF(K132=L132, K132, "EVAL")</f>
        <v>1</v>
      </c>
      <c r="O132" s="12">
        <v>43900</v>
      </c>
      <c r="P132" s="10" t="s">
        <v>57</v>
      </c>
      <c r="Q132" s="13" t="s">
        <v>46</v>
      </c>
      <c r="R132" s="11">
        <v>1943.84</v>
      </c>
      <c r="S132" s="10">
        <v>85021</v>
      </c>
      <c r="T132" t="s">
        <v>266</v>
      </c>
      <c r="U132" t="s">
        <v>2417</v>
      </c>
      <c r="V132" s="10" t="s">
        <v>2417</v>
      </c>
    </row>
    <row r="133" spans="1:22" x14ac:dyDescent="0.2">
      <c r="A133" s="6">
        <v>43880</v>
      </c>
      <c r="B133" t="s">
        <v>3572</v>
      </c>
      <c r="C133" t="s">
        <v>183</v>
      </c>
      <c r="D133" s="10" t="s">
        <v>46</v>
      </c>
      <c r="E133" t="s">
        <v>275</v>
      </c>
      <c r="F133" s="11" t="s">
        <v>2417</v>
      </c>
      <c r="G133" s="10" t="s">
        <v>2417</v>
      </c>
      <c r="H133" t="s">
        <v>2992</v>
      </c>
      <c r="I133" t="str">
        <f t="shared" si="2"/>
        <v>TEMPE</v>
      </c>
      <c r="J133" s="10">
        <v>85282</v>
      </c>
      <c r="K133">
        <f>IF(OR(LEFT(J133,3)="850", J133=85339, J133="85339"), 1,0)</f>
        <v>0</v>
      </c>
      <c r="L133">
        <f>IF(OR(LEFT(I133,2)="ph", I133="Laveen"), 1,0)</f>
        <v>0</v>
      </c>
      <c r="M133">
        <f>IF(NOT(K133=L133), 1,0)</f>
        <v>0</v>
      </c>
      <c r="N133">
        <f>IF(K133=L133, K133, "EVAL")</f>
        <v>0</v>
      </c>
      <c r="O133" s="10" t="s">
        <v>2417</v>
      </c>
      <c r="P133" s="10" t="s">
        <v>57</v>
      </c>
      <c r="Q133" s="13" t="s">
        <v>46</v>
      </c>
      <c r="R133" s="11">
        <v>2518.64</v>
      </c>
      <c r="S133" s="10">
        <v>85282</v>
      </c>
      <c r="T133" t="s">
        <v>100</v>
      </c>
      <c r="U133" t="s">
        <v>3573</v>
      </c>
      <c r="V133" s="10">
        <v>85281</v>
      </c>
    </row>
    <row r="134" spans="1:22" x14ac:dyDescent="0.2">
      <c r="A134" s="6">
        <v>43880</v>
      </c>
      <c r="B134" t="s">
        <v>3574</v>
      </c>
      <c r="C134" t="s">
        <v>79</v>
      </c>
      <c r="D134" s="10" t="s">
        <v>46</v>
      </c>
      <c r="E134" t="s">
        <v>275</v>
      </c>
      <c r="F134" s="11">
        <v>2390.04</v>
      </c>
      <c r="G134" s="10" t="s">
        <v>50</v>
      </c>
      <c r="H134" t="s">
        <v>3575</v>
      </c>
      <c r="I134" t="str">
        <f t="shared" si="2"/>
        <v>TEMPE</v>
      </c>
      <c r="J134" s="10">
        <v>85282</v>
      </c>
      <c r="K134">
        <f>IF(OR(LEFT(J134,3)="850", J134=85339, J134="85339"), 1,0)</f>
        <v>0</v>
      </c>
      <c r="L134">
        <f>IF(OR(LEFT(I134,2)="ph", I134="Laveen"), 1,0)</f>
        <v>0</v>
      </c>
      <c r="M134">
        <f>IF(NOT(K134=L134), 1,0)</f>
        <v>0</v>
      </c>
      <c r="N134">
        <f>IF(K134=L134, K134, "EVAL")</f>
        <v>0</v>
      </c>
      <c r="O134" s="10" t="s">
        <v>2417</v>
      </c>
      <c r="P134" s="10" t="s">
        <v>57</v>
      </c>
      <c r="Q134" s="13" t="s">
        <v>46</v>
      </c>
      <c r="R134" s="11">
        <v>2390.04</v>
      </c>
      <c r="S134" s="10">
        <v>85282</v>
      </c>
      <c r="T134" t="s">
        <v>100</v>
      </c>
      <c r="U134" t="s">
        <v>3573</v>
      </c>
      <c r="V134" s="10">
        <v>85281</v>
      </c>
    </row>
    <row r="135" spans="1:22" x14ac:dyDescent="0.2">
      <c r="A135" s="6">
        <v>43880</v>
      </c>
      <c r="B135" t="s">
        <v>3576</v>
      </c>
      <c r="C135" t="s">
        <v>79</v>
      </c>
      <c r="D135" s="10" t="s">
        <v>46</v>
      </c>
      <c r="E135" t="s">
        <v>275</v>
      </c>
      <c r="F135" s="11">
        <v>2195.2600000000002</v>
      </c>
      <c r="G135" s="10" t="s">
        <v>50</v>
      </c>
      <c r="H135" t="s">
        <v>3577</v>
      </c>
      <c r="I135" t="str">
        <f t="shared" si="2"/>
        <v>TEMPE</v>
      </c>
      <c r="J135" s="10">
        <v>85283</v>
      </c>
      <c r="K135">
        <f>IF(OR(LEFT(J135,3)="850", J135=85339, J135="85339"), 1,0)</f>
        <v>0</v>
      </c>
      <c r="L135">
        <f>IF(OR(LEFT(I135,2)="ph", I135="Laveen"), 1,0)</f>
        <v>0</v>
      </c>
      <c r="M135">
        <f>IF(NOT(K135=L135), 1,0)</f>
        <v>0</v>
      </c>
      <c r="N135">
        <f>IF(K135=L135, K135, "EVAL")</f>
        <v>0</v>
      </c>
      <c r="O135" s="10" t="s">
        <v>2417</v>
      </c>
      <c r="P135" s="10" t="s">
        <v>57</v>
      </c>
      <c r="Q135" s="13" t="s">
        <v>46</v>
      </c>
      <c r="R135" s="11">
        <v>2124</v>
      </c>
      <c r="S135" s="10">
        <v>85283</v>
      </c>
      <c r="T135" t="s">
        <v>100</v>
      </c>
      <c r="U135" t="s">
        <v>3573</v>
      </c>
      <c r="V135" s="10">
        <v>85251</v>
      </c>
    </row>
    <row r="136" spans="1:22" x14ac:dyDescent="0.2">
      <c r="A136" s="6">
        <v>43880</v>
      </c>
      <c r="B136" t="s">
        <v>3578</v>
      </c>
      <c r="C136" t="s">
        <v>43</v>
      </c>
      <c r="D136" s="10" t="s">
        <v>46</v>
      </c>
      <c r="E136" t="s">
        <v>247</v>
      </c>
      <c r="F136" s="11" t="s">
        <v>2417</v>
      </c>
      <c r="G136" s="10" t="s">
        <v>2417</v>
      </c>
      <c r="H136" t="s">
        <v>3579</v>
      </c>
      <c r="I136" t="str">
        <f t="shared" si="2"/>
        <v>CHANDLER</v>
      </c>
      <c r="J136" s="10">
        <v>85224</v>
      </c>
      <c r="K136">
        <f>IF(OR(LEFT(J136,3)="850", J136=85339, J136="85339"), 1,0)</f>
        <v>0</v>
      </c>
      <c r="L136">
        <f>IF(OR(LEFT(I136,2)="ph", I136="Laveen"), 1,0)</f>
        <v>0</v>
      </c>
      <c r="M136">
        <f>IF(NOT(K136=L136), 1,0)</f>
        <v>0</v>
      </c>
      <c r="N136">
        <f>IF(K136=L136, K136, "EVAL")</f>
        <v>0</v>
      </c>
      <c r="O136" s="10" t="s">
        <v>2417</v>
      </c>
      <c r="P136" s="10" t="s">
        <v>57</v>
      </c>
      <c r="Q136" s="13" t="s">
        <v>46</v>
      </c>
      <c r="R136" s="11">
        <v>1607.72</v>
      </c>
      <c r="S136" s="10">
        <v>85224</v>
      </c>
      <c r="T136" t="s">
        <v>100</v>
      </c>
      <c r="U136" t="s">
        <v>2417</v>
      </c>
      <c r="V136" s="10" t="s">
        <v>2417</v>
      </c>
    </row>
    <row r="137" spans="1:22" x14ac:dyDescent="0.2">
      <c r="A137" s="6">
        <v>43880</v>
      </c>
      <c r="B137" t="s">
        <v>3580</v>
      </c>
      <c r="C137" t="s">
        <v>43</v>
      </c>
      <c r="D137" s="10" t="s">
        <v>46</v>
      </c>
      <c r="E137" t="s">
        <v>247</v>
      </c>
      <c r="F137" s="11">
        <v>2056.06</v>
      </c>
      <c r="G137" s="10" t="s">
        <v>50</v>
      </c>
      <c r="H137" t="s">
        <v>3132</v>
      </c>
      <c r="I137" t="str">
        <f t="shared" si="2"/>
        <v>CHANDLER</v>
      </c>
      <c r="J137" s="10">
        <v>85224</v>
      </c>
      <c r="K137">
        <f>IF(OR(LEFT(J137,3)="850", J137=85339, J137="85339"), 1,0)</f>
        <v>0</v>
      </c>
      <c r="L137">
        <f>IF(OR(LEFT(I137,2)="ph", I137="Laveen"), 1,0)</f>
        <v>0</v>
      </c>
      <c r="M137">
        <f>IF(NOT(K137=L137), 1,0)</f>
        <v>0</v>
      </c>
      <c r="N137">
        <f>IF(K137=L137, K137, "EVAL")</f>
        <v>0</v>
      </c>
      <c r="O137" s="10" t="s">
        <v>2417</v>
      </c>
      <c r="P137" s="10" t="s">
        <v>57</v>
      </c>
      <c r="Q137" s="13" t="s">
        <v>46</v>
      </c>
      <c r="R137" s="11">
        <v>1604.72</v>
      </c>
      <c r="S137" s="10">
        <v>85224</v>
      </c>
      <c r="T137" t="s">
        <v>100</v>
      </c>
      <c r="U137" t="s">
        <v>2417</v>
      </c>
      <c r="V137" s="10" t="s">
        <v>2417</v>
      </c>
    </row>
    <row r="138" spans="1:22" x14ac:dyDescent="0.2">
      <c r="A138" s="6">
        <v>43881</v>
      </c>
      <c r="B138" t="s">
        <v>3581</v>
      </c>
      <c r="C138" t="s">
        <v>43</v>
      </c>
      <c r="D138" s="10" t="s">
        <v>46</v>
      </c>
      <c r="E138" t="s">
        <v>102</v>
      </c>
      <c r="F138" s="11" t="s">
        <v>2417</v>
      </c>
      <c r="G138" s="10" t="s">
        <v>2417</v>
      </c>
      <c r="H138" t="s">
        <v>2417</v>
      </c>
      <c r="I138" t="str">
        <f t="shared" si="2"/>
        <v/>
      </c>
      <c r="J138" s="10" t="s">
        <v>2417</v>
      </c>
      <c r="K138">
        <f>IF(OR(LEFT(J138,3)="850", J138=85339, J138="85339"), 1,0)</f>
        <v>0</v>
      </c>
      <c r="L138">
        <f>IF(OR(LEFT(I138,2)="ph", I138="Laveen"), 1,0)</f>
        <v>0</v>
      </c>
      <c r="M138">
        <f>IF(NOT(K138=L138), 1,0)</f>
        <v>0</v>
      </c>
      <c r="N138">
        <f>IF(K138=L138, K138, "EVAL")</f>
        <v>0</v>
      </c>
      <c r="O138" s="10" t="s">
        <v>2417</v>
      </c>
      <c r="P138" s="10" t="s">
        <v>57</v>
      </c>
      <c r="Q138" s="13" t="s">
        <v>46</v>
      </c>
      <c r="R138" s="11">
        <v>1634.3</v>
      </c>
      <c r="S138" s="10" t="s">
        <v>2417</v>
      </c>
      <c r="T138" t="s">
        <v>3287</v>
      </c>
      <c r="U138" t="s">
        <v>2417</v>
      </c>
      <c r="V138" s="10" t="s">
        <v>2417</v>
      </c>
    </row>
    <row r="139" spans="1:22" x14ac:dyDescent="0.2">
      <c r="A139" s="6">
        <v>43881</v>
      </c>
      <c r="B139" t="s">
        <v>3582</v>
      </c>
      <c r="C139" t="s">
        <v>43</v>
      </c>
      <c r="D139" s="10" t="s">
        <v>46</v>
      </c>
      <c r="E139" t="s">
        <v>275</v>
      </c>
      <c r="F139" s="11">
        <v>1588.17</v>
      </c>
      <c r="G139" s="10" t="s">
        <v>50</v>
      </c>
      <c r="H139" t="s">
        <v>3583</v>
      </c>
      <c r="I139" t="str">
        <f t="shared" si="2"/>
        <v>TEMPE</v>
      </c>
      <c r="J139" s="10">
        <v>85281</v>
      </c>
      <c r="K139">
        <f>IF(OR(LEFT(J139,3)="850", J139=85339, J139="85339"), 1,0)</f>
        <v>0</v>
      </c>
      <c r="L139">
        <f>IF(OR(LEFT(I139,2)="ph", I139="Laveen"), 1,0)</f>
        <v>0</v>
      </c>
      <c r="M139">
        <f>IF(NOT(K139=L139), 1,0)</f>
        <v>0</v>
      </c>
      <c r="N139">
        <f>IF(K139=L139, K139, "EVAL")</f>
        <v>0</v>
      </c>
      <c r="O139" s="12">
        <v>43895</v>
      </c>
      <c r="P139" s="10" t="s">
        <v>46</v>
      </c>
      <c r="Q139" s="13" t="s">
        <v>46</v>
      </c>
      <c r="R139" s="11">
        <v>1548.17</v>
      </c>
      <c r="S139" s="10">
        <v>85281</v>
      </c>
      <c r="T139" t="s">
        <v>2044</v>
      </c>
      <c r="U139" t="s">
        <v>2045</v>
      </c>
      <c r="V139" s="10">
        <v>85281</v>
      </c>
    </row>
    <row r="140" spans="1:22" x14ac:dyDescent="0.2">
      <c r="A140" s="6">
        <v>43881</v>
      </c>
      <c r="B140" t="s">
        <v>3584</v>
      </c>
      <c r="C140" t="s">
        <v>43</v>
      </c>
      <c r="D140" s="10" t="s">
        <v>46</v>
      </c>
      <c r="E140" t="s">
        <v>275</v>
      </c>
      <c r="F140" s="11">
        <v>1896.46</v>
      </c>
      <c r="G140" s="10" t="s">
        <v>50</v>
      </c>
      <c r="H140" t="s">
        <v>3585</v>
      </c>
      <c r="I140" t="str">
        <f t="shared" si="2"/>
        <v>TEMPE</v>
      </c>
      <c r="J140" s="10">
        <v>85281</v>
      </c>
      <c r="K140">
        <f>IF(OR(LEFT(J140,3)="850", J140=85339, J140="85339"), 1,0)</f>
        <v>0</v>
      </c>
      <c r="L140">
        <f>IF(OR(LEFT(I140,2)="ph", I140="Laveen"), 1,0)</f>
        <v>0</v>
      </c>
      <c r="M140">
        <f>IF(NOT(K140=L140), 1,0)</f>
        <v>0</v>
      </c>
      <c r="N140">
        <f>IF(K140=L140, K140, "EVAL")</f>
        <v>0</v>
      </c>
      <c r="O140" s="12">
        <v>43895</v>
      </c>
      <c r="P140" s="10" t="s">
        <v>46</v>
      </c>
      <c r="Q140" s="13" t="s">
        <v>57</v>
      </c>
      <c r="R140" s="11">
        <v>1856.46</v>
      </c>
      <c r="S140" s="10">
        <v>85281</v>
      </c>
      <c r="T140" t="s">
        <v>2044</v>
      </c>
      <c r="U140" t="s">
        <v>2045</v>
      </c>
      <c r="V140" s="10">
        <v>85281</v>
      </c>
    </row>
    <row r="141" spans="1:22" x14ac:dyDescent="0.2">
      <c r="A141" s="6">
        <v>43881</v>
      </c>
      <c r="B141" t="s">
        <v>3586</v>
      </c>
      <c r="C141" t="s">
        <v>43</v>
      </c>
      <c r="D141" s="10" t="s">
        <v>46</v>
      </c>
      <c r="E141" t="s">
        <v>275</v>
      </c>
      <c r="F141" s="11">
        <v>1450.61</v>
      </c>
      <c r="G141" s="10" t="s">
        <v>50</v>
      </c>
      <c r="H141" t="s">
        <v>3587</v>
      </c>
      <c r="I141" t="str">
        <f t="shared" si="2"/>
        <v>TEMPE</v>
      </c>
      <c r="J141" s="10">
        <v>85281</v>
      </c>
      <c r="K141">
        <f>IF(OR(LEFT(J141,3)="850", J141=85339, J141="85339"), 1,0)</f>
        <v>0</v>
      </c>
      <c r="L141">
        <f>IF(OR(LEFT(I141,2)="ph", I141="Laveen"), 1,0)</f>
        <v>0</v>
      </c>
      <c r="M141">
        <f>IF(NOT(K141=L141), 1,0)</f>
        <v>0</v>
      </c>
      <c r="N141">
        <f>IF(K141=L141, K141, "EVAL")</f>
        <v>0</v>
      </c>
      <c r="O141" s="12">
        <v>43895</v>
      </c>
      <c r="P141" s="10" t="s">
        <v>46</v>
      </c>
      <c r="Q141" s="13" t="s">
        <v>46</v>
      </c>
      <c r="R141" s="11">
        <v>1410.61</v>
      </c>
      <c r="S141" s="10">
        <v>85281</v>
      </c>
      <c r="T141" t="s">
        <v>2044</v>
      </c>
      <c r="U141" t="s">
        <v>2045</v>
      </c>
      <c r="V141" s="10">
        <v>85281</v>
      </c>
    </row>
    <row r="142" spans="1:22" x14ac:dyDescent="0.2">
      <c r="A142" s="6">
        <v>43881</v>
      </c>
      <c r="B142" t="s">
        <v>3588</v>
      </c>
      <c r="C142" t="s">
        <v>43</v>
      </c>
      <c r="D142" s="10" t="s">
        <v>46</v>
      </c>
      <c r="E142" t="s">
        <v>275</v>
      </c>
      <c r="F142" s="11">
        <v>1470.14</v>
      </c>
      <c r="G142" s="10" t="s">
        <v>50</v>
      </c>
      <c r="H142" t="s">
        <v>3589</v>
      </c>
      <c r="I142" t="str">
        <f t="shared" si="2"/>
        <v>TEMPE</v>
      </c>
      <c r="J142" s="10">
        <v>85281</v>
      </c>
      <c r="K142">
        <f>IF(OR(LEFT(J142,3)="850", J142=85339, J142="85339"), 1,0)</f>
        <v>0</v>
      </c>
      <c r="L142">
        <f>IF(OR(LEFT(I142,2)="ph", I142="Laveen"), 1,0)</f>
        <v>0</v>
      </c>
      <c r="M142">
        <f>IF(NOT(K142=L142), 1,0)</f>
        <v>0</v>
      </c>
      <c r="N142">
        <f>IF(K142=L142, K142, "EVAL")</f>
        <v>0</v>
      </c>
      <c r="O142" s="12">
        <v>43895</v>
      </c>
      <c r="P142" s="10" t="s">
        <v>46</v>
      </c>
      <c r="Q142" s="13" t="s">
        <v>46</v>
      </c>
      <c r="R142" s="11">
        <v>1430.14</v>
      </c>
      <c r="S142" s="10">
        <v>85281</v>
      </c>
      <c r="T142" t="s">
        <v>2044</v>
      </c>
      <c r="U142" t="s">
        <v>2045</v>
      </c>
      <c r="V142" s="10">
        <v>85281</v>
      </c>
    </row>
    <row r="143" spans="1:22" x14ac:dyDescent="0.2">
      <c r="A143" s="6">
        <v>43881</v>
      </c>
      <c r="B143" t="s">
        <v>3590</v>
      </c>
      <c r="C143" t="s">
        <v>43</v>
      </c>
      <c r="D143" s="10" t="s">
        <v>46</v>
      </c>
      <c r="E143" t="s">
        <v>275</v>
      </c>
      <c r="F143" s="11" t="s">
        <v>2417</v>
      </c>
      <c r="G143" s="10" t="s">
        <v>2417</v>
      </c>
      <c r="H143" t="s">
        <v>3591</v>
      </c>
      <c r="I143" t="str">
        <f t="shared" si="2"/>
        <v>TEMPE</v>
      </c>
      <c r="J143" s="10">
        <v>85281</v>
      </c>
      <c r="K143">
        <f>IF(OR(LEFT(J143,3)="850", J143=85339, J143="85339"), 1,0)</f>
        <v>0</v>
      </c>
      <c r="L143">
        <f>IF(OR(LEFT(I143,2)="ph", I143="Laveen"), 1,0)</f>
        <v>0</v>
      </c>
      <c r="M143">
        <f>IF(NOT(K143=L143), 1,0)</f>
        <v>0</v>
      </c>
      <c r="N143">
        <f>IF(K143=L143, K143, "EVAL")</f>
        <v>0</v>
      </c>
      <c r="O143" s="10" t="s">
        <v>2417</v>
      </c>
      <c r="P143" s="10" t="s">
        <v>57</v>
      </c>
      <c r="Q143" s="13" t="s">
        <v>46</v>
      </c>
      <c r="R143" s="11">
        <v>1610.44</v>
      </c>
      <c r="S143" s="10">
        <v>85281</v>
      </c>
      <c r="T143" t="s">
        <v>2795</v>
      </c>
      <c r="U143" t="s">
        <v>2417</v>
      </c>
      <c r="V143" s="10" t="s">
        <v>2417</v>
      </c>
    </row>
    <row r="144" spans="1:22" x14ac:dyDescent="0.2">
      <c r="A144" s="6">
        <v>43881</v>
      </c>
      <c r="B144" t="s">
        <v>3592</v>
      </c>
      <c r="C144" t="s">
        <v>43</v>
      </c>
      <c r="D144" s="10" t="s">
        <v>46</v>
      </c>
      <c r="E144" t="s">
        <v>70</v>
      </c>
      <c r="F144" s="11" t="s">
        <v>2417</v>
      </c>
      <c r="G144" s="10" t="s">
        <v>2417</v>
      </c>
      <c r="H144" t="s">
        <v>3593</v>
      </c>
      <c r="I144" t="str">
        <f t="shared" si="2"/>
        <v>AVONDALE</v>
      </c>
      <c r="J144" s="10">
        <v>85392</v>
      </c>
      <c r="K144">
        <f>IF(OR(LEFT(J144,3)="850", J144=85339, J144="85339"), 1,0)</f>
        <v>0</v>
      </c>
      <c r="L144">
        <f>IF(OR(LEFT(I144,2)="ph", I144="Laveen"), 1,0)</f>
        <v>0</v>
      </c>
      <c r="M144">
        <f>IF(NOT(K144=L144), 1,0)</f>
        <v>0</v>
      </c>
      <c r="N144">
        <f>IF(K144=L144, K144, "EVAL")</f>
        <v>0</v>
      </c>
      <c r="O144" s="10" t="s">
        <v>2417</v>
      </c>
      <c r="P144" s="10" t="s">
        <v>57</v>
      </c>
      <c r="Q144" s="13" t="s">
        <v>46</v>
      </c>
      <c r="R144" s="11">
        <v>1792.07</v>
      </c>
      <c r="S144" s="10">
        <v>85392</v>
      </c>
      <c r="T144" t="s">
        <v>2853</v>
      </c>
      <c r="U144" t="s">
        <v>2417</v>
      </c>
      <c r="V144" s="10" t="s">
        <v>2417</v>
      </c>
    </row>
    <row r="145" spans="1:22" x14ac:dyDescent="0.2">
      <c r="A145" s="6">
        <v>43881</v>
      </c>
      <c r="B145" t="s">
        <v>3594</v>
      </c>
      <c r="C145" t="s">
        <v>79</v>
      </c>
      <c r="D145" s="10" t="s">
        <v>46</v>
      </c>
      <c r="E145" t="s">
        <v>70</v>
      </c>
      <c r="F145" s="11">
        <v>1904.63</v>
      </c>
      <c r="G145" s="10" t="s">
        <v>50</v>
      </c>
      <c r="H145" t="s">
        <v>3595</v>
      </c>
      <c r="I145" t="str">
        <f t="shared" si="2"/>
        <v>EL MIRAGE</v>
      </c>
      <c r="J145" s="10">
        <v>85335</v>
      </c>
      <c r="K145">
        <f>IF(OR(LEFT(J145,3)="850", J145=85339, J145="85339"), 1,0)</f>
        <v>0</v>
      </c>
      <c r="L145">
        <f>IF(OR(LEFT(I145,2)="ph", I145="Laveen"), 1,0)</f>
        <v>0</v>
      </c>
      <c r="M145">
        <f>IF(NOT(K145=L145), 1,0)</f>
        <v>0</v>
      </c>
      <c r="N145">
        <f>IF(K145=L145, K145, "EVAL")</f>
        <v>0</v>
      </c>
      <c r="O145" s="10" t="s">
        <v>2417</v>
      </c>
      <c r="P145" s="10" t="s">
        <v>57</v>
      </c>
      <c r="Q145" s="13" t="s">
        <v>46</v>
      </c>
      <c r="R145" s="11">
        <v>1261.75</v>
      </c>
      <c r="S145" s="10">
        <v>85335</v>
      </c>
      <c r="T145" t="s">
        <v>2853</v>
      </c>
      <c r="U145" t="s">
        <v>2417</v>
      </c>
      <c r="V145" s="10" t="s">
        <v>2417</v>
      </c>
    </row>
    <row r="146" spans="1:22" x14ac:dyDescent="0.2">
      <c r="A146" s="6">
        <v>43881</v>
      </c>
      <c r="B146" t="s">
        <v>3596</v>
      </c>
      <c r="C146" t="s">
        <v>43</v>
      </c>
      <c r="D146" s="10" t="s">
        <v>46</v>
      </c>
      <c r="E146" t="s">
        <v>130</v>
      </c>
      <c r="F146" s="11" t="s">
        <v>2417</v>
      </c>
      <c r="G146" s="10" t="s">
        <v>2417</v>
      </c>
      <c r="H146" t="s">
        <v>3597</v>
      </c>
      <c r="I146" t="str">
        <f t="shared" si="2"/>
        <v>BUCKEYE</v>
      </c>
      <c r="J146" s="10">
        <v>55326</v>
      </c>
      <c r="K146">
        <f>IF(OR(LEFT(J146,3)="850", J146=85339, J146="85339"), 1,0)</f>
        <v>0</v>
      </c>
      <c r="L146">
        <f>IF(OR(LEFT(I146,2)="ph", I146="Laveen"), 1,0)</f>
        <v>0</v>
      </c>
      <c r="M146">
        <f>IF(NOT(K146=L146), 1,0)</f>
        <v>0</v>
      </c>
      <c r="N146">
        <f>IF(K146=L146, K146, "EVAL")</f>
        <v>0</v>
      </c>
      <c r="O146" s="10" t="s">
        <v>2417</v>
      </c>
      <c r="P146" s="10" t="s">
        <v>57</v>
      </c>
      <c r="Q146" s="13" t="s">
        <v>46</v>
      </c>
      <c r="R146" s="11">
        <v>2315.79</v>
      </c>
      <c r="S146" s="10">
        <v>55326</v>
      </c>
      <c r="T146" t="s">
        <v>3598</v>
      </c>
      <c r="U146" t="s">
        <v>2417</v>
      </c>
      <c r="V146" s="10" t="s">
        <v>2417</v>
      </c>
    </row>
    <row r="147" spans="1:22" x14ac:dyDescent="0.2">
      <c r="A147" s="6">
        <v>43881</v>
      </c>
      <c r="B147" t="s">
        <v>3599</v>
      </c>
      <c r="C147" t="s">
        <v>43</v>
      </c>
      <c r="D147" s="10" t="s">
        <v>46</v>
      </c>
      <c r="E147" t="s">
        <v>70</v>
      </c>
      <c r="F147" s="11" t="s">
        <v>2417</v>
      </c>
      <c r="G147" s="10" t="s">
        <v>2417</v>
      </c>
      <c r="H147" t="s">
        <v>3600</v>
      </c>
      <c r="I147" t="str">
        <f t="shared" si="2"/>
        <v>PHOENIX</v>
      </c>
      <c r="J147" s="10">
        <v>85033</v>
      </c>
      <c r="K147">
        <f>IF(OR(LEFT(J147,3)="850", J147=85339, J147="85339"), 1,0)</f>
        <v>1</v>
      </c>
      <c r="L147">
        <f>IF(OR(LEFT(I147,2)="ph", I147="Laveen"), 1,0)</f>
        <v>1</v>
      </c>
      <c r="M147">
        <f>IF(NOT(K147=L147), 1,0)</f>
        <v>0</v>
      </c>
      <c r="N147">
        <f>IF(K147=L147, K147, "EVAL")</f>
        <v>1</v>
      </c>
      <c r="O147" s="10" t="s">
        <v>2417</v>
      </c>
      <c r="P147" s="10" t="s">
        <v>57</v>
      </c>
      <c r="Q147" s="13" t="s">
        <v>46</v>
      </c>
      <c r="R147" s="11">
        <v>1448.3</v>
      </c>
      <c r="S147" s="10">
        <v>85033</v>
      </c>
      <c r="T147" t="s">
        <v>193</v>
      </c>
      <c r="U147" t="s">
        <v>2417</v>
      </c>
      <c r="V147" s="10" t="s">
        <v>2417</v>
      </c>
    </row>
    <row r="148" spans="1:22" x14ac:dyDescent="0.2">
      <c r="A148" s="6">
        <v>43881</v>
      </c>
      <c r="B148" t="s">
        <v>3601</v>
      </c>
      <c r="C148" t="s">
        <v>43</v>
      </c>
      <c r="D148" s="10" t="s">
        <v>46</v>
      </c>
      <c r="E148" t="s">
        <v>297</v>
      </c>
      <c r="F148" s="11">
        <v>1990.43</v>
      </c>
      <c r="G148" s="10" t="s">
        <v>50</v>
      </c>
      <c r="H148" t="s">
        <v>3602</v>
      </c>
      <c r="I148" t="str">
        <f t="shared" si="2"/>
        <v>PHOENIX</v>
      </c>
      <c r="J148" s="10">
        <v>85029</v>
      </c>
      <c r="K148">
        <f>IF(OR(LEFT(J148,3)="850", J148=85339, J148="85339"), 1,0)</f>
        <v>1</v>
      </c>
      <c r="L148">
        <f>IF(OR(LEFT(I148,2)="ph", I148="Laveen"), 1,0)</f>
        <v>1</v>
      </c>
      <c r="M148">
        <f>IF(NOT(K148=L148), 1,0)</f>
        <v>0</v>
      </c>
      <c r="N148">
        <f>IF(K148=L148, K148, "EVAL")</f>
        <v>1</v>
      </c>
      <c r="O148" s="12">
        <v>43894</v>
      </c>
      <c r="P148" s="10" t="s">
        <v>57</v>
      </c>
      <c r="Q148" s="13" t="s">
        <v>46</v>
      </c>
      <c r="R148" s="11">
        <v>1990.43</v>
      </c>
      <c r="S148" s="10">
        <v>85029</v>
      </c>
      <c r="T148" t="s">
        <v>2777</v>
      </c>
      <c r="U148" t="s">
        <v>3123</v>
      </c>
      <c r="V148" s="10">
        <v>85284</v>
      </c>
    </row>
    <row r="149" spans="1:22" x14ac:dyDescent="0.2">
      <c r="A149" s="6">
        <v>43881</v>
      </c>
      <c r="B149" t="s">
        <v>3603</v>
      </c>
      <c r="C149" t="s">
        <v>43</v>
      </c>
      <c r="D149" s="10" t="s">
        <v>46</v>
      </c>
      <c r="E149" t="s">
        <v>297</v>
      </c>
      <c r="F149" s="11">
        <v>1848</v>
      </c>
      <c r="G149" s="10" t="s">
        <v>50</v>
      </c>
      <c r="H149" t="s">
        <v>3604</v>
      </c>
      <c r="I149" t="str">
        <f t="shared" si="2"/>
        <v>PEORIA</v>
      </c>
      <c r="J149" s="10">
        <v>85345</v>
      </c>
      <c r="K149">
        <f>IF(OR(LEFT(J149,3)="850", J149=85339, J149="85339"), 1,0)</f>
        <v>0</v>
      </c>
      <c r="L149">
        <f>IF(OR(LEFT(I149,2)="ph", I149="Laveen"), 1,0)</f>
        <v>0</v>
      </c>
      <c r="M149">
        <f>IF(NOT(K149=L149), 1,0)</f>
        <v>0</v>
      </c>
      <c r="N149">
        <f>IF(K149=L149, K149, "EVAL")</f>
        <v>0</v>
      </c>
      <c r="O149" s="10" t="s">
        <v>2417</v>
      </c>
      <c r="P149" s="10" t="s">
        <v>57</v>
      </c>
      <c r="Q149" s="13" t="s">
        <v>46</v>
      </c>
      <c r="R149" s="11">
        <v>1766.56</v>
      </c>
      <c r="S149" s="10">
        <v>85345</v>
      </c>
      <c r="T149" t="s">
        <v>2777</v>
      </c>
      <c r="U149" t="s">
        <v>3123</v>
      </c>
      <c r="V149" s="10">
        <v>85284</v>
      </c>
    </row>
    <row r="150" spans="1:22" x14ac:dyDescent="0.2">
      <c r="A150" s="6">
        <v>43881</v>
      </c>
      <c r="B150" t="s">
        <v>3605</v>
      </c>
      <c r="C150" t="s">
        <v>43</v>
      </c>
      <c r="D150" s="10" t="s">
        <v>46</v>
      </c>
      <c r="E150" t="s">
        <v>1473</v>
      </c>
      <c r="F150" s="11" t="s">
        <v>2417</v>
      </c>
      <c r="G150" s="10" t="s">
        <v>2417</v>
      </c>
      <c r="H150" t="s">
        <v>2750</v>
      </c>
      <c r="I150" t="str">
        <f t="shared" si="2"/>
        <v>PHOENIX</v>
      </c>
      <c r="J150" s="10">
        <v>85015</v>
      </c>
      <c r="K150">
        <f>IF(OR(LEFT(J150,3)="850", J150=85339, J150="85339"), 1,0)</f>
        <v>1</v>
      </c>
      <c r="L150">
        <f>IF(OR(LEFT(I150,2)="ph", I150="Laveen"), 1,0)</f>
        <v>1</v>
      </c>
      <c r="M150">
        <f>IF(NOT(K150=L150), 1,0)</f>
        <v>0</v>
      </c>
      <c r="N150">
        <f>IF(K150=L150, K150, "EVAL")</f>
        <v>1</v>
      </c>
      <c r="O150" s="10" t="s">
        <v>2417</v>
      </c>
      <c r="P150" s="10" t="s">
        <v>46</v>
      </c>
      <c r="Q150" s="13" t="s">
        <v>46</v>
      </c>
      <c r="R150" s="11">
        <v>2626.36</v>
      </c>
      <c r="S150" s="10">
        <v>85015</v>
      </c>
      <c r="T150" t="s">
        <v>3606</v>
      </c>
      <c r="U150" t="s">
        <v>63</v>
      </c>
      <c r="V150" s="10">
        <v>85253</v>
      </c>
    </row>
    <row r="151" spans="1:22" x14ac:dyDescent="0.2">
      <c r="A151" s="6">
        <v>43882</v>
      </c>
      <c r="B151" t="s">
        <v>3607</v>
      </c>
      <c r="C151" t="s">
        <v>43</v>
      </c>
      <c r="D151" s="10" t="s">
        <v>46</v>
      </c>
      <c r="E151" t="s">
        <v>1473</v>
      </c>
      <c r="F151" s="11">
        <v>1834.71</v>
      </c>
      <c r="G151" s="10" t="s">
        <v>50</v>
      </c>
      <c r="H151" t="s">
        <v>3608</v>
      </c>
      <c r="I151" t="str">
        <f t="shared" si="2"/>
        <v>PHOENIX</v>
      </c>
      <c r="J151" s="10">
        <v>85007</v>
      </c>
      <c r="K151">
        <f>IF(OR(LEFT(J151,3)="850", J151=85339, J151="85339"), 1,0)</f>
        <v>1</v>
      </c>
      <c r="L151">
        <f>IF(OR(LEFT(I151,2)="ph", I151="Laveen"), 1,0)</f>
        <v>1</v>
      </c>
      <c r="M151">
        <f>IF(NOT(K151=L151), 1,0)</f>
        <v>0</v>
      </c>
      <c r="N151">
        <f>IF(K151=L151, K151, "EVAL")</f>
        <v>1</v>
      </c>
      <c r="O151" s="10" t="s">
        <v>2417</v>
      </c>
      <c r="P151" s="10" t="s">
        <v>57</v>
      </c>
      <c r="Q151" s="13" t="s">
        <v>46</v>
      </c>
      <c r="R151" s="11">
        <v>1797.61</v>
      </c>
      <c r="S151" s="10">
        <v>85007</v>
      </c>
      <c r="T151" t="s">
        <v>3609</v>
      </c>
      <c r="U151" t="s">
        <v>2417</v>
      </c>
      <c r="V151" s="10" t="s">
        <v>2417</v>
      </c>
    </row>
    <row r="152" spans="1:22" x14ac:dyDescent="0.2">
      <c r="A152" s="6">
        <v>43882</v>
      </c>
      <c r="B152" t="s">
        <v>3610</v>
      </c>
      <c r="C152" t="s">
        <v>43</v>
      </c>
      <c r="D152" s="10" t="s">
        <v>46</v>
      </c>
      <c r="E152" t="s">
        <v>102</v>
      </c>
      <c r="F152" s="11">
        <v>3429.42</v>
      </c>
      <c r="G152" s="10" t="s">
        <v>50</v>
      </c>
      <c r="H152" t="s">
        <v>2417</v>
      </c>
      <c r="I152" t="str">
        <f t="shared" si="2"/>
        <v/>
      </c>
      <c r="J152" s="10" t="s">
        <v>2417</v>
      </c>
      <c r="K152">
        <f>IF(OR(LEFT(J152,3)="850", J152=85339, J152="85339"), 1,0)</f>
        <v>0</v>
      </c>
      <c r="L152">
        <f>IF(OR(LEFT(I152,2)="ph", I152="Laveen"), 1,0)</f>
        <v>0</v>
      </c>
      <c r="M152">
        <f>IF(NOT(K152=L152), 1,0)</f>
        <v>0</v>
      </c>
      <c r="N152">
        <f>IF(K152=L152, K152, "EVAL")</f>
        <v>0</v>
      </c>
      <c r="O152" s="12">
        <v>43896</v>
      </c>
      <c r="P152" s="10" t="s">
        <v>57</v>
      </c>
      <c r="Q152" s="13" t="s">
        <v>46</v>
      </c>
      <c r="R152" s="11">
        <v>3389.42</v>
      </c>
      <c r="S152" s="10" t="s">
        <v>2417</v>
      </c>
      <c r="T152" t="s">
        <v>3611</v>
      </c>
      <c r="U152" t="s">
        <v>2417</v>
      </c>
      <c r="V152" s="10" t="s">
        <v>2417</v>
      </c>
    </row>
    <row r="153" spans="1:22" x14ac:dyDescent="0.2">
      <c r="A153" s="6">
        <v>43882</v>
      </c>
      <c r="B153" t="s">
        <v>3612</v>
      </c>
      <c r="C153" t="s">
        <v>43</v>
      </c>
      <c r="D153" s="10" t="s">
        <v>46</v>
      </c>
      <c r="E153" t="s">
        <v>74</v>
      </c>
      <c r="F153" s="11" t="s">
        <v>2417</v>
      </c>
      <c r="G153" s="10" t="s">
        <v>2417</v>
      </c>
      <c r="H153" t="s">
        <v>3613</v>
      </c>
      <c r="I153" t="str">
        <f t="shared" si="2"/>
        <v>PHOENIX</v>
      </c>
      <c r="J153" s="10">
        <v>85041</v>
      </c>
      <c r="K153">
        <f>IF(OR(LEFT(J153,3)="850", J153=85339, J153="85339"), 1,0)</f>
        <v>1</v>
      </c>
      <c r="L153">
        <f>IF(OR(LEFT(I153,2)="ph", I153="Laveen"), 1,0)</f>
        <v>1</v>
      </c>
      <c r="M153">
        <f>IF(NOT(K153=L153), 1,0)</f>
        <v>0</v>
      </c>
      <c r="N153">
        <f>IF(K153=L153, K153, "EVAL")</f>
        <v>1</v>
      </c>
      <c r="O153" s="10" t="s">
        <v>2417</v>
      </c>
      <c r="P153" s="10" t="s">
        <v>57</v>
      </c>
      <c r="Q153" s="13" t="s">
        <v>46</v>
      </c>
      <c r="R153" s="11">
        <v>2148.9699999999998</v>
      </c>
      <c r="S153" s="10">
        <v>85041</v>
      </c>
      <c r="T153" t="s">
        <v>3614</v>
      </c>
      <c r="U153" t="s">
        <v>3615</v>
      </c>
      <c r="V153" s="10">
        <v>85027</v>
      </c>
    </row>
    <row r="154" spans="1:22" x14ac:dyDescent="0.2">
      <c r="A154" s="6">
        <v>43882</v>
      </c>
      <c r="B154" t="s">
        <v>3616</v>
      </c>
      <c r="C154" t="s">
        <v>43</v>
      </c>
      <c r="D154" s="10" t="s">
        <v>46</v>
      </c>
      <c r="E154" t="s">
        <v>74</v>
      </c>
      <c r="F154" s="11" t="s">
        <v>2417</v>
      </c>
      <c r="G154" s="10" t="s">
        <v>2417</v>
      </c>
      <c r="H154" t="s">
        <v>3617</v>
      </c>
      <c r="I154" t="str">
        <f t="shared" si="2"/>
        <v>PHOENIX</v>
      </c>
      <c r="J154" s="10">
        <v>85041</v>
      </c>
      <c r="K154">
        <f>IF(OR(LEFT(J154,3)="850", J154=85339, J154="85339"), 1,0)</f>
        <v>1</v>
      </c>
      <c r="L154">
        <f>IF(OR(LEFT(I154,2)="ph", I154="Laveen"), 1,0)</f>
        <v>1</v>
      </c>
      <c r="M154">
        <f>IF(NOT(K154=L154), 1,0)</f>
        <v>0</v>
      </c>
      <c r="N154">
        <f>IF(K154=L154, K154, "EVAL")</f>
        <v>1</v>
      </c>
      <c r="O154" s="10" t="s">
        <v>2417</v>
      </c>
      <c r="P154" s="10" t="s">
        <v>57</v>
      </c>
      <c r="Q154" s="13" t="s">
        <v>46</v>
      </c>
      <c r="R154" s="11">
        <v>2309.4699999999998</v>
      </c>
      <c r="S154" s="10">
        <v>85041</v>
      </c>
      <c r="T154" t="s">
        <v>3618</v>
      </c>
      <c r="U154" t="s">
        <v>3619</v>
      </c>
      <c r="V154" s="10">
        <v>85027</v>
      </c>
    </row>
    <row r="155" spans="1:22" x14ac:dyDescent="0.2">
      <c r="A155" s="6">
        <v>43882</v>
      </c>
      <c r="B155" t="s">
        <v>3620</v>
      </c>
      <c r="C155" t="s">
        <v>43</v>
      </c>
      <c r="D155" s="10" t="s">
        <v>46</v>
      </c>
      <c r="E155" t="s">
        <v>60</v>
      </c>
      <c r="F155" s="11" t="s">
        <v>2417</v>
      </c>
      <c r="G155" s="10" t="s">
        <v>2417</v>
      </c>
      <c r="H155" t="s">
        <v>3621</v>
      </c>
      <c r="I155" t="str">
        <f t="shared" si="2"/>
        <v>PHOENIX</v>
      </c>
      <c r="J155" s="10">
        <v>85021</v>
      </c>
      <c r="K155">
        <f>IF(OR(LEFT(J155,3)="850", J155=85339, J155="85339"), 1,0)</f>
        <v>1</v>
      </c>
      <c r="L155">
        <f>IF(OR(LEFT(I155,2)="ph", I155="Laveen"), 1,0)</f>
        <v>1</v>
      </c>
      <c r="M155">
        <f>IF(NOT(K155=L155), 1,0)</f>
        <v>0</v>
      </c>
      <c r="N155">
        <f>IF(K155=L155, K155, "EVAL")</f>
        <v>1</v>
      </c>
      <c r="O155" s="10" t="s">
        <v>2417</v>
      </c>
      <c r="P155" s="10" t="s">
        <v>46</v>
      </c>
      <c r="Q155" s="13" t="s">
        <v>46</v>
      </c>
      <c r="R155" s="11">
        <v>3726</v>
      </c>
      <c r="S155" s="10" t="s">
        <v>2417</v>
      </c>
      <c r="T155" t="s">
        <v>47</v>
      </c>
      <c r="U155" t="s">
        <v>63</v>
      </c>
      <c r="V155" s="10">
        <v>85253</v>
      </c>
    </row>
    <row r="156" spans="1:22" x14ac:dyDescent="0.2">
      <c r="A156" s="6">
        <v>43882</v>
      </c>
      <c r="B156" t="s">
        <v>3622</v>
      </c>
      <c r="C156" t="s">
        <v>43</v>
      </c>
      <c r="D156" s="10" t="s">
        <v>46</v>
      </c>
      <c r="E156" t="s">
        <v>171</v>
      </c>
      <c r="F156" s="11">
        <v>3347.76</v>
      </c>
      <c r="G156" s="10" t="s">
        <v>50</v>
      </c>
      <c r="H156" t="s">
        <v>1204</v>
      </c>
      <c r="I156" t="str">
        <f t="shared" si="2"/>
        <v>PHOENIX</v>
      </c>
      <c r="J156" s="10">
        <v>85050</v>
      </c>
      <c r="K156">
        <f>IF(OR(LEFT(J156,3)="850", J156=85339, J156="85339"), 1,0)</f>
        <v>1</v>
      </c>
      <c r="L156">
        <f>IF(OR(LEFT(I156,2)="ph", I156="Laveen"), 1,0)</f>
        <v>1</v>
      </c>
      <c r="M156">
        <f>IF(NOT(K156=L156), 1,0)</f>
        <v>0</v>
      </c>
      <c r="N156">
        <f>IF(K156=L156, K156, "EVAL")</f>
        <v>1</v>
      </c>
      <c r="O156" s="10" t="s">
        <v>2417</v>
      </c>
      <c r="P156" s="10" t="s">
        <v>57</v>
      </c>
      <c r="Q156" s="13" t="s">
        <v>46</v>
      </c>
      <c r="R156" s="11">
        <v>3347.76</v>
      </c>
      <c r="S156" s="10">
        <v>85050</v>
      </c>
      <c r="T156" t="s">
        <v>3623</v>
      </c>
      <c r="U156" t="s">
        <v>3465</v>
      </c>
      <c r="V156" s="10">
        <v>85027</v>
      </c>
    </row>
    <row r="157" spans="1:22" x14ac:dyDescent="0.2">
      <c r="A157" s="6">
        <v>43882</v>
      </c>
      <c r="B157" t="s">
        <v>3624</v>
      </c>
      <c r="C157" t="s">
        <v>43</v>
      </c>
      <c r="D157" s="10" t="s">
        <v>46</v>
      </c>
      <c r="E157" t="s">
        <v>74</v>
      </c>
      <c r="F157" s="11">
        <v>2317.7800000000002</v>
      </c>
      <c r="G157" s="10" t="s">
        <v>50</v>
      </c>
      <c r="H157" t="s">
        <v>3625</v>
      </c>
      <c r="I157" t="str">
        <f t="shared" si="2"/>
        <v>PHOENIX</v>
      </c>
      <c r="J157" s="10">
        <v>85041</v>
      </c>
      <c r="K157">
        <f>IF(OR(LEFT(J157,3)="850", J157=85339, J157="85339"), 1,0)</f>
        <v>1</v>
      </c>
      <c r="L157">
        <f>IF(OR(LEFT(I157,2)="ph", I157="Laveen"), 1,0)</f>
        <v>1</v>
      </c>
      <c r="M157">
        <f>IF(NOT(K157=L157), 1,0)</f>
        <v>0</v>
      </c>
      <c r="N157">
        <f>IF(K157=L157, K157, "EVAL")</f>
        <v>1</v>
      </c>
      <c r="O157" s="12">
        <v>43896</v>
      </c>
      <c r="P157" s="10" t="s">
        <v>57</v>
      </c>
      <c r="Q157" s="13" t="s">
        <v>46</v>
      </c>
      <c r="R157" s="11">
        <v>2317.7800000000002</v>
      </c>
      <c r="S157" s="10">
        <v>85041</v>
      </c>
      <c r="T157" t="s">
        <v>3626</v>
      </c>
      <c r="U157" t="s">
        <v>3615</v>
      </c>
      <c r="V157" s="10">
        <v>85027</v>
      </c>
    </row>
    <row r="158" spans="1:22" x14ac:dyDescent="0.2">
      <c r="A158" s="6">
        <v>43882</v>
      </c>
      <c r="B158" t="s">
        <v>3627</v>
      </c>
      <c r="C158" t="s">
        <v>43</v>
      </c>
      <c r="D158" s="10" t="s">
        <v>46</v>
      </c>
      <c r="E158" t="s">
        <v>74</v>
      </c>
      <c r="F158" s="11" t="s">
        <v>2417</v>
      </c>
      <c r="G158" s="10" t="s">
        <v>2417</v>
      </c>
      <c r="H158" t="s">
        <v>3628</v>
      </c>
      <c r="I158" t="str">
        <f t="shared" si="2"/>
        <v>PHOENIX</v>
      </c>
      <c r="J158" s="10">
        <v>85041</v>
      </c>
      <c r="K158">
        <f>IF(OR(LEFT(J158,3)="850", J158=85339, J158="85339"), 1,0)</f>
        <v>1</v>
      </c>
      <c r="L158">
        <f>IF(OR(LEFT(I158,2)="ph", I158="Laveen"), 1,0)</f>
        <v>1</v>
      </c>
      <c r="M158">
        <f>IF(NOT(K158=L158), 1,0)</f>
        <v>0</v>
      </c>
      <c r="N158">
        <f>IF(K158=L158, K158, "EVAL")</f>
        <v>1</v>
      </c>
      <c r="O158" s="10" t="s">
        <v>2417</v>
      </c>
      <c r="P158" s="10" t="s">
        <v>57</v>
      </c>
      <c r="Q158" s="13" t="s">
        <v>46</v>
      </c>
      <c r="R158" s="11">
        <v>2405.2600000000002</v>
      </c>
      <c r="S158" s="10">
        <v>85041</v>
      </c>
      <c r="T158" t="s">
        <v>3626</v>
      </c>
      <c r="U158" t="s">
        <v>3615</v>
      </c>
      <c r="V158" s="10">
        <v>85027</v>
      </c>
    </row>
    <row r="159" spans="1:22" x14ac:dyDescent="0.2">
      <c r="A159" s="6">
        <v>43882</v>
      </c>
      <c r="B159" t="s">
        <v>3629</v>
      </c>
      <c r="C159" t="s">
        <v>43</v>
      </c>
      <c r="D159" s="10" t="s">
        <v>46</v>
      </c>
      <c r="E159" t="s">
        <v>74</v>
      </c>
      <c r="F159" s="11" t="s">
        <v>2417</v>
      </c>
      <c r="G159" s="10" t="s">
        <v>2417</v>
      </c>
      <c r="H159" t="s">
        <v>3630</v>
      </c>
      <c r="I159" t="str">
        <f t="shared" si="2"/>
        <v>PHOENIX</v>
      </c>
      <c r="J159" s="10">
        <v>85041</v>
      </c>
      <c r="K159">
        <f>IF(OR(LEFT(J159,3)="850", J159=85339, J159="85339"), 1,0)</f>
        <v>1</v>
      </c>
      <c r="L159">
        <f>IF(OR(LEFT(I159,2)="ph", I159="Laveen"), 1,0)</f>
        <v>1</v>
      </c>
      <c r="M159">
        <f>IF(NOT(K159=L159), 1,0)</f>
        <v>0</v>
      </c>
      <c r="N159">
        <f>IF(K159=L159, K159, "EVAL")</f>
        <v>1</v>
      </c>
      <c r="O159" s="10" t="s">
        <v>2417</v>
      </c>
      <c r="P159" s="10" t="s">
        <v>57</v>
      </c>
      <c r="Q159" s="13" t="s">
        <v>46</v>
      </c>
      <c r="R159" s="11">
        <v>2561.2800000000002</v>
      </c>
      <c r="S159" s="10">
        <v>85041</v>
      </c>
      <c r="T159" t="s">
        <v>3631</v>
      </c>
      <c r="U159" t="s">
        <v>3632</v>
      </c>
      <c r="V159" s="10">
        <v>85027</v>
      </c>
    </row>
    <row r="160" spans="1:22" x14ac:dyDescent="0.2">
      <c r="A160" s="6">
        <v>43882</v>
      </c>
      <c r="B160" t="s">
        <v>3633</v>
      </c>
      <c r="C160" t="s">
        <v>43</v>
      </c>
      <c r="D160" s="10" t="s">
        <v>46</v>
      </c>
      <c r="E160" t="s">
        <v>297</v>
      </c>
      <c r="F160" s="11">
        <v>2601.5500000000002</v>
      </c>
      <c r="G160" s="10" t="s">
        <v>50</v>
      </c>
      <c r="H160" t="s">
        <v>3634</v>
      </c>
      <c r="I160" t="str">
        <f t="shared" si="2"/>
        <v>PEORIA</v>
      </c>
      <c r="J160" s="10">
        <v>85345</v>
      </c>
      <c r="K160">
        <f>IF(OR(LEFT(J160,3)="850", J160=85339, J160="85339"), 1,0)</f>
        <v>0</v>
      </c>
      <c r="L160">
        <f>IF(OR(LEFT(I160,2)="ph", I160="Laveen"), 1,0)</f>
        <v>0</v>
      </c>
      <c r="M160">
        <f>IF(NOT(K160=L160), 1,0)</f>
        <v>0</v>
      </c>
      <c r="N160">
        <f>IF(K160=L160, K160, "EVAL")</f>
        <v>0</v>
      </c>
      <c r="O160" s="12">
        <v>43896</v>
      </c>
      <c r="P160" s="10" t="s">
        <v>57</v>
      </c>
      <c r="Q160" s="13" t="s">
        <v>46</v>
      </c>
      <c r="R160" s="11">
        <v>2601.5500000000002</v>
      </c>
      <c r="S160" s="10">
        <v>85345</v>
      </c>
      <c r="T160" t="s">
        <v>3635</v>
      </c>
      <c r="U160" t="s">
        <v>3636</v>
      </c>
      <c r="V160" s="10">
        <v>85027</v>
      </c>
    </row>
    <row r="161" spans="1:22" x14ac:dyDescent="0.2">
      <c r="A161" s="6">
        <v>43882</v>
      </c>
      <c r="B161" t="s">
        <v>3637</v>
      </c>
      <c r="C161" t="s">
        <v>43</v>
      </c>
      <c r="D161" s="10" t="s">
        <v>46</v>
      </c>
      <c r="E161" t="s">
        <v>428</v>
      </c>
      <c r="F161" s="11">
        <v>3607.22</v>
      </c>
      <c r="G161" s="10" t="s">
        <v>50</v>
      </c>
      <c r="H161" t="s">
        <v>3638</v>
      </c>
      <c r="I161" t="str">
        <f t="shared" si="2"/>
        <v>GLENDALE</v>
      </c>
      <c r="J161" s="10">
        <v>85308</v>
      </c>
      <c r="K161">
        <f>IF(OR(LEFT(J161,3)="850", J161=85339, J161="85339"), 1,0)</f>
        <v>0</v>
      </c>
      <c r="L161">
        <f>IF(OR(LEFT(I161,2)="ph", I161="Laveen"), 1,0)</f>
        <v>0</v>
      </c>
      <c r="M161">
        <f>IF(NOT(K161=L161), 1,0)</f>
        <v>0</v>
      </c>
      <c r="N161">
        <f>IF(K161=L161, K161, "EVAL")</f>
        <v>0</v>
      </c>
      <c r="O161" s="10" t="s">
        <v>2417</v>
      </c>
      <c r="P161" s="10" t="s">
        <v>57</v>
      </c>
      <c r="Q161" s="13" t="s">
        <v>46</v>
      </c>
      <c r="R161" s="11">
        <v>3607.22</v>
      </c>
      <c r="S161" s="10">
        <v>85308</v>
      </c>
      <c r="T161" t="s">
        <v>3390</v>
      </c>
      <c r="U161" t="s">
        <v>2417</v>
      </c>
      <c r="V161" s="10" t="s">
        <v>2417</v>
      </c>
    </row>
    <row r="162" spans="1:22" x14ac:dyDescent="0.2">
      <c r="A162" s="6">
        <v>43882</v>
      </c>
      <c r="B162" t="s">
        <v>3639</v>
      </c>
      <c r="C162" t="s">
        <v>43</v>
      </c>
      <c r="D162" s="10" t="s">
        <v>46</v>
      </c>
      <c r="E162" t="s">
        <v>70</v>
      </c>
      <c r="F162" s="11">
        <v>2198.21</v>
      </c>
      <c r="G162" s="10" t="s">
        <v>50</v>
      </c>
      <c r="H162" t="s">
        <v>3640</v>
      </c>
      <c r="I162" t="str">
        <f t="shared" si="2"/>
        <v>PHOENIX</v>
      </c>
      <c r="J162" s="10">
        <v>85037</v>
      </c>
      <c r="K162">
        <f>IF(OR(LEFT(J162,3)="850", J162=85339, J162="85339"), 1,0)</f>
        <v>1</v>
      </c>
      <c r="L162">
        <f>IF(OR(LEFT(I162,2)="ph", I162="Laveen"), 1,0)</f>
        <v>1</v>
      </c>
      <c r="M162">
        <f>IF(NOT(K162=L162), 1,0)</f>
        <v>0</v>
      </c>
      <c r="N162">
        <f>IF(K162=L162, K162, "EVAL")</f>
        <v>1</v>
      </c>
      <c r="O162" s="10" t="s">
        <v>2417</v>
      </c>
      <c r="P162" s="10" t="s">
        <v>57</v>
      </c>
      <c r="Q162" s="13" t="s">
        <v>46</v>
      </c>
      <c r="R162" s="11">
        <v>2198.21</v>
      </c>
      <c r="S162" s="10">
        <v>85037</v>
      </c>
      <c r="T162" t="s">
        <v>3401</v>
      </c>
      <c r="U162" t="s">
        <v>2417</v>
      </c>
      <c r="V162" s="10" t="s">
        <v>2417</v>
      </c>
    </row>
    <row r="163" spans="1:22" x14ac:dyDescent="0.2">
      <c r="A163" s="6">
        <v>43882</v>
      </c>
      <c r="B163" t="s">
        <v>3641</v>
      </c>
      <c r="C163" t="s">
        <v>79</v>
      </c>
      <c r="D163" s="10" t="s">
        <v>46</v>
      </c>
      <c r="E163" t="s">
        <v>229</v>
      </c>
      <c r="F163" s="11">
        <v>1625.29</v>
      </c>
      <c r="G163" s="10" t="s">
        <v>50</v>
      </c>
      <c r="H163" t="s">
        <v>3642</v>
      </c>
      <c r="I163" t="str">
        <f t="shared" si="2"/>
        <v>MESA</v>
      </c>
      <c r="J163" s="10">
        <v>85207</v>
      </c>
      <c r="K163">
        <f>IF(OR(LEFT(J163,3)="850", J163=85339, J163="85339"), 1,0)</f>
        <v>0</v>
      </c>
      <c r="L163">
        <f>IF(OR(LEFT(I163,2)="ph", I163="Laveen"), 1,0)</f>
        <v>0</v>
      </c>
      <c r="M163">
        <f>IF(NOT(K163=L163), 1,0)</f>
        <v>0</v>
      </c>
      <c r="N163">
        <f>IF(K163=L163, K163, "EVAL")</f>
        <v>0</v>
      </c>
      <c r="O163" s="10" t="s">
        <v>2417</v>
      </c>
      <c r="P163" s="10" t="s">
        <v>57</v>
      </c>
      <c r="Q163" s="13" t="s">
        <v>46</v>
      </c>
      <c r="R163" s="11">
        <v>1625.29</v>
      </c>
      <c r="S163" s="10">
        <v>85207</v>
      </c>
      <c r="T163" t="s">
        <v>3643</v>
      </c>
      <c r="U163" t="s">
        <v>2417</v>
      </c>
      <c r="V163" s="10" t="s">
        <v>2417</v>
      </c>
    </row>
    <row r="164" spans="1:22" x14ac:dyDescent="0.2">
      <c r="A164" s="6">
        <v>43882</v>
      </c>
      <c r="B164" t="s">
        <v>3644</v>
      </c>
      <c r="C164" t="s">
        <v>79</v>
      </c>
      <c r="D164" s="10" t="s">
        <v>46</v>
      </c>
      <c r="E164" t="s">
        <v>216</v>
      </c>
      <c r="F164" s="11" t="s">
        <v>2417</v>
      </c>
      <c r="G164" s="10" t="s">
        <v>2417</v>
      </c>
      <c r="H164" t="s">
        <v>3645</v>
      </c>
      <c r="I164" t="str">
        <f t="shared" si="2"/>
        <v>MESA</v>
      </c>
      <c r="J164" s="10">
        <v>85213</v>
      </c>
      <c r="K164">
        <f>IF(OR(LEFT(J164,3)="850", J164=85339, J164="85339"), 1,0)</f>
        <v>0</v>
      </c>
      <c r="L164">
        <f>IF(OR(LEFT(I164,2)="ph", I164="Laveen"), 1,0)</f>
        <v>0</v>
      </c>
      <c r="M164">
        <f>IF(NOT(K164=L164), 1,0)</f>
        <v>0</v>
      </c>
      <c r="N164">
        <f>IF(K164=L164, K164, "EVAL")</f>
        <v>0</v>
      </c>
      <c r="O164" s="10" t="s">
        <v>2417</v>
      </c>
      <c r="P164" s="10" t="s">
        <v>57</v>
      </c>
      <c r="Q164" s="13" t="s">
        <v>46</v>
      </c>
      <c r="R164" s="11">
        <v>2509</v>
      </c>
      <c r="S164" s="10">
        <v>85213</v>
      </c>
      <c r="T164" t="s">
        <v>3646</v>
      </c>
      <c r="U164" t="s">
        <v>2417</v>
      </c>
      <c r="V164" s="10" t="s">
        <v>2417</v>
      </c>
    </row>
    <row r="165" spans="1:22" x14ac:dyDescent="0.2">
      <c r="A165" s="6">
        <v>43885</v>
      </c>
      <c r="B165" t="s">
        <v>3647</v>
      </c>
      <c r="C165" t="s">
        <v>43</v>
      </c>
      <c r="D165" s="10" t="s">
        <v>46</v>
      </c>
      <c r="E165" t="s">
        <v>44</v>
      </c>
      <c r="F165" s="11">
        <v>1967</v>
      </c>
      <c r="G165" s="10" t="s">
        <v>50</v>
      </c>
      <c r="H165" t="s">
        <v>3648</v>
      </c>
      <c r="I165" t="str">
        <f t="shared" si="2"/>
        <v>GLENDALE</v>
      </c>
      <c r="J165" s="10">
        <v>85301</v>
      </c>
      <c r="K165">
        <f>IF(OR(LEFT(J165,3)="850", J165=85339, J165="85339"), 1,0)</f>
        <v>0</v>
      </c>
      <c r="L165">
        <f>IF(OR(LEFT(I165,2)="ph", I165="Laveen"), 1,0)</f>
        <v>0</v>
      </c>
      <c r="M165">
        <f>IF(NOT(K165=L165), 1,0)</f>
        <v>0</v>
      </c>
      <c r="N165">
        <f>IF(K165=L165, K165, "EVAL")</f>
        <v>0</v>
      </c>
      <c r="O165" s="10" t="s">
        <v>2417</v>
      </c>
      <c r="P165" s="10" t="s">
        <v>57</v>
      </c>
      <c r="Q165" s="13" t="s">
        <v>46</v>
      </c>
      <c r="R165" s="11">
        <v>1222</v>
      </c>
      <c r="S165" s="10">
        <v>85301</v>
      </c>
      <c r="T165" t="s">
        <v>3649</v>
      </c>
      <c r="U165" t="s">
        <v>2417</v>
      </c>
      <c r="V165" s="10" t="s">
        <v>2417</v>
      </c>
    </row>
    <row r="166" spans="1:22" x14ac:dyDescent="0.2">
      <c r="A166" s="6">
        <v>43885</v>
      </c>
      <c r="B166" t="s">
        <v>3650</v>
      </c>
      <c r="C166" t="s">
        <v>43</v>
      </c>
      <c r="D166" s="10" t="s">
        <v>46</v>
      </c>
      <c r="E166" t="s">
        <v>44</v>
      </c>
      <c r="F166" s="11">
        <v>2074.36</v>
      </c>
      <c r="G166" s="10" t="s">
        <v>50</v>
      </c>
      <c r="H166" t="s">
        <v>3651</v>
      </c>
      <c r="I166" t="str">
        <f t="shared" si="2"/>
        <v/>
      </c>
      <c r="J166" s="10">
        <v>85301</v>
      </c>
      <c r="K166">
        <f>IF(OR(LEFT(J166,3)="850", J166=85339, J166="85339"), 1,0)</f>
        <v>0</v>
      </c>
      <c r="L166">
        <f>IF(OR(LEFT(I166,2)="ph", I166="Laveen"), 1,0)</f>
        <v>0</v>
      </c>
      <c r="M166">
        <f>IF(NOT(K166=L166), 1,0)</f>
        <v>0</v>
      </c>
      <c r="N166">
        <f>IF(K166=L166, K166, "EVAL")</f>
        <v>0</v>
      </c>
      <c r="O166" s="10" t="s">
        <v>2417</v>
      </c>
      <c r="P166" s="10" t="s">
        <v>57</v>
      </c>
      <c r="Q166" s="13" t="s">
        <v>46</v>
      </c>
      <c r="R166" s="11">
        <v>1274.3599999999999</v>
      </c>
      <c r="S166" s="10">
        <v>85301</v>
      </c>
      <c r="T166" t="s">
        <v>3652</v>
      </c>
      <c r="U166" t="s">
        <v>2417</v>
      </c>
      <c r="V166" s="10" t="s">
        <v>2417</v>
      </c>
    </row>
    <row r="167" spans="1:22" x14ac:dyDescent="0.2">
      <c r="A167" s="6">
        <v>43885</v>
      </c>
      <c r="B167" t="s">
        <v>3653</v>
      </c>
      <c r="C167" t="s">
        <v>43</v>
      </c>
      <c r="D167" s="10" t="s">
        <v>46</v>
      </c>
      <c r="E167" t="s">
        <v>44</v>
      </c>
      <c r="F167" s="11">
        <v>2225</v>
      </c>
      <c r="G167" s="10" t="s">
        <v>50</v>
      </c>
      <c r="H167" t="s">
        <v>3654</v>
      </c>
      <c r="I167" t="str">
        <f t="shared" si="2"/>
        <v>GLENDALE</v>
      </c>
      <c r="J167" s="10">
        <v>85301</v>
      </c>
      <c r="K167">
        <f>IF(OR(LEFT(J167,3)="850", J167=85339, J167="85339"), 1,0)</f>
        <v>0</v>
      </c>
      <c r="L167">
        <f>IF(OR(LEFT(I167,2)="ph", I167="Laveen"), 1,0)</f>
        <v>0</v>
      </c>
      <c r="M167">
        <f>IF(NOT(K167=L167), 1,0)</f>
        <v>0</v>
      </c>
      <c r="N167">
        <f>IF(K167=L167, K167, "EVAL")</f>
        <v>0</v>
      </c>
      <c r="O167" s="10" t="s">
        <v>2417</v>
      </c>
      <c r="P167" s="10" t="s">
        <v>57</v>
      </c>
      <c r="Q167" s="13" t="s">
        <v>46</v>
      </c>
      <c r="R167" s="11">
        <v>1350</v>
      </c>
      <c r="S167" s="10">
        <v>85301</v>
      </c>
      <c r="T167" t="s">
        <v>3652</v>
      </c>
      <c r="U167" t="s">
        <v>2417</v>
      </c>
      <c r="V167" s="10" t="s">
        <v>2417</v>
      </c>
    </row>
    <row r="168" spans="1:22" x14ac:dyDescent="0.2">
      <c r="A168" s="6">
        <v>43885</v>
      </c>
      <c r="B168" t="s">
        <v>3655</v>
      </c>
      <c r="C168" t="s">
        <v>43</v>
      </c>
      <c r="D168" s="10" t="s">
        <v>46</v>
      </c>
      <c r="E168" t="s">
        <v>507</v>
      </c>
      <c r="F168" s="11" t="s">
        <v>2417</v>
      </c>
      <c r="G168" s="10" t="s">
        <v>2417</v>
      </c>
      <c r="H168" t="s">
        <v>3656</v>
      </c>
      <c r="I168" t="str">
        <f t="shared" si="2"/>
        <v>surprise</v>
      </c>
      <c r="J168" s="10">
        <v>85379</v>
      </c>
      <c r="K168">
        <f>IF(OR(LEFT(J168,3)="850", J168=85339, J168="85339"), 1,0)</f>
        <v>0</v>
      </c>
      <c r="L168">
        <f>IF(OR(LEFT(I168,2)="ph", I168="Laveen"), 1,0)</f>
        <v>0</v>
      </c>
      <c r="M168">
        <f>IF(NOT(K168=L168), 1,0)</f>
        <v>0</v>
      </c>
      <c r="N168">
        <f>IF(K168=L168, K168, "EVAL")</f>
        <v>0</v>
      </c>
      <c r="O168" s="10" t="s">
        <v>2417</v>
      </c>
      <c r="P168" s="10" t="s">
        <v>57</v>
      </c>
      <c r="Q168" s="13" t="s">
        <v>46</v>
      </c>
      <c r="R168" s="11">
        <v>3308.83</v>
      </c>
      <c r="S168" s="10">
        <v>85379</v>
      </c>
      <c r="T168" t="s">
        <v>3657</v>
      </c>
      <c r="U168" t="s">
        <v>2417</v>
      </c>
      <c r="V168" s="10" t="s">
        <v>2417</v>
      </c>
    </row>
    <row r="169" spans="1:22" x14ac:dyDescent="0.2">
      <c r="A169" s="6">
        <v>43885</v>
      </c>
      <c r="B169" t="s">
        <v>3658</v>
      </c>
      <c r="C169" t="s">
        <v>43</v>
      </c>
      <c r="D169" s="10" t="s">
        <v>46</v>
      </c>
      <c r="E169" t="s">
        <v>507</v>
      </c>
      <c r="F169" s="11" t="s">
        <v>2417</v>
      </c>
      <c r="G169" s="10" t="s">
        <v>2417</v>
      </c>
      <c r="H169" t="s">
        <v>2417</v>
      </c>
      <c r="I169" t="str">
        <f t="shared" si="2"/>
        <v/>
      </c>
      <c r="J169" s="10" t="s">
        <v>2417</v>
      </c>
      <c r="K169">
        <f>IF(OR(LEFT(J169,3)="850", J169=85339, J169="85339"), 1,0)</f>
        <v>0</v>
      </c>
      <c r="L169">
        <f>IF(OR(LEFT(I169,2)="ph", I169="Laveen"), 1,0)</f>
        <v>0</v>
      </c>
      <c r="M169">
        <f>IF(NOT(K169=L169), 1,0)</f>
        <v>0</v>
      </c>
      <c r="N169">
        <f>IF(K169=L169, K169, "EVAL")</f>
        <v>0</v>
      </c>
      <c r="O169" s="10" t="s">
        <v>2417</v>
      </c>
      <c r="P169" s="10" t="s">
        <v>57</v>
      </c>
      <c r="Q169" s="13" t="s">
        <v>46</v>
      </c>
      <c r="R169" s="11">
        <v>1569.11</v>
      </c>
      <c r="S169" s="10" t="s">
        <v>2417</v>
      </c>
      <c r="T169" t="s">
        <v>3659</v>
      </c>
      <c r="U169" t="s">
        <v>2417</v>
      </c>
      <c r="V169" s="10" t="s">
        <v>2417</v>
      </c>
    </row>
    <row r="170" spans="1:22" x14ac:dyDescent="0.2">
      <c r="A170" s="6">
        <v>43885</v>
      </c>
      <c r="B170" t="s">
        <v>3660</v>
      </c>
      <c r="C170" t="s">
        <v>43</v>
      </c>
      <c r="D170" s="10" t="s">
        <v>46</v>
      </c>
      <c r="E170" t="s">
        <v>507</v>
      </c>
      <c r="F170" s="11">
        <v>3875.84</v>
      </c>
      <c r="G170" s="10" t="s">
        <v>50</v>
      </c>
      <c r="H170" t="s">
        <v>3386</v>
      </c>
      <c r="I170" t="str">
        <f t="shared" si="2"/>
        <v>SURPRISE</v>
      </c>
      <c r="J170" s="10">
        <v>85374</v>
      </c>
      <c r="K170">
        <f>IF(OR(LEFT(J170,3)="850", J170=85339, J170="85339"), 1,0)</f>
        <v>0</v>
      </c>
      <c r="L170">
        <f>IF(OR(LEFT(I170,2)="ph", I170="Laveen"), 1,0)</f>
        <v>0</v>
      </c>
      <c r="M170">
        <f>IF(NOT(K170=L170), 1,0)</f>
        <v>0</v>
      </c>
      <c r="N170">
        <f>IF(K170=L170, K170, "EVAL")</f>
        <v>0</v>
      </c>
      <c r="O170" s="10" t="s">
        <v>2417</v>
      </c>
      <c r="P170" s="10" t="s">
        <v>57</v>
      </c>
      <c r="Q170" s="13" t="s">
        <v>46</v>
      </c>
      <c r="R170" s="11">
        <v>1476.79</v>
      </c>
      <c r="S170" s="10">
        <v>85374</v>
      </c>
      <c r="T170" t="s">
        <v>3661</v>
      </c>
      <c r="U170" t="s">
        <v>2417</v>
      </c>
      <c r="V170" s="10" t="s">
        <v>2417</v>
      </c>
    </row>
    <row r="171" spans="1:22" x14ac:dyDescent="0.2">
      <c r="A171" s="6">
        <v>43885</v>
      </c>
      <c r="B171" t="s">
        <v>3662</v>
      </c>
      <c r="C171" t="s">
        <v>79</v>
      </c>
      <c r="D171" s="10" t="s">
        <v>46</v>
      </c>
      <c r="E171" t="s">
        <v>130</v>
      </c>
      <c r="F171" s="11" t="s">
        <v>2417</v>
      </c>
      <c r="G171" s="10" t="s">
        <v>2417</v>
      </c>
      <c r="H171" t="s">
        <v>3663</v>
      </c>
      <c r="I171" t="str">
        <f t="shared" si="2"/>
        <v>AVONDALE</v>
      </c>
      <c r="J171" s="10">
        <v>85392</v>
      </c>
      <c r="K171">
        <f>IF(OR(LEFT(J171,3)="850", J171=85339, J171="85339"), 1,0)</f>
        <v>0</v>
      </c>
      <c r="L171">
        <f>IF(OR(LEFT(I171,2)="ph", I171="Laveen"), 1,0)</f>
        <v>0</v>
      </c>
      <c r="M171">
        <f>IF(NOT(K171=L171), 1,0)</f>
        <v>0</v>
      </c>
      <c r="N171">
        <f>IF(K171=L171, K171, "EVAL")</f>
        <v>0</v>
      </c>
      <c r="O171" s="10" t="s">
        <v>2417</v>
      </c>
      <c r="P171" s="10" t="s">
        <v>57</v>
      </c>
      <c r="Q171" s="13" t="s">
        <v>46</v>
      </c>
      <c r="R171" s="11">
        <v>2183.79</v>
      </c>
      <c r="S171" s="10">
        <v>85392</v>
      </c>
      <c r="T171" t="s">
        <v>3664</v>
      </c>
      <c r="U171" t="s">
        <v>3665</v>
      </c>
      <c r="V171" s="10">
        <v>85203</v>
      </c>
    </row>
    <row r="172" spans="1:22" x14ac:dyDescent="0.2">
      <c r="A172" s="6">
        <v>43885</v>
      </c>
      <c r="B172" t="s">
        <v>3666</v>
      </c>
      <c r="C172" t="s">
        <v>183</v>
      </c>
      <c r="D172" s="10" t="s">
        <v>46</v>
      </c>
      <c r="E172" t="s">
        <v>130</v>
      </c>
      <c r="F172" s="11">
        <v>5070.17</v>
      </c>
      <c r="G172" s="10" t="s">
        <v>50</v>
      </c>
      <c r="H172" t="s">
        <v>3667</v>
      </c>
      <c r="I172" t="str">
        <f t="shared" si="2"/>
        <v>GOODYEAR</v>
      </c>
      <c r="J172" s="10">
        <v>85338</v>
      </c>
      <c r="K172">
        <f>IF(OR(LEFT(J172,3)="850", J172=85339, J172="85339"), 1,0)</f>
        <v>0</v>
      </c>
      <c r="L172">
        <f>IF(OR(LEFT(I172,2)="ph", I172="Laveen"), 1,0)</f>
        <v>0</v>
      </c>
      <c r="M172">
        <f>IF(NOT(K172=L172), 1,0)</f>
        <v>0</v>
      </c>
      <c r="N172">
        <f>IF(K172=L172, K172, "EVAL")</f>
        <v>0</v>
      </c>
      <c r="O172" s="10" t="s">
        <v>2417</v>
      </c>
      <c r="P172" s="10" t="s">
        <v>57</v>
      </c>
      <c r="Q172" s="13" t="s">
        <v>46</v>
      </c>
      <c r="R172" s="11">
        <v>3763.41</v>
      </c>
      <c r="S172" s="10">
        <v>85338</v>
      </c>
      <c r="T172" t="s">
        <v>3668</v>
      </c>
      <c r="U172" t="s">
        <v>3669</v>
      </c>
      <c r="V172" s="10">
        <v>85203</v>
      </c>
    </row>
    <row r="173" spans="1:22" x14ac:dyDescent="0.2">
      <c r="A173" s="6">
        <v>43885</v>
      </c>
      <c r="B173" t="s">
        <v>3670</v>
      </c>
      <c r="C173" t="s">
        <v>43</v>
      </c>
      <c r="D173" s="10" t="s">
        <v>46</v>
      </c>
      <c r="E173" t="s">
        <v>44</v>
      </c>
      <c r="F173" s="11">
        <v>3830.9</v>
      </c>
      <c r="G173" s="10" t="s">
        <v>50</v>
      </c>
      <c r="H173" t="s">
        <v>3374</v>
      </c>
      <c r="I173" t="str">
        <f t="shared" si="2"/>
        <v>PHOENIX</v>
      </c>
      <c r="J173" s="10">
        <v>85043</v>
      </c>
      <c r="K173">
        <f>IF(OR(LEFT(J173,3)="850", J173=85339, J173="85339"), 1,0)</f>
        <v>1</v>
      </c>
      <c r="L173">
        <f>IF(OR(LEFT(I173,2)="ph", I173="Laveen"), 1,0)</f>
        <v>1</v>
      </c>
      <c r="M173">
        <f>IF(NOT(K173=L173), 1,0)</f>
        <v>0</v>
      </c>
      <c r="N173">
        <f>IF(K173=L173, K173, "EVAL")</f>
        <v>1</v>
      </c>
      <c r="O173" s="12">
        <v>43900</v>
      </c>
      <c r="P173" s="10" t="s">
        <v>57</v>
      </c>
      <c r="Q173" s="13" t="s">
        <v>46</v>
      </c>
      <c r="R173" s="11">
        <v>2194.09</v>
      </c>
      <c r="S173" s="10">
        <v>85043</v>
      </c>
      <c r="T173" t="s">
        <v>3671</v>
      </c>
      <c r="U173" t="s">
        <v>2417</v>
      </c>
      <c r="V173" s="10" t="s">
        <v>2417</v>
      </c>
    </row>
    <row r="174" spans="1:22" x14ac:dyDescent="0.2">
      <c r="A174" s="6">
        <v>43885</v>
      </c>
      <c r="B174" t="s">
        <v>3672</v>
      </c>
      <c r="C174" t="s">
        <v>79</v>
      </c>
      <c r="D174" s="10" t="s">
        <v>46</v>
      </c>
      <c r="E174" t="s">
        <v>130</v>
      </c>
      <c r="F174" s="11" t="s">
        <v>2417</v>
      </c>
      <c r="G174" s="10" t="s">
        <v>2417</v>
      </c>
      <c r="H174" t="s">
        <v>3673</v>
      </c>
      <c r="I174" t="str">
        <f t="shared" si="2"/>
        <v>AVONDALE</v>
      </c>
      <c r="J174" s="10">
        <v>85392</v>
      </c>
      <c r="K174">
        <f>IF(OR(LEFT(J174,3)="850", J174=85339, J174="85339"), 1,0)</f>
        <v>0</v>
      </c>
      <c r="L174">
        <f>IF(OR(LEFT(I174,2)="ph", I174="Laveen"), 1,0)</f>
        <v>0</v>
      </c>
      <c r="M174">
        <f>IF(NOT(K174=L174), 1,0)</f>
        <v>0</v>
      </c>
      <c r="N174">
        <f>IF(K174=L174, K174, "EVAL")</f>
        <v>0</v>
      </c>
      <c r="O174" s="10" t="s">
        <v>2417</v>
      </c>
      <c r="P174" s="10" t="s">
        <v>57</v>
      </c>
      <c r="Q174" s="13" t="s">
        <v>46</v>
      </c>
      <c r="R174" s="11">
        <v>1909.6</v>
      </c>
      <c r="S174" s="10">
        <v>85392</v>
      </c>
      <c r="T174" t="s">
        <v>3390</v>
      </c>
      <c r="U174" t="s">
        <v>3674</v>
      </c>
      <c r="V174" s="10">
        <v>85203</v>
      </c>
    </row>
    <row r="175" spans="1:22" x14ac:dyDescent="0.2">
      <c r="A175" s="6">
        <v>43886</v>
      </c>
      <c r="B175" t="s">
        <v>3675</v>
      </c>
      <c r="C175" t="s">
        <v>43</v>
      </c>
      <c r="D175" s="10" t="s">
        <v>46</v>
      </c>
      <c r="E175" t="s">
        <v>44</v>
      </c>
      <c r="F175" s="11">
        <v>1625</v>
      </c>
      <c r="G175" s="10" t="s">
        <v>50</v>
      </c>
      <c r="H175" t="s">
        <v>3676</v>
      </c>
      <c r="I175" t="str">
        <f t="shared" si="2"/>
        <v>GLENDALE</v>
      </c>
      <c r="J175" s="10">
        <v>8301</v>
      </c>
      <c r="K175">
        <f>IF(OR(LEFT(J175,3)="850", J175=85339, J175="85339"), 1,0)</f>
        <v>0</v>
      </c>
      <c r="L175">
        <f>IF(OR(LEFT(I175,2)="ph", I175="Laveen"), 1,0)</f>
        <v>0</v>
      </c>
      <c r="M175">
        <f>IF(NOT(K175=L175), 1,0)</f>
        <v>0</v>
      </c>
      <c r="N175">
        <f>IF(K175=L175, K175, "EVAL")</f>
        <v>0</v>
      </c>
      <c r="O175" s="10" t="s">
        <v>2417</v>
      </c>
      <c r="P175" s="10" t="s">
        <v>57</v>
      </c>
      <c r="Q175" s="13" t="s">
        <v>46</v>
      </c>
      <c r="R175" s="11">
        <v>1035</v>
      </c>
      <c r="S175" s="10">
        <v>8301</v>
      </c>
      <c r="T175" t="s">
        <v>3335</v>
      </c>
      <c r="U175" t="s">
        <v>2417</v>
      </c>
      <c r="V175" s="10" t="s">
        <v>2417</v>
      </c>
    </row>
    <row r="176" spans="1:22" x14ac:dyDescent="0.2">
      <c r="A176" s="6">
        <v>43886</v>
      </c>
      <c r="B176" t="s">
        <v>3677</v>
      </c>
      <c r="C176" t="s">
        <v>43</v>
      </c>
      <c r="D176" s="10" t="s">
        <v>46</v>
      </c>
      <c r="E176" t="s">
        <v>44</v>
      </c>
      <c r="F176" s="11">
        <v>1151.3399999999999</v>
      </c>
      <c r="G176" s="10" t="s">
        <v>50</v>
      </c>
      <c r="H176" t="s">
        <v>3678</v>
      </c>
      <c r="I176" t="str">
        <f t="shared" si="2"/>
        <v>020, GLENDALE</v>
      </c>
      <c r="J176" s="10">
        <v>85301</v>
      </c>
      <c r="K176">
        <f>IF(OR(LEFT(J176,3)="850", J176=85339, J176="85339"), 1,0)</f>
        <v>0</v>
      </c>
      <c r="L176">
        <f>IF(OR(LEFT(I176,2)="ph", I176="Laveen"), 1,0)</f>
        <v>0</v>
      </c>
      <c r="M176">
        <f>IF(NOT(K176=L176), 1,0)</f>
        <v>0</v>
      </c>
      <c r="N176">
        <f>IF(K176=L176, K176, "EVAL")</f>
        <v>0</v>
      </c>
      <c r="O176" s="12">
        <v>43894</v>
      </c>
      <c r="P176" s="10" t="s">
        <v>57</v>
      </c>
      <c r="Q176" s="13" t="s">
        <v>46</v>
      </c>
      <c r="R176" s="11">
        <v>336.34</v>
      </c>
      <c r="S176" s="10">
        <v>85301</v>
      </c>
      <c r="T176" t="s">
        <v>3335</v>
      </c>
      <c r="U176" t="s">
        <v>2417</v>
      </c>
      <c r="V176" s="10" t="s">
        <v>2417</v>
      </c>
    </row>
    <row r="177" spans="1:22" x14ac:dyDescent="0.2">
      <c r="A177" s="6">
        <v>43886</v>
      </c>
      <c r="B177" t="s">
        <v>3679</v>
      </c>
      <c r="C177" t="s">
        <v>43</v>
      </c>
      <c r="D177" s="10" t="s">
        <v>46</v>
      </c>
      <c r="E177" t="s">
        <v>130</v>
      </c>
      <c r="F177" s="11">
        <v>6280.84</v>
      </c>
      <c r="G177" s="10" t="s">
        <v>50</v>
      </c>
      <c r="H177" t="s">
        <v>3680</v>
      </c>
      <c r="I177" t="str">
        <f t="shared" si="2"/>
        <v>BUCKEYE</v>
      </c>
      <c r="J177" s="10">
        <v>85326</v>
      </c>
      <c r="K177">
        <f>IF(OR(LEFT(J177,3)="850", J177=85339, J177="85339"), 1,0)</f>
        <v>0</v>
      </c>
      <c r="L177">
        <f>IF(OR(LEFT(I177,2)="ph", I177="Laveen"), 1,0)</f>
        <v>0</v>
      </c>
      <c r="M177">
        <f>IF(NOT(K177=L177), 1,0)</f>
        <v>0</v>
      </c>
      <c r="N177">
        <f>IF(K177=L177, K177, "EVAL")</f>
        <v>0</v>
      </c>
      <c r="O177" s="10" t="s">
        <v>2417</v>
      </c>
      <c r="P177" s="10" t="s">
        <v>57</v>
      </c>
      <c r="Q177" s="13" t="s">
        <v>46</v>
      </c>
      <c r="R177" s="11">
        <v>4444.84</v>
      </c>
      <c r="S177" s="10">
        <v>85326</v>
      </c>
      <c r="T177" t="s">
        <v>3681</v>
      </c>
      <c r="U177" t="s">
        <v>3406</v>
      </c>
      <c r="V177" s="10">
        <v>85027</v>
      </c>
    </row>
    <row r="178" spans="1:22" x14ac:dyDescent="0.2">
      <c r="A178" s="6">
        <v>43886</v>
      </c>
      <c r="B178" t="s">
        <v>3682</v>
      </c>
      <c r="C178" t="s">
        <v>43</v>
      </c>
      <c r="D178" s="10" t="s">
        <v>46</v>
      </c>
      <c r="E178" t="s">
        <v>280</v>
      </c>
      <c r="F178" s="11" t="s">
        <v>2417</v>
      </c>
      <c r="G178" s="10" t="s">
        <v>2417</v>
      </c>
      <c r="H178" t="s">
        <v>3683</v>
      </c>
      <c r="I178" t="str">
        <f t="shared" si="2"/>
        <v>GILBERT</v>
      </c>
      <c r="J178" s="10">
        <v>85234</v>
      </c>
      <c r="K178">
        <f>IF(OR(LEFT(J178,3)="850", J178=85339, J178="85339"), 1,0)</f>
        <v>0</v>
      </c>
      <c r="L178">
        <f>IF(OR(LEFT(I178,2)="ph", I178="Laveen"), 1,0)</f>
        <v>0</v>
      </c>
      <c r="M178">
        <f>IF(NOT(K178=L178), 1,0)</f>
        <v>0</v>
      </c>
      <c r="N178">
        <f>IF(K178=L178, K178, "EVAL")</f>
        <v>0</v>
      </c>
      <c r="O178" s="10" t="s">
        <v>2417</v>
      </c>
      <c r="P178" s="10" t="s">
        <v>57</v>
      </c>
      <c r="Q178" s="13" t="s">
        <v>46</v>
      </c>
      <c r="R178" s="11">
        <v>3081.3</v>
      </c>
      <c r="S178" s="10">
        <v>85234</v>
      </c>
      <c r="T178" t="s">
        <v>3684</v>
      </c>
      <c r="U178" t="s">
        <v>2417</v>
      </c>
      <c r="V178" s="10" t="s">
        <v>2417</v>
      </c>
    </row>
    <row r="179" spans="1:22" x14ac:dyDescent="0.2">
      <c r="A179" s="6">
        <v>43887</v>
      </c>
      <c r="B179" t="s">
        <v>3685</v>
      </c>
      <c r="C179" t="s">
        <v>43</v>
      </c>
      <c r="D179" s="10" t="s">
        <v>46</v>
      </c>
      <c r="E179" t="s">
        <v>74</v>
      </c>
      <c r="F179" s="11">
        <v>5946.28</v>
      </c>
      <c r="G179" s="10" t="s">
        <v>50</v>
      </c>
      <c r="H179" t="s">
        <v>3686</v>
      </c>
      <c r="I179" t="str">
        <f t="shared" si="2"/>
        <v>PHOENIX</v>
      </c>
      <c r="J179" s="10">
        <v>85041</v>
      </c>
      <c r="K179">
        <f>IF(OR(LEFT(J179,3)="850", J179=85339, J179="85339"), 1,0)</f>
        <v>1</v>
      </c>
      <c r="L179">
        <f>IF(OR(LEFT(I179,2)="ph", I179="Laveen"), 1,0)</f>
        <v>1</v>
      </c>
      <c r="M179">
        <f>IF(NOT(K179=L179), 1,0)</f>
        <v>0</v>
      </c>
      <c r="N179">
        <f>IF(K179=L179, K179, "EVAL")</f>
        <v>1</v>
      </c>
      <c r="O179" s="10" t="s">
        <v>2417</v>
      </c>
      <c r="P179" s="10" t="s">
        <v>57</v>
      </c>
      <c r="Q179" s="13" t="s">
        <v>46</v>
      </c>
      <c r="R179" s="11">
        <v>4112.6099999999997</v>
      </c>
      <c r="S179" s="10">
        <v>85041</v>
      </c>
      <c r="T179" t="s">
        <v>3687</v>
      </c>
      <c r="U179" t="s">
        <v>3406</v>
      </c>
      <c r="V179" s="10">
        <v>85027</v>
      </c>
    </row>
    <row r="180" spans="1:22" x14ac:dyDescent="0.2">
      <c r="A180" s="6">
        <v>43887</v>
      </c>
      <c r="B180" t="s">
        <v>3688</v>
      </c>
      <c r="C180" t="s">
        <v>43</v>
      </c>
      <c r="D180" s="10" t="s">
        <v>46</v>
      </c>
      <c r="E180" t="s">
        <v>229</v>
      </c>
      <c r="F180" s="11">
        <v>4897.87</v>
      </c>
      <c r="G180" s="10" t="s">
        <v>50</v>
      </c>
      <c r="H180" t="s">
        <v>3689</v>
      </c>
      <c r="I180" t="str">
        <f t="shared" si="2"/>
        <v>Gilbert</v>
      </c>
      <c r="J180" s="10">
        <v>85297</v>
      </c>
      <c r="K180">
        <f>IF(OR(LEFT(J180,3)="850", J180=85339, J180="85339"), 1,0)</f>
        <v>0</v>
      </c>
      <c r="L180">
        <f>IF(OR(LEFT(I180,2)="ph", I180="Laveen"), 1,0)</f>
        <v>0</v>
      </c>
      <c r="M180">
        <f>IF(NOT(K180=L180), 1,0)</f>
        <v>0</v>
      </c>
      <c r="N180">
        <f>IF(K180=L180, K180, "EVAL")</f>
        <v>0</v>
      </c>
      <c r="O180" s="10" t="s">
        <v>2417</v>
      </c>
      <c r="P180" s="10" t="s">
        <v>57</v>
      </c>
      <c r="Q180" s="13" t="s">
        <v>46</v>
      </c>
      <c r="R180" s="11">
        <v>2756.26</v>
      </c>
      <c r="S180" s="10">
        <v>85297</v>
      </c>
      <c r="T180" t="s">
        <v>3690</v>
      </c>
      <c r="U180" t="s">
        <v>2417</v>
      </c>
      <c r="V180" s="10" t="s">
        <v>2417</v>
      </c>
    </row>
    <row r="181" spans="1:22" x14ac:dyDescent="0.2">
      <c r="A181" s="6">
        <v>43887</v>
      </c>
      <c r="B181" t="s">
        <v>3691</v>
      </c>
      <c r="C181" t="s">
        <v>43</v>
      </c>
      <c r="D181" s="10" t="s">
        <v>46</v>
      </c>
      <c r="E181" t="s">
        <v>280</v>
      </c>
      <c r="F181" s="11">
        <v>4525.17</v>
      </c>
      <c r="G181" s="10" t="s">
        <v>50</v>
      </c>
      <c r="H181" t="s">
        <v>3692</v>
      </c>
      <c r="I181" t="str">
        <f t="shared" si="2"/>
        <v>GILBERT</v>
      </c>
      <c r="J181" s="10">
        <v>85295</v>
      </c>
      <c r="K181">
        <f>IF(OR(LEFT(J181,3)="850", J181=85339, J181="85339"), 1,0)</f>
        <v>0</v>
      </c>
      <c r="L181">
        <f>IF(OR(LEFT(I181,2)="ph", I181="Laveen"), 1,0)</f>
        <v>0</v>
      </c>
      <c r="M181">
        <f>IF(NOT(K181=L181), 1,0)</f>
        <v>0</v>
      </c>
      <c r="N181">
        <f>IF(K181=L181, K181, "EVAL")</f>
        <v>0</v>
      </c>
      <c r="O181" s="10" t="s">
        <v>2417</v>
      </c>
      <c r="P181" s="10" t="s">
        <v>57</v>
      </c>
      <c r="Q181" s="13" t="s">
        <v>46</v>
      </c>
      <c r="R181" s="11">
        <v>2739.18</v>
      </c>
      <c r="S181" s="10">
        <v>85295</v>
      </c>
      <c r="T181" t="s">
        <v>3390</v>
      </c>
      <c r="U181" t="s">
        <v>2417</v>
      </c>
      <c r="V181" s="10" t="s">
        <v>2417</v>
      </c>
    </row>
    <row r="182" spans="1:22" x14ac:dyDescent="0.2">
      <c r="A182" s="6">
        <v>43887</v>
      </c>
      <c r="B182" t="s">
        <v>3693</v>
      </c>
      <c r="C182" t="s">
        <v>43</v>
      </c>
      <c r="D182" s="10" t="s">
        <v>46</v>
      </c>
      <c r="E182" t="s">
        <v>507</v>
      </c>
      <c r="F182" s="11">
        <v>4448.83</v>
      </c>
      <c r="G182" s="10" t="s">
        <v>50</v>
      </c>
      <c r="H182" t="s">
        <v>3694</v>
      </c>
      <c r="I182" t="str">
        <f t="shared" si="2"/>
        <v>SURPRISE</v>
      </c>
      <c r="J182" s="10">
        <v>85374</v>
      </c>
      <c r="K182">
        <f>IF(OR(LEFT(J182,3)="850", J182=85339, J182="85339"), 1,0)</f>
        <v>0</v>
      </c>
      <c r="L182">
        <f>IF(OR(LEFT(I182,2)="ph", I182="Laveen"), 1,0)</f>
        <v>0</v>
      </c>
      <c r="M182">
        <f>IF(NOT(K182=L182), 1,0)</f>
        <v>0</v>
      </c>
      <c r="N182">
        <f>IF(K182=L182, K182, "EVAL")</f>
        <v>0</v>
      </c>
      <c r="O182" s="12">
        <v>43901</v>
      </c>
      <c r="P182" s="10" t="s">
        <v>57</v>
      </c>
      <c r="Q182" s="13" t="s">
        <v>46</v>
      </c>
      <c r="R182" s="11">
        <v>2454.81</v>
      </c>
      <c r="S182" s="10">
        <v>85374</v>
      </c>
      <c r="T182" t="s">
        <v>3661</v>
      </c>
      <c r="U182" t="s">
        <v>2417</v>
      </c>
      <c r="V182" s="10" t="s">
        <v>2417</v>
      </c>
    </row>
    <row r="183" spans="1:22" x14ac:dyDescent="0.2">
      <c r="A183" s="6">
        <v>43887</v>
      </c>
      <c r="B183" t="s">
        <v>3695</v>
      </c>
      <c r="C183" t="s">
        <v>43</v>
      </c>
      <c r="D183" s="10" t="s">
        <v>46</v>
      </c>
      <c r="E183" t="s">
        <v>507</v>
      </c>
      <c r="F183" s="11">
        <v>4104.75</v>
      </c>
      <c r="G183" s="10" t="s">
        <v>50</v>
      </c>
      <c r="H183" t="s">
        <v>3696</v>
      </c>
      <c r="I183" t="str">
        <f t="shared" si="2"/>
        <v>el mirage</v>
      </c>
      <c r="J183" s="10">
        <v>85335</v>
      </c>
      <c r="K183">
        <f>IF(OR(LEFT(J183,3)="850", J183=85339, J183="85339"), 1,0)</f>
        <v>0</v>
      </c>
      <c r="L183">
        <f>IF(OR(LEFT(I183,2)="ph", I183="Laveen"), 1,0)</f>
        <v>0</v>
      </c>
      <c r="M183">
        <f>IF(NOT(K183=L183), 1,0)</f>
        <v>0</v>
      </c>
      <c r="N183">
        <f>IF(K183=L183, K183, "EVAL")</f>
        <v>0</v>
      </c>
      <c r="O183" s="12">
        <v>43901</v>
      </c>
      <c r="P183" s="10" t="s">
        <v>57</v>
      </c>
      <c r="Q183" s="13" t="s">
        <v>46</v>
      </c>
      <c r="R183" s="11">
        <v>2544.6</v>
      </c>
      <c r="S183" s="10">
        <v>85335</v>
      </c>
      <c r="T183" t="s">
        <v>3697</v>
      </c>
      <c r="U183" t="s">
        <v>2417</v>
      </c>
      <c r="V183" s="10" t="s">
        <v>2417</v>
      </c>
    </row>
    <row r="184" spans="1:22" x14ac:dyDescent="0.2">
      <c r="A184" s="6">
        <v>43887</v>
      </c>
      <c r="B184" t="s">
        <v>3698</v>
      </c>
      <c r="C184" t="s">
        <v>43</v>
      </c>
      <c r="D184" s="10" t="s">
        <v>46</v>
      </c>
      <c r="E184" t="s">
        <v>507</v>
      </c>
      <c r="F184" s="11">
        <v>5793.57</v>
      </c>
      <c r="G184" s="10" t="s">
        <v>50</v>
      </c>
      <c r="H184" t="s">
        <v>3699</v>
      </c>
      <c r="I184" t="str">
        <f t="shared" si="2"/>
        <v>SURPRISE</v>
      </c>
      <c r="J184" s="10">
        <v>85379</v>
      </c>
      <c r="K184">
        <f>IF(OR(LEFT(J184,3)="850", J184=85339, J184="85339"), 1,0)</f>
        <v>0</v>
      </c>
      <c r="L184">
        <f>IF(OR(LEFT(I184,2)="ph", I184="Laveen"), 1,0)</f>
        <v>0</v>
      </c>
      <c r="M184">
        <f>IF(NOT(K184=L184), 1,0)</f>
        <v>0</v>
      </c>
      <c r="N184">
        <f>IF(K184=L184, K184, "EVAL")</f>
        <v>0</v>
      </c>
      <c r="O184" s="12">
        <v>43901</v>
      </c>
      <c r="P184" s="10" t="s">
        <v>57</v>
      </c>
      <c r="Q184" s="13" t="s">
        <v>46</v>
      </c>
      <c r="R184" s="11">
        <v>3816.05</v>
      </c>
      <c r="S184" s="10">
        <v>85379</v>
      </c>
      <c r="T184" t="s">
        <v>3700</v>
      </c>
      <c r="U184" t="s">
        <v>2417</v>
      </c>
      <c r="V184" s="10" t="s">
        <v>2417</v>
      </c>
    </row>
    <row r="185" spans="1:22" x14ac:dyDescent="0.2">
      <c r="A185" s="6">
        <v>43887</v>
      </c>
      <c r="B185" t="s">
        <v>3701</v>
      </c>
      <c r="C185" t="s">
        <v>43</v>
      </c>
      <c r="D185" s="10" t="s">
        <v>46</v>
      </c>
      <c r="E185" t="s">
        <v>134</v>
      </c>
      <c r="F185" s="11">
        <v>5345.06</v>
      </c>
      <c r="G185" s="10" t="s">
        <v>50</v>
      </c>
      <c r="H185" t="s">
        <v>3702</v>
      </c>
      <c r="I185" t="str">
        <f t="shared" si="2"/>
        <v>PHOENIX</v>
      </c>
      <c r="J185" s="10">
        <v>85027</v>
      </c>
      <c r="K185">
        <f>IF(OR(LEFT(J185,3)="850", J185=85339, J185="85339"), 1,0)</f>
        <v>1</v>
      </c>
      <c r="L185">
        <f>IF(OR(LEFT(I185,2)="ph", I185="Laveen"), 1,0)</f>
        <v>1</v>
      </c>
      <c r="M185">
        <f>IF(NOT(K185=L185), 1,0)</f>
        <v>0</v>
      </c>
      <c r="N185">
        <f>IF(K185=L185, K185, "EVAL")</f>
        <v>1</v>
      </c>
      <c r="O185" s="12">
        <v>43901</v>
      </c>
      <c r="P185" s="10" t="s">
        <v>57</v>
      </c>
      <c r="Q185" s="13" t="s">
        <v>46</v>
      </c>
      <c r="R185" s="11">
        <v>3113.86</v>
      </c>
      <c r="S185" s="10">
        <v>85027</v>
      </c>
      <c r="T185" t="s">
        <v>3703</v>
      </c>
      <c r="U185" t="s">
        <v>2417</v>
      </c>
      <c r="V185" s="10" t="s">
        <v>2417</v>
      </c>
    </row>
    <row r="186" spans="1:22" x14ac:dyDescent="0.2">
      <c r="A186" s="6">
        <v>43887</v>
      </c>
      <c r="B186" t="s">
        <v>3704</v>
      </c>
      <c r="C186" t="s">
        <v>43</v>
      </c>
      <c r="D186" s="10" t="s">
        <v>46</v>
      </c>
      <c r="E186" t="s">
        <v>297</v>
      </c>
      <c r="F186" s="11" t="s">
        <v>2417</v>
      </c>
      <c r="G186" s="10" t="s">
        <v>2417</v>
      </c>
      <c r="H186" t="s">
        <v>3705</v>
      </c>
      <c r="I186" t="str">
        <f t="shared" si="2"/>
        <v>GLENDALE</v>
      </c>
      <c r="J186" s="10">
        <v>85303</v>
      </c>
      <c r="K186">
        <f>IF(OR(LEFT(J186,3)="850", J186=85339, J186="85339"), 1,0)</f>
        <v>0</v>
      </c>
      <c r="L186">
        <f>IF(OR(LEFT(I186,2)="ph", I186="Laveen"), 1,0)</f>
        <v>0</v>
      </c>
      <c r="M186">
        <f>IF(NOT(K186=L186), 1,0)</f>
        <v>0</v>
      </c>
      <c r="N186">
        <f>IF(K186=L186, K186, "EVAL")</f>
        <v>0</v>
      </c>
      <c r="O186" s="10" t="s">
        <v>2417</v>
      </c>
      <c r="P186" s="10" t="s">
        <v>57</v>
      </c>
      <c r="Q186" s="13" t="s">
        <v>46</v>
      </c>
      <c r="R186" s="11">
        <v>2557.15</v>
      </c>
      <c r="S186" s="10">
        <v>85303</v>
      </c>
      <c r="T186" t="s">
        <v>3415</v>
      </c>
      <c r="U186" t="s">
        <v>3706</v>
      </c>
      <c r="V186" s="10">
        <v>85027</v>
      </c>
    </row>
    <row r="187" spans="1:22" x14ac:dyDescent="0.2">
      <c r="A187" s="6">
        <v>43887</v>
      </c>
      <c r="B187" t="s">
        <v>3707</v>
      </c>
      <c r="C187" t="s">
        <v>43</v>
      </c>
      <c r="D187" s="10" t="s">
        <v>46</v>
      </c>
      <c r="E187" t="s">
        <v>70</v>
      </c>
      <c r="F187" s="11">
        <v>3742.21</v>
      </c>
      <c r="G187" s="10" t="s">
        <v>50</v>
      </c>
      <c r="H187" t="s">
        <v>3708</v>
      </c>
      <c r="I187" t="str">
        <f t="shared" si="2"/>
        <v>AVONDALE</v>
      </c>
      <c r="J187" s="10">
        <v>85392</v>
      </c>
      <c r="K187">
        <f>IF(OR(LEFT(J187,3)="850", J187=85339, J187="85339"), 1,0)</f>
        <v>0</v>
      </c>
      <c r="L187">
        <f>IF(OR(LEFT(I187,2)="ph", I187="Laveen"), 1,0)</f>
        <v>0</v>
      </c>
      <c r="M187">
        <f>IF(NOT(K187=L187), 1,0)</f>
        <v>0</v>
      </c>
      <c r="N187">
        <f>IF(K187=L187, K187, "EVAL")</f>
        <v>0</v>
      </c>
      <c r="O187" s="12">
        <v>43901</v>
      </c>
      <c r="P187" s="10" t="s">
        <v>57</v>
      </c>
      <c r="Q187" s="13" t="s">
        <v>46</v>
      </c>
      <c r="R187" s="11">
        <v>2124.48</v>
      </c>
      <c r="S187" s="10">
        <v>85392</v>
      </c>
      <c r="T187" t="s">
        <v>3382</v>
      </c>
      <c r="U187" t="s">
        <v>2417</v>
      </c>
      <c r="V187" s="10" t="s">
        <v>2417</v>
      </c>
    </row>
    <row r="188" spans="1:22" x14ac:dyDescent="0.2">
      <c r="A188" s="6">
        <v>43887</v>
      </c>
      <c r="B188" t="s">
        <v>3709</v>
      </c>
      <c r="C188" t="s">
        <v>43</v>
      </c>
      <c r="D188" s="10" t="s">
        <v>46</v>
      </c>
      <c r="E188" t="s">
        <v>507</v>
      </c>
      <c r="F188" s="11" t="s">
        <v>2417</v>
      </c>
      <c r="G188" s="10" t="s">
        <v>2417</v>
      </c>
      <c r="H188" t="s">
        <v>3710</v>
      </c>
      <c r="I188" t="str">
        <f t="shared" si="2"/>
        <v>SURPRISE</v>
      </c>
      <c r="J188" s="10">
        <v>85379</v>
      </c>
      <c r="K188">
        <f>IF(OR(LEFT(J188,3)="850", J188=85339, J188="85339"), 1,0)</f>
        <v>0</v>
      </c>
      <c r="L188">
        <f>IF(OR(LEFT(I188,2)="ph", I188="Laveen"), 1,0)</f>
        <v>0</v>
      </c>
      <c r="M188">
        <f>IF(NOT(K188=L188), 1,0)</f>
        <v>0</v>
      </c>
      <c r="N188">
        <f>IF(K188=L188, K188, "EVAL")</f>
        <v>0</v>
      </c>
      <c r="O188" s="10" t="s">
        <v>2417</v>
      </c>
      <c r="P188" s="10" t="s">
        <v>57</v>
      </c>
      <c r="Q188" s="13" t="s">
        <v>46</v>
      </c>
      <c r="R188" s="11">
        <v>2133.4699999999998</v>
      </c>
      <c r="S188" s="10">
        <v>85379</v>
      </c>
      <c r="T188" t="s">
        <v>3661</v>
      </c>
      <c r="U188" t="s">
        <v>2417</v>
      </c>
      <c r="V188" s="10" t="s">
        <v>2417</v>
      </c>
    </row>
    <row r="189" spans="1:22" x14ac:dyDescent="0.2">
      <c r="A189" s="6">
        <v>43887</v>
      </c>
      <c r="B189" t="s">
        <v>3711</v>
      </c>
      <c r="C189" t="s">
        <v>43</v>
      </c>
      <c r="D189" s="10" t="s">
        <v>46</v>
      </c>
      <c r="E189" t="s">
        <v>225</v>
      </c>
      <c r="F189" s="11" t="s">
        <v>2417</v>
      </c>
      <c r="G189" s="10" t="s">
        <v>2417</v>
      </c>
      <c r="H189" t="s">
        <v>3712</v>
      </c>
      <c r="I189" t="str">
        <f t="shared" si="2"/>
        <v>TOLLESON</v>
      </c>
      <c r="J189" s="10">
        <v>85353</v>
      </c>
      <c r="K189">
        <f>IF(OR(LEFT(J189,3)="850", J189=85339, J189="85339"), 1,0)</f>
        <v>0</v>
      </c>
      <c r="L189">
        <f>IF(OR(LEFT(I189,2)="ph", I189="Laveen"), 1,0)</f>
        <v>0</v>
      </c>
      <c r="M189">
        <f>IF(NOT(K189=L189), 1,0)</f>
        <v>0</v>
      </c>
      <c r="N189">
        <f>IF(K189=L189, K189, "EVAL")</f>
        <v>0</v>
      </c>
      <c r="O189" s="10" t="s">
        <v>2417</v>
      </c>
      <c r="P189" s="10" t="s">
        <v>57</v>
      </c>
      <c r="Q189" s="13" t="s">
        <v>46</v>
      </c>
      <c r="R189" s="11">
        <v>2894.78</v>
      </c>
      <c r="S189" s="10">
        <v>85353</v>
      </c>
      <c r="T189" t="s">
        <v>3713</v>
      </c>
      <c r="U189" t="s">
        <v>2417</v>
      </c>
      <c r="V189" s="10" t="s">
        <v>2417</v>
      </c>
    </row>
    <row r="190" spans="1:22" x14ac:dyDescent="0.2">
      <c r="A190" s="6">
        <v>43887</v>
      </c>
      <c r="B190" t="s">
        <v>3714</v>
      </c>
      <c r="C190" t="s">
        <v>43</v>
      </c>
      <c r="D190" s="10" t="s">
        <v>46</v>
      </c>
      <c r="E190" t="s">
        <v>225</v>
      </c>
      <c r="F190" s="11" t="s">
        <v>2417</v>
      </c>
      <c r="G190" s="10" t="s">
        <v>2417</v>
      </c>
      <c r="H190" t="s">
        <v>3715</v>
      </c>
      <c r="I190" t="str">
        <f t="shared" si="2"/>
        <v>TOLLESON</v>
      </c>
      <c r="J190" s="10">
        <v>85353</v>
      </c>
      <c r="K190">
        <f>IF(OR(LEFT(J190,3)="850", J190=85339, J190="85339"), 1,0)</f>
        <v>0</v>
      </c>
      <c r="L190">
        <f>IF(OR(LEFT(I190,2)="ph", I190="Laveen"), 1,0)</f>
        <v>0</v>
      </c>
      <c r="M190">
        <f>IF(NOT(K190=L190), 1,0)</f>
        <v>0</v>
      </c>
      <c r="N190">
        <f>IF(K190=L190, K190, "EVAL")</f>
        <v>0</v>
      </c>
      <c r="O190" s="10" t="s">
        <v>2417</v>
      </c>
      <c r="P190" s="10" t="s">
        <v>57</v>
      </c>
      <c r="Q190" s="13" t="s">
        <v>46</v>
      </c>
      <c r="R190" s="11">
        <v>2644.43</v>
      </c>
      <c r="S190" s="10">
        <v>85353</v>
      </c>
      <c r="T190" t="s">
        <v>3716</v>
      </c>
      <c r="U190" t="s">
        <v>2417</v>
      </c>
      <c r="V190" s="10" t="s">
        <v>2417</v>
      </c>
    </row>
    <row r="191" spans="1:22" x14ac:dyDescent="0.2">
      <c r="A191" s="6">
        <v>43887</v>
      </c>
      <c r="B191" t="s">
        <v>3717</v>
      </c>
      <c r="C191" t="s">
        <v>43</v>
      </c>
      <c r="D191" s="10" t="s">
        <v>46</v>
      </c>
      <c r="E191" t="s">
        <v>130</v>
      </c>
      <c r="F191" s="11">
        <v>4063.33</v>
      </c>
      <c r="G191" s="10" t="s">
        <v>50</v>
      </c>
      <c r="H191" t="s">
        <v>3718</v>
      </c>
      <c r="I191" t="str">
        <f t="shared" si="2"/>
        <v>AVONDALE</v>
      </c>
      <c r="J191" s="10">
        <v>85392</v>
      </c>
      <c r="K191">
        <f>IF(OR(LEFT(J191,3)="850", J191=85339, J191="85339"), 1,0)</f>
        <v>0</v>
      </c>
      <c r="L191">
        <f>IF(OR(LEFT(I191,2)="ph", I191="Laveen"), 1,0)</f>
        <v>0</v>
      </c>
      <c r="M191">
        <f>IF(NOT(K191=L191), 1,0)</f>
        <v>0</v>
      </c>
      <c r="N191">
        <f>IF(K191=L191, K191, "EVAL")</f>
        <v>0</v>
      </c>
      <c r="O191" s="12">
        <v>43906</v>
      </c>
      <c r="P191" s="10" t="s">
        <v>57</v>
      </c>
      <c r="Q191" s="13" t="s">
        <v>46</v>
      </c>
      <c r="R191" s="11">
        <v>2428.4499999999998</v>
      </c>
      <c r="S191" s="10">
        <v>85392</v>
      </c>
      <c r="T191" t="s">
        <v>3664</v>
      </c>
      <c r="U191" t="s">
        <v>3669</v>
      </c>
      <c r="V191" s="10">
        <v>85203</v>
      </c>
    </row>
    <row r="192" spans="1:22" x14ac:dyDescent="0.2">
      <c r="A192" s="6">
        <v>43887</v>
      </c>
      <c r="B192" t="s">
        <v>3719</v>
      </c>
      <c r="C192" t="s">
        <v>79</v>
      </c>
      <c r="D192" s="10" t="s">
        <v>46</v>
      </c>
      <c r="E192" t="s">
        <v>130</v>
      </c>
      <c r="F192" s="11">
        <v>3999.31</v>
      </c>
      <c r="G192" s="10" t="s">
        <v>50</v>
      </c>
      <c r="H192" t="s">
        <v>3720</v>
      </c>
      <c r="I192" t="str">
        <f t="shared" si="2"/>
        <v>GOODYEAR</v>
      </c>
      <c r="J192" s="10">
        <v>85338</v>
      </c>
      <c r="K192">
        <f>IF(OR(LEFT(J192,3)="850", J192=85339, J192="85339"), 1,0)</f>
        <v>0</v>
      </c>
      <c r="L192">
        <f>IF(OR(LEFT(I192,2)="ph", I192="Laveen"), 1,0)</f>
        <v>0</v>
      </c>
      <c r="M192">
        <f>IF(NOT(K192=L192), 1,0)</f>
        <v>0</v>
      </c>
      <c r="N192">
        <f>IF(K192=L192, K192, "EVAL")</f>
        <v>0</v>
      </c>
      <c r="O192" s="10" t="s">
        <v>2417</v>
      </c>
      <c r="P192" s="10" t="s">
        <v>57</v>
      </c>
      <c r="Q192" s="13" t="s">
        <v>46</v>
      </c>
      <c r="R192" s="11">
        <v>2308.1</v>
      </c>
      <c r="S192" s="10">
        <v>85338</v>
      </c>
      <c r="T192" t="s">
        <v>3721</v>
      </c>
      <c r="U192" t="s">
        <v>3722</v>
      </c>
      <c r="V192" s="10">
        <v>85203</v>
      </c>
    </row>
    <row r="193" spans="1:22" x14ac:dyDescent="0.2">
      <c r="A193" s="6">
        <v>43887</v>
      </c>
      <c r="B193" t="s">
        <v>3723</v>
      </c>
      <c r="C193" t="s">
        <v>79</v>
      </c>
      <c r="D193" s="10" t="s">
        <v>46</v>
      </c>
      <c r="E193" t="s">
        <v>130</v>
      </c>
      <c r="F193" s="11">
        <v>4966.5600000000004</v>
      </c>
      <c r="G193" s="10" t="s">
        <v>50</v>
      </c>
      <c r="H193" t="s">
        <v>3724</v>
      </c>
      <c r="I193" t="str">
        <f t="shared" si="2"/>
        <v>LITCHFIELD PARK</v>
      </c>
      <c r="J193" s="10">
        <v>85340</v>
      </c>
      <c r="K193">
        <f>IF(OR(LEFT(J193,3)="850", J193=85339, J193="85339"), 1,0)</f>
        <v>0</v>
      </c>
      <c r="L193">
        <f>IF(OR(LEFT(I193,2)="ph", I193="Laveen"), 1,0)</f>
        <v>0</v>
      </c>
      <c r="M193">
        <f>IF(NOT(K193=L193), 1,0)</f>
        <v>0</v>
      </c>
      <c r="N193">
        <f>IF(K193=L193, K193, "EVAL")</f>
        <v>0</v>
      </c>
      <c r="O193" s="12">
        <v>43901</v>
      </c>
      <c r="P193" s="10" t="s">
        <v>57</v>
      </c>
      <c r="Q193" s="13" t="s">
        <v>46</v>
      </c>
      <c r="R193" s="11">
        <v>2783.61</v>
      </c>
      <c r="S193" s="10">
        <v>85340</v>
      </c>
      <c r="T193" t="s">
        <v>3725</v>
      </c>
      <c r="U193" t="s">
        <v>3674</v>
      </c>
      <c r="V193" s="10">
        <v>85203</v>
      </c>
    </row>
    <row r="194" spans="1:22" x14ac:dyDescent="0.2">
      <c r="A194" s="6">
        <v>43888</v>
      </c>
      <c r="B194" t="s">
        <v>3726</v>
      </c>
      <c r="C194" t="s">
        <v>43</v>
      </c>
      <c r="D194" s="10" t="s">
        <v>46</v>
      </c>
      <c r="E194" t="s">
        <v>1473</v>
      </c>
      <c r="F194" s="11" t="s">
        <v>2417</v>
      </c>
      <c r="G194" s="10" t="s">
        <v>2417</v>
      </c>
      <c r="H194" t="s">
        <v>2417</v>
      </c>
      <c r="I194" t="str">
        <f t="shared" si="2"/>
        <v/>
      </c>
      <c r="J194" s="10" t="s">
        <v>2417</v>
      </c>
      <c r="K194">
        <f>IF(OR(LEFT(J194,3)="850", J194=85339, J194="85339"), 1,0)</f>
        <v>0</v>
      </c>
      <c r="L194">
        <f>IF(OR(LEFT(I194,2)="ph", I194="Laveen"), 1,0)</f>
        <v>0</v>
      </c>
      <c r="M194">
        <f>IF(NOT(K194=L194), 1,0)</f>
        <v>0</v>
      </c>
      <c r="N194">
        <f>IF(K194=L194, K194, "EVAL")</f>
        <v>0</v>
      </c>
      <c r="O194" s="10" t="s">
        <v>2417</v>
      </c>
      <c r="P194" s="10" t="s">
        <v>57</v>
      </c>
      <c r="Q194" s="13" t="s">
        <v>46</v>
      </c>
      <c r="R194" s="11">
        <v>1737.33</v>
      </c>
      <c r="S194" s="10" t="s">
        <v>2417</v>
      </c>
      <c r="T194" t="s">
        <v>3289</v>
      </c>
      <c r="U194" t="s">
        <v>2417</v>
      </c>
      <c r="V194" s="10" t="s">
        <v>2417</v>
      </c>
    </row>
    <row r="195" spans="1:22" x14ac:dyDescent="0.2">
      <c r="A195" s="6">
        <v>43888</v>
      </c>
      <c r="B195" t="s">
        <v>3727</v>
      </c>
      <c r="C195" t="s">
        <v>43</v>
      </c>
      <c r="D195" s="10" t="s">
        <v>46</v>
      </c>
      <c r="E195" t="s">
        <v>507</v>
      </c>
      <c r="F195" s="11" t="s">
        <v>2417</v>
      </c>
      <c r="G195" s="10" t="s">
        <v>2417</v>
      </c>
      <c r="H195" t="s">
        <v>3728</v>
      </c>
      <c r="I195" t="str">
        <f t="shared" ref="I195:I258" si="3">IF(NOT(ISERROR(FIND(",",H195))), RIGHT(H195,LEN(H195)-FIND("@",SUBSTITUTE(H195,",","@",LEN(H195)-LEN(SUBSTITUTE(H195,",",""))),1)-1), "")</f>
        <v>SURPRISE</v>
      </c>
      <c r="J195" s="10">
        <v>85378</v>
      </c>
      <c r="K195">
        <f>IF(OR(LEFT(J195,3)="850", J195=85339, J195="85339"), 1,0)</f>
        <v>0</v>
      </c>
      <c r="L195">
        <f>IF(OR(LEFT(I195,2)="ph", I195="Laveen"), 1,0)</f>
        <v>0</v>
      </c>
      <c r="M195">
        <f>IF(NOT(K195=L195), 1,0)</f>
        <v>0</v>
      </c>
      <c r="N195">
        <f>IF(K195=L195, K195, "EVAL")</f>
        <v>0</v>
      </c>
      <c r="O195" s="10" t="s">
        <v>2417</v>
      </c>
      <c r="P195" s="10" t="s">
        <v>57</v>
      </c>
      <c r="Q195" s="13" t="s">
        <v>46</v>
      </c>
      <c r="R195" s="11">
        <v>1267.8800000000001</v>
      </c>
      <c r="S195" s="10">
        <v>85378</v>
      </c>
      <c r="T195" t="s">
        <v>3729</v>
      </c>
      <c r="U195" t="s">
        <v>2417</v>
      </c>
      <c r="V195" s="10" t="s">
        <v>2417</v>
      </c>
    </row>
    <row r="196" spans="1:22" x14ac:dyDescent="0.2">
      <c r="A196" s="6">
        <v>43888</v>
      </c>
      <c r="B196" t="s">
        <v>3730</v>
      </c>
      <c r="C196" t="s">
        <v>43</v>
      </c>
      <c r="D196" s="10" t="s">
        <v>46</v>
      </c>
      <c r="E196" t="s">
        <v>507</v>
      </c>
      <c r="F196" s="11">
        <v>3629.5</v>
      </c>
      <c r="G196" s="10" t="s">
        <v>50</v>
      </c>
      <c r="H196" t="s">
        <v>3731</v>
      </c>
      <c r="I196" t="str">
        <f t="shared" si="3"/>
        <v>SURPRISE</v>
      </c>
      <c r="J196" s="10">
        <v>85374</v>
      </c>
      <c r="K196">
        <f>IF(OR(LEFT(J196,3)="850", J196=85339, J196="85339"), 1,0)</f>
        <v>0</v>
      </c>
      <c r="L196">
        <f>IF(OR(LEFT(I196,2)="ph", I196="Laveen"), 1,0)</f>
        <v>0</v>
      </c>
      <c r="M196">
        <f>IF(NOT(K196=L196), 1,0)</f>
        <v>0</v>
      </c>
      <c r="N196">
        <f>IF(K196=L196, K196, "EVAL")</f>
        <v>0</v>
      </c>
      <c r="O196" s="10" t="s">
        <v>2417</v>
      </c>
      <c r="P196" s="10" t="s">
        <v>57</v>
      </c>
      <c r="Q196" s="13" t="s">
        <v>46</v>
      </c>
      <c r="R196" s="11">
        <v>2072.0500000000002</v>
      </c>
      <c r="S196" s="10">
        <v>85374</v>
      </c>
      <c r="T196" t="s">
        <v>3732</v>
      </c>
      <c r="U196" t="s">
        <v>2417</v>
      </c>
      <c r="V196" s="10" t="s">
        <v>2417</v>
      </c>
    </row>
    <row r="197" spans="1:22" x14ac:dyDescent="0.2">
      <c r="A197" s="6">
        <v>43888</v>
      </c>
      <c r="B197" t="s">
        <v>3733</v>
      </c>
      <c r="C197" t="s">
        <v>43</v>
      </c>
      <c r="D197" s="10" t="s">
        <v>46</v>
      </c>
      <c r="E197" t="s">
        <v>247</v>
      </c>
      <c r="F197" s="11">
        <v>3473.56</v>
      </c>
      <c r="G197" s="10" t="s">
        <v>50</v>
      </c>
      <c r="H197" t="s">
        <v>3734</v>
      </c>
      <c r="I197" t="str">
        <f t="shared" si="3"/>
        <v>CHANDLER</v>
      </c>
      <c r="J197" s="10">
        <v>85225</v>
      </c>
      <c r="K197">
        <f>IF(OR(LEFT(J197,3)="850", J197=85339, J197="85339"), 1,0)</f>
        <v>0</v>
      </c>
      <c r="L197">
        <f>IF(OR(LEFT(I197,2)="ph", I197="Laveen"), 1,0)</f>
        <v>0</v>
      </c>
      <c r="M197">
        <f>IF(NOT(K197=L197), 1,0)</f>
        <v>0</v>
      </c>
      <c r="N197">
        <f>IF(K197=L197, K197, "EVAL")</f>
        <v>0</v>
      </c>
      <c r="O197" s="12">
        <v>43906</v>
      </c>
      <c r="P197" s="10" t="s">
        <v>57</v>
      </c>
      <c r="Q197" s="13" t="s">
        <v>46</v>
      </c>
      <c r="R197" s="11">
        <v>1966.28</v>
      </c>
      <c r="S197" s="10">
        <v>85225</v>
      </c>
      <c r="T197" t="s">
        <v>3713</v>
      </c>
      <c r="U197" t="s">
        <v>2417</v>
      </c>
      <c r="V197" s="10" t="s">
        <v>2417</v>
      </c>
    </row>
    <row r="198" spans="1:22" x14ac:dyDescent="0.2">
      <c r="A198" s="6">
        <v>43892</v>
      </c>
      <c r="B198" t="s">
        <v>3735</v>
      </c>
      <c r="C198" t="s">
        <v>43</v>
      </c>
      <c r="D198" s="10" t="s">
        <v>46</v>
      </c>
      <c r="E198" t="s">
        <v>44</v>
      </c>
      <c r="F198" s="11" t="s">
        <v>2417</v>
      </c>
      <c r="G198" s="10" t="s">
        <v>2417</v>
      </c>
      <c r="H198" t="s">
        <v>3736</v>
      </c>
      <c r="I198" t="str">
        <f t="shared" si="3"/>
        <v>GLENDALE</v>
      </c>
      <c r="J198" s="10">
        <v>85301</v>
      </c>
      <c r="K198">
        <f>IF(OR(LEFT(J198,3)="850", J198=85339, J198="85339"), 1,0)</f>
        <v>0</v>
      </c>
      <c r="L198">
        <f>IF(OR(LEFT(I198,2)="ph", I198="Laveen"), 1,0)</f>
        <v>0</v>
      </c>
      <c r="M198">
        <f>IF(NOT(K198=L198), 1,0)</f>
        <v>0</v>
      </c>
      <c r="N198">
        <f>IF(K198=L198, K198, "EVAL")</f>
        <v>0</v>
      </c>
      <c r="O198" s="10" t="s">
        <v>2417</v>
      </c>
      <c r="P198" s="10" t="s">
        <v>46</v>
      </c>
      <c r="Q198" s="13" t="s">
        <v>46</v>
      </c>
      <c r="R198" s="11">
        <v>1630.74</v>
      </c>
      <c r="S198" s="10">
        <v>85301</v>
      </c>
      <c r="T198" t="s">
        <v>62</v>
      </c>
      <c r="U198" t="s">
        <v>63</v>
      </c>
      <c r="V198" s="10">
        <v>85253</v>
      </c>
    </row>
    <row r="199" spans="1:22" x14ac:dyDescent="0.2">
      <c r="A199" s="6">
        <v>43892</v>
      </c>
      <c r="B199" t="s">
        <v>3737</v>
      </c>
      <c r="C199" t="s">
        <v>43</v>
      </c>
      <c r="D199" s="10" t="s">
        <v>46</v>
      </c>
      <c r="E199" t="s">
        <v>428</v>
      </c>
      <c r="F199" s="11">
        <v>7235.62</v>
      </c>
      <c r="G199" s="10" t="s">
        <v>50</v>
      </c>
      <c r="H199" t="s">
        <v>2765</v>
      </c>
      <c r="I199" t="str">
        <f t="shared" si="3"/>
        <v>PEORIA</v>
      </c>
      <c r="J199" s="10">
        <v>85345</v>
      </c>
      <c r="K199">
        <f>IF(OR(LEFT(J199,3)="850", J199=85339, J199="85339"), 1,0)</f>
        <v>0</v>
      </c>
      <c r="L199">
        <f>IF(OR(LEFT(I199,2)="ph", I199="Laveen"), 1,0)</f>
        <v>0</v>
      </c>
      <c r="M199">
        <f>IF(NOT(K199=L199), 1,0)</f>
        <v>0</v>
      </c>
      <c r="N199">
        <f>IF(K199=L199, K199, "EVAL")</f>
        <v>0</v>
      </c>
      <c r="O199" s="12">
        <v>43920</v>
      </c>
      <c r="P199" s="10" t="s">
        <v>46</v>
      </c>
      <c r="Q199" s="13" t="s">
        <v>46</v>
      </c>
      <c r="R199" s="11">
        <v>7252.62</v>
      </c>
      <c r="S199" s="10">
        <v>85345</v>
      </c>
      <c r="T199" t="s">
        <v>47</v>
      </c>
      <c r="U199" t="s">
        <v>2417</v>
      </c>
      <c r="V199" s="10" t="s">
        <v>2417</v>
      </c>
    </row>
    <row r="200" spans="1:22" x14ac:dyDescent="0.2">
      <c r="A200" s="6">
        <v>43895</v>
      </c>
      <c r="B200" t="s">
        <v>3738</v>
      </c>
      <c r="C200" t="s">
        <v>79</v>
      </c>
      <c r="D200" s="10" t="s">
        <v>46</v>
      </c>
      <c r="E200" t="s">
        <v>130</v>
      </c>
      <c r="F200" s="11">
        <v>8312.19</v>
      </c>
      <c r="G200" s="10" t="s">
        <v>50</v>
      </c>
      <c r="H200" t="s">
        <v>3739</v>
      </c>
      <c r="I200" t="str">
        <f t="shared" si="3"/>
        <v>LITCHFIELD PARK</v>
      </c>
      <c r="J200" s="10">
        <v>85340</v>
      </c>
      <c r="K200">
        <f>IF(OR(LEFT(J200,3)="850", J200=85339, J200="85339"), 1,0)</f>
        <v>0</v>
      </c>
      <c r="L200">
        <f>IF(OR(LEFT(I200,2)="ph", I200="Laveen"), 1,0)</f>
        <v>0</v>
      </c>
      <c r="M200">
        <f>IF(NOT(K200=L200), 1,0)</f>
        <v>0</v>
      </c>
      <c r="N200">
        <f>IF(K200=L200, K200, "EVAL")</f>
        <v>0</v>
      </c>
      <c r="O200" s="12">
        <v>43985</v>
      </c>
      <c r="P200" s="10" t="s">
        <v>57</v>
      </c>
      <c r="Q200" s="13" t="s">
        <v>46</v>
      </c>
      <c r="R200" s="11">
        <v>8312.19</v>
      </c>
      <c r="S200" s="10">
        <v>85340</v>
      </c>
      <c r="T200" t="s">
        <v>3476</v>
      </c>
      <c r="U200" t="s">
        <v>3740</v>
      </c>
      <c r="V200" s="10">
        <v>85203</v>
      </c>
    </row>
    <row r="201" spans="1:22" x14ac:dyDescent="0.2">
      <c r="A201" s="6">
        <v>43895</v>
      </c>
      <c r="B201" t="s">
        <v>3741</v>
      </c>
      <c r="C201" t="s">
        <v>43</v>
      </c>
      <c r="D201" s="10" t="s">
        <v>46</v>
      </c>
      <c r="E201" t="s">
        <v>428</v>
      </c>
      <c r="F201" s="11">
        <v>7022.07</v>
      </c>
      <c r="G201" s="10" t="s">
        <v>50</v>
      </c>
      <c r="H201" t="s">
        <v>3742</v>
      </c>
      <c r="I201" t="str">
        <f t="shared" si="3"/>
        <v>GLENDALE</v>
      </c>
      <c r="J201" s="10">
        <v>85308</v>
      </c>
      <c r="K201">
        <f>IF(OR(LEFT(J201,3)="850", J201=85339, J201="85339"), 1,0)</f>
        <v>0</v>
      </c>
      <c r="L201">
        <f>IF(OR(LEFT(I201,2)="ph", I201="Laveen"), 1,0)</f>
        <v>0</v>
      </c>
      <c r="M201">
        <f>IF(NOT(K201=L201), 1,0)</f>
        <v>0</v>
      </c>
      <c r="N201">
        <f>IF(K201=L201, K201, "EVAL")</f>
        <v>0</v>
      </c>
      <c r="O201" s="12">
        <v>43997</v>
      </c>
      <c r="P201" s="10" t="s">
        <v>57</v>
      </c>
      <c r="Q201" s="13" t="s">
        <v>46</v>
      </c>
      <c r="R201" s="11">
        <v>7022.07</v>
      </c>
      <c r="S201" s="10">
        <v>85308</v>
      </c>
      <c r="T201" t="s">
        <v>3743</v>
      </c>
      <c r="U201" t="s">
        <v>2417</v>
      </c>
      <c r="V201" s="10" t="s">
        <v>2417</v>
      </c>
    </row>
    <row r="202" spans="1:22" x14ac:dyDescent="0.2">
      <c r="A202" s="6">
        <v>43896</v>
      </c>
      <c r="B202" t="s">
        <v>3744</v>
      </c>
      <c r="C202" t="s">
        <v>43</v>
      </c>
      <c r="D202" s="10" t="s">
        <v>46</v>
      </c>
      <c r="E202" t="s">
        <v>74</v>
      </c>
      <c r="F202" s="11">
        <v>5992.75</v>
      </c>
      <c r="G202" s="10" t="s">
        <v>50</v>
      </c>
      <c r="H202" t="s">
        <v>3745</v>
      </c>
      <c r="I202" t="str">
        <f t="shared" si="3"/>
        <v>PHOENIX</v>
      </c>
      <c r="J202" s="10">
        <v>85041</v>
      </c>
      <c r="K202">
        <f>IF(OR(LEFT(J202,3)="850", J202=85339, J202="85339"), 1,0)</f>
        <v>1</v>
      </c>
      <c r="L202">
        <f>IF(OR(LEFT(I202,2)="ph", I202="Laveen"), 1,0)</f>
        <v>1</v>
      </c>
      <c r="M202">
        <f>IF(NOT(K202=L202), 1,0)</f>
        <v>0</v>
      </c>
      <c r="N202">
        <f>IF(K202=L202, K202, "EVAL")</f>
        <v>1</v>
      </c>
      <c r="O202" s="10" t="s">
        <v>2417</v>
      </c>
      <c r="P202" s="10" t="s">
        <v>57</v>
      </c>
      <c r="Q202" s="13" t="s">
        <v>46</v>
      </c>
      <c r="R202" s="11">
        <v>5992.75</v>
      </c>
      <c r="S202" s="10">
        <v>85041</v>
      </c>
      <c r="T202" t="s">
        <v>3687</v>
      </c>
      <c r="U202" t="s">
        <v>3465</v>
      </c>
      <c r="V202" s="10">
        <v>85027</v>
      </c>
    </row>
    <row r="203" spans="1:22" x14ac:dyDescent="0.2">
      <c r="A203" s="6">
        <v>43902</v>
      </c>
      <c r="B203" t="s">
        <v>3746</v>
      </c>
      <c r="C203" t="s">
        <v>43</v>
      </c>
      <c r="D203" s="10" t="s">
        <v>46</v>
      </c>
      <c r="E203" t="s">
        <v>44</v>
      </c>
      <c r="F203" s="11">
        <v>1455</v>
      </c>
      <c r="G203" s="10" t="s">
        <v>50</v>
      </c>
      <c r="H203" t="s">
        <v>3747</v>
      </c>
      <c r="I203" t="str">
        <f t="shared" si="3"/>
        <v>GLENDALE</v>
      </c>
      <c r="J203" s="10">
        <v>85301</v>
      </c>
      <c r="K203">
        <f>IF(OR(LEFT(J203,3)="850", J203=85339, J203="85339"), 1,0)</f>
        <v>0</v>
      </c>
      <c r="L203">
        <f>IF(OR(LEFT(I203,2)="ph", I203="Laveen"), 1,0)</f>
        <v>0</v>
      </c>
      <c r="M203">
        <f>IF(NOT(K203=L203), 1,0)</f>
        <v>0</v>
      </c>
      <c r="N203">
        <f>IF(K203=L203, K203, "EVAL")</f>
        <v>0</v>
      </c>
      <c r="O203" s="10" t="s">
        <v>2417</v>
      </c>
      <c r="P203" s="10" t="s">
        <v>57</v>
      </c>
      <c r="Q203" s="13" t="s">
        <v>46</v>
      </c>
      <c r="R203" s="11">
        <v>1395</v>
      </c>
      <c r="S203" s="10">
        <v>85301</v>
      </c>
      <c r="T203" t="s">
        <v>3350</v>
      </c>
      <c r="U203" t="s">
        <v>2417</v>
      </c>
      <c r="V203" s="10" t="s">
        <v>2417</v>
      </c>
    </row>
    <row r="204" spans="1:22" x14ac:dyDescent="0.2">
      <c r="A204" s="6">
        <v>43902</v>
      </c>
      <c r="B204" t="s">
        <v>3748</v>
      </c>
      <c r="C204" t="s">
        <v>43</v>
      </c>
      <c r="D204" s="10" t="s">
        <v>46</v>
      </c>
      <c r="E204" t="s">
        <v>297</v>
      </c>
      <c r="F204" s="11">
        <v>1845</v>
      </c>
      <c r="G204" s="10" t="s">
        <v>50</v>
      </c>
      <c r="H204" t="s">
        <v>3749</v>
      </c>
      <c r="I204" t="str">
        <f t="shared" si="3"/>
        <v>PHOENIX</v>
      </c>
      <c r="J204" s="10">
        <v>85051</v>
      </c>
      <c r="K204">
        <f>IF(OR(LEFT(J204,3)="850", J204=85339, J204="85339"), 1,0)</f>
        <v>1</v>
      </c>
      <c r="L204">
        <f>IF(OR(LEFT(I204,2)="ph", I204="Laveen"), 1,0)</f>
        <v>1</v>
      </c>
      <c r="M204">
        <f>IF(NOT(K204=L204), 1,0)</f>
        <v>0</v>
      </c>
      <c r="N204">
        <f>IF(K204=L204, K204, "EVAL")</f>
        <v>1</v>
      </c>
      <c r="O204" s="10" t="s">
        <v>2417</v>
      </c>
      <c r="P204" s="10" t="s">
        <v>46</v>
      </c>
      <c r="Q204" s="13" t="s">
        <v>46</v>
      </c>
      <c r="R204" s="11">
        <v>1762</v>
      </c>
      <c r="S204" s="10">
        <v>85051</v>
      </c>
      <c r="T204" t="s">
        <v>62</v>
      </c>
      <c r="U204" t="s">
        <v>177</v>
      </c>
      <c r="V204" s="10">
        <v>85253</v>
      </c>
    </row>
    <row r="205" spans="1:22" x14ac:dyDescent="0.2">
      <c r="A205" s="6">
        <v>43902</v>
      </c>
      <c r="B205" t="s">
        <v>3750</v>
      </c>
      <c r="C205" t="s">
        <v>43</v>
      </c>
      <c r="D205" s="10" t="s">
        <v>46</v>
      </c>
      <c r="E205" t="s">
        <v>55</v>
      </c>
      <c r="F205" s="11">
        <v>6577.19</v>
      </c>
      <c r="G205" s="10" t="s">
        <v>50</v>
      </c>
      <c r="H205" t="s">
        <v>3751</v>
      </c>
      <c r="I205" t="str">
        <f t="shared" si="3"/>
        <v>PHOENIX</v>
      </c>
      <c r="J205" s="10">
        <v>85032</v>
      </c>
      <c r="K205">
        <f>IF(OR(LEFT(J205,3)="850", J205=85339, J205="85339"), 1,0)</f>
        <v>1</v>
      </c>
      <c r="L205">
        <f>IF(OR(LEFT(I205,2)="ph", I205="Laveen"), 1,0)</f>
        <v>1</v>
      </c>
      <c r="M205">
        <f>IF(NOT(K205=L205), 1,0)</f>
        <v>0</v>
      </c>
      <c r="N205">
        <f>IF(K205=L205, K205, "EVAL")</f>
        <v>1</v>
      </c>
      <c r="O205" s="12">
        <v>43916</v>
      </c>
      <c r="P205" s="10" t="s">
        <v>46</v>
      </c>
      <c r="Q205" s="13" t="s">
        <v>46</v>
      </c>
      <c r="R205" s="11">
        <v>4298.6400000000003</v>
      </c>
      <c r="S205" s="10">
        <v>85032</v>
      </c>
      <c r="T205" t="s">
        <v>62</v>
      </c>
      <c r="U205" t="s">
        <v>177</v>
      </c>
      <c r="V205" s="10">
        <v>85253</v>
      </c>
    </row>
    <row r="206" spans="1:22" x14ac:dyDescent="0.2">
      <c r="A206" s="6">
        <v>43903</v>
      </c>
      <c r="B206" t="s">
        <v>3752</v>
      </c>
      <c r="C206" t="s">
        <v>43</v>
      </c>
      <c r="D206" s="10" t="s">
        <v>46</v>
      </c>
      <c r="E206" t="s">
        <v>74</v>
      </c>
      <c r="F206" s="11" t="s">
        <v>2417</v>
      </c>
      <c r="G206" s="10" t="s">
        <v>2417</v>
      </c>
      <c r="H206" t="s">
        <v>3753</v>
      </c>
      <c r="I206" t="str">
        <f t="shared" si="3"/>
        <v>Phoenix</v>
      </c>
      <c r="J206" s="10">
        <v>85041</v>
      </c>
      <c r="K206">
        <f>IF(OR(LEFT(J206,3)="850", J206=85339, J206="85339"), 1,0)</f>
        <v>1</v>
      </c>
      <c r="L206">
        <f>IF(OR(LEFT(I206,2)="ph", I206="Laveen"), 1,0)</f>
        <v>1</v>
      </c>
      <c r="M206">
        <f>IF(NOT(K206=L206), 1,0)</f>
        <v>0</v>
      </c>
      <c r="N206">
        <f>IF(K206=L206, K206, "EVAL")</f>
        <v>1</v>
      </c>
      <c r="O206" s="10" t="s">
        <v>2417</v>
      </c>
      <c r="P206" s="10" t="s">
        <v>57</v>
      </c>
      <c r="Q206" s="13" t="s">
        <v>46</v>
      </c>
      <c r="R206" s="11">
        <v>5997.46</v>
      </c>
      <c r="S206" s="10">
        <v>85041</v>
      </c>
      <c r="T206" t="s">
        <v>3754</v>
      </c>
      <c r="U206" t="s">
        <v>3755</v>
      </c>
      <c r="V206" s="10">
        <v>85027</v>
      </c>
    </row>
    <row r="207" spans="1:22" x14ac:dyDescent="0.2">
      <c r="A207" s="6">
        <v>43903</v>
      </c>
      <c r="B207" t="s">
        <v>3756</v>
      </c>
      <c r="C207" t="s">
        <v>43</v>
      </c>
      <c r="D207" s="10" t="s">
        <v>46</v>
      </c>
      <c r="E207" t="s">
        <v>60</v>
      </c>
      <c r="F207" s="11" t="s">
        <v>2417</v>
      </c>
      <c r="G207" s="10" t="s">
        <v>2417</v>
      </c>
      <c r="H207" t="s">
        <v>2313</v>
      </c>
      <c r="I207" t="str">
        <f t="shared" si="3"/>
        <v>PHOENIX</v>
      </c>
      <c r="J207" s="10">
        <v>85053</v>
      </c>
      <c r="K207">
        <f>IF(OR(LEFT(J207,3)="850", J207=85339, J207="85339"), 1,0)</f>
        <v>1</v>
      </c>
      <c r="L207">
        <f>IF(OR(LEFT(I207,2)="ph", I207="Laveen"), 1,0)</f>
        <v>1</v>
      </c>
      <c r="M207">
        <f>IF(NOT(K207=L207), 1,0)</f>
        <v>0</v>
      </c>
      <c r="N207">
        <f>IF(K207=L207, K207, "EVAL")</f>
        <v>1</v>
      </c>
      <c r="O207" s="10" t="s">
        <v>2417</v>
      </c>
      <c r="P207" s="10" t="s">
        <v>57</v>
      </c>
      <c r="Q207" s="13" t="s">
        <v>46</v>
      </c>
      <c r="R207" s="11">
        <v>2084.7800000000002</v>
      </c>
      <c r="S207" s="10">
        <v>85053</v>
      </c>
      <c r="T207" t="s">
        <v>100</v>
      </c>
      <c r="U207" t="s">
        <v>2417</v>
      </c>
      <c r="V207" s="10" t="s">
        <v>2417</v>
      </c>
    </row>
    <row r="208" spans="1:22" x14ac:dyDescent="0.2">
      <c r="A208" s="6">
        <v>43903</v>
      </c>
      <c r="B208" t="s">
        <v>3757</v>
      </c>
      <c r="C208" t="s">
        <v>43</v>
      </c>
      <c r="D208" s="10" t="s">
        <v>46</v>
      </c>
      <c r="E208" t="s">
        <v>297</v>
      </c>
      <c r="F208" s="11">
        <v>3123.47</v>
      </c>
      <c r="G208" s="10" t="s">
        <v>50</v>
      </c>
      <c r="H208" t="s">
        <v>3377</v>
      </c>
      <c r="I208" t="str">
        <f t="shared" si="3"/>
        <v>PHOENIX</v>
      </c>
      <c r="J208" s="10">
        <v>85051</v>
      </c>
      <c r="K208">
        <f>IF(OR(LEFT(J208,3)="850", J208=85339, J208="85339"), 1,0)</f>
        <v>1</v>
      </c>
      <c r="L208">
        <f>IF(OR(LEFT(I208,2)="ph", I208="Laveen"), 1,0)</f>
        <v>1</v>
      </c>
      <c r="M208">
        <f>IF(NOT(K208=L208), 1,0)</f>
        <v>0</v>
      </c>
      <c r="N208">
        <f>IF(K208=L208, K208, "EVAL")</f>
        <v>1</v>
      </c>
      <c r="O208" s="10" t="s">
        <v>2417</v>
      </c>
      <c r="P208" s="10" t="s">
        <v>46</v>
      </c>
      <c r="Q208" s="13" t="s">
        <v>46</v>
      </c>
      <c r="R208" s="11">
        <v>3030.04</v>
      </c>
      <c r="S208" s="10">
        <v>85051</v>
      </c>
      <c r="T208" t="s">
        <v>62</v>
      </c>
      <c r="U208" t="s">
        <v>63</v>
      </c>
      <c r="V208" s="10">
        <v>85253</v>
      </c>
    </row>
    <row r="209" spans="1:22" x14ac:dyDescent="0.2">
      <c r="A209" s="6">
        <v>43906</v>
      </c>
      <c r="B209" t="s">
        <v>3758</v>
      </c>
      <c r="C209" t="s">
        <v>43</v>
      </c>
      <c r="D209" s="10" t="s">
        <v>46</v>
      </c>
      <c r="E209" t="s">
        <v>44</v>
      </c>
      <c r="F209" s="11">
        <v>417</v>
      </c>
      <c r="G209" s="10" t="s">
        <v>50</v>
      </c>
      <c r="H209" t="s">
        <v>3759</v>
      </c>
      <c r="I209" t="str">
        <f t="shared" si="3"/>
        <v>GLENDALE</v>
      </c>
      <c r="J209" s="10">
        <v>85301</v>
      </c>
      <c r="K209">
        <f>IF(OR(LEFT(J209,3)="850", J209=85339, J209="85339"), 1,0)</f>
        <v>0</v>
      </c>
      <c r="L209">
        <f>IF(OR(LEFT(I209,2)="ph", I209="Laveen"), 1,0)</f>
        <v>0</v>
      </c>
      <c r="M209">
        <f>IF(NOT(K209=L209), 1,0)</f>
        <v>0</v>
      </c>
      <c r="N209">
        <f>IF(K209=L209, K209, "EVAL")</f>
        <v>0</v>
      </c>
      <c r="O209" s="10" t="s">
        <v>2417</v>
      </c>
      <c r="P209" s="10" t="s">
        <v>57</v>
      </c>
      <c r="Q209" s="13" t="s">
        <v>46</v>
      </c>
      <c r="R209" s="11">
        <v>417</v>
      </c>
      <c r="S209" s="10">
        <v>85301</v>
      </c>
      <c r="T209" t="s">
        <v>3350</v>
      </c>
      <c r="U209" t="s">
        <v>2417</v>
      </c>
      <c r="V209" s="10" t="s">
        <v>2417</v>
      </c>
    </row>
    <row r="210" spans="1:22" x14ac:dyDescent="0.2">
      <c r="A210" s="6">
        <v>43906</v>
      </c>
      <c r="B210" t="s">
        <v>3760</v>
      </c>
      <c r="C210" t="s">
        <v>43</v>
      </c>
      <c r="D210" s="10" t="s">
        <v>46</v>
      </c>
      <c r="E210" t="s">
        <v>87</v>
      </c>
      <c r="F210" s="11" t="s">
        <v>2417</v>
      </c>
      <c r="G210" s="10" t="s">
        <v>2417</v>
      </c>
      <c r="H210" t="s">
        <v>3761</v>
      </c>
      <c r="I210" t="str">
        <f t="shared" si="3"/>
        <v>PHOENIX</v>
      </c>
      <c r="J210" s="10">
        <v>85017</v>
      </c>
      <c r="K210">
        <f>IF(OR(LEFT(J210,3)="850", J210=85339, J210="85339"), 1,0)</f>
        <v>1</v>
      </c>
      <c r="L210">
        <f>IF(OR(LEFT(I210,2)="ph", I210="Laveen"), 1,0)</f>
        <v>1</v>
      </c>
      <c r="M210">
        <f>IF(NOT(K210=L210), 1,0)</f>
        <v>0</v>
      </c>
      <c r="N210">
        <f>IF(K210=L210, K210, "EVAL")</f>
        <v>1</v>
      </c>
      <c r="O210" s="10" t="s">
        <v>2417</v>
      </c>
      <c r="P210" s="10" t="s">
        <v>57</v>
      </c>
      <c r="Q210" s="13" t="s">
        <v>46</v>
      </c>
      <c r="R210" s="11">
        <v>1566.2</v>
      </c>
      <c r="S210" s="10">
        <v>85017</v>
      </c>
      <c r="T210" t="s">
        <v>100</v>
      </c>
      <c r="U210" t="s">
        <v>2993</v>
      </c>
      <c r="V210" s="10">
        <v>85284</v>
      </c>
    </row>
    <row r="211" spans="1:22" x14ac:dyDescent="0.2">
      <c r="A211" s="6">
        <v>43906</v>
      </c>
      <c r="B211" t="s">
        <v>3762</v>
      </c>
      <c r="C211" t="s">
        <v>43</v>
      </c>
      <c r="D211" s="10" t="s">
        <v>46</v>
      </c>
      <c r="E211" t="s">
        <v>87</v>
      </c>
      <c r="F211" s="11" t="s">
        <v>2417</v>
      </c>
      <c r="G211" s="10" t="s">
        <v>2417</v>
      </c>
      <c r="H211" t="s">
        <v>3763</v>
      </c>
      <c r="I211" t="str">
        <f t="shared" si="3"/>
        <v>PHOENIX</v>
      </c>
      <c r="J211" s="10">
        <v>85019</v>
      </c>
      <c r="K211">
        <f>IF(OR(LEFT(J211,3)="850", J211=85339, J211="85339"), 1,0)</f>
        <v>1</v>
      </c>
      <c r="L211">
        <f>IF(OR(LEFT(I211,2)="ph", I211="Laveen"), 1,0)</f>
        <v>1</v>
      </c>
      <c r="M211">
        <f>IF(NOT(K211=L211), 1,0)</f>
        <v>0</v>
      </c>
      <c r="N211">
        <f>IF(K211=L211, K211, "EVAL")</f>
        <v>1</v>
      </c>
      <c r="O211" s="10" t="s">
        <v>2417</v>
      </c>
      <c r="P211" s="10" t="s">
        <v>57</v>
      </c>
      <c r="Q211" s="13" t="s">
        <v>57</v>
      </c>
      <c r="R211" s="11">
        <v>1933.3</v>
      </c>
      <c r="S211" s="10">
        <v>85019</v>
      </c>
      <c r="T211" t="s">
        <v>100</v>
      </c>
      <c r="U211" t="s">
        <v>2993</v>
      </c>
      <c r="V211" s="10">
        <v>85284</v>
      </c>
    </row>
    <row r="212" spans="1:22" x14ac:dyDescent="0.2">
      <c r="A212" s="6">
        <v>43907</v>
      </c>
      <c r="B212" t="s">
        <v>3764</v>
      </c>
      <c r="C212" t="s">
        <v>43</v>
      </c>
      <c r="D212" s="10" t="s">
        <v>46</v>
      </c>
      <c r="E212" t="s">
        <v>44</v>
      </c>
      <c r="F212" s="11">
        <v>95</v>
      </c>
      <c r="G212" s="10" t="s">
        <v>50</v>
      </c>
      <c r="H212" t="s">
        <v>3765</v>
      </c>
      <c r="I212" t="str">
        <f t="shared" si="3"/>
        <v>GLENDALE</v>
      </c>
      <c r="J212" s="10">
        <v>85301</v>
      </c>
      <c r="K212">
        <f>IF(OR(LEFT(J212,3)="850", J212=85339, J212="85339"), 1,0)</f>
        <v>0</v>
      </c>
      <c r="L212">
        <f>IF(OR(LEFT(I212,2)="ph", I212="Laveen"), 1,0)</f>
        <v>0</v>
      </c>
      <c r="M212">
        <f>IF(NOT(K212=L212), 1,0)</f>
        <v>0</v>
      </c>
      <c r="N212">
        <f>IF(K212=L212, K212, "EVAL")</f>
        <v>0</v>
      </c>
      <c r="O212" s="10" t="s">
        <v>2417</v>
      </c>
      <c r="P212" s="10" t="s">
        <v>57</v>
      </c>
      <c r="Q212" s="13" t="s">
        <v>46</v>
      </c>
      <c r="R212" s="11">
        <v>735.49</v>
      </c>
      <c r="S212" s="10">
        <v>85301</v>
      </c>
      <c r="T212" t="s">
        <v>3652</v>
      </c>
      <c r="U212" t="s">
        <v>2417</v>
      </c>
      <c r="V212" s="10" t="s">
        <v>2417</v>
      </c>
    </row>
    <row r="213" spans="1:22" x14ac:dyDescent="0.2">
      <c r="A213" s="6">
        <v>43907</v>
      </c>
      <c r="B213" t="s">
        <v>3766</v>
      </c>
      <c r="C213" t="s">
        <v>43</v>
      </c>
      <c r="D213" s="10" t="s">
        <v>46</v>
      </c>
      <c r="E213" t="s">
        <v>87</v>
      </c>
      <c r="F213" s="11">
        <v>2627.54</v>
      </c>
      <c r="G213" s="10" t="s">
        <v>50</v>
      </c>
      <c r="H213" t="s">
        <v>3767</v>
      </c>
      <c r="I213" t="str">
        <f t="shared" si="3"/>
        <v>Phoenix</v>
      </c>
      <c r="J213" s="10">
        <v>85017</v>
      </c>
      <c r="K213">
        <f>IF(OR(LEFT(J213,3)="850", J213=85339, J213="85339"), 1,0)</f>
        <v>1</v>
      </c>
      <c r="L213">
        <f>IF(OR(LEFT(I213,2)="ph", I213="Laveen"), 1,0)</f>
        <v>1</v>
      </c>
      <c r="M213">
        <f>IF(NOT(K213=L213), 1,0)</f>
        <v>0</v>
      </c>
      <c r="N213">
        <f>IF(K213=L213, K213, "EVAL")</f>
        <v>1</v>
      </c>
      <c r="O213" s="10" t="s">
        <v>2417</v>
      </c>
      <c r="P213" s="10" t="s">
        <v>57</v>
      </c>
      <c r="Q213" s="13" t="s">
        <v>46</v>
      </c>
      <c r="R213" s="11">
        <v>2627.54</v>
      </c>
      <c r="S213" s="10">
        <v>85017</v>
      </c>
      <c r="T213" t="s">
        <v>886</v>
      </c>
      <c r="U213" t="s">
        <v>2417</v>
      </c>
      <c r="V213" s="10" t="s">
        <v>2417</v>
      </c>
    </row>
    <row r="214" spans="1:22" x14ac:dyDescent="0.2">
      <c r="A214" s="6">
        <v>43914</v>
      </c>
      <c r="B214" t="s">
        <v>3768</v>
      </c>
      <c r="C214" t="s">
        <v>43</v>
      </c>
      <c r="D214" s="10" t="s">
        <v>46</v>
      </c>
      <c r="E214" t="s">
        <v>2747</v>
      </c>
      <c r="F214" s="11">
        <v>7119</v>
      </c>
      <c r="G214" s="10" t="s">
        <v>50</v>
      </c>
      <c r="H214" t="s">
        <v>3769</v>
      </c>
      <c r="I214" t="str">
        <f t="shared" si="3"/>
        <v>FOUNTAIN HILLS</v>
      </c>
      <c r="J214" s="10">
        <v>85268</v>
      </c>
      <c r="K214">
        <f>IF(OR(LEFT(J214,3)="850", J214=85339, J214="85339"), 1,0)</f>
        <v>0</v>
      </c>
      <c r="L214">
        <f>IF(OR(LEFT(I214,2)="ph", I214="Laveen"), 1,0)</f>
        <v>0</v>
      </c>
      <c r="M214">
        <f>IF(NOT(K214=L214), 1,0)</f>
        <v>0</v>
      </c>
      <c r="N214">
        <f>IF(K214=L214, K214, "EVAL")</f>
        <v>0</v>
      </c>
      <c r="O214" s="10" t="s">
        <v>2417</v>
      </c>
      <c r="P214" s="10" t="s">
        <v>57</v>
      </c>
      <c r="Q214" s="13" t="s">
        <v>46</v>
      </c>
      <c r="R214" s="11">
        <v>5310</v>
      </c>
      <c r="S214" s="10">
        <v>85268</v>
      </c>
      <c r="T214" t="s">
        <v>282</v>
      </c>
      <c r="U214" t="s">
        <v>2417</v>
      </c>
      <c r="V214" s="10" t="s">
        <v>2417</v>
      </c>
    </row>
    <row r="215" spans="1:22" x14ac:dyDescent="0.2">
      <c r="A215" s="6">
        <v>43914</v>
      </c>
      <c r="B215" t="s">
        <v>3770</v>
      </c>
      <c r="C215" t="s">
        <v>43</v>
      </c>
      <c r="D215" s="10" t="s">
        <v>46</v>
      </c>
      <c r="E215" t="s">
        <v>134</v>
      </c>
      <c r="F215" s="11">
        <v>1345.02</v>
      </c>
      <c r="G215" s="10" t="s">
        <v>50</v>
      </c>
      <c r="H215" t="s">
        <v>3771</v>
      </c>
      <c r="I215" t="str">
        <f t="shared" si="3"/>
        <v>Phoenix</v>
      </c>
      <c r="J215" s="10">
        <v>85085</v>
      </c>
      <c r="K215">
        <f>IF(OR(LEFT(J215,3)="850", J215=85339, J215="85339"), 1,0)</f>
        <v>1</v>
      </c>
      <c r="L215">
        <f>IF(OR(LEFT(I215,2)="ph", I215="Laveen"), 1,0)</f>
        <v>1</v>
      </c>
      <c r="M215">
        <f>IF(NOT(K215=L215), 1,0)</f>
        <v>0</v>
      </c>
      <c r="N215">
        <f>IF(K215=L215, K215, "EVAL")</f>
        <v>1</v>
      </c>
      <c r="O215" s="10" t="s">
        <v>2417</v>
      </c>
      <c r="P215" s="10" t="s">
        <v>57</v>
      </c>
      <c r="Q215" s="13" t="s">
        <v>46</v>
      </c>
      <c r="R215" s="11">
        <v>1175.02</v>
      </c>
      <c r="S215" s="10">
        <v>85085</v>
      </c>
      <c r="T215" t="s">
        <v>3772</v>
      </c>
      <c r="U215" t="s">
        <v>2417</v>
      </c>
      <c r="V215" s="10" t="s">
        <v>2417</v>
      </c>
    </row>
    <row r="216" spans="1:22" x14ac:dyDescent="0.2">
      <c r="A216" s="6">
        <v>43917</v>
      </c>
      <c r="B216" t="s">
        <v>3773</v>
      </c>
      <c r="C216" t="s">
        <v>43</v>
      </c>
      <c r="D216" s="10" t="s">
        <v>46</v>
      </c>
      <c r="E216" t="s">
        <v>428</v>
      </c>
      <c r="F216" s="11">
        <v>3748.01</v>
      </c>
      <c r="G216" s="10" t="s">
        <v>50</v>
      </c>
      <c r="H216" t="s">
        <v>3774</v>
      </c>
      <c r="I216" t="str">
        <f t="shared" si="3"/>
        <v>PEORIA</v>
      </c>
      <c r="J216" s="10">
        <v>85383</v>
      </c>
      <c r="K216">
        <f>IF(OR(LEFT(J216,3)="850", J216=85339, J216="85339"), 1,0)</f>
        <v>0</v>
      </c>
      <c r="L216">
        <f>IF(OR(LEFT(I216,2)="ph", I216="Laveen"), 1,0)</f>
        <v>0</v>
      </c>
      <c r="M216">
        <f>IF(NOT(K216=L216), 1,0)</f>
        <v>0</v>
      </c>
      <c r="N216">
        <f>IF(K216=L216, K216, "EVAL")</f>
        <v>0</v>
      </c>
      <c r="O216" s="10" t="s">
        <v>2417</v>
      </c>
      <c r="P216" s="10" t="s">
        <v>57</v>
      </c>
      <c r="Q216" s="13" t="s">
        <v>46</v>
      </c>
      <c r="R216" s="11">
        <v>1919.46</v>
      </c>
      <c r="S216" s="10">
        <v>85383</v>
      </c>
      <c r="T216" t="s">
        <v>3775</v>
      </c>
      <c r="U216" t="s">
        <v>2417</v>
      </c>
      <c r="V216" s="10" t="s">
        <v>2417</v>
      </c>
    </row>
    <row r="217" spans="1:22" x14ac:dyDescent="0.2">
      <c r="A217" s="6">
        <v>43921</v>
      </c>
      <c r="B217" t="s">
        <v>3776</v>
      </c>
      <c r="C217" t="s">
        <v>43</v>
      </c>
      <c r="D217" s="10" t="s">
        <v>46</v>
      </c>
      <c r="E217" t="s">
        <v>297</v>
      </c>
      <c r="F217" s="11" t="s">
        <v>2417</v>
      </c>
      <c r="G217" s="10" t="s">
        <v>2417</v>
      </c>
      <c r="H217" t="s">
        <v>2417</v>
      </c>
      <c r="I217" t="str">
        <f t="shared" si="3"/>
        <v/>
      </c>
      <c r="J217" s="10" t="s">
        <v>2417</v>
      </c>
      <c r="K217">
        <f>IF(OR(LEFT(J217,3)="850", J217=85339, J217="85339"), 1,0)</f>
        <v>0</v>
      </c>
      <c r="L217">
        <f>IF(OR(LEFT(I217,2)="ph", I217="Laveen"), 1,0)</f>
        <v>0</v>
      </c>
      <c r="M217">
        <f>IF(NOT(K217=L217), 1,0)</f>
        <v>0</v>
      </c>
      <c r="N217">
        <f>IF(K217=L217, K217, "EVAL")</f>
        <v>0</v>
      </c>
      <c r="O217" s="10" t="s">
        <v>2417</v>
      </c>
      <c r="P217" s="10" t="s">
        <v>46</v>
      </c>
      <c r="Q217" s="13" t="s">
        <v>46</v>
      </c>
      <c r="R217" s="11">
        <v>1430.7</v>
      </c>
      <c r="S217" s="10" t="s">
        <v>2417</v>
      </c>
      <c r="T217" t="s">
        <v>291</v>
      </c>
      <c r="U217" t="s">
        <v>2417</v>
      </c>
      <c r="V217" s="10" t="s">
        <v>2417</v>
      </c>
    </row>
    <row r="218" spans="1:22" x14ac:dyDescent="0.2">
      <c r="A218" s="6">
        <v>43927</v>
      </c>
      <c r="B218" t="s">
        <v>3777</v>
      </c>
      <c r="C218" t="s">
        <v>43</v>
      </c>
      <c r="D218" s="10" t="s">
        <v>46</v>
      </c>
      <c r="E218" t="s">
        <v>297</v>
      </c>
      <c r="F218" s="11">
        <v>1175</v>
      </c>
      <c r="G218" s="10" t="s">
        <v>50</v>
      </c>
      <c r="H218" t="s">
        <v>2417</v>
      </c>
      <c r="I218" t="str">
        <f t="shared" si="3"/>
        <v/>
      </c>
      <c r="J218" s="10" t="s">
        <v>2417</v>
      </c>
      <c r="K218">
        <f>IF(OR(LEFT(J218,3)="850", J218=85339, J218="85339"), 1,0)</f>
        <v>0</v>
      </c>
      <c r="L218">
        <f>IF(OR(LEFT(I218,2)="ph", I218="Laveen"), 1,0)</f>
        <v>0</v>
      </c>
      <c r="M218">
        <f>IF(NOT(K218=L218), 1,0)</f>
        <v>0</v>
      </c>
      <c r="N218">
        <f>IF(K218=L218, K218, "EVAL")</f>
        <v>0</v>
      </c>
      <c r="O218" s="12">
        <v>43941</v>
      </c>
      <c r="P218" s="10" t="s">
        <v>57</v>
      </c>
      <c r="Q218" s="13" t="s">
        <v>46</v>
      </c>
      <c r="R218" s="11">
        <v>0</v>
      </c>
      <c r="S218" s="10" t="s">
        <v>2417</v>
      </c>
      <c r="T218" t="s">
        <v>2102</v>
      </c>
      <c r="U218" t="s">
        <v>2417</v>
      </c>
      <c r="V218" s="10" t="s">
        <v>2417</v>
      </c>
    </row>
    <row r="219" spans="1:22" x14ac:dyDescent="0.2">
      <c r="A219" s="6">
        <v>43934</v>
      </c>
      <c r="B219" t="s">
        <v>3778</v>
      </c>
      <c r="C219" t="s">
        <v>43</v>
      </c>
      <c r="D219" s="10" t="s">
        <v>46</v>
      </c>
      <c r="E219" t="s">
        <v>507</v>
      </c>
      <c r="F219" s="11">
        <v>3246.34</v>
      </c>
      <c r="G219" s="10" t="s">
        <v>50</v>
      </c>
      <c r="H219" t="s">
        <v>2417</v>
      </c>
      <c r="I219" t="str">
        <f t="shared" si="3"/>
        <v/>
      </c>
      <c r="J219" s="10" t="s">
        <v>2417</v>
      </c>
      <c r="K219">
        <f>IF(OR(LEFT(J219,3)="850", J219=85339, J219="85339"), 1,0)</f>
        <v>0</v>
      </c>
      <c r="L219">
        <f>IF(OR(LEFT(I219,2)="ph", I219="Laveen"), 1,0)</f>
        <v>0</v>
      </c>
      <c r="M219">
        <f>IF(NOT(K219=L219), 1,0)</f>
        <v>0</v>
      </c>
      <c r="N219">
        <f>IF(K219=L219, K219, "EVAL")</f>
        <v>0</v>
      </c>
      <c r="O219" s="12">
        <v>43966</v>
      </c>
      <c r="P219" s="10" t="s">
        <v>46</v>
      </c>
      <c r="Q219" s="13" t="s">
        <v>46</v>
      </c>
      <c r="R219" s="11">
        <v>3641.34</v>
      </c>
      <c r="S219" s="10" t="s">
        <v>2417</v>
      </c>
      <c r="T219" t="s">
        <v>3779</v>
      </c>
      <c r="U219" t="s">
        <v>2417</v>
      </c>
      <c r="V219" s="10" t="s">
        <v>2417</v>
      </c>
    </row>
    <row r="220" spans="1:22" x14ac:dyDescent="0.2">
      <c r="A220" s="6">
        <v>43934</v>
      </c>
      <c r="B220" t="s">
        <v>3780</v>
      </c>
      <c r="C220" t="s">
        <v>43</v>
      </c>
      <c r="D220" s="10" t="s">
        <v>46</v>
      </c>
      <c r="E220" t="s">
        <v>475</v>
      </c>
      <c r="F220" s="11" t="s">
        <v>2417</v>
      </c>
      <c r="G220" s="10" t="s">
        <v>2417</v>
      </c>
      <c r="H220" t="s">
        <v>476</v>
      </c>
      <c r="I220" t="str">
        <f t="shared" si="3"/>
        <v>TONOPAH</v>
      </c>
      <c r="J220" s="10">
        <v>85354</v>
      </c>
      <c r="K220">
        <f>IF(OR(LEFT(J220,3)="850", J220=85339, J220="85339"), 1,0)</f>
        <v>0</v>
      </c>
      <c r="L220">
        <f>IF(OR(LEFT(I220,2)="ph", I220="Laveen"), 1,0)</f>
        <v>0</v>
      </c>
      <c r="M220">
        <f>IF(NOT(K220=L220), 1,0)</f>
        <v>0</v>
      </c>
      <c r="N220">
        <f>IF(K220=L220, K220, "EVAL")</f>
        <v>0</v>
      </c>
      <c r="O220" s="10" t="s">
        <v>2417</v>
      </c>
      <c r="P220" s="10" t="s">
        <v>46</v>
      </c>
      <c r="Q220" s="13" t="s">
        <v>46</v>
      </c>
      <c r="R220" s="11">
        <v>2026.24</v>
      </c>
      <c r="S220" s="10">
        <v>85354</v>
      </c>
      <c r="T220" t="s">
        <v>62</v>
      </c>
      <c r="U220" t="s">
        <v>63</v>
      </c>
      <c r="V220" s="10">
        <v>85253</v>
      </c>
    </row>
    <row r="221" spans="1:22" x14ac:dyDescent="0.2">
      <c r="A221" s="6">
        <v>43934</v>
      </c>
      <c r="B221" t="s">
        <v>3781</v>
      </c>
      <c r="C221" t="s">
        <v>43</v>
      </c>
      <c r="D221" s="10" t="s">
        <v>46</v>
      </c>
      <c r="E221" t="s">
        <v>297</v>
      </c>
      <c r="F221" s="11">
        <v>3393.03</v>
      </c>
      <c r="G221" s="10" t="s">
        <v>50</v>
      </c>
      <c r="H221" t="s">
        <v>3782</v>
      </c>
      <c r="I221" t="str">
        <f t="shared" si="3"/>
        <v>GLENDALE</v>
      </c>
      <c r="J221" s="10">
        <v>85303</v>
      </c>
      <c r="K221">
        <f>IF(OR(LEFT(J221,3)="850", J221=85339, J221="85339"), 1,0)</f>
        <v>0</v>
      </c>
      <c r="L221">
        <f>IF(OR(LEFT(I221,2)="ph", I221="Laveen"), 1,0)</f>
        <v>0</v>
      </c>
      <c r="M221">
        <f>IF(NOT(K221=L221), 1,0)</f>
        <v>0</v>
      </c>
      <c r="N221">
        <f>IF(K221=L221, K221, "EVAL")</f>
        <v>0</v>
      </c>
      <c r="O221" s="12">
        <v>43951</v>
      </c>
      <c r="P221" s="10" t="s">
        <v>46</v>
      </c>
      <c r="Q221" s="13" t="s">
        <v>46</v>
      </c>
      <c r="R221" s="11">
        <v>3395.03</v>
      </c>
      <c r="S221" s="10">
        <v>85303</v>
      </c>
      <c r="T221" t="s">
        <v>47</v>
      </c>
      <c r="U221" t="s">
        <v>53</v>
      </c>
      <c r="V221" s="10">
        <v>85253</v>
      </c>
    </row>
    <row r="222" spans="1:22" x14ac:dyDescent="0.2">
      <c r="A222" s="6">
        <v>43937</v>
      </c>
      <c r="B222" t="s">
        <v>3783</v>
      </c>
      <c r="C222" t="s">
        <v>43</v>
      </c>
      <c r="D222" s="10" t="s">
        <v>46</v>
      </c>
      <c r="E222" t="s">
        <v>44</v>
      </c>
      <c r="F222" s="11">
        <v>1344.18</v>
      </c>
      <c r="G222" s="10" t="s">
        <v>50</v>
      </c>
      <c r="H222" t="s">
        <v>3784</v>
      </c>
      <c r="I222" t="str">
        <f t="shared" si="3"/>
        <v>GLENDALE</v>
      </c>
      <c r="J222" s="10">
        <v>85301</v>
      </c>
      <c r="K222">
        <f>IF(OR(LEFT(J222,3)="850", J222=85339, J222="85339"), 1,0)</f>
        <v>0</v>
      </c>
      <c r="L222">
        <f>IF(OR(LEFT(I222,2)="ph", I222="Laveen"), 1,0)</f>
        <v>0</v>
      </c>
      <c r="M222">
        <f>IF(NOT(K222=L222), 1,0)</f>
        <v>0</v>
      </c>
      <c r="N222">
        <f>IF(K222=L222, K222, "EVAL")</f>
        <v>0</v>
      </c>
      <c r="O222" s="10" t="s">
        <v>2417</v>
      </c>
      <c r="P222" s="10" t="s">
        <v>57</v>
      </c>
      <c r="Q222" s="13" t="s">
        <v>46</v>
      </c>
      <c r="R222" s="11">
        <v>1294.18</v>
      </c>
      <c r="S222" s="10">
        <v>85301</v>
      </c>
      <c r="T222" t="s">
        <v>3785</v>
      </c>
      <c r="U222" t="s">
        <v>2417</v>
      </c>
      <c r="V222" s="10" t="s">
        <v>2417</v>
      </c>
    </row>
    <row r="223" spans="1:22" x14ac:dyDescent="0.2">
      <c r="A223" s="6">
        <v>43937</v>
      </c>
      <c r="B223" t="s">
        <v>3786</v>
      </c>
      <c r="C223" t="s">
        <v>43</v>
      </c>
      <c r="D223" s="10" t="s">
        <v>46</v>
      </c>
      <c r="E223" t="s">
        <v>44</v>
      </c>
      <c r="F223" s="11" t="s">
        <v>2417</v>
      </c>
      <c r="G223" s="10" t="s">
        <v>2417</v>
      </c>
      <c r="H223" t="s">
        <v>3787</v>
      </c>
      <c r="I223" t="str">
        <f t="shared" si="3"/>
        <v>GLENDALE</v>
      </c>
      <c r="J223" s="10">
        <v>85301</v>
      </c>
      <c r="K223">
        <f>IF(OR(LEFT(J223,3)="850", J223=85339, J223="85339"), 1,0)</f>
        <v>0</v>
      </c>
      <c r="L223">
        <f>IF(OR(LEFT(I223,2)="ph", I223="Laveen"), 1,0)</f>
        <v>0</v>
      </c>
      <c r="M223">
        <f>IF(NOT(K223=L223), 1,0)</f>
        <v>0</v>
      </c>
      <c r="N223">
        <f>IF(K223=L223, K223, "EVAL")</f>
        <v>0</v>
      </c>
      <c r="O223" s="10" t="s">
        <v>2417</v>
      </c>
      <c r="P223" s="10" t="s">
        <v>57</v>
      </c>
      <c r="Q223" s="13" t="s">
        <v>57</v>
      </c>
      <c r="R223" s="11">
        <v>1245.74</v>
      </c>
      <c r="S223" s="10">
        <v>85301</v>
      </c>
      <c r="T223" t="s">
        <v>3785</v>
      </c>
      <c r="U223" t="s">
        <v>2417</v>
      </c>
      <c r="V223" s="10" t="s">
        <v>2417</v>
      </c>
    </row>
    <row r="224" spans="1:22" x14ac:dyDescent="0.2">
      <c r="A224" s="6">
        <v>43937</v>
      </c>
      <c r="B224" t="s">
        <v>3788</v>
      </c>
      <c r="C224" t="s">
        <v>43</v>
      </c>
      <c r="D224" s="10" t="s">
        <v>46</v>
      </c>
      <c r="E224" t="s">
        <v>44</v>
      </c>
      <c r="F224" s="11">
        <v>1454.79</v>
      </c>
      <c r="G224" s="10" t="s">
        <v>50</v>
      </c>
      <c r="H224" t="s">
        <v>3789</v>
      </c>
      <c r="I224" t="str">
        <f t="shared" si="3"/>
        <v>GLENDALE</v>
      </c>
      <c r="J224" s="10">
        <v>85301</v>
      </c>
      <c r="K224">
        <f>IF(OR(LEFT(J224,3)="850", J224=85339, J224="85339"), 1,0)</f>
        <v>0</v>
      </c>
      <c r="L224">
        <f>IF(OR(LEFT(I224,2)="ph", I224="Laveen"), 1,0)</f>
        <v>0</v>
      </c>
      <c r="M224">
        <f>IF(NOT(K224=L224), 1,0)</f>
        <v>0</v>
      </c>
      <c r="N224">
        <f>IF(K224=L224, K224, "EVAL")</f>
        <v>0</v>
      </c>
      <c r="O224" s="10" t="s">
        <v>2417</v>
      </c>
      <c r="P224" s="10" t="s">
        <v>57</v>
      </c>
      <c r="Q224" s="13" t="s">
        <v>46</v>
      </c>
      <c r="R224" s="11">
        <v>1404.79</v>
      </c>
      <c r="S224" s="10">
        <v>85301</v>
      </c>
      <c r="T224" t="s">
        <v>3785</v>
      </c>
      <c r="U224" t="s">
        <v>2417</v>
      </c>
      <c r="V224" s="10" t="s">
        <v>2417</v>
      </c>
    </row>
    <row r="225" spans="1:22" x14ac:dyDescent="0.2">
      <c r="A225" s="6">
        <v>43938</v>
      </c>
      <c r="B225" t="s">
        <v>3790</v>
      </c>
      <c r="C225" t="s">
        <v>43</v>
      </c>
      <c r="D225" s="10" t="s">
        <v>46</v>
      </c>
      <c r="E225" t="s">
        <v>134</v>
      </c>
      <c r="F225" s="11" t="s">
        <v>2417</v>
      </c>
      <c r="G225" s="10" t="s">
        <v>2417</v>
      </c>
      <c r="H225" t="s">
        <v>3791</v>
      </c>
      <c r="I225" t="str">
        <f t="shared" si="3"/>
        <v>GLENDALE</v>
      </c>
      <c r="J225" s="10">
        <v>85306</v>
      </c>
      <c r="K225">
        <f>IF(OR(LEFT(J225,3)="850", J225=85339, J225="85339"), 1,0)</f>
        <v>0</v>
      </c>
      <c r="L225">
        <f>IF(OR(LEFT(I225,2)="ph", I225="Laveen"), 1,0)</f>
        <v>0</v>
      </c>
      <c r="M225">
        <f>IF(NOT(K225=L225), 1,0)</f>
        <v>0</v>
      </c>
      <c r="N225">
        <f>IF(K225=L225, K225, "EVAL")</f>
        <v>0</v>
      </c>
      <c r="O225" s="10" t="s">
        <v>2417</v>
      </c>
      <c r="P225" s="10" t="s">
        <v>57</v>
      </c>
      <c r="Q225" s="13" t="s">
        <v>46</v>
      </c>
      <c r="R225" s="11">
        <v>314.69</v>
      </c>
      <c r="S225" s="10">
        <v>85306</v>
      </c>
      <c r="T225" t="s">
        <v>3646</v>
      </c>
      <c r="U225" t="s">
        <v>2417</v>
      </c>
      <c r="V225" s="10" t="s">
        <v>2417</v>
      </c>
    </row>
    <row r="226" spans="1:22" x14ac:dyDescent="0.2">
      <c r="A226" s="6">
        <v>43941</v>
      </c>
      <c r="B226" t="s">
        <v>3792</v>
      </c>
      <c r="C226" t="s">
        <v>43</v>
      </c>
      <c r="D226" s="10" t="s">
        <v>46</v>
      </c>
      <c r="E226" t="s">
        <v>225</v>
      </c>
      <c r="F226" s="11">
        <v>3323.71</v>
      </c>
      <c r="G226" s="10" t="s">
        <v>50</v>
      </c>
      <c r="H226" t="s">
        <v>3793</v>
      </c>
      <c r="I226" t="str">
        <f t="shared" si="3"/>
        <v>AVONDALE</v>
      </c>
      <c r="J226" s="10">
        <v>85323</v>
      </c>
      <c r="K226">
        <f>IF(OR(LEFT(J226,3)="850", J226=85339, J226="85339"), 1,0)</f>
        <v>0</v>
      </c>
      <c r="L226">
        <f>IF(OR(LEFT(I226,2)="ph", I226="Laveen"), 1,0)</f>
        <v>0</v>
      </c>
      <c r="M226">
        <f>IF(NOT(K226=L226), 1,0)</f>
        <v>0</v>
      </c>
      <c r="N226">
        <f>IF(K226=L226, K226, "EVAL")</f>
        <v>0</v>
      </c>
      <c r="O226" s="12">
        <v>43959</v>
      </c>
      <c r="P226" s="10" t="s">
        <v>46</v>
      </c>
      <c r="Q226" s="13" t="s">
        <v>46</v>
      </c>
      <c r="R226" s="11">
        <v>3190.71</v>
      </c>
      <c r="S226" s="10">
        <v>85323</v>
      </c>
      <c r="T226" t="s">
        <v>62</v>
      </c>
      <c r="U226" t="s">
        <v>177</v>
      </c>
      <c r="V226" s="10">
        <v>85253</v>
      </c>
    </row>
    <row r="227" spans="1:22" x14ac:dyDescent="0.2">
      <c r="A227" s="6">
        <v>43941</v>
      </c>
      <c r="B227" t="s">
        <v>3794</v>
      </c>
      <c r="C227" t="s">
        <v>43</v>
      </c>
      <c r="D227" s="10" t="s">
        <v>46</v>
      </c>
      <c r="E227" t="s">
        <v>225</v>
      </c>
      <c r="F227" s="11" t="s">
        <v>2417</v>
      </c>
      <c r="G227" s="10" t="s">
        <v>2417</v>
      </c>
      <c r="H227" t="s">
        <v>634</v>
      </c>
      <c r="I227" t="str">
        <f t="shared" si="3"/>
        <v>AVONDALE</v>
      </c>
      <c r="J227" s="10">
        <v>85323</v>
      </c>
      <c r="K227">
        <f>IF(OR(LEFT(J227,3)="850", J227=85339, J227="85339"), 1,0)</f>
        <v>0</v>
      </c>
      <c r="L227">
        <f>IF(OR(LEFT(I227,2)="ph", I227="Laveen"), 1,0)</f>
        <v>0</v>
      </c>
      <c r="M227">
        <f>IF(NOT(K227=L227), 1,0)</f>
        <v>0</v>
      </c>
      <c r="N227">
        <f>IF(K227=L227, K227, "EVAL")</f>
        <v>0</v>
      </c>
      <c r="O227" s="10" t="s">
        <v>2417</v>
      </c>
      <c r="P227" s="10" t="s">
        <v>46</v>
      </c>
      <c r="Q227" s="13" t="s">
        <v>46</v>
      </c>
      <c r="R227" s="11">
        <v>2895.52</v>
      </c>
      <c r="S227" s="10">
        <v>85323</v>
      </c>
      <c r="T227" t="s">
        <v>62</v>
      </c>
      <c r="U227" t="s">
        <v>2417</v>
      </c>
      <c r="V227" s="10" t="s">
        <v>2417</v>
      </c>
    </row>
    <row r="228" spans="1:22" x14ac:dyDescent="0.2">
      <c r="A228" s="6">
        <v>43943</v>
      </c>
      <c r="B228" t="s">
        <v>3795</v>
      </c>
      <c r="C228" t="s">
        <v>79</v>
      </c>
      <c r="D228" s="10" t="s">
        <v>46</v>
      </c>
      <c r="E228" t="s">
        <v>70</v>
      </c>
      <c r="F228" s="11">
        <v>1550.84</v>
      </c>
      <c r="G228" s="10" t="s">
        <v>50</v>
      </c>
      <c r="H228" t="s">
        <v>3796</v>
      </c>
      <c r="I228" t="str">
        <f t="shared" si="3"/>
        <v>PHOENIX</v>
      </c>
      <c r="J228" s="10">
        <v>85037</v>
      </c>
      <c r="K228">
        <f>IF(OR(LEFT(J228,3)="850", J228=85339, J228="85339"), 1,0)</f>
        <v>1</v>
      </c>
      <c r="L228">
        <f>IF(OR(LEFT(I228,2)="ph", I228="Laveen"), 1,0)</f>
        <v>1</v>
      </c>
      <c r="M228">
        <f>IF(NOT(K228=L228), 1,0)</f>
        <v>0</v>
      </c>
      <c r="N228">
        <f>IF(K228=L228, K228, "EVAL")</f>
        <v>1</v>
      </c>
      <c r="O228" s="12">
        <v>43964</v>
      </c>
      <c r="P228" s="10" t="s">
        <v>57</v>
      </c>
      <c r="Q228" s="13" t="s">
        <v>46</v>
      </c>
      <c r="R228" s="11">
        <v>1470.84</v>
      </c>
      <c r="S228" s="10">
        <v>85037</v>
      </c>
      <c r="T228" t="s">
        <v>3797</v>
      </c>
      <c r="U228" t="s">
        <v>2417</v>
      </c>
      <c r="V228" s="10" t="s">
        <v>2417</v>
      </c>
    </row>
    <row r="229" spans="1:22" x14ac:dyDescent="0.2">
      <c r="A229" s="6">
        <v>43943</v>
      </c>
      <c r="B229" t="s">
        <v>3798</v>
      </c>
      <c r="C229" t="s">
        <v>79</v>
      </c>
      <c r="D229" s="10" t="s">
        <v>46</v>
      </c>
      <c r="E229" t="s">
        <v>70</v>
      </c>
      <c r="F229" s="11">
        <v>2115.31</v>
      </c>
      <c r="G229" s="10" t="s">
        <v>50</v>
      </c>
      <c r="H229" t="s">
        <v>3799</v>
      </c>
      <c r="I229" t="str">
        <f t="shared" si="3"/>
        <v>PHOENIX</v>
      </c>
      <c r="J229" s="10">
        <v>85037</v>
      </c>
      <c r="K229">
        <f>IF(OR(LEFT(J229,3)="850", J229=85339, J229="85339"), 1,0)</f>
        <v>1</v>
      </c>
      <c r="L229">
        <f>IF(OR(LEFT(I229,2)="ph", I229="Laveen"), 1,0)</f>
        <v>1</v>
      </c>
      <c r="M229">
        <f>IF(NOT(K229=L229), 1,0)</f>
        <v>0</v>
      </c>
      <c r="N229">
        <f>IF(K229=L229, K229, "EVAL")</f>
        <v>1</v>
      </c>
      <c r="O229" s="12">
        <v>43964</v>
      </c>
      <c r="P229" s="10" t="s">
        <v>57</v>
      </c>
      <c r="Q229" s="13" t="s">
        <v>46</v>
      </c>
      <c r="R229" s="11">
        <v>2035.31</v>
      </c>
      <c r="S229" s="10">
        <v>85037</v>
      </c>
      <c r="T229" t="s">
        <v>3800</v>
      </c>
      <c r="U229" t="s">
        <v>2417</v>
      </c>
      <c r="V229" s="10" t="s">
        <v>2417</v>
      </c>
    </row>
    <row r="230" spans="1:22" x14ac:dyDescent="0.2">
      <c r="A230" s="6">
        <v>43943</v>
      </c>
      <c r="B230" t="s">
        <v>3801</v>
      </c>
      <c r="C230" t="s">
        <v>43</v>
      </c>
      <c r="D230" s="10" t="s">
        <v>46</v>
      </c>
      <c r="E230" t="s">
        <v>297</v>
      </c>
      <c r="F230" s="11">
        <v>1550.32</v>
      </c>
      <c r="G230" s="10" t="s">
        <v>50</v>
      </c>
      <c r="H230" t="s">
        <v>3802</v>
      </c>
      <c r="I230" t="str">
        <f t="shared" si="3"/>
        <v>PHOENIX</v>
      </c>
      <c r="J230" s="10">
        <v>85051</v>
      </c>
      <c r="K230">
        <f>IF(OR(LEFT(J230,3)="850", J230=85339, J230="85339"), 1,0)</f>
        <v>1</v>
      </c>
      <c r="L230">
        <f>IF(OR(LEFT(I230,2)="ph", I230="Laveen"), 1,0)</f>
        <v>1</v>
      </c>
      <c r="M230">
        <f>IF(NOT(K230=L230), 1,0)</f>
        <v>0</v>
      </c>
      <c r="N230">
        <f>IF(K230=L230, K230, "EVAL")</f>
        <v>1</v>
      </c>
      <c r="O230" s="12">
        <v>43958</v>
      </c>
      <c r="P230" s="10" t="s">
        <v>46</v>
      </c>
      <c r="Q230" s="13" t="s">
        <v>46</v>
      </c>
      <c r="R230" s="11">
        <v>1550.32</v>
      </c>
      <c r="S230" s="10">
        <v>85051</v>
      </c>
      <c r="T230" t="s">
        <v>3803</v>
      </c>
      <c r="U230" t="s">
        <v>177</v>
      </c>
      <c r="V230" s="10">
        <v>85253</v>
      </c>
    </row>
    <row r="231" spans="1:22" x14ac:dyDescent="0.2">
      <c r="A231" s="6">
        <v>43944</v>
      </c>
      <c r="B231" t="s">
        <v>3804</v>
      </c>
      <c r="C231" t="s">
        <v>43</v>
      </c>
      <c r="D231" s="10" t="s">
        <v>46</v>
      </c>
      <c r="E231" t="s">
        <v>44</v>
      </c>
      <c r="F231" s="11">
        <v>980</v>
      </c>
      <c r="G231" s="10" t="s">
        <v>50</v>
      </c>
      <c r="H231" t="s">
        <v>3805</v>
      </c>
      <c r="I231" t="str">
        <f t="shared" si="3"/>
        <v>Glendale</v>
      </c>
      <c r="J231" s="10">
        <v>85301</v>
      </c>
      <c r="K231">
        <f>IF(OR(LEFT(J231,3)="850", J231=85339, J231="85339"), 1,0)</f>
        <v>0</v>
      </c>
      <c r="L231">
        <f>IF(OR(LEFT(I231,2)="ph", I231="Laveen"), 1,0)</f>
        <v>0</v>
      </c>
      <c r="M231">
        <f>IF(NOT(K231=L231), 1,0)</f>
        <v>0</v>
      </c>
      <c r="N231">
        <f>IF(K231=L231, K231, "EVAL")</f>
        <v>0</v>
      </c>
      <c r="O231" s="10" t="s">
        <v>2417</v>
      </c>
      <c r="P231" s="10" t="s">
        <v>57</v>
      </c>
      <c r="Q231" s="13" t="s">
        <v>46</v>
      </c>
      <c r="R231" s="11">
        <v>920</v>
      </c>
      <c r="S231" s="10">
        <v>85301</v>
      </c>
      <c r="T231" t="s">
        <v>3806</v>
      </c>
      <c r="U231" t="s">
        <v>2417</v>
      </c>
      <c r="V231" s="10" t="s">
        <v>2417</v>
      </c>
    </row>
    <row r="232" spans="1:22" x14ac:dyDescent="0.2">
      <c r="A232" s="6">
        <v>43944</v>
      </c>
      <c r="B232" t="s">
        <v>3807</v>
      </c>
      <c r="C232" t="s">
        <v>43</v>
      </c>
      <c r="D232" s="10" t="s">
        <v>46</v>
      </c>
      <c r="E232" t="s">
        <v>44</v>
      </c>
      <c r="F232" s="11">
        <v>1328</v>
      </c>
      <c r="G232" s="10" t="s">
        <v>50</v>
      </c>
      <c r="H232" t="s">
        <v>3808</v>
      </c>
      <c r="I232" t="str">
        <f t="shared" si="3"/>
        <v>GLENDALE</v>
      </c>
      <c r="J232" s="10">
        <v>85301</v>
      </c>
      <c r="K232">
        <f>IF(OR(LEFT(J232,3)="850", J232=85339, J232="85339"), 1,0)</f>
        <v>0</v>
      </c>
      <c r="L232">
        <f>IF(OR(LEFT(I232,2)="ph", I232="Laveen"), 1,0)</f>
        <v>0</v>
      </c>
      <c r="M232">
        <f>IF(NOT(K232=L232), 1,0)</f>
        <v>0</v>
      </c>
      <c r="N232">
        <f>IF(K232=L232, K232, "EVAL")</f>
        <v>0</v>
      </c>
      <c r="O232" s="10" t="s">
        <v>2417</v>
      </c>
      <c r="P232" s="10" t="s">
        <v>57</v>
      </c>
      <c r="Q232" s="13" t="s">
        <v>46</v>
      </c>
      <c r="R232" s="11">
        <v>1268</v>
      </c>
      <c r="S232" s="10">
        <v>85301</v>
      </c>
      <c r="T232" t="s">
        <v>3652</v>
      </c>
      <c r="U232" t="s">
        <v>2417</v>
      </c>
      <c r="V232" s="10" t="s">
        <v>2417</v>
      </c>
    </row>
    <row r="233" spans="1:22" x14ac:dyDescent="0.2">
      <c r="A233" s="6">
        <v>43944</v>
      </c>
      <c r="B233" t="s">
        <v>3809</v>
      </c>
      <c r="C233" t="s">
        <v>43</v>
      </c>
      <c r="D233" s="10" t="s">
        <v>46</v>
      </c>
      <c r="E233" t="s">
        <v>44</v>
      </c>
      <c r="F233" s="11">
        <v>1254</v>
      </c>
      <c r="G233" s="10" t="s">
        <v>50</v>
      </c>
      <c r="H233" t="s">
        <v>3565</v>
      </c>
      <c r="I233" t="str">
        <f t="shared" si="3"/>
        <v>Glendale</v>
      </c>
      <c r="J233" s="10">
        <v>85301</v>
      </c>
      <c r="K233">
        <f>IF(OR(LEFT(J233,3)="850", J233=85339, J233="85339"), 1,0)</f>
        <v>0</v>
      </c>
      <c r="L233">
        <f>IF(OR(LEFT(I233,2)="ph", I233="Laveen"), 1,0)</f>
        <v>0</v>
      </c>
      <c r="M233">
        <f>IF(NOT(K233=L233), 1,0)</f>
        <v>0</v>
      </c>
      <c r="N233">
        <f>IF(K233=L233, K233, "EVAL")</f>
        <v>0</v>
      </c>
      <c r="O233" s="10" t="s">
        <v>2417</v>
      </c>
      <c r="P233" s="10" t="s">
        <v>57</v>
      </c>
      <c r="Q233" s="13" t="s">
        <v>57</v>
      </c>
      <c r="R233" s="11">
        <v>1194</v>
      </c>
      <c r="S233" s="10">
        <v>85301</v>
      </c>
      <c r="T233" t="s">
        <v>3806</v>
      </c>
      <c r="U233" t="s">
        <v>2417</v>
      </c>
      <c r="V233" s="10" t="s">
        <v>2417</v>
      </c>
    </row>
    <row r="234" spans="1:22" x14ac:dyDescent="0.2">
      <c r="A234" s="6">
        <v>43944</v>
      </c>
      <c r="B234" t="s">
        <v>3810</v>
      </c>
      <c r="C234" t="s">
        <v>43</v>
      </c>
      <c r="D234" s="10" t="s">
        <v>46</v>
      </c>
      <c r="E234" t="s">
        <v>44</v>
      </c>
      <c r="F234" s="11">
        <v>990</v>
      </c>
      <c r="G234" s="10" t="s">
        <v>50</v>
      </c>
      <c r="H234" t="s">
        <v>3811</v>
      </c>
      <c r="I234" t="str">
        <f t="shared" si="3"/>
        <v>GLENDALE</v>
      </c>
      <c r="J234" s="10">
        <v>85301</v>
      </c>
      <c r="K234">
        <f>IF(OR(LEFT(J234,3)="850", J234=85339, J234="85339"), 1,0)</f>
        <v>0</v>
      </c>
      <c r="L234">
        <f>IF(OR(LEFT(I234,2)="ph", I234="Laveen"), 1,0)</f>
        <v>0</v>
      </c>
      <c r="M234">
        <f>IF(NOT(K234=L234), 1,0)</f>
        <v>0</v>
      </c>
      <c r="N234">
        <f>IF(K234=L234, K234, "EVAL")</f>
        <v>0</v>
      </c>
      <c r="O234" s="10" t="s">
        <v>2417</v>
      </c>
      <c r="P234" s="10" t="s">
        <v>57</v>
      </c>
      <c r="Q234" s="13" t="s">
        <v>46</v>
      </c>
      <c r="R234" s="11">
        <v>930</v>
      </c>
      <c r="S234" s="10">
        <v>85301</v>
      </c>
      <c r="T234" t="s">
        <v>3652</v>
      </c>
      <c r="U234" t="s">
        <v>2417</v>
      </c>
      <c r="V234" s="10" t="s">
        <v>2417</v>
      </c>
    </row>
    <row r="235" spans="1:22" x14ac:dyDescent="0.2">
      <c r="A235" s="6">
        <v>43945</v>
      </c>
      <c r="B235" t="s">
        <v>3812</v>
      </c>
      <c r="C235" t="s">
        <v>43</v>
      </c>
      <c r="D235" s="10" t="s">
        <v>46</v>
      </c>
      <c r="E235" t="s">
        <v>1473</v>
      </c>
      <c r="F235" s="11">
        <v>2331.34</v>
      </c>
      <c r="G235" s="10" t="s">
        <v>50</v>
      </c>
      <c r="H235" t="s">
        <v>2417</v>
      </c>
      <c r="I235" t="str">
        <f t="shared" si="3"/>
        <v/>
      </c>
      <c r="J235" s="10" t="s">
        <v>2417</v>
      </c>
      <c r="K235">
        <f>IF(OR(LEFT(J235,3)="850", J235=85339, J235="85339"), 1,0)</f>
        <v>0</v>
      </c>
      <c r="L235">
        <f>IF(OR(LEFT(I235,2)="ph", I235="Laveen"), 1,0)</f>
        <v>0</v>
      </c>
      <c r="M235">
        <f>IF(NOT(K235=L235), 1,0)</f>
        <v>0</v>
      </c>
      <c r="N235">
        <f>IF(K235=L235, K235, "EVAL")</f>
        <v>0</v>
      </c>
      <c r="O235" s="10" t="s">
        <v>2417</v>
      </c>
      <c r="P235" s="10" t="s">
        <v>57</v>
      </c>
      <c r="Q235" s="13" t="s">
        <v>46</v>
      </c>
      <c r="R235" s="11">
        <v>2377.61</v>
      </c>
      <c r="S235" s="10" t="s">
        <v>2417</v>
      </c>
      <c r="T235" t="s">
        <v>3813</v>
      </c>
      <c r="U235" t="s">
        <v>2417</v>
      </c>
      <c r="V235" s="10" t="s">
        <v>2417</v>
      </c>
    </row>
    <row r="236" spans="1:22" x14ac:dyDescent="0.2">
      <c r="A236" s="6">
        <v>43949</v>
      </c>
      <c r="B236" t="s">
        <v>3814</v>
      </c>
      <c r="C236" t="s">
        <v>43</v>
      </c>
      <c r="D236" s="10" t="s">
        <v>46</v>
      </c>
      <c r="E236" t="s">
        <v>44</v>
      </c>
      <c r="F236" s="11" t="s">
        <v>2417</v>
      </c>
      <c r="G236" s="10" t="s">
        <v>2417</v>
      </c>
      <c r="H236" t="s">
        <v>1315</v>
      </c>
      <c r="I236" t="str">
        <f t="shared" si="3"/>
        <v>PHOENIX</v>
      </c>
      <c r="J236" s="10">
        <v>85035</v>
      </c>
      <c r="K236">
        <f>IF(OR(LEFT(J236,3)="850", J236=85339, J236="85339"), 1,0)</f>
        <v>1</v>
      </c>
      <c r="L236">
        <f>IF(OR(LEFT(I236,2)="ph", I236="Laveen"), 1,0)</f>
        <v>1</v>
      </c>
      <c r="M236">
        <f>IF(NOT(K236=L236), 1,0)</f>
        <v>0</v>
      </c>
      <c r="N236">
        <f>IF(K236=L236, K236, "EVAL")</f>
        <v>1</v>
      </c>
      <c r="O236" s="10" t="s">
        <v>2417</v>
      </c>
      <c r="P236" s="10" t="s">
        <v>46</v>
      </c>
      <c r="Q236" s="13" t="s">
        <v>46</v>
      </c>
      <c r="R236" s="11">
        <v>2384.0500000000002</v>
      </c>
      <c r="S236" s="10">
        <v>85035</v>
      </c>
      <c r="T236" t="s">
        <v>62</v>
      </c>
      <c r="U236" t="s">
        <v>3815</v>
      </c>
      <c r="V236" s="10">
        <v>85253</v>
      </c>
    </row>
    <row r="237" spans="1:22" x14ac:dyDescent="0.2">
      <c r="A237" s="6">
        <v>43949</v>
      </c>
      <c r="B237" t="s">
        <v>3816</v>
      </c>
      <c r="C237" t="s">
        <v>43</v>
      </c>
      <c r="D237" s="10" t="s">
        <v>46</v>
      </c>
      <c r="E237" t="s">
        <v>74</v>
      </c>
      <c r="F237" s="11">
        <v>4098.6000000000004</v>
      </c>
      <c r="G237" s="10" t="s">
        <v>50</v>
      </c>
      <c r="H237" t="s">
        <v>3745</v>
      </c>
      <c r="I237" t="str">
        <f t="shared" si="3"/>
        <v>PHOENIX</v>
      </c>
      <c r="J237" s="10">
        <v>85041</v>
      </c>
      <c r="K237">
        <f>IF(OR(LEFT(J237,3)="850", J237=85339, J237="85339"), 1,0)</f>
        <v>1</v>
      </c>
      <c r="L237">
        <f>IF(OR(LEFT(I237,2)="ph", I237="Laveen"), 1,0)</f>
        <v>1</v>
      </c>
      <c r="M237">
        <f>IF(NOT(K237=L237), 1,0)</f>
        <v>0</v>
      </c>
      <c r="N237">
        <f>IF(K237=L237, K237, "EVAL")</f>
        <v>1</v>
      </c>
      <c r="O237" s="12">
        <v>43984</v>
      </c>
      <c r="P237" s="10" t="s">
        <v>57</v>
      </c>
      <c r="Q237" s="13" t="s">
        <v>46</v>
      </c>
      <c r="R237" s="11">
        <v>2441.39</v>
      </c>
      <c r="S237" s="10">
        <v>85041</v>
      </c>
      <c r="T237" t="s">
        <v>3817</v>
      </c>
      <c r="U237" t="s">
        <v>3465</v>
      </c>
      <c r="V237" s="10">
        <v>85027</v>
      </c>
    </row>
    <row r="238" spans="1:22" x14ac:dyDescent="0.2">
      <c r="A238" s="6">
        <v>43950</v>
      </c>
      <c r="B238" t="s">
        <v>3818</v>
      </c>
      <c r="C238" t="s">
        <v>43</v>
      </c>
      <c r="D238" s="10" t="s">
        <v>46</v>
      </c>
      <c r="E238" t="s">
        <v>297</v>
      </c>
      <c r="F238" s="11" t="s">
        <v>2417</v>
      </c>
      <c r="G238" s="10" t="s">
        <v>2417</v>
      </c>
      <c r="H238" t="s">
        <v>2417</v>
      </c>
      <c r="I238" t="str">
        <f t="shared" si="3"/>
        <v/>
      </c>
      <c r="J238" s="10" t="s">
        <v>2417</v>
      </c>
      <c r="K238">
        <f>IF(OR(LEFT(J238,3)="850", J238=85339, J238="85339"), 1,0)</f>
        <v>0</v>
      </c>
      <c r="L238">
        <f>IF(OR(LEFT(I238,2)="ph", I238="Laveen"), 1,0)</f>
        <v>0</v>
      </c>
      <c r="M238">
        <f>IF(NOT(K238=L238), 1,0)</f>
        <v>0</v>
      </c>
      <c r="N238">
        <f>IF(K238=L238, K238, "EVAL")</f>
        <v>0</v>
      </c>
      <c r="O238" s="10" t="s">
        <v>2417</v>
      </c>
      <c r="P238" s="10" t="s">
        <v>46</v>
      </c>
      <c r="Q238" s="13" t="s">
        <v>46</v>
      </c>
      <c r="R238" s="11">
        <v>2184.2199999999998</v>
      </c>
      <c r="S238" s="10" t="s">
        <v>2417</v>
      </c>
      <c r="T238" t="s">
        <v>291</v>
      </c>
      <c r="U238" t="s">
        <v>2417</v>
      </c>
      <c r="V238" s="10" t="s">
        <v>2417</v>
      </c>
    </row>
    <row r="239" spans="1:22" x14ac:dyDescent="0.2">
      <c r="A239" s="6">
        <v>43950</v>
      </c>
      <c r="B239" t="s">
        <v>3819</v>
      </c>
      <c r="C239" t="s">
        <v>79</v>
      </c>
      <c r="D239" s="10" t="s">
        <v>46</v>
      </c>
      <c r="E239" t="s">
        <v>216</v>
      </c>
      <c r="F239" s="11">
        <v>1601</v>
      </c>
      <c r="G239" s="10" t="s">
        <v>50</v>
      </c>
      <c r="H239" t="s">
        <v>3820</v>
      </c>
      <c r="I239" t="str">
        <f t="shared" si="3"/>
        <v>MESA</v>
      </c>
      <c r="J239" s="10">
        <v>85213</v>
      </c>
      <c r="K239">
        <f>IF(OR(LEFT(J239,3)="850", J239=85339, J239="85339"), 1,0)</f>
        <v>0</v>
      </c>
      <c r="L239">
        <f>IF(OR(LEFT(I239,2)="ph", I239="Laveen"), 1,0)</f>
        <v>0</v>
      </c>
      <c r="M239">
        <f>IF(NOT(K239=L239), 1,0)</f>
        <v>0</v>
      </c>
      <c r="N239">
        <f>IF(K239=L239, K239, "EVAL")</f>
        <v>0</v>
      </c>
      <c r="O239" s="12">
        <v>43957</v>
      </c>
      <c r="P239" s="10" t="s">
        <v>57</v>
      </c>
      <c r="Q239" s="13" t="s">
        <v>46</v>
      </c>
      <c r="R239" s="11">
        <v>657</v>
      </c>
      <c r="S239" s="10">
        <v>85213</v>
      </c>
      <c r="T239" t="s">
        <v>3821</v>
      </c>
      <c r="U239" t="s">
        <v>2417</v>
      </c>
      <c r="V239" s="10" t="s">
        <v>2417</v>
      </c>
    </row>
    <row r="240" spans="1:22" x14ac:dyDescent="0.2">
      <c r="A240" s="6">
        <v>43955</v>
      </c>
      <c r="B240" t="s">
        <v>3822</v>
      </c>
      <c r="C240" t="s">
        <v>43</v>
      </c>
      <c r="D240" s="10" t="s">
        <v>46</v>
      </c>
      <c r="E240" t="s">
        <v>297</v>
      </c>
      <c r="F240" s="11">
        <v>0</v>
      </c>
      <c r="G240" s="10" t="s">
        <v>50</v>
      </c>
      <c r="H240" t="s">
        <v>3823</v>
      </c>
      <c r="I240" t="str">
        <f t="shared" si="3"/>
        <v>PHX</v>
      </c>
      <c r="J240" s="10">
        <v>85029</v>
      </c>
      <c r="K240">
        <f>IF(OR(LEFT(J240,3)="850", J240=85339, J240="85339"), 1,0)</f>
        <v>1</v>
      </c>
      <c r="L240">
        <f>IF(OR(LEFT(I240,2)="ph", I240="Laveen"), 1,0)</f>
        <v>1</v>
      </c>
      <c r="M240">
        <f>IF(NOT(K240=L240), 1,0)</f>
        <v>0</v>
      </c>
      <c r="N240">
        <f>IF(K240=L240, K240, "EVAL")</f>
        <v>1</v>
      </c>
      <c r="O240" s="10" t="s">
        <v>2417</v>
      </c>
      <c r="P240" s="10" t="s">
        <v>46</v>
      </c>
      <c r="Q240" s="13" t="s">
        <v>46</v>
      </c>
      <c r="R240" s="11">
        <v>0</v>
      </c>
      <c r="S240" s="10">
        <v>85029</v>
      </c>
      <c r="T240" t="s">
        <v>399</v>
      </c>
      <c r="U240" t="s">
        <v>2417</v>
      </c>
      <c r="V240" s="10" t="s">
        <v>2417</v>
      </c>
    </row>
    <row r="241" spans="1:22" x14ac:dyDescent="0.2">
      <c r="A241" s="6">
        <v>43957</v>
      </c>
      <c r="B241" t="s">
        <v>3824</v>
      </c>
      <c r="C241" t="s">
        <v>43</v>
      </c>
      <c r="D241" s="10" t="s">
        <v>46</v>
      </c>
      <c r="E241" t="s">
        <v>74</v>
      </c>
      <c r="F241" s="11">
        <v>2738.78</v>
      </c>
      <c r="G241" s="10" t="s">
        <v>50</v>
      </c>
      <c r="H241" t="s">
        <v>3825</v>
      </c>
      <c r="I241" t="str">
        <f t="shared" si="3"/>
        <v>LAVEEN</v>
      </c>
      <c r="J241" s="10">
        <v>85339</v>
      </c>
      <c r="K241">
        <f>IF(OR(LEFT(J241,3)="850", J241=85339, J241="85339"), 1,0)</f>
        <v>1</v>
      </c>
      <c r="L241">
        <f>IF(OR(LEFT(I241,2)="ph", I241="Laveen"), 1,0)</f>
        <v>1</v>
      </c>
      <c r="M241">
        <f>IF(NOT(K241=L241), 1,0)</f>
        <v>0</v>
      </c>
      <c r="N241">
        <f>IF(K241=L241, K241, "EVAL")</f>
        <v>1</v>
      </c>
      <c r="O241" s="10" t="s">
        <v>2417</v>
      </c>
      <c r="P241" s="10" t="s">
        <v>57</v>
      </c>
      <c r="Q241" s="13" t="s">
        <v>46</v>
      </c>
      <c r="R241" s="11">
        <v>1290.3900000000001</v>
      </c>
      <c r="S241" s="10">
        <v>85339</v>
      </c>
      <c r="T241" t="s">
        <v>3826</v>
      </c>
      <c r="U241" t="s">
        <v>3827</v>
      </c>
      <c r="V241" s="10">
        <v>85282</v>
      </c>
    </row>
    <row r="242" spans="1:22" x14ac:dyDescent="0.2">
      <c r="A242" s="6">
        <v>43959</v>
      </c>
      <c r="B242" t="s">
        <v>3828</v>
      </c>
      <c r="C242" t="s">
        <v>43</v>
      </c>
      <c r="D242" s="10" t="s">
        <v>46</v>
      </c>
      <c r="E242" t="s">
        <v>44</v>
      </c>
      <c r="F242" s="11">
        <v>2075</v>
      </c>
      <c r="G242" s="10" t="s">
        <v>50</v>
      </c>
      <c r="H242" t="s">
        <v>1575</v>
      </c>
      <c r="I242" t="str">
        <f t="shared" si="3"/>
        <v>Glendale</v>
      </c>
      <c r="J242" s="10">
        <v>85301</v>
      </c>
      <c r="K242">
        <f>IF(OR(LEFT(J242,3)="850", J242=85339, J242="85339"), 1,0)</f>
        <v>0</v>
      </c>
      <c r="L242">
        <f>IF(OR(LEFT(I242,2)="ph", I242="Laveen"), 1,0)</f>
        <v>0</v>
      </c>
      <c r="M242">
        <f>IF(NOT(K242=L242), 1,0)</f>
        <v>0</v>
      </c>
      <c r="N242">
        <f>IF(K242=L242, K242, "EVAL")</f>
        <v>0</v>
      </c>
      <c r="O242" s="10" t="s">
        <v>2417</v>
      </c>
      <c r="P242" s="10" t="s">
        <v>57</v>
      </c>
      <c r="Q242" s="13" t="s">
        <v>46</v>
      </c>
      <c r="R242" s="11">
        <v>2015</v>
      </c>
      <c r="S242" s="10">
        <v>85301</v>
      </c>
      <c r="T242" t="s">
        <v>3322</v>
      </c>
      <c r="U242" t="s">
        <v>2417</v>
      </c>
      <c r="V242" s="10" t="s">
        <v>2417</v>
      </c>
    </row>
    <row r="243" spans="1:22" x14ac:dyDescent="0.2">
      <c r="A243" s="6">
        <v>43959</v>
      </c>
      <c r="B243" t="s">
        <v>3829</v>
      </c>
      <c r="C243" t="s">
        <v>43</v>
      </c>
      <c r="D243" s="10" t="s">
        <v>46</v>
      </c>
      <c r="E243" t="s">
        <v>44</v>
      </c>
      <c r="F243" s="11">
        <v>1898</v>
      </c>
      <c r="G243" s="10" t="s">
        <v>50</v>
      </c>
      <c r="H243" t="s">
        <v>3567</v>
      </c>
      <c r="I243" t="str">
        <f t="shared" si="3"/>
        <v>Glendale</v>
      </c>
      <c r="J243" s="10">
        <v>85301</v>
      </c>
      <c r="K243">
        <f>IF(OR(LEFT(J243,3)="850", J243=85339, J243="85339"), 1,0)</f>
        <v>0</v>
      </c>
      <c r="L243">
        <f>IF(OR(LEFT(I243,2)="ph", I243="Laveen"), 1,0)</f>
        <v>0</v>
      </c>
      <c r="M243">
        <f>IF(NOT(K243=L243), 1,0)</f>
        <v>0</v>
      </c>
      <c r="N243">
        <f>IF(K243=L243, K243, "EVAL")</f>
        <v>0</v>
      </c>
      <c r="O243" s="10" t="s">
        <v>2417</v>
      </c>
      <c r="P243" s="10" t="s">
        <v>57</v>
      </c>
      <c r="Q243" s="13" t="s">
        <v>46</v>
      </c>
      <c r="R243" s="11">
        <v>1838</v>
      </c>
      <c r="S243" s="10">
        <v>85301</v>
      </c>
      <c r="T243" t="s">
        <v>3322</v>
      </c>
      <c r="U243" t="s">
        <v>2417</v>
      </c>
      <c r="V243" s="10" t="s">
        <v>2417</v>
      </c>
    </row>
    <row r="244" spans="1:22" x14ac:dyDescent="0.2">
      <c r="A244" s="6">
        <v>43963</v>
      </c>
      <c r="B244" t="s">
        <v>3830</v>
      </c>
      <c r="C244" t="s">
        <v>79</v>
      </c>
      <c r="D244" s="10" t="s">
        <v>46</v>
      </c>
      <c r="E244" t="s">
        <v>102</v>
      </c>
      <c r="F244" s="11">
        <v>2593.92</v>
      </c>
      <c r="G244" s="10" t="s">
        <v>50</v>
      </c>
      <c r="H244" t="s">
        <v>3831</v>
      </c>
      <c r="I244" t="str">
        <f t="shared" si="3"/>
        <v>PHOENIX</v>
      </c>
      <c r="J244" s="10">
        <v>85006</v>
      </c>
      <c r="K244">
        <f>IF(OR(LEFT(J244,3)="850", J244=85339, J244="85339"), 1,0)</f>
        <v>1</v>
      </c>
      <c r="L244">
        <f>IF(OR(LEFT(I244,2)="ph", I244="Laveen"), 1,0)</f>
        <v>1</v>
      </c>
      <c r="M244">
        <f>IF(NOT(K244=L244), 1,0)</f>
        <v>0</v>
      </c>
      <c r="N244">
        <f>IF(K244=L244, K244, "EVAL")</f>
        <v>1</v>
      </c>
      <c r="O244" s="12">
        <v>43978</v>
      </c>
      <c r="P244" s="10" t="s">
        <v>57</v>
      </c>
      <c r="Q244" s="13" t="s">
        <v>46</v>
      </c>
      <c r="R244" s="11">
        <v>2563.92</v>
      </c>
      <c r="S244" s="10">
        <v>85006</v>
      </c>
      <c r="T244" t="s">
        <v>3505</v>
      </c>
      <c r="U244" t="s">
        <v>3832</v>
      </c>
      <c r="V244" s="10">
        <v>85001</v>
      </c>
    </row>
    <row r="245" spans="1:22" x14ac:dyDescent="0.2">
      <c r="A245" s="6">
        <v>43964</v>
      </c>
      <c r="B245" t="s">
        <v>3833</v>
      </c>
      <c r="C245" t="s">
        <v>43</v>
      </c>
      <c r="D245" s="10" t="s">
        <v>46</v>
      </c>
      <c r="E245" t="s">
        <v>44</v>
      </c>
      <c r="F245" s="11">
        <v>1215.79</v>
      </c>
      <c r="G245" s="10" t="s">
        <v>50</v>
      </c>
      <c r="H245" t="s">
        <v>3834</v>
      </c>
      <c r="I245" t="str">
        <f t="shared" si="3"/>
        <v>GLENDALE</v>
      </c>
      <c r="J245" s="10">
        <v>85301</v>
      </c>
      <c r="K245">
        <f>IF(OR(LEFT(J245,3)="850", J245=85339, J245="85339"), 1,0)</f>
        <v>0</v>
      </c>
      <c r="L245">
        <f>IF(OR(LEFT(I245,2)="ph", I245="Laveen"), 1,0)</f>
        <v>0</v>
      </c>
      <c r="M245">
        <f>IF(NOT(K245=L245), 1,0)</f>
        <v>0</v>
      </c>
      <c r="N245">
        <f>IF(K245=L245, K245, "EVAL")</f>
        <v>0</v>
      </c>
      <c r="O245" s="10" t="s">
        <v>2417</v>
      </c>
      <c r="P245" s="10" t="s">
        <v>57</v>
      </c>
      <c r="Q245" s="13" t="s">
        <v>46</v>
      </c>
      <c r="R245" s="11">
        <v>1155.79</v>
      </c>
      <c r="S245" s="10">
        <v>85301</v>
      </c>
      <c r="T245" t="s">
        <v>3835</v>
      </c>
      <c r="U245" t="s">
        <v>2417</v>
      </c>
      <c r="V245" s="10" t="s">
        <v>2417</v>
      </c>
    </row>
    <row r="246" spans="1:22" x14ac:dyDescent="0.2">
      <c r="A246" s="6">
        <v>43965</v>
      </c>
      <c r="B246" t="s">
        <v>3836</v>
      </c>
      <c r="C246" t="s">
        <v>43</v>
      </c>
      <c r="D246" s="10" t="s">
        <v>46</v>
      </c>
      <c r="E246" t="s">
        <v>428</v>
      </c>
      <c r="F246" s="11" t="s">
        <v>2417</v>
      </c>
      <c r="G246" s="10" t="s">
        <v>2417</v>
      </c>
      <c r="H246" t="s">
        <v>3837</v>
      </c>
      <c r="I246" t="str">
        <f t="shared" si="3"/>
        <v>Peoria</v>
      </c>
      <c r="J246" s="10">
        <v>85345</v>
      </c>
      <c r="K246">
        <f>IF(OR(LEFT(J246,3)="850", J246=85339, J246="85339"), 1,0)</f>
        <v>0</v>
      </c>
      <c r="L246">
        <f>IF(OR(LEFT(I246,2)="ph", I246="Laveen"), 1,0)</f>
        <v>0</v>
      </c>
      <c r="M246">
        <f>IF(NOT(K246=L246), 1,0)</f>
        <v>0</v>
      </c>
      <c r="N246">
        <f>IF(K246=L246, K246, "EVAL")</f>
        <v>0</v>
      </c>
      <c r="O246" s="10" t="s">
        <v>2417</v>
      </c>
      <c r="P246" s="10" t="s">
        <v>46</v>
      </c>
      <c r="Q246" s="13" t="s">
        <v>46</v>
      </c>
      <c r="R246" s="11">
        <v>1737.4</v>
      </c>
      <c r="S246" s="10">
        <v>85345</v>
      </c>
      <c r="T246" t="s">
        <v>291</v>
      </c>
      <c r="U246" t="s">
        <v>3838</v>
      </c>
      <c r="V246" s="10">
        <v>85253</v>
      </c>
    </row>
    <row r="247" spans="1:22" x14ac:dyDescent="0.2">
      <c r="A247" s="6">
        <v>43966</v>
      </c>
      <c r="B247" t="s">
        <v>3839</v>
      </c>
      <c r="C247" t="s">
        <v>43</v>
      </c>
      <c r="D247" s="10" t="s">
        <v>46</v>
      </c>
      <c r="E247" t="s">
        <v>87</v>
      </c>
      <c r="F247" s="11">
        <v>2286.6999999999998</v>
      </c>
      <c r="G247" s="10" t="s">
        <v>50</v>
      </c>
      <c r="H247" t="s">
        <v>3840</v>
      </c>
      <c r="I247" t="str">
        <f t="shared" si="3"/>
        <v>Phoenix</v>
      </c>
      <c r="J247" s="10">
        <v>85017</v>
      </c>
      <c r="K247">
        <f>IF(OR(LEFT(J247,3)="850", J247=85339, J247="85339"), 1,0)</f>
        <v>1</v>
      </c>
      <c r="L247">
        <f>IF(OR(LEFT(I247,2)="ph", I247="Laveen"), 1,0)</f>
        <v>1</v>
      </c>
      <c r="M247">
        <f>IF(NOT(K247=L247), 1,0)</f>
        <v>0</v>
      </c>
      <c r="N247">
        <f>IF(K247=L247, K247, "EVAL")</f>
        <v>1</v>
      </c>
      <c r="O247" s="12">
        <v>43985</v>
      </c>
      <c r="P247" s="10" t="s">
        <v>46</v>
      </c>
      <c r="Q247" s="13" t="s">
        <v>46</v>
      </c>
      <c r="R247" s="11">
        <v>2286.6999999999998</v>
      </c>
      <c r="S247" s="10">
        <v>85017</v>
      </c>
      <c r="T247" t="s">
        <v>62</v>
      </c>
      <c r="U247" t="s">
        <v>2417</v>
      </c>
      <c r="V247" s="10" t="s">
        <v>2417</v>
      </c>
    </row>
    <row r="248" spans="1:22" x14ac:dyDescent="0.2">
      <c r="A248" s="6">
        <v>43971</v>
      </c>
      <c r="B248" t="s">
        <v>3841</v>
      </c>
      <c r="C248" t="s">
        <v>43</v>
      </c>
      <c r="D248" s="10" t="s">
        <v>46</v>
      </c>
      <c r="E248" t="s">
        <v>225</v>
      </c>
      <c r="F248" s="11">
        <v>1697.19</v>
      </c>
      <c r="G248" s="10" t="s">
        <v>50</v>
      </c>
      <c r="H248" t="s">
        <v>3842</v>
      </c>
      <c r="I248" t="str">
        <f t="shared" si="3"/>
        <v>AVONDALE</v>
      </c>
      <c r="J248" s="10">
        <v>85323</v>
      </c>
      <c r="K248">
        <f>IF(OR(LEFT(J248,3)="850", J248=85339, J248="85339"), 1,0)</f>
        <v>0</v>
      </c>
      <c r="L248">
        <f>IF(OR(LEFT(I248,2)="ph", I248="Laveen"), 1,0)</f>
        <v>0</v>
      </c>
      <c r="M248">
        <f>IF(NOT(K248=L248), 1,0)</f>
        <v>0</v>
      </c>
      <c r="N248">
        <f>IF(K248=L248, K248, "EVAL")</f>
        <v>0</v>
      </c>
      <c r="O248" s="12">
        <v>43987</v>
      </c>
      <c r="P248" s="10" t="s">
        <v>46</v>
      </c>
      <c r="Q248" s="13" t="s">
        <v>46</v>
      </c>
      <c r="R248" s="11">
        <v>1697.19</v>
      </c>
      <c r="S248" s="10">
        <v>85323</v>
      </c>
      <c r="T248" t="s">
        <v>62</v>
      </c>
      <c r="U248" t="s">
        <v>63</v>
      </c>
      <c r="V248" s="10">
        <v>85253</v>
      </c>
    </row>
    <row r="249" spans="1:22" x14ac:dyDescent="0.2">
      <c r="A249" s="6">
        <v>43971</v>
      </c>
      <c r="B249" t="s">
        <v>3843</v>
      </c>
      <c r="C249" t="s">
        <v>43</v>
      </c>
      <c r="D249" s="10" t="s">
        <v>46</v>
      </c>
      <c r="E249" t="s">
        <v>297</v>
      </c>
      <c r="F249" s="11">
        <v>3063.43</v>
      </c>
      <c r="G249" s="10" t="s">
        <v>50</v>
      </c>
      <c r="H249" t="s">
        <v>3270</v>
      </c>
      <c r="I249" t="str">
        <f t="shared" si="3"/>
        <v>PHX</v>
      </c>
      <c r="J249" s="10">
        <v>85051</v>
      </c>
      <c r="K249">
        <f>IF(OR(LEFT(J249,3)="850", J249=85339, J249="85339"), 1,0)</f>
        <v>1</v>
      </c>
      <c r="L249">
        <f>IF(OR(LEFT(I249,2)="ph", I249="Laveen"), 1,0)</f>
        <v>1</v>
      </c>
      <c r="M249">
        <f>IF(NOT(K249=L249), 1,0)</f>
        <v>0</v>
      </c>
      <c r="N249">
        <f>IF(K249=L249, K249, "EVAL")</f>
        <v>1</v>
      </c>
      <c r="O249" s="12">
        <v>43990</v>
      </c>
      <c r="P249" s="10" t="s">
        <v>46</v>
      </c>
      <c r="Q249" s="13" t="s">
        <v>46</v>
      </c>
      <c r="R249" s="11">
        <v>0</v>
      </c>
      <c r="S249" s="10">
        <v>85051</v>
      </c>
      <c r="T249" t="s">
        <v>62</v>
      </c>
      <c r="U249" t="s">
        <v>63</v>
      </c>
      <c r="V249" s="10">
        <v>85253</v>
      </c>
    </row>
    <row r="250" spans="1:22" x14ac:dyDescent="0.2">
      <c r="A250" s="6">
        <v>43973</v>
      </c>
      <c r="B250" t="s">
        <v>3844</v>
      </c>
      <c r="C250" t="s">
        <v>43</v>
      </c>
      <c r="D250" s="10" t="s">
        <v>46</v>
      </c>
      <c r="E250" t="s">
        <v>65</v>
      </c>
      <c r="F250" s="11">
        <v>291</v>
      </c>
      <c r="G250" s="10" t="s">
        <v>50</v>
      </c>
      <c r="H250" t="s">
        <v>3845</v>
      </c>
      <c r="I250" t="str">
        <f t="shared" si="3"/>
        <v>MESA</v>
      </c>
      <c r="J250" s="10">
        <v>85204</v>
      </c>
      <c r="K250">
        <f>IF(OR(LEFT(J250,3)="850", J250=85339, J250="85339"), 1,0)</f>
        <v>0</v>
      </c>
      <c r="L250">
        <f>IF(OR(LEFT(I250,2)="ph", I250="Laveen"), 1,0)</f>
        <v>0</v>
      </c>
      <c r="M250">
        <f>IF(NOT(K250=L250), 1,0)</f>
        <v>0</v>
      </c>
      <c r="N250">
        <f>IF(K250=L250, K250, "EVAL")</f>
        <v>0</v>
      </c>
      <c r="O250" s="12">
        <v>43983</v>
      </c>
      <c r="P250" s="10" t="s">
        <v>57</v>
      </c>
      <c r="Q250" s="13" t="s">
        <v>46</v>
      </c>
      <c r="R250" s="11">
        <v>263</v>
      </c>
      <c r="S250" s="10">
        <v>85204</v>
      </c>
      <c r="T250" t="s">
        <v>3821</v>
      </c>
      <c r="U250" t="s">
        <v>3846</v>
      </c>
      <c r="V250" s="10">
        <v>85004</v>
      </c>
    </row>
    <row r="251" spans="1:22" x14ac:dyDescent="0.2">
      <c r="A251" s="6">
        <v>43979</v>
      </c>
      <c r="B251" t="s">
        <v>3847</v>
      </c>
      <c r="C251" t="s">
        <v>43</v>
      </c>
      <c r="D251" s="10" t="s">
        <v>46</v>
      </c>
      <c r="E251" t="s">
        <v>428</v>
      </c>
      <c r="F251" s="11">
        <v>7816.46</v>
      </c>
      <c r="G251" s="10" t="s">
        <v>50</v>
      </c>
      <c r="H251" t="s">
        <v>3837</v>
      </c>
      <c r="I251" t="str">
        <f t="shared" si="3"/>
        <v>Peoria</v>
      </c>
      <c r="J251" s="10">
        <v>85345</v>
      </c>
      <c r="K251">
        <f>IF(OR(LEFT(J251,3)="850", J251=85339, J251="85339"), 1,0)</f>
        <v>0</v>
      </c>
      <c r="L251">
        <f>IF(OR(LEFT(I251,2)="ph", I251="Laveen"), 1,0)</f>
        <v>0</v>
      </c>
      <c r="M251">
        <f>IF(NOT(K251=L251), 1,0)</f>
        <v>0</v>
      </c>
      <c r="N251">
        <f>IF(K251=L251, K251, "EVAL")</f>
        <v>0</v>
      </c>
      <c r="O251" s="12">
        <v>43999</v>
      </c>
      <c r="P251" s="10" t="s">
        <v>46</v>
      </c>
      <c r="Q251" s="13" t="s">
        <v>46</v>
      </c>
      <c r="R251" s="11">
        <v>1737.4</v>
      </c>
      <c r="S251" s="10">
        <v>85345</v>
      </c>
      <c r="T251" t="s">
        <v>291</v>
      </c>
      <c r="U251" t="s">
        <v>784</v>
      </c>
      <c r="V251" s="10">
        <v>85253</v>
      </c>
    </row>
    <row r="252" spans="1:22" x14ac:dyDescent="0.2">
      <c r="A252" s="6">
        <v>43980</v>
      </c>
      <c r="B252" t="s">
        <v>3848</v>
      </c>
      <c r="C252" t="s">
        <v>43</v>
      </c>
      <c r="D252" s="10" t="s">
        <v>46</v>
      </c>
      <c r="E252" t="s">
        <v>102</v>
      </c>
      <c r="F252" s="11">
        <v>2085.02</v>
      </c>
      <c r="G252" s="10" t="s">
        <v>50</v>
      </c>
      <c r="H252" t="s">
        <v>2417</v>
      </c>
      <c r="I252" t="str">
        <f t="shared" si="3"/>
        <v/>
      </c>
      <c r="J252" s="10" t="s">
        <v>2417</v>
      </c>
      <c r="K252">
        <f>IF(OR(LEFT(J252,3)="850", J252=85339, J252="85339"), 1,0)</f>
        <v>0</v>
      </c>
      <c r="L252">
        <f>IF(OR(LEFT(I252,2)="ph", I252="Laveen"), 1,0)</f>
        <v>0</v>
      </c>
      <c r="M252">
        <f>IF(NOT(K252=L252), 1,0)</f>
        <v>0</v>
      </c>
      <c r="N252">
        <f>IF(K252=L252, K252, "EVAL")</f>
        <v>0</v>
      </c>
      <c r="O252" s="10" t="s">
        <v>2417</v>
      </c>
      <c r="P252" s="10" t="s">
        <v>57</v>
      </c>
      <c r="Q252" s="13" t="s">
        <v>46</v>
      </c>
      <c r="R252" s="11">
        <v>1205.19</v>
      </c>
      <c r="S252" s="10" t="s">
        <v>2417</v>
      </c>
      <c r="T252" t="s">
        <v>3287</v>
      </c>
      <c r="U252" t="s">
        <v>2417</v>
      </c>
      <c r="V252" s="10" t="s">
        <v>2417</v>
      </c>
    </row>
    <row r="253" spans="1:22" x14ac:dyDescent="0.2">
      <c r="A253" s="6">
        <v>43980</v>
      </c>
      <c r="B253" t="s">
        <v>3849</v>
      </c>
      <c r="C253" t="s">
        <v>43</v>
      </c>
      <c r="D253" s="10" t="s">
        <v>46</v>
      </c>
      <c r="E253" t="s">
        <v>102</v>
      </c>
      <c r="F253" s="11">
        <v>4684.4399999999996</v>
      </c>
      <c r="G253" s="10" t="s">
        <v>50</v>
      </c>
      <c r="H253" t="s">
        <v>2417</v>
      </c>
      <c r="I253" t="str">
        <f t="shared" si="3"/>
        <v/>
      </c>
      <c r="J253" s="10" t="s">
        <v>2417</v>
      </c>
      <c r="K253">
        <f>IF(OR(LEFT(J253,3)="850", J253=85339, J253="85339"), 1,0)</f>
        <v>0</v>
      </c>
      <c r="L253">
        <f>IF(OR(LEFT(I253,2)="ph", I253="Laveen"), 1,0)</f>
        <v>0</v>
      </c>
      <c r="M253">
        <f>IF(NOT(K253=L253), 1,0)</f>
        <v>0</v>
      </c>
      <c r="N253">
        <f>IF(K253=L253, K253, "EVAL")</f>
        <v>0</v>
      </c>
      <c r="O253" s="10" t="s">
        <v>2417</v>
      </c>
      <c r="P253" s="10" t="s">
        <v>57</v>
      </c>
      <c r="Q253" s="13" t="s">
        <v>46</v>
      </c>
      <c r="R253" s="11">
        <v>3804.62</v>
      </c>
      <c r="S253" s="10" t="s">
        <v>2417</v>
      </c>
      <c r="T253" t="s">
        <v>3287</v>
      </c>
      <c r="U253" t="s">
        <v>2417</v>
      </c>
      <c r="V253" s="10" t="s">
        <v>2417</v>
      </c>
    </row>
    <row r="254" spans="1:22" x14ac:dyDescent="0.2">
      <c r="A254" s="6">
        <v>43983</v>
      </c>
      <c r="B254" t="s">
        <v>3850</v>
      </c>
      <c r="C254" t="s">
        <v>43</v>
      </c>
      <c r="D254" s="10" t="s">
        <v>46</v>
      </c>
      <c r="E254" t="s">
        <v>74</v>
      </c>
      <c r="F254" s="11">
        <v>9999.99</v>
      </c>
      <c r="G254" s="10" t="s">
        <v>50</v>
      </c>
      <c r="H254" t="s">
        <v>3851</v>
      </c>
      <c r="I254" t="str">
        <f t="shared" si="3"/>
        <v>PHOENIX</v>
      </c>
      <c r="J254" s="10">
        <v>85041</v>
      </c>
      <c r="K254">
        <f>IF(OR(LEFT(J254,3)="850", J254=85339, J254="85339"), 1,0)</f>
        <v>1</v>
      </c>
      <c r="L254">
        <f>IF(OR(LEFT(I254,2)="ph", I254="Laveen"), 1,0)</f>
        <v>1</v>
      </c>
      <c r="M254">
        <f>IF(NOT(K254=L254), 1,0)</f>
        <v>0</v>
      </c>
      <c r="N254">
        <f>IF(K254=L254, K254, "EVAL")</f>
        <v>1</v>
      </c>
      <c r="O254" s="12">
        <v>44012</v>
      </c>
      <c r="P254" s="10" t="s">
        <v>57</v>
      </c>
      <c r="Q254" s="13" t="s">
        <v>46</v>
      </c>
      <c r="R254" s="11">
        <v>9974</v>
      </c>
      <c r="S254" s="10">
        <v>85041</v>
      </c>
      <c r="T254" t="s">
        <v>3852</v>
      </c>
      <c r="U254" t="s">
        <v>3853</v>
      </c>
      <c r="V254" s="10">
        <v>85027</v>
      </c>
    </row>
    <row r="255" spans="1:22" x14ac:dyDescent="0.2">
      <c r="A255" s="6">
        <v>43985</v>
      </c>
      <c r="B255" t="s">
        <v>3854</v>
      </c>
      <c r="C255" t="s">
        <v>43</v>
      </c>
      <c r="D255" s="10" t="s">
        <v>46</v>
      </c>
      <c r="E255" t="s">
        <v>225</v>
      </c>
      <c r="F255" s="11">
        <v>8494.42</v>
      </c>
      <c r="G255" s="10" t="s">
        <v>50</v>
      </c>
      <c r="H255" t="s">
        <v>3855</v>
      </c>
      <c r="I255" t="str">
        <f t="shared" si="3"/>
        <v>AVONDALE</v>
      </c>
      <c r="J255" s="10">
        <v>85323</v>
      </c>
      <c r="K255">
        <f>IF(OR(LEFT(J255,3)="850", J255=85339, J255="85339"), 1,0)</f>
        <v>0</v>
      </c>
      <c r="L255">
        <f>IF(OR(LEFT(I255,2)="ph", I255="Laveen"), 1,0)</f>
        <v>0</v>
      </c>
      <c r="M255">
        <f>IF(NOT(K255=L255), 1,0)</f>
        <v>0</v>
      </c>
      <c r="N255">
        <f>IF(K255=L255, K255, "EVAL")</f>
        <v>0</v>
      </c>
      <c r="O255" s="10" t="s">
        <v>2417</v>
      </c>
      <c r="P255" s="10" t="s">
        <v>57</v>
      </c>
      <c r="Q255" s="13" t="s">
        <v>46</v>
      </c>
      <c r="R255" s="11">
        <v>8366.2900000000009</v>
      </c>
      <c r="S255" s="10">
        <v>85323</v>
      </c>
      <c r="T255" t="s">
        <v>3856</v>
      </c>
      <c r="U255" t="s">
        <v>2417</v>
      </c>
      <c r="V255" s="10" t="s">
        <v>2417</v>
      </c>
    </row>
    <row r="256" spans="1:22" x14ac:dyDescent="0.2">
      <c r="A256" s="6">
        <v>43985</v>
      </c>
      <c r="B256" t="s">
        <v>3857</v>
      </c>
      <c r="C256" t="s">
        <v>79</v>
      </c>
      <c r="D256" s="10" t="s">
        <v>46</v>
      </c>
      <c r="E256" t="s">
        <v>70</v>
      </c>
      <c r="F256" s="11">
        <v>7072.6</v>
      </c>
      <c r="G256" s="10" t="s">
        <v>50</v>
      </c>
      <c r="H256" t="s">
        <v>3858</v>
      </c>
      <c r="I256" t="str">
        <f t="shared" si="3"/>
        <v>PHOENIX</v>
      </c>
      <c r="J256" s="10">
        <v>85037</v>
      </c>
      <c r="K256">
        <f>IF(OR(LEFT(J256,3)="850", J256=85339, J256="85339"), 1,0)</f>
        <v>1</v>
      </c>
      <c r="L256">
        <f>IF(OR(LEFT(I256,2)="ph", I256="Laveen"), 1,0)</f>
        <v>1</v>
      </c>
      <c r="M256">
        <f>IF(NOT(K256=L256), 1,0)</f>
        <v>0</v>
      </c>
      <c r="N256">
        <f>IF(K256=L256, K256, "EVAL")</f>
        <v>1</v>
      </c>
      <c r="O256" s="12">
        <v>43998</v>
      </c>
      <c r="P256" s="10" t="s">
        <v>57</v>
      </c>
      <c r="Q256" s="13" t="s">
        <v>46</v>
      </c>
      <c r="R256" s="11">
        <v>7156.24</v>
      </c>
      <c r="S256" s="10">
        <v>85037</v>
      </c>
      <c r="T256" t="s">
        <v>3859</v>
      </c>
      <c r="U256" t="s">
        <v>2417</v>
      </c>
      <c r="V256" s="10" t="s">
        <v>2417</v>
      </c>
    </row>
    <row r="257" spans="1:22" x14ac:dyDescent="0.2">
      <c r="A257" s="6">
        <v>43985</v>
      </c>
      <c r="B257" t="s">
        <v>3860</v>
      </c>
      <c r="C257" t="s">
        <v>79</v>
      </c>
      <c r="D257" s="10" t="s">
        <v>46</v>
      </c>
      <c r="E257" t="s">
        <v>70</v>
      </c>
      <c r="F257" s="11">
        <v>8271.02</v>
      </c>
      <c r="G257" s="10" t="s">
        <v>50</v>
      </c>
      <c r="H257" t="s">
        <v>3861</v>
      </c>
      <c r="I257" t="str">
        <f t="shared" si="3"/>
        <v>PEORIA</v>
      </c>
      <c r="J257" s="10">
        <v>85345</v>
      </c>
      <c r="K257">
        <f>IF(OR(LEFT(J257,3)="850", J257=85339, J257="85339"), 1,0)</f>
        <v>0</v>
      </c>
      <c r="L257">
        <f>IF(OR(LEFT(I257,2)="ph", I257="Laveen"), 1,0)</f>
        <v>0</v>
      </c>
      <c r="M257">
        <f>IF(NOT(K257=L257), 1,0)</f>
        <v>0</v>
      </c>
      <c r="N257">
        <f>IF(K257=L257, K257, "EVAL")</f>
        <v>0</v>
      </c>
      <c r="O257" s="12">
        <v>43999</v>
      </c>
      <c r="P257" s="10" t="s">
        <v>57</v>
      </c>
      <c r="Q257" s="13" t="s">
        <v>46</v>
      </c>
      <c r="R257" s="11">
        <v>8352.77</v>
      </c>
      <c r="S257" s="10">
        <v>85345</v>
      </c>
      <c r="T257" t="s">
        <v>3646</v>
      </c>
      <c r="U257" t="s">
        <v>2417</v>
      </c>
      <c r="V257" s="10" t="s">
        <v>2417</v>
      </c>
    </row>
    <row r="258" spans="1:22" x14ac:dyDescent="0.2">
      <c r="A258" s="6">
        <v>43987</v>
      </c>
      <c r="B258" t="s">
        <v>3862</v>
      </c>
      <c r="C258" t="s">
        <v>43</v>
      </c>
      <c r="D258" s="10" t="s">
        <v>46</v>
      </c>
      <c r="E258" t="s">
        <v>74</v>
      </c>
      <c r="F258" s="11">
        <v>2785.96</v>
      </c>
      <c r="G258" s="10" t="s">
        <v>50</v>
      </c>
      <c r="H258" t="s">
        <v>3863</v>
      </c>
      <c r="I258" t="str">
        <f t="shared" si="3"/>
        <v>PHOENIX</v>
      </c>
      <c r="J258" s="10">
        <v>85042</v>
      </c>
      <c r="K258">
        <f>IF(OR(LEFT(J258,3)="850", J258=85339, J258="85339"), 1,0)</f>
        <v>1</v>
      </c>
      <c r="L258">
        <f>IF(OR(LEFT(I258,2)="ph", I258="Laveen"), 1,0)</f>
        <v>1</v>
      </c>
      <c r="M258">
        <f>IF(NOT(K258=L258), 1,0)</f>
        <v>0</v>
      </c>
      <c r="N258">
        <f>IF(K258=L258, K258, "EVAL")</f>
        <v>1</v>
      </c>
      <c r="O258" s="12">
        <v>43999</v>
      </c>
      <c r="P258" s="10" t="s">
        <v>57</v>
      </c>
      <c r="Q258" s="13" t="s">
        <v>46</v>
      </c>
      <c r="R258" s="11">
        <v>2785.96</v>
      </c>
      <c r="S258" s="10">
        <v>85042</v>
      </c>
      <c r="T258" t="s">
        <v>3864</v>
      </c>
      <c r="U258" t="s">
        <v>3328</v>
      </c>
      <c r="V258" s="10">
        <v>85042</v>
      </c>
    </row>
    <row r="259" spans="1:22" x14ac:dyDescent="0.2">
      <c r="A259" s="6">
        <v>43987</v>
      </c>
      <c r="B259" t="s">
        <v>3865</v>
      </c>
      <c r="C259" t="s">
        <v>43</v>
      </c>
      <c r="D259" s="10" t="s">
        <v>46</v>
      </c>
      <c r="E259" t="s">
        <v>663</v>
      </c>
      <c r="F259" s="11">
        <v>8275.2199999999993</v>
      </c>
      <c r="G259" s="10" t="s">
        <v>50</v>
      </c>
      <c r="H259" t="s">
        <v>3866</v>
      </c>
      <c r="I259" t="str">
        <f t="shared" ref="I259:I322" si="4">IF(NOT(ISERROR(FIND(",",H259))), RIGHT(H259,LEN(H259)-FIND("@",SUBSTITUTE(H259,",","@",LEN(H259)-LEN(SUBSTITUTE(H259,",",""))),1)-1), "")</f>
        <v>TEMPE</v>
      </c>
      <c r="J259" s="10">
        <v>85283</v>
      </c>
      <c r="K259">
        <f>IF(OR(LEFT(J259,3)="850", J259=85339, J259="85339"), 1,0)</f>
        <v>0</v>
      </c>
      <c r="L259">
        <f>IF(OR(LEFT(I259,2)="ph", I259="Laveen"), 1,0)</f>
        <v>0</v>
      </c>
      <c r="M259">
        <f>IF(NOT(K259=L259), 1,0)</f>
        <v>0</v>
      </c>
      <c r="N259">
        <f>IF(K259=L259, K259, "EVAL")</f>
        <v>0</v>
      </c>
      <c r="O259" s="12">
        <v>44001</v>
      </c>
      <c r="P259" s="10" t="s">
        <v>57</v>
      </c>
      <c r="Q259" s="13" t="s">
        <v>46</v>
      </c>
      <c r="R259" s="11">
        <v>8356.9699999999993</v>
      </c>
      <c r="S259" s="10">
        <v>85283</v>
      </c>
      <c r="T259" t="s">
        <v>3646</v>
      </c>
      <c r="U259" t="s">
        <v>3867</v>
      </c>
      <c r="V259" s="10">
        <v>85027</v>
      </c>
    </row>
    <row r="260" spans="1:22" x14ac:dyDescent="0.2">
      <c r="A260" s="6">
        <v>43997</v>
      </c>
      <c r="B260" t="s">
        <v>3868</v>
      </c>
      <c r="C260" t="s">
        <v>43</v>
      </c>
      <c r="D260" s="10" t="s">
        <v>46</v>
      </c>
      <c r="E260" t="s">
        <v>1473</v>
      </c>
      <c r="F260" s="11">
        <v>1148.8499999999999</v>
      </c>
      <c r="G260" s="10" t="s">
        <v>50</v>
      </c>
      <c r="H260" t="s">
        <v>3869</v>
      </c>
      <c r="I260" t="str">
        <f t="shared" si="4"/>
        <v>PHOIENIX</v>
      </c>
      <c r="J260" s="10">
        <v>85006</v>
      </c>
      <c r="K260">
        <f>IF(OR(LEFT(J260,3)="850", J260=85339, J260="85339"), 1,0)</f>
        <v>1</v>
      </c>
      <c r="L260">
        <f>IF(OR(LEFT(I260,2)="ph", I260="Laveen"), 1,0)</f>
        <v>1</v>
      </c>
      <c r="M260">
        <f>IF(NOT(K260=L260), 1,0)</f>
        <v>0</v>
      </c>
      <c r="N260">
        <f>IF(K260=L260, K260, "EVAL")</f>
        <v>1</v>
      </c>
      <c r="O260" s="12">
        <v>44011</v>
      </c>
      <c r="P260" s="10" t="s">
        <v>57</v>
      </c>
      <c r="Q260" s="13" t="s">
        <v>46</v>
      </c>
      <c r="R260" s="11">
        <v>1148.8499999999999</v>
      </c>
      <c r="S260" s="10">
        <v>85006</v>
      </c>
      <c r="T260" t="s">
        <v>3870</v>
      </c>
      <c r="U260" t="s">
        <v>2417</v>
      </c>
      <c r="V260" s="10" t="s">
        <v>2417</v>
      </c>
    </row>
    <row r="261" spans="1:22" x14ac:dyDescent="0.2">
      <c r="A261" s="6">
        <v>43998</v>
      </c>
      <c r="B261" t="s">
        <v>3871</v>
      </c>
      <c r="C261" t="s">
        <v>43</v>
      </c>
      <c r="D261" s="10" t="s">
        <v>46</v>
      </c>
      <c r="E261" t="s">
        <v>225</v>
      </c>
      <c r="F261" s="11">
        <v>9201.58</v>
      </c>
      <c r="G261" s="10" t="s">
        <v>50</v>
      </c>
      <c r="H261" t="s">
        <v>3872</v>
      </c>
      <c r="I261" t="str">
        <f t="shared" si="4"/>
        <v>PHOENIX</v>
      </c>
      <c r="J261" s="10">
        <v>85043</v>
      </c>
      <c r="K261">
        <f>IF(OR(LEFT(J261,3)="850", J261=85339, J261="85339"), 1,0)</f>
        <v>1</v>
      </c>
      <c r="L261">
        <f>IF(OR(LEFT(I261,2)="ph", I261="Laveen"), 1,0)</f>
        <v>1</v>
      </c>
      <c r="M261">
        <f>IF(NOT(K261=L261), 1,0)</f>
        <v>0</v>
      </c>
      <c r="N261">
        <f>IF(K261=L261, K261, "EVAL")</f>
        <v>1</v>
      </c>
      <c r="O261" s="12">
        <v>44012</v>
      </c>
      <c r="P261" s="10" t="s">
        <v>57</v>
      </c>
      <c r="Q261" s="13" t="s">
        <v>46</v>
      </c>
      <c r="R261" s="11">
        <v>9201.58</v>
      </c>
      <c r="S261" s="10">
        <v>85043</v>
      </c>
      <c r="T261" t="s">
        <v>3382</v>
      </c>
      <c r="U261" t="s">
        <v>2417</v>
      </c>
      <c r="V261" s="10" t="s">
        <v>2417</v>
      </c>
    </row>
    <row r="262" spans="1:22" x14ac:dyDescent="0.2">
      <c r="A262" s="6">
        <v>44000</v>
      </c>
      <c r="B262" t="s">
        <v>3873</v>
      </c>
      <c r="C262" t="s">
        <v>43</v>
      </c>
      <c r="D262" s="10" t="s">
        <v>46</v>
      </c>
      <c r="E262" t="s">
        <v>44</v>
      </c>
      <c r="F262" s="11">
        <v>1830.75</v>
      </c>
      <c r="G262" s="10" t="s">
        <v>50</v>
      </c>
      <c r="H262" t="s">
        <v>3874</v>
      </c>
      <c r="I262" t="str">
        <f t="shared" si="4"/>
        <v>PHONEIX</v>
      </c>
      <c r="J262" s="10">
        <v>85019</v>
      </c>
      <c r="K262">
        <f>IF(OR(LEFT(J262,3)="850", J262=85339, J262="85339"), 1,0)</f>
        <v>1</v>
      </c>
      <c r="L262">
        <f>IF(OR(LEFT(I262,2)="ph", I262="Laveen"), 1,0)</f>
        <v>1</v>
      </c>
      <c r="M262">
        <f>IF(NOT(K262=L262), 1,0)</f>
        <v>0</v>
      </c>
      <c r="N262">
        <f>IF(K262=L262, K262, "EVAL")</f>
        <v>1</v>
      </c>
      <c r="O262" s="12">
        <v>44018</v>
      </c>
      <c r="P262" s="10" t="s">
        <v>57</v>
      </c>
      <c r="Q262" s="13" t="s">
        <v>46</v>
      </c>
      <c r="R262" s="11">
        <v>1750.75</v>
      </c>
      <c r="S262" s="10">
        <v>85019</v>
      </c>
      <c r="T262" t="s">
        <v>3797</v>
      </c>
      <c r="U262" t="s">
        <v>2417</v>
      </c>
      <c r="V262" s="10" t="s">
        <v>2417</v>
      </c>
    </row>
    <row r="263" spans="1:22" x14ac:dyDescent="0.2">
      <c r="A263" s="6">
        <v>44001</v>
      </c>
      <c r="B263" t="s">
        <v>3875</v>
      </c>
      <c r="C263" t="s">
        <v>43</v>
      </c>
      <c r="D263" s="10" t="s">
        <v>46</v>
      </c>
      <c r="E263" t="s">
        <v>145</v>
      </c>
      <c r="F263" s="11" t="s">
        <v>2417</v>
      </c>
      <c r="G263" s="10" t="s">
        <v>2417</v>
      </c>
      <c r="H263" t="s">
        <v>3876</v>
      </c>
      <c r="I263" t="str">
        <f t="shared" si="4"/>
        <v>PHOENIX</v>
      </c>
      <c r="J263" s="10">
        <v>85006</v>
      </c>
      <c r="K263">
        <f>IF(OR(LEFT(J263,3)="850", J263=85339, J263="85339"), 1,0)</f>
        <v>1</v>
      </c>
      <c r="L263">
        <f>IF(OR(LEFT(I263,2)="ph", I263="Laveen"), 1,0)</f>
        <v>1</v>
      </c>
      <c r="M263">
        <f>IF(NOT(K263=L263), 1,0)</f>
        <v>0</v>
      </c>
      <c r="N263">
        <f>IF(K263=L263, K263, "EVAL")</f>
        <v>1</v>
      </c>
      <c r="O263" s="10" t="s">
        <v>2417</v>
      </c>
      <c r="P263" s="10" t="s">
        <v>46</v>
      </c>
      <c r="Q263" s="13" t="s">
        <v>46</v>
      </c>
      <c r="R263" s="11">
        <v>1453.3</v>
      </c>
      <c r="S263" s="10">
        <v>85006</v>
      </c>
      <c r="T263" t="s">
        <v>47</v>
      </c>
      <c r="U263" t="s">
        <v>177</v>
      </c>
      <c r="V263" s="10">
        <v>85253</v>
      </c>
    </row>
    <row r="264" spans="1:22" x14ac:dyDescent="0.2">
      <c r="A264" s="6">
        <v>44001</v>
      </c>
      <c r="B264" t="s">
        <v>3877</v>
      </c>
      <c r="C264" t="s">
        <v>43</v>
      </c>
      <c r="D264" s="10" t="s">
        <v>46</v>
      </c>
      <c r="E264" t="s">
        <v>134</v>
      </c>
      <c r="F264" s="11">
        <v>3040.5</v>
      </c>
      <c r="G264" s="10" t="s">
        <v>50</v>
      </c>
      <c r="H264" t="s">
        <v>3878</v>
      </c>
      <c r="I264" t="str">
        <f t="shared" si="4"/>
        <v>PHOENIX</v>
      </c>
      <c r="J264" s="10">
        <v>85085</v>
      </c>
      <c r="K264">
        <f>IF(OR(LEFT(J264,3)="850", J264=85339, J264="85339"), 1,0)</f>
        <v>1</v>
      </c>
      <c r="L264">
        <f>IF(OR(LEFT(I264,2)="ph", I264="Laveen"), 1,0)</f>
        <v>1</v>
      </c>
      <c r="M264">
        <f>IF(NOT(K264=L264), 1,0)</f>
        <v>0</v>
      </c>
      <c r="N264">
        <f>IF(K264=L264, K264, "EVAL")</f>
        <v>1</v>
      </c>
      <c r="O264" s="10" t="s">
        <v>2417</v>
      </c>
      <c r="P264" s="10" t="s">
        <v>57</v>
      </c>
      <c r="Q264" s="13" t="s">
        <v>46</v>
      </c>
      <c r="R264" s="11">
        <v>2895.5</v>
      </c>
      <c r="S264" s="10">
        <v>85085</v>
      </c>
      <c r="T264" t="s">
        <v>3879</v>
      </c>
      <c r="U264" t="s">
        <v>2417</v>
      </c>
      <c r="V264" s="10" t="s">
        <v>2417</v>
      </c>
    </row>
    <row r="265" spans="1:22" x14ac:dyDescent="0.2">
      <c r="A265" s="6">
        <v>44001</v>
      </c>
      <c r="B265" t="s">
        <v>3880</v>
      </c>
      <c r="C265" t="s">
        <v>43</v>
      </c>
      <c r="D265" s="10" t="s">
        <v>46</v>
      </c>
      <c r="E265" t="s">
        <v>44</v>
      </c>
      <c r="F265" s="11" t="s">
        <v>2417</v>
      </c>
      <c r="G265" s="10" t="s">
        <v>2417</v>
      </c>
      <c r="H265" t="s">
        <v>3881</v>
      </c>
      <c r="I265" t="str">
        <f t="shared" si="4"/>
        <v>PHOENIX</v>
      </c>
      <c r="J265" s="10">
        <v>85035</v>
      </c>
      <c r="K265">
        <f>IF(OR(LEFT(J265,3)="850", J265=85339, J265="85339"), 1,0)</f>
        <v>1</v>
      </c>
      <c r="L265">
        <f>IF(OR(LEFT(I265,2)="ph", I265="Laveen"), 1,0)</f>
        <v>1</v>
      </c>
      <c r="M265">
        <f>IF(NOT(K265=L265), 1,0)</f>
        <v>0</v>
      </c>
      <c r="N265">
        <f>IF(K265=L265, K265, "EVAL")</f>
        <v>1</v>
      </c>
      <c r="O265" s="10" t="s">
        <v>2417</v>
      </c>
      <c r="P265" s="10" t="s">
        <v>57</v>
      </c>
      <c r="Q265" s="13" t="s">
        <v>46</v>
      </c>
      <c r="R265" s="11">
        <v>1535.12</v>
      </c>
      <c r="S265" s="10">
        <v>85035</v>
      </c>
      <c r="T265" t="s">
        <v>3797</v>
      </c>
      <c r="U265" t="s">
        <v>2417</v>
      </c>
      <c r="V265" s="10" t="s">
        <v>2417</v>
      </c>
    </row>
    <row r="266" spans="1:22" x14ac:dyDescent="0.2">
      <c r="A266" s="6">
        <v>44004</v>
      </c>
      <c r="B266" t="s">
        <v>3882</v>
      </c>
      <c r="C266" t="s">
        <v>43</v>
      </c>
      <c r="D266" s="10" t="s">
        <v>46</v>
      </c>
      <c r="E266" t="s">
        <v>297</v>
      </c>
      <c r="F266" s="11">
        <v>2351.64</v>
      </c>
      <c r="G266" s="10" t="s">
        <v>50</v>
      </c>
      <c r="H266" t="s">
        <v>3883</v>
      </c>
      <c r="I266" t="str">
        <f t="shared" si="4"/>
        <v>PHX</v>
      </c>
      <c r="J266" s="10">
        <v>85051</v>
      </c>
      <c r="K266">
        <f>IF(OR(LEFT(J266,3)="850", J266=85339, J266="85339"), 1,0)</f>
        <v>1</v>
      </c>
      <c r="L266">
        <f>IF(OR(LEFT(I266,2)="ph", I266="Laveen"), 1,0)</f>
        <v>1</v>
      </c>
      <c r="M266">
        <f>IF(NOT(K266=L266), 1,0)</f>
        <v>0</v>
      </c>
      <c r="N266">
        <f>IF(K266=L266, K266, "EVAL")</f>
        <v>1</v>
      </c>
      <c r="O266" s="12">
        <v>44019</v>
      </c>
      <c r="P266" s="10" t="s">
        <v>46</v>
      </c>
      <c r="Q266" s="13" t="s">
        <v>46</v>
      </c>
      <c r="R266" s="11">
        <v>0</v>
      </c>
      <c r="S266" s="10">
        <v>85051</v>
      </c>
      <c r="T266" t="s">
        <v>62</v>
      </c>
      <c r="U266" t="s">
        <v>63</v>
      </c>
      <c r="V266" s="10">
        <v>85253</v>
      </c>
    </row>
    <row r="267" spans="1:22" x14ac:dyDescent="0.2">
      <c r="A267" s="6">
        <v>44004</v>
      </c>
      <c r="B267" t="s">
        <v>3884</v>
      </c>
      <c r="C267" t="s">
        <v>43</v>
      </c>
      <c r="D267" s="10" t="s">
        <v>46</v>
      </c>
      <c r="E267" t="s">
        <v>130</v>
      </c>
      <c r="F267" s="11">
        <v>6505.15</v>
      </c>
      <c r="G267" s="10" t="s">
        <v>50</v>
      </c>
      <c r="H267" t="s">
        <v>3885</v>
      </c>
      <c r="I267" t="str">
        <f t="shared" si="4"/>
        <v>PHOENIX</v>
      </c>
      <c r="J267" s="10">
        <v>85027</v>
      </c>
      <c r="K267">
        <f>IF(OR(LEFT(J267,3)="850", J267=85339, J267="85339"), 1,0)</f>
        <v>1</v>
      </c>
      <c r="L267">
        <f>IF(OR(LEFT(I267,2)="ph", I267="Laveen"), 1,0)</f>
        <v>1</v>
      </c>
      <c r="M267">
        <f>IF(NOT(K267=L267), 1,0)</f>
        <v>0</v>
      </c>
      <c r="N267">
        <f>IF(K267=L267, K267, "EVAL")</f>
        <v>1</v>
      </c>
      <c r="O267" s="12">
        <v>44020</v>
      </c>
      <c r="P267" s="10" t="s">
        <v>57</v>
      </c>
      <c r="Q267" s="13" t="s">
        <v>46</v>
      </c>
      <c r="R267" s="11">
        <v>6515.15</v>
      </c>
      <c r="S267" s="10">
        <v>85027</v>
      </c>
      <c r="T267" t="s">
        <v>3482</v>
      </c>
      <c r="U267" t="s">
        <v>2417</v>
      </c>
      <c r="V267" s="10" t="s">
        <v>2417</v>
      </c>
    </row>
    <row r="268" spans="1:22" x14ac:dyDescent="0.2">
      <c r="A268" s="6">
        <v>44007</v>
      </c>
      <c r="B268" t="s">
        <v>3886</v>
      </c>
      <c r="C268" t="s">
        <v>43</v>
      </c>
      <c r="D268" s="10" t="s">
        <v>46</v>
      </c>
      <c r="E268" t="s">
        <v>297</v>
      </c>
      <c r="F268" s="11" t="s">
        <v>2417</v>
      </c>
      <c r="G268" s="10" t="s">
        <v>2417</v>
      </c>
      <c r="H268" t="s">
        <v>3887</v>
      </c>
      <c r="I268" t="str">
        <f t="shared" si="4"/>
        <v>PHX</v>
      </c>
      <c r="J268" s="10">
        <v>85051</v>
      </c>
      <c r="K268">
        <f>IF(OR(LEFT(J268,3)="850", J268=85339, J268="85339"), 1,0)</f>
        <v>1</v>
      </c>
      <c r="L268">
        <f>IF(OR(LEFT(I268,2)="ph", I268="Laveen"), 1,0)</f>
        <v>1</v>
      </c>
      <c r="M268">
        <f>IF(NOT(K268=L268), 1,0)</f>
        <v>0</v>
      </c>
      <c r="N268">
        <f>IF(K268=L268, K268, "EVAL")</f>
        <v>1</v>
      </c>
      <c r="O268" s="10" t="s">
        <v>2417</v>
      </c>
      <c r="P268" s="10" t="s">
        <v>46</v>
      </c>
      <c r="Q268" s="13" t="s">
        <v>46</v>
      </c>
      <c r="R268" s="11">
        <v>0</v>
      </c>
      <c r="S268" s="10">
        <v>85051</v>
      </c>
      <c r="T268" t="s">
        <v>62</v>
      </c>
      <c r="U268" t="s">
        <v>63</v>
      </c>
      <c r="V268" s="10">
        <v>85253</v>
      </c>
    </row>
    <row r="269" spans="1:22" x14ac:dyDescent="0.2">
      <c r="A269" s="6">
        <v>44008</v>
      </c>
      <c r="B269" t="s">
        <v>3888</v>
      </c>
      <c r="C269" t="s">
        <v>43</v>
      </c>
      <c r="D269" s="10" t="s">
        <v>46</v>
      </c>
      <c r="E269" t="s">
        <v>297</v>
      </c>
      <c r="F269" s="11" t="s">
        <v>2417</v>
      </c>
      <c r="G269" s="10" t="s">
        <v>2417</v>
      </c>
      <c r="H269" t="s">
        <v>2315</v>
      </c>
      <c r="I269" t="str">
        <f t="shared" si="4"/>
        <v>GLENDALE</v>
      </c>
      <c r="J269" s="10">
        <v>85303</v>
      </c>
      <c r="K269">
        <f>IF(OR(LEFT(J269,3)="850", J269=85339, J269="85339"), 1,0)</f>
        <v>0</v>
      </c>
      <c r="L269">
        <f>IF(OR(LEFT(I269,2)="ph", I269="Laveen"), 1,0)</f>
        <v>0</v>
      </c>
      <c r="M269">
        <f>IF(NOT(K269=L269), 1,0)</f>
        <v>0</v>
      </c>
      <c r="N269">
        <f>IF(K269=L269, K269, "EVAL")</f>
        <v>0</v>
      </c>
      <c r="O269" s="10" t="s">
        <v>2417</v>
      </c>
      <c r="P269" s="10" t="s">
        <v>57</v>
      </c>
      <c r="Q269" s="13" t="s">
        <v>46</v>
      </c>
      <c r="R269" s="11">
        <v>0</v>
      </c>
      <c r="S269" s="10">
        <v>85303</v>
      </c>
      <c r="T269" t="s">
        <v>1830</v>
      </c>
      <c r="U269" t="s">
        <v>2417</v>
      </c>
      <c r="V269" s="10" t="s">
        <v>2417</v>
      </c>
    </row>
    <row r="270" spans="1:22" x14ac:dyDescent="0.2">
      <c r="A270" s="6">
        <v>44012</v>
      </c>
      <c r="B270" t="s">
        <v>3889</v>
      </c>
      <c r="C270" t="s">
        <v>43</v>
      </c>
      <c r="D270" s="10" t="s">
        <v>46</v>
      </c>
      <c r="E270" t="s">
        <v>70</v>
      </c>
      <c r="F270" s="11">
        <v>6829.76</v>
      </c>
      <c r="G270" s="10" t="s">
        <v>50</v>
      </c>
      <c r="H270" t="s">
        <v>3890</v>
      </c>
      <c r="I270" t="str">
        <f t="shared" si="4"/>
        <v>AVONDALE</v>
      </c>
      <c r="J270" s="10">
        <v>85392</v>
      </c>
      <c r="K270">
        <f>IF(OR(LEFT(J270,3)="850", J270=85339, J270="85339"), 1,0)</f>
        <v>0</v>
      </c>
      <c r="L270">
        <f>IF(OR(LEFT(I270,2)="ph", I270="Laveen"), 1,0)</f>
        <v>0</v>
      </c>
      <c r="M270">
        <f>IF(NOT(K270=L270), 1,0)</f>
        <v>0</v>
      </c>
      <c r="N270">
        <f>IF(K270=L270, K270, "EVAL")</f>
        <v>0</v>
      </c>
      <c r="O270" s="10" t="s">
        <v>2417</v>
      </c>
      <c r="P270" s="10" t="s">
        <v>57</v>
      </c>
      <c r="Q270" s="13" t="s">
        <v>46</v>
      </c>
      <c r="R270" s="11">
        <v>4984.5</v>
      </c>
      <c r="S270" s="10">
        <v>85392</v>
      </c>
      <c r="T270" t="s">
        <v>3646</v>
      </c>
      <c r="U270" t="s">
        <v>2417</v>
      </c>
      <c r="V270" s="10" t="s">
        <v>2417</v>
      </c>
    </row>
    <row r="271" spans="1:22" x14ac:dyDescent="0.2">
      <c r="A271" s="6">
        <v>44012</v>
      </c>
      <c r="B271" t="s">
        <v>3891</v>
      </c>
      <c r="C271" t="s">
        <v>43</v>
      </c>
      <c r="D271" s="10" t="s">
        <v>46</v>
      </c>
      <c r="E271" t="s">
        <v>507</v>
      </c>
      <c r="F271" s="11">
        <v>7196.03</v>
      </c>
      <c r="G271" s="10" t="s">
        <v>50</v>
      </c>
      <c r="H271" t="s">
        <v>3892</v>
      </c>
      <c r="I271" t="str">
        <f t="shared" si="4"/>
        <v>SURPRISE</v>
      </c>
      <c r="J271" s="10">
        <v>85379</v>
      </c>
      <c r="K271">
        <f>IF(OR(LEFT(J271,3)="850", J271=85339, J271="85339"), 1,0)</f>
        <v>0</v>
      </c>
      <c r="L271">
        <f>IF(OR(LEFT(I271,2)="ph", I271="Laveen"), 1,0)</f>
        <v>0</v>
      </c>
      <c r="M271">
        <f>IF(NOT(K271=L271), 1,0)</f>
        <v>0</v>
      </c>
      <c r="N271">
        <f>IF(K271=L271, K271, "EVAL")</f>
        <v>0</v>
      </c>
      <c r="O271" s="12">
        <v>44041</v>
      </c>
      <c r="P271" s="10" t="s">
        <v>57</v>
      </c>
      <c r="Q271" s="13" t="s">
        <v>46</v>
      </c>
      <c r="R271" s="11">
        <v>5499.29</v>
      </c>
      <c r="S271" s="10">
        <v>85379</v>
      </c>
      <c r="T271" t="s">
        <v>3893</v>
      </c>
      <c r="U271" t="s">
        <v>2417</v>
      </c>
      <c r="V271" s="10" t="s">
        <v>2417</v>
      </c>
    </row>
    <row r="272" spans="1:22" x14ac:dyDescent="0.2">
      <c r="A272" s="6">
        <v>44018</v>
      </c>
      <c r="B272" t="s">
        <v>3894</v>
      </c>
      <c r="C272" t="s">
        <v>79</v>
      </c>
      <c r="D272" s="10" t="s">
        <v>46</v>
      </c>
      <c r="E272" t="s">
        <v>70</v>
      </c>
      <c r="F272" s="11">
        <v>9722.18</v>
      </c>
      <c r="G272" s="10" t="s">
        <v>50</v>
      </c>
      <c r="H272" t="s">
        <v>3895</v>
      </c>
      <c r="I272" t="str">
        <f t="shared" si="4"/>
        <v>AVONDALE</v>
      </c>
      <c r="J272" s="10">
        <v>85392</v>
      </c>
      <c r="K272">
        <f>IF(OR(LEFT(J272,3)="850", J272=85339, J272="85339"), 1,0)</f>
        <v>0</v>
      </c>
      <c r="L272">
        <f>IF(OR(LEFT(I272,2)="ph", I272="Laveen"), 1,0)</f>
        <v>0</v>
      </c>
      <c r="M272">
        <f>IF(NOT(K272=L272), 1,0)</f>
        <v>0</v>
      </c>
      <c r="N272">
        <f>IF(K272=L272, K272, "EVAL")</f>
        <v>0</v>
      </c>
      <c r="O272" s="10" t="s">
        <v>2417</v>
      </c>
      <c r="P272" s="10" t="s">
        <v>57</v>
      </c>
      <c r="Q272" s="13" t="s">
        <v>46</v>
      </c>
      <c r="R272" s="11">
        <v>9732.18</v>
      </c>
      <c r="S272" s="10">
        <v>85392</v>
      </c>
      <c r="T272" t="s">
        <v>3646</v>
      </c>
      <c r="U272" t="s">
        <v>2417</v>
      </c>
      <c r="V272" s="10" t="s">
        <v>2417</v>
      </c>
    </row>
    <row r="273" spans="1:22" x14ac:dyDescent="0.2">
      <c r="A273" s="6">
        <v>44018</v>
      </c>
      <c r="B273" t="s">
        <v>3896</v>
      </c>
      <c r="C273" t="s">
        <v>43</v>
      </c>
      <c r="D273" s="10" t="s">
        <v>46</v>
      </c>
      <c r="E273" t="s">
        <v>225</v>
      </c>
      <c r="F273" s="11" t="s">
        <v>2417</v>
      </c>
      <c r="G273" s="10" t="s">
        <v>2417</v>
      </c>
      <c r="H273" t="s">
        <v>3897</v>
      </c>
      <c r="I273" t="str">
        <f t="shared" si="4"/>
        <v>TOLLESON</v>
      </c>
      <c r="J273" s="10">
        <v>85353</v>
      </c>
      <c r="K273">
        <f>IF(OR(LEFT(J273,3)="850", J273=85339, J273="85339"), 1,0)</f>
        <v>0</v>
      </c>
      <c r="L273">
        <f>IF(OR(LEFT(I273,2)="ph", I273="Laveen"), 1,0)</f>
        <v>0</v>
      </c>
      <c r="M273">
        <f>IF(NOT(K273=L273), 1,0)</f>
        <v>0</v>
      </c>
      <c r="N273">
        <f>IF(K273=L273, K273, "EVAL")</f>
        <v>0</v>
      </c>
      <c r="O273" s="10" t="s">
        <v>2417</v>
      </c>
      <c r="P273" s="10" t="s">
        <v>57</v>
      </c>
      <c r="Q273" s="13" t="s">
        <v>46</v>
      </c>
      <c r="R273" s="11">
        <v>7888.42</v>
      </c>
      <c r="S273" s="10">
        <v>85353</v>
      </c>
      <c r="T273" t="s">
        <v>3898</v>
      </c>
      <c r="U273" t="s">
        <v>2417</v>
      </c>
      <c r="V273" s="10" t="s">
        <v>2417</v>
      </c>
    </row>
    <row r="274" spans="1:22" x14ac:dyDescent="0.2">
      <c r="A274" s="6">
        <v>44018</v>
      </c>
      <c r="B274" t="s">
        <v>3899</v>
      </c>
      <c r="C274" t="s">
        <v>79</v>
      </c>
      <c r="D274" s="10" t="s">
        <v>46</v>
      </c>
      <c r="E274" t="s">
        <v>225</v>
      </c>
      <c r="F274" s="11" t="s">
        <v>2417</v>
      </c>
      <c r="G274" s="10" t="s">
        <v>2417</v>
      </c>
      <c r="H274" t="s">
        <v>3900</v>
      </c>
      <c r="I274" t="str">
        <f t="shared" si="4"/>
        <v>PHOENIX</v>
      </c>
      <c r="J274" s="10">
        <v>85043</v>
      </c>
      <c r="K274">
        <f>IF(OR(LEFT(J274,3)="850", J274=85339, J274="85339"), 1,0)</f>
        <v>1</v>
      </c>
      <c r="L274">
        <f>IF(OR(LEFT(I274,2)="ph", I274="Laveen"), 1,0)</f>
        <v>1</v>
      </c>
      <c r="M274">
        <f>IF(NOT(K274=L274), 1,0)</f>
        <v>0</v>
      </c>
      <c r="N274">
        <f>IF(K274=L274, K274, "EVAL")</f>
        <v>1</v>
      </c>
      <c r="O274" s="10" t="s">
        <v>2417</v>
      </c>
      <c r="P274" s="10" t="s">
        <v>57</v>
      </c>
      <c r="Q274" s="13" t="s">
        <v>46</v>
      </c>
      <c r="R274" s="11">
        <v>8643.99</v>
      </c>
      <c r="S274" s="10">
        <v>85043</v>
      </c>
      <c r="T274" t="s">
        <v>3382</v>
      </c>
      <c r="U274" t="s">
        <v>2417</v>
      </c>
      <c r="V274" s="10" t="s">
        <v>2417</v>
      </c>
    </row>
    <row r="275" spans="1:22" x14ac:dyDescent="0.2">
      <c r="A275" s="6">
        <v>44018</v>
      </c>
      <c r="B275" t="s">
        <v>3901</v>
      </c>
      <c r="C275" t="s">
        <v>43</v>
      </c>
      <c r="D275" s="10" t="s">
        <v>46</v>
      </c>
      <c r="E275" t="s">
        <v>507</v>
      </c>
      <c r="F275" s="11">
        <v>9417.85</v>
      </c>
      <c r="G275" s="10" t="s">
        <v>50</v>
      </c>
      <c r="H275" t="s">
        <v>3902</v>
      </c>
      <c r="I275" t="str">
        <f t="shared" si="4"/>
        <v>surprise</v>
      </c>
      <c r="J275" s="10">
        <v>85379</v>
      </c>
      <c r="K275">
        <f>IF(OR(LEFT(J275,3)="850", J275=85339, J275="85339"), 1,0)</f>
        <v>0</v>
      </c>
      <c r="L275">
        <f>IF(OR(LEFT(I275,2)="ph", I275="Laveen"), 1,0)</f>
        <v>0</v>
      </c>
      <c r="M275">
        <f>IF(NOT(K275=L275), 1,0)</f>
        <v>0</v>
      </c>
      <c r="N275">
        <f>IF(K275=L275, K275, "EVAL")</f>
        <v>0</v>
      </c>
      <c r="O275" s="12">
        <v>44032</v>
      </c>
      <c r="P275" s="10" t="s">
        <v>57</v>
      </c>
      <c r="Q275" s="13" t="s">
        <v>46</v>
      </c>
      <c r="R275" s="11">
        <v>9300.1</v>
      </c>
      <c r="S275" s="10">
        <v>85379</v>
      </c>
      <c r="T275" t="s">
        <v>3903</v>
      </c>
      <c r="U275" t="s">
        <v>2417</v>
      </c>
      <c r="V275" s="10" t="s">
        <v>2417</v>
      </c>
    </row>
    <row r="276" spans="1:22" x14ac:dyDescent="0.2">
      <c r="A276" s="6">
        <v>44019</v>
      </c>
      <c r="B276" t="s">
        <v>3904</v>
      </c>
      <c r="C276" t="s">
        <v>43</v>
      </c>
      <c r="D276" s="10" t="s">
        <v>46</v>
      </c>
      <c r="E276" t="s">
        <v>70</v>
      </c>
      <c r="F276" s="11">
        <v>8535</v>
      </c>
      <c r="G276" s="10" t="s">
        <v>50</v>
      </c>
      <c r="H276" t="s">
        <v>3905</v>
      </c>
      <c r="I276" t="str">
        <f t="shared" si="4"/>
        <v>LITCHFIELD PARK</v>
      </c>
      <c r="J276" s="10">
        <v>85340</v>
      </c>
      <c r="K276">
        <f>IF(OR(LEFT(J276,3)="850", J276=85339, J276="85339"), 1,0)</f>
        <v>0</v>
      </c>
      <c r="L276">
        <f>IF(OR(LEFT(I276,2)="ph", I276="Laveen"), 1,0)</f>
        <v>0</v>
      </c>
      <c r="M276">
        <f>IF(NOT(K276=L276), 1,0)</f>
        <v>0</v>
      </c>
      <c r="N276">
        <f>IF(K276=L276, K276, "EVAL")</f>
        <v>0</v>
      </c>
      <c r="O276" s="12">
        <v>44034</v>
      </c>
      <c r="P276" s="10" t="s">
        <v>57</v>
      </c>
      <c r="Q276" s="13" t="s">
        <v>46</v>
      </c>
      <c r="R276" s="11">
        <v>8545</v>
      </c>
      <c r="S276" s="10">
        <v>85340</v>
      </c>
      <c r="T276" t="s">
        <v>3906</v>
      </c>
      <c r="U276" t="s">
        <v>2417</v>
      </c>
      <c r="V276" s="10" t="s">
        <v>2417</v>
      </c>
    </row>
    <row r="277" spans="1:22" x14ac:dyDescent="0.2">
      <c r="A277" s="6">
        <v>44019</v>
      </c>
      <c r="B277" t="s">
        <v>3907</v>
      </c>
      <c r="C277" t="s">
        <v>79</v>
      </c>
      <c r="D277" s="10" t="s">
        <v>46</v>
      </c>
      <c r="E277" t="s">
        <v>70</v>
      </c>
      <c r="F277" s="11">
        <v>6632.26</v>
      </c>
      <c r="G277" s="10" t="s">
        <v>50</v>
      </c>
      <c r="H277" t="s">
        <v>3708</v>
      </c>
      <c r="I277" t="str">
        <f t="shared" si="4"/>
        <v>AVONDALE</v>
      </c>
      <c r="J277" s="10">
        <v>85392</v>
      </c>
      <c r="K277">
        <f>IF(OR(LEFT(J277,3)="850", J277=85339, J277="85339"), 1,0)</f>
        <v>0</v>
      </c>
      <c r="L277">
        <f>IF(OR(LEFT(I277,2)="ph", I277="Laveen"), 1,0)</f>
        <v>0</v>
      </c>
      <c r="M277">
        <f>IF(NOT(K277=L277), 1,0)</f>
        <v>0</v>
      </c>
      <c r="N277">
        <f>IF(K277=L277, K277, "EVAL")</f>
        <v>0</v>
      </c>
      <c r="O277" s="12">
        <v>44034</v>
      </c>
      <c r="P277" s="10" t="s">
        <v>57</v>
      </c>
      <c r="Q277" s="13" t="s">
        <v>46</v>
      </c>
      <c r="R277" s="11">
        <v>6642.26</v>
      </c>
      <c r="S277" s="10">
        <v>85392</v>
      </c>
      <c r="T277" t="s">
        <v>3382</v>
      </c>
      <c r="U277" t="s">
        <v>2417</v>
      </c>
      <c r="V277" s="10" t="s">
        <v>2417</v>
      </c>
    </row>
    <row r="278" spans="1:22" x14ac:dyDescent="0.2">
      <c r="A278" s="6">
        <v>44019</v>
      </c>
      <c r="B278" t="s">
        <v>3908</v>
      </c>
      <c r="C278" t="s">
        <v>43</v>
      </c>
      <c r="D278" s="10" t="s">
        <v>46</v>
      </c>
      <c r="E278" t="s">
        <v>216</v>
      </c>
      <c r="F278" s="11">
        <v>9326.49</v>
      </c>
      <c r="G278" s="10" t="s">
        <v>50</v>
      </c>
      <c r="H278" t="s">
        <v>3909</v>
      </c>
      <c r="I278" t="str">
        <f t="shared" si="4"/>
        <v>MESA</v>
      </c>
      <c r="J278" s="10">
        <v>85206</v>
      </c>
      <c r="K278">
        <f>IF(OR(LEFT(J278,3)="850", J278=85339, J278="85339"), 1,0)</f>
        <v>0</v>
      </c>
      <c r="L278">
        <f>IF(OR(LEFT(I278,2)="ph", I278="Laveen"), 1,0)</f>
        <v>0</v>
      </c>
      <c r="M278">
        <f>IF(NOT(K278=L278), 1,0)</f>
        <v>0</v>
      </c>
      <c r="N278">
        <f>IF(K278=L278, K278, "EVAL")</f>
        <v>0</v>
      </c>
      <c r="O278" s="12">
        <v>44032</v>
      </c>
      <c r="P278" s="10" t="s">
        <v>57</v>
      </c>
      <c r="Q278" s="13" t="s">
        <v>46</v>
      </c>
      <c r="R278" s="11">
        <v>9496.49</v>
      </c>
      <c r="S278" s="10">
        <v>85206</v>
      </c>
      <c r="T278" t="s">
        <v>3910</v>
      </c>
      <c r="U278" t="s">
        <v>2417</v>
      </c>
      <c r="V278" s="10" t="s">
        <v>2417</v>
      </c>
    </row>
    <row r="279" spans="1:22" x14ac:dyDescent="0.2">
      <c r="A279" s="6">
        <v>44019</v>
      </c>
      <c r="B279" t="s">
        <v>3911</v>
      </c>
      <c r="C279" t="s">
        <v>79</v>
      </c>
      <c r="D279" s="10" t="s">
        <v>46</v>
      </c>
      <c r="E279" t="s">
        <v>130</v>
      </c>
      <c r="F279" s="11">
        <v>8174.94</v>
      </c>
      <c r="G279" s="10" t="s">
        <v>50</v>
      </c>
      <c r="H279" t="s">
        <v>3912</v>
      </c>
      <c r="I279" t="str">
        <f t="shared" si="4"/>
        <v>BUCKEYE</v>
      </c>
      <c r="J279" s="10">
        <v>85326</v>
      </c>
      <c r="K279">
        <f>IF(OR(LEFT(J279,3)="850", J279=85339, J279="85339"), 1,0)</f>
        <v>0</v>
      </c>
      <c r="L279">
        <f>IF(OR(LEFT(I279,2)="ph", I279="Laveen"), 1,0)</f>
        <v>0</v>
      </c>
      <c r="M279">
        <f>IF(NOT(K279=L279), 1,0)</f>
        <v>0</v>
      </c>
      <c r="N279">
        <f>IF(K279=L279, K279, "EVAL")</f>
        <v>0</v>
      </c>
      <c r="O279" s="12">
        <v>44032</v>
      </c>
      <c r="P279" s="10" t="s">
        <v>57</v>
      </c>
      <c r="Q279" s="13" t="s">
        <v>46</v>
      </c>
      <c r="R279" s="11">
        <v>8184.94</v>
      </c>
      <c r="S279" s="10">
        <v>85326</v>
      </c>
      <c r="T279" t="s">
        <v>3913</v>
      </c>
      <c r="U279" t="s">
        <v>3914</v>
      </c>
      <c r="V279" s="10">
        <v>85251</v>
      </c>
    </row>
    <row r="280" spans="1:22" x14ac:dyDescent="0.2">
      <c r="A280" s="6">
        <v>44019</v>
      </c>
      <c r="B280" t="s">
        <v>3915</v>
      </c>
      <c r="C280" t="s">
        <v>43</v>
      </c>
      <c r="D280" s="10" t="s">
        <v>46</v>
      </c>
      <c r="E280" t="s">
        <v>507</v>
      </c>
      <c r="F280" s="11">
        <v>9711.3799999999992</v>
      </c>
      <c r="G280" s="10" t="s">
        <v>50</v>
      </c>
      <c r="H280" t="s">
        <v>3916</v>
      </c>
      <c r="I280" t="str">
        <f t="shared" si="4"/>
        <v>SURPRISE</v>
      </c>
      <c r="J280" s="10">
        <v>85379</v>
      </c>
      <c r="K280">
        <f>IF(OR(LEFT(J280,3)="850", J280=85339, J280="85339"), 1,0)</f>
        <v>0</v>
      </c>
      <c r="L280">
        <f>IF(OR(LEFT(I280,2)="ph", I280="Laveen"), 1,0)</f>
        <v>0</v>
      </c>
      <c r="M280">
        <f>IF(NOT(K280=L280), 1,0)</f>
        <v>0</v>
      </c>
      <c r="N280">
        <f>IF(K280=L280, K280, "EVAL")</f>
        <v>0</v>
      </c>
      <c r="O280" s="12">
        <v>44032</v>
      </c>
      <c r="P280" s="10" t="s">
        <v>57</v>
      </c>
      <c r="Q280" s="13" t="s">
        <v>46</v>
      </c>
      <c r="R280" s="11">
        <v>9711.3799999999992</v>
      </c>
      <c r="S280" s="10">
        <v>85379</v>
      </c>
      <c r="T280" t="s">
        <v>3917</v>
      </c>
      <c r="U280" t="s">
        <v>2417</v>
      </c>
      <c r="V280" s="10" t="s">
        <v>2417</v>
      </c>
    </row>
    <row r="281" spans="1:22" x14ac:dyDescent="0.2">
      <c r="A281" s="6">
        <v>44020</v>
      </c>
      <c r="B281" t="s">
        <v>3918</v>
      </c>
      <c r="C281" t="s">
        <v>43</v>
      </c>
      <c r="D281" s="10" t="s">
        <v>46</v>
      </c>
      <c r="E281" t="s">
        <v>428</v>
      </c>
      <c r="F281" s="11">
        <v>2987.66</v>
      </c>
      <c r="G281" s="10" t="s">
        <v>50</v>
      </c>
      <c r="H281" t="s">
        <v>3919</v>
      </c>
      <c r="I281" t="str">
        <f t="shared" si="4"/>
        <v>Peoria</v>
      </c>
      <c r="J281" s="10">
        <v>85383</v>
      </c>
      <c r="K281">
        <f>IF(OR(LEFT(J281,3)="850", J281=85339, J281="85339"), 1,0)</f>
        <v>0</v>
      </c>
      <c r="L281">
        <f>IF(OR(LEFT(I281,2)="ph", I281="Laveen"), 1,0)</f>
        <v>0</v>
      </c>
      <c r="M281">
        <f>IF(NOT(K281=L281), 1,0)</f>
        <v>0</v>
      </c>
      <c r="N281">
        <f>IF(K281=L281, K281, "EVAL")</f>
        <v>0</v>
      </c>
      <c r="O281" s="10" t="s">
        <v>2417</v>
      </c>
      <c r="P281" s="10" t="s">
        <v>57</v>
      </c>
      <c r="Q281" s="13" t="s">
        <v>46</v>
      </c>
      <c r="R281" s="11">
        <v>3167.66</v>
      </c>
      <c r="S281" s="10">
        <v>85383</v>
      </c>
      <c r="T281" t="s">
        <v>3920</v>
      </c>
      <c r="U281" t="s">
        <v>2417</v>
      </c>
      <c r="V281" s="10" t="s">
        <v>2417</v>
      </c>
    </row>
    <row r="282" spans="1:22" x14ac:dyDescent="0.2">
      <c r="A282" s="6">
        <v>44026</v>
      </c>
      <c r="B282" t="s">
        <v>3921</v>
      </c>
      <c r="C282" t="s">
        <v>43</v>
      </c>
      <c r="D282" s="10" t="s">
        <v>46</v>
      </c>
      <c r="E282" t="s">
        <v>60</v>
      </c>
      <c r="F282" s="11">
        <v>2672.78</v>
      </c>
      <c r="G282" s="10" t="s">
        <v>50</v>
      </c>
      <c r="H282" t="s">
        <v>2417</v>
      </c>
      <c r="I282" t="str">
        <f t="shared" si="4"/>
        <v/>
      </c>
      <c r="J282" s="10" t="s">
        <v>2417</v>
      </c>
      <c r="K282">
        <f>IF(OR(LEFT(J282,3)="850", J282=85339, J282="85339"), 1,0)</f>
        <v>0</v>
      </c>
      <c r="L282">
        <f>IF(OR(LEFT(I282,2)="ph", I282="Laveen"), 1,0)</f>
        <v>0</v>
      </c>
      <c r="M282">
        <f>IF(NOT(K282=L282), 1,0)</f>
        <v>0</v>
      </c>
      <c r="N282">
        <f>IF(K282=L282, K282, "EVAL")</f>
        <v>0</v>
      </c>
      <c r="O282" s="12">
        <v>44046</v>
      </c>
      <c r="P282" s="10" t="s">
        <v>57</v>
      </c>
      <c r="Q282" s="13" t="s">
        <v>46</v>
      </c>
      <c r="R282" s="11">
        <v>2637.78</v>
      </c>
      <c r="S282" s="10" t="s">
        <v>2417</v>
      </c>
      <c r="T282" t="s">
        <v>266</v>
      </c>
      <c r="U282" t="s">
        <v>2417</v>
      </c>
      <c r="V282" s="10" t="s">
        <v>2417</v>
      </c>
    </row>
    <row r="283" spans="1:22" x14ac:dyDescent="0.2">
      <c r="A283" s="6">
        <v>44028</v>
      </c>
      <c r="B283" t="s">
        <v>3922</v>
      </c>
      <c r="C283" t="s">
        <v>43</v>
      </c>
      <c r="D283" s="10" t="s">
        <v>46</v>
      </c>
      <c r="E283" t="s">
        <v>102</v>
      </c>
      <c r="F283" s="11">
        <v>6799.83</v>
      </c>
      <c r="G283" s="10" t="s">
        <v>50</v>
      </c>
      <c r="H283" t="s">
        <v>2417</v>
      </c>
      <c r="I283" t="str">
        <f t="shared" si="4"/>
        <v/>
      </c>
      <c r="J283" s="10" t="s">
        <v>2417</v>
      </c>
      <c r="K283">
        <f>IF(OR(LEFT(J283,3)="850", J283=85339, J283="85339"), 1,0)</f>
        <v>0</v>
      </c>
      <c r="L283">
        <f>IF(OR(LEFT(I283,2)="ph", I283="Laveen"), 1,0)</f>
        <v>0</v>
      </c>
      <c r="M283">
        <f>IF(NOT(K283=L283), 1,0)</f>
        <v>0</v>
      </c>
      <c r="N283">
        <f>IF(K283=L283, K283, "EVAL")</f>
        <v>0</v>
      </c>
      <c r="O283" s="10" t="s">
        <v>2417</v>
      </c>
      <c r="P283" s="10" t="s">
        <v>57</v>
      </c>
      <c r="Q283" s="13" t="s">
        <v>46</v>
      </c>
      <c r="R283" s="11">
        <v>6629.83</v>
      </c>
      <c r="S283" s="10" t="s">
        <v>2417</v>
      </c>
      <c r="T283" t="s">
        <v>3923</v>
      </c>
      <c r="U283" t="s">
        <v>2417</v>
      </c>
      <c r="V283" s="10" t="s">
        <v>2417</v>
      </c>
    </row>
    <row r="284" spans="1:22" x14ac:dyDescent="0.2">
      <c r="A284" s="6">
        <v>44029</v>
      </c>
      <c r="B284" t="s">
        <v>3924</v>
      </c>
      <c r="C284" t="s">
        <v>43</v>
      </c>
      <c r="D284" s="10" t="s">
        <v>46</v>
      </c>
      <c r="E284" t="s">
        <v>297</v>
      </c>
      <c r="F284" s="11" t="s">
        <v>2417</v>
      </c>
      <c r="G284" s="10" t="s">
        <v>2417</v>
      </c>
      <c r="H284" t="s">
        <v>788</v>
      </c>
      <c r="I284" t="str">
        <f t="shared" si="4"/>
        <v>PHX</v>
      </c>
      <c r="J284" s="10">
        <v>85051</v>
      </c>
      <c r="K284">
        <f>IF(OR(LEFT(J284,3)="850", J284=85339, J284="85339"), 1,0)</f>
        <v>1</v>
      </c>
      <c r="L284">
        <f>IF(OR(LEFT(I284,2)="ph", I284="Laveen"), 1,0)</f>
        <v>1</v>
      </c>
      <c r="M284">
        <f>IF(NOT(K284=L284), 1,0)</f>
        <v>0</v>
      </c>
      <c r="N284">
        <f>IF(K284=L284, K284, "EVAL")</f>
        <v>1</v>
      </c>
      <c r="O284" s="10" t="s">
        <v>2417</v>
      </c>
      <c r="P284" s="10" t="s">
        <v>46</v>
      </c>
      <c r="Q284" s="13" t="s">
        <v>46</v>
      </c>
      <c r="R284" s="11">
        <v>0</v>
      </c>
      <c r="S284" s="10">
        <v>85051</v>
      </c>
      <c r="T284" t="s">
        <v>62</v>
      </c>
      <c r="U284" t="s">
        <v>63</v>
      </c>
      <c r="V284" s="10">
        <v>85253</v>
      </c>
    </row>
    <row r="285" spans="1:22" x14ac:dyDescent="0.2">
      <c r="A285" s="6">
        <v>44029</v>
      </c>
      <c r="B285" t="s">
        <v>3925</v>
      </c>
      <c r="C285" t="s">
        <v>79</v>
      </c>
      <c r="D285" s="10" t="s">
        <v>46</v>
      </c>
      <c r="E285" t="s">
        <v>74</v>
      </c>
      <c r="F285" s="11">
        <v>872.8</v>
      </c>
      <c r="G285" s="10" t="s">
        <v>50</v>
      </c>
      <c r="H285" t="s">
        <v>3926</v>
      </c>
      <c r="I285" t="str">
        <f t="shared" si="4"/>
        <v>PHOENIX</v>
      </c>
      <c r="J285" s="10">
        <v>85006</v>
      </c>
      <c r="K285">
        <f>IF(OR(LEFT(J285,3)="850", J285=85339, J285="85339"), 1,0)</f>
        <v>1</v>
      </c>
      <c r="L285">
        <f>IF(OR(LEFT(I285,2)="ph", I285="Laveen"), 1,0)</f>
        <v>1</v>
      </c>
      <c r="M285">
        <f>IF(NOT(K285=L285), 1,0)</f>
        <v>0</v>
      </c>
      <c r="N285">
        <f>IF(K285=L285, K285, "EVAL")</f>
        <v>1</v>
      </c>
      <c r="O285" s="12">
        <v>44048</v>
      </c>
      <c r="P285" s="10" t="s">
        <v>57</v>
      </c>
      <c r="Q285" s="13" t="s">
        <v>46</v>
      </c>
      <c r="R285" s="11">
        <v>866.8</v>
      </c>
      <c r="S285" s="10">
        <v>85006</v>
      </c>
      <c r="T285" t="s">
        <v>3927</v>
      </c>
      <c r="U285" t="s">
        <v>2417</v>
      </c>
      <c r="V285" s="10" t="s">
        <v>2417</v>
      </c>
    </row>
    <row r="286" spans="1:22" x14ac:dyDescent="0.2">
      <c r="A286" s="6">
        <v>44029</v>
      </c>
      <c r="B286" t="s">
        <v>3928</v>
      </c>
      <c r="C286" t="s">
        <v>79</v>
      </c>
      <c r="D286" s="10" t="s">
        <v>46</v>
      </c>
      <c r="E286" t="s">
        <v>74</v>
      </c>
      <c r="F286" s="11">
        <v>898.38</v>
      </c>
      <c r="G286" s="10" t="s">
        <v>50</v>
      </c>
      <c r="H286" t="s">
        <v>3929</v>
      </c>
      <c r="I286" t="str">
        <f t="shared" si="4"/>
        <v>PHOENIX</v>
      </c>
      <c r="J286" s="10">
        <v>85006</v>
      </c>
      <c r="K286">
        <f>IF(OR(LEFT(J286,3)="850", J286=85339, J286="85339"), 1,0)</f>
        <v>1</v>
      </c>
      <c r="L286">
        <f>IF(OR(LEFT(I286,2)="ph", I286="Laveen"), 1,0)</f>
        <v>1</v>
      </c>
      <c r="M286">
        <f>IF(NOT(K286=L286), 1,0)</f>
        <v>0</v>
      </c>
      <c r="N286">
        <f>IF(K286=L286, K286, "EVAL")</f>
        <v>1</v>
      </c>
      <c r="O286" s="12">
        <v>44048</v>
      </c>
      <c r="P286" s="10" t="s">
        <v>57</v>
      </c>
      <c r="Q286" s="13" t="s">
        <v>46</v>
      </c>
      <c r="R286" s="11">
        <v>892.38</v>
      </c>
      <c r="S286" s="10">
        <v>85006</v>
      </c>
      <c r="T286" t="s">
        <v>3927</v>
      </c>
      <c r="U286" t="s">
        <v>2417</v>
      </c>
      <c r="V286" s="10" t="s">
        <v>2417</v>
      </c>
    </row>
    <row r="287" spans="1:22" x14ac:dyDescent="0.2">
      <c r="A287" s="6">
        <v>44032</v>
      </c>
      <c r="B287" t="s">
        <v>3930</v>
      </c>
      <c r="C287" t="s">
        <v>79</v>
      </c>
      <c r="D287" s="10" t="s">
        <v>46</v>
      </c>
      <c r="E287" t="s">
        <v>130</v>
      </c>
      <c r="F287" s="11">
        <v>4485</v>
      </c>
      <c r="G287" s="10" t="s">
        <v>50</v>
      </c>
      <c r="H287" t="s">
        <v>3931</v>
      </c>
      <c r="I287" t="str">
        <f t="shared" si="4"/>
        <v>BUCKEYE</v>
      </c>
      <c r="J287" s="10">
        <v>85326</v>
      </c>
      <c r="K287">
        <f>IF(OR(LEFT(J287,3)="850", J287=85339, J287="85339"), 1,0)</f>
        <v>0</v>
      </c>
      <c r="L287">
        <f>IF(OR(LEFT(I287,2)="ph", I287="Laveen"), 1,0)</f>
        <v>0</v>
      </c>
      <c r="M287">
        <f>IF(NOT(K287=L287), 1,0)</f>
        <v>0</v>
      </c>
      <c r="N287">
        <f>IF(K287=L287, K287, "EVAL")</f>
        <v>0</v>
      </c>
      <c r="O287" s="12">
        <v>44048</v>
      </c>
      <c r="P287" s="10" t="s">
        <v>57</v>
      </c>
      <c r="Q287" s="13" t="s">
        <v>46</v>
      </c>
      <c r="R287" s="11">
        <v>4415</v>
      </c>
      <c r="S287" s="10">
        <v>85326</v>
      </c>
      <c r="T287" t="s">
        <v>3932</v>
      </c>
      <c r="U287" t="s">
        <v>3914</v>
      </c>
      <c r="V287" s="10">
        <v>85251</v>
      </c>
    </row>
    <row r="288" spans="1:22" x14ac:dyDescent="0.2">
      <c r="A288" s="6">
        <v>44032</v>
      </c>
      <c r="B288" t="s">
        <v>3933</v>
      </c>
      <c r="C288" t="s">
        <v>43</v>
      </c>
      <c r="D288" s="10" t="s">
        <v>46</v>
      </c>
      <c r="E288" t="s">
        <v>44</v>
      </c>
      <c r="F288" s="11">
        <v>1699.71</v>
      </c>
      <c r="G288" s="10" t="s">
        <v>50</v>
      </c>
      <c r="H288" t="s">
        <v>3881</v>
      </c>
      <c r="I288" t="str">
        <f t="shared" si="4"/>
        <v>PHOENIX</v>
      </c>
      <c r="J288" s="10">
        <v>85035</v>
      </c>
      <c r="K288">
        <f>IF(OR(LEFT(J288,3)="850", J288=85339, J288="85339"), 1,0)</f>
        <v>1</v>
      </c>
      <c r="L288">
        <f>IF(OR(LEFT(I288,2)="ph", I288="Laveen"), 1,0)</f>
        <v>1</v>
      </c>
      <c r="M288">
        <f>IF(NOT(K288=L288), 1,0)</f>
        <v>0</v>
      </c>
      <c r="N288">
        <f>IF(K288=L288, K288, "EVAL")</f>
        <v>1</v>
      </c>
      <c r="O288" s="10" t="s">
        <v>2417</v>
      </c>
      <c r="P288" s="10" t="s">
        <v>57</v>
      </c>
      <c r="Q288" s="13" t="s">
        <v>46</v>
      </c>
      <c r="R288" s="11">
        <v>1629.71</v>
      </c>
      <c r="S288" s="10">
        <v>85035</v>
      </c>
      <c r="T288" t="s">
        <v>382</v>
      </c>
      <c r="U288" t="s">
        <v>2417</v>
      </c>
      <c r="V288" s="10" t="s">
        <v>2417</v>
      </c>
    </row>
    <row r="289" spans="1:22" x14ac:dyDescent="0.2">
      <c r="A289" s="6">
        <v>44033</v>
      </c>
      <c r="B289" t="s">
        <v>3934</v>
      </c>
      <c r="C289" t="s">
        <v>43</v>
      </c>
      <c r="D289" s="10" t="s">
        <v>46</v>
      </c>
      <c r="E289" t="s">
        <v>44</v>
      </c>
      <c r="F289" s="11">
        <v>3022</v>
      </c>
      <c r="G289" s="10" t="s">
        <v>50</v>
      </c>
      <c r="H289" t="s">
        <v>3935</v>
      </c>
      <c r="I289" t="str">
        <f t="shared" si="4"/>
        <v>PHOENIX</v>
      </c>
      <c r="J289" s="10">
        <v>85031</v>
      </c>
      <c r="K289">
        <f>IF(OR(LEFT(J289,3)="850", J289=85339, J289="85339"), 1,0)</f>
        <v>1</v>
      </c>
      <c r="L289">
        <f>IF(OR(LEFT(I289,2)="ph", I289="Laveen"), 1,0)</f>
        <v>1</v>
      </c>
      <c r="M289">
        <f>IF(NOT(K289=L289), 1,0)</f>
        <v>0</v>
      </c>
      <c r="N289">
        <f>IF(K289=L289, K289, "EVAL")</f>
        <v>1</v>
      </c>
      <c r="O289" s="10" t="s">
        <v>2417</v>
      </c>
      <c r="P289" s="10" t="s">
        <v>57</v>
      </c>
      <c r="Q289" s="13" t="s">
        <v>46</v>
      </c>
      <c r="R289" s="11">
        <v>2877</v>
      </c>
      <c r="S289" s="10">
        <v>85031</v>
      </c>
      <c r="T289" t="s">
        <v>3936</v>
      </c>
      <c r="U289" t="s">
        <v>2417</v>
      </c>
      <c r="V289" s="10" t="s">
        <v>2417</v>
      </c>
    </row>
    <row r="290" spans="1:22" x14ac:dyDescent="0.2">
      <c r="A290" s="6">
        <v>44033</v>
      </c>
      <c r="B290" t="s">
        <v>3937</v>
      </c>
      <c r="C290" t="s">
        <v>43</v>
      </c>
      <c r="D290" s="10" t="s">
        <v>46</v>
      </c>
      <c r="E290" t="s">
        <v>507</v>
      </c>
      <c r="F290" s="11">
        <v>7901.66</v>
      </c>
      <c r="G290" s="10" t="s">
        <v>50</v>
      </c>
      <c r="H290" t="s">
        <v>3938</v>
      </c>
      <c r="I290" t="str">
        <f t="shared" si="4"/>
        <v>SURPRISE</v>
      </c>
      <c r="J290" s="10">
        <v>85379</v>
      </c>
      <c r="K290">
        <f>IF(OR(LEFT(J290,3)="850", J290=85339, J290="85339"), 1,0)</f>
        <v>0</v>
      </c>
      <c r="L290">
        <f>IF(OR(LEFT(I290,2)="ph", I290="Laveen"), 1,0)</f>
        <v>0</v>
      </c>
      <c r="M290">
        <f>IF(NOT(K290=L290), 1,0)</f>
        <v>0</v>
      </c>
      <c r="N290">
        <f>IF(K290=L290, K290, "EVAL")</f>
        <v>0</v>
      </c>
      <c r="O290" s="12">
        <v>44047</v>
      </c>
      <c r="P290" s="10" t="s">
        <v>57</v>
      </c>
      <c r="Q290" s="13" t="s">
        <v>46</v>
      </c>
      <c r="R290" s="11">
        <v>7911.66</v>
      </c>
      <c r="S290" s="10">
        <v>85379</v>
      </c>
      <c r="T290" t="s">
        <v>3939</v>
      </c>
      <c r="U290" t="s">
        <v>2417</v>
      </c>
      <c r="V290" s="10" t="s">
        <v>2417</v>
      </c>
    </row>
    <row r="291" spans="1:22" x14ac:dyDescent="0.2">
      <c r="A291" s="6">
        <v>44034</v>
      </c>
      <c r="B291" t="s">
        <v>3940</v>
      </c>
      <c r="C291" t="s">
        <v>43</v>
      </c>
      <c r="D291" s="10" t="s">
        <v>46</v>
      </c>
      <c r="E291" t="s">
        <v>74</v>
      </c>
      <c r="F291" s="11" t="s">
        <v>2417</v>
      </c>
      <c r="G291" s="10" t="s">
        <v>2417</v>
      </c>
      <c r="H291" t="s">
        <v>3941</v>
      </c>
      <c r="I291" t="str">
        <f t="shared" si="4"/>
        <v>PHOENIX</v>
      </c>
      <c r="J291" s="10">
        <v>85042</v>
      </c>
      <c r="K291">
        <f>IF(OR(LEFT(J291,3)="850", J291=85339, J291="85339"), 1,0)</f>
        <v>1</v>
      </c>
      <c r="L291">
        <f>IF(OR(LEFT(I291,2)="ph", I291="Laveen"), 1,0)</f>
        <v>1</v>
      </c>
      <c r="M291">
        <f>IF(NOT(K291=L291), 1,0)</f>
        <v>0</v>
      </c>
      <c r="N291">
        <f>IF(K291=L291, K291, "EVAL")</f>
        <v>1</v>
      </c>
      <c r="O291" s="10" t="s">
        <v>2417</v>
      </c>
      <c r="P291" s="10" t="s">
        <v>57</v>
      </c>
      <c r="Q291" s="13" t="s">
        <v>46</v>
      </c>
      <c r="R291" s="11">
        <v>291</v>
      </c>
      <c r="S291" s="10">
        <v>85042</v>
      </c>
      <c r="T291" t="s">
        <v>3864</v>
      </c>
      <c r="U291" t="s">
        <v>3328</v>
      </c>
      <c r="V291" s="10">
        <v>85042</v>
      </c>
    </row>
    <row r="292" spans="1:22" x14ac:dyDescent="0.2">
      <c r="A292" s="6">
        <v>44041</v>
      </c>
      <c r="B292" t="s">
        <v>3942</v>
      </c>
      <c r="C292" t="s">
        <v>79</v>
      </c>
      <c r="D292" s="10" t="s">
        <v>46</v>
      </c>
      <c r="E292" t="s">
        <v>70</v>
      </c>
      <c r="F292" s="11" t="s">
        <v>2417</v>
      </c>
      <c r="G292" s="10" t="s">
        <v>2417</v>
      </c>
      <c r="H292" t="s">
        <v>3943</v>
      </c>
      <c r="I292" t="str">
        <f t="shared" si="4"/>
        <v>PHOENIX</v>
      </c>
      <c r="J292" s="10">
        <v>85037</v>
      </c>
      <c r="K292">
        <f>IF(OR(LEFT(J292,3)="850", J292=85339, J292="85339"), 1,0)</f>
        <v>1</v>
      </c>
      <c r="L292">
        <f>IF(OR(LEFT(I292,2)="ph", I292="Laveen"), 1,0)</f>
        <v>1</v>
      </c>
      <c r="M292">
        <f>IF(NOT(K292=L292), 1,0)</f>
        <v>0</v>
      </c>
      <c r="N292">
        <f>IF(K292=L292, K292, "EVAL")</f>
        <v>1</v>
      </c>
      <c r="O292" s="10" t="s">
        <v>2417</v>
      </c>
      <c r="P292" s="10" t="s">
        <v>46</v>
      </c>
      <c r="Q292" s="13" t="s">
        <v>46</v>
      </c>
      <c r="R292" s="11">
        <v>1718.68</v>
      </c>
      <c r="S292" s="10">
        <v>85037</v>
      </c>
      <c r="T292" t="s">
        <v>62</v>
      </c>
      <c r="U292" t="s">
        <v>63</v>
      </c>
      <c r="V292" s="10">
        <v>85253</v>
      </c>
    </row>
    <row r="293" spans="1:22" x14ac:dyDescent="0.2">
      <c r="A293" s="6">
        <v>44042</v>
      </c>
      <c r="B293" t="s">
        <v>3944</v>
      </c>
      <c r="C293" t="s">
        <v>43</v>
      </c>
      <c r="D293" s="10" t="s">
        <v>46</v>
      </c>
      <c r="E293" t="s">
        <v>297</v>
      </c>
      <c r="F293" s="11">
        <v>2326.4299999999998</v>
      </c>
      <c r="G293" s="10" t="s">
        <v>50</v>
      </c>
      <c r="H293" t="s">
        <v>3945</v>
      </c>
      <c r="I293" t="str">
        <f t="shared" si="4"/>
        <v>PHX</v>
      </c>
      <c r="J293" s="10">
        <v>85069</v>
      </c>
      <c r="K293">
        <f>IF(OR(LEFT(J293,3)="850", J293=85339, J293="85339"), 1,0)</f>
        <v>1</v>
      </c>
      <c r="L293">
        <f>IF(OR(LEFT(I293,2)="ph", I293="Laveen"), 1,0)</f>
        <v>1</v>
      </c>
      <c r="M293">
        <f>IF(NOT(K293=L293), 1,0)</f>
        <v>0</v>
      </c>
      <c r="N293">
        <f>IF(K293=L293, K293, "EVAL")</f>
        <v>1</v>
      </c>
      <c r="O293" s="10" t="s">
        <v>2417</v>
      </c>
      <c r="P293" s="10" t="s">
        <v>46</v>
      </c>
      <c r="Q293" s="13" t="s">
        <v>46</v>
      </c>
      <c r="R293" s="11">
        <v>0</v>
      </c>
      <c r="S293" s="10">
        <v>85069</v>
      </c>
      <c r="T293" t="s">
        <v>241</v>
      </c>
      <c r="U293" t="s">
        <v>2417</v>
      </c>
      <c r="V293" s="10" t="s">
        <v>2417</v>
      </c>
    </row>
    <row r="294" spans="1:22" x14ac:dyDescent="0.2">
      <c r="A294" s="6">
        <v>44043</v>
      </c>
      <c r="B294" t="s">
        <v>3946</v>
      </c>
      <c r="C294" t="s">
        <v>79</v>
      </c>
      <c r="D294" s="10" t="s">
        <v>46</v>
      </c>
      <c r="E294" t="s">
        <v>70</v>
      </c>
      <c r="F294" s="11">
        <v>2463.84</v>
      </c>
      <c r="G294" s="10" t="s">
        <v>50</v>
      </c>
      <c r="H294" t="s">
        <v>3947</v>
      </c>
      <c r="I294" t="str">
        <f t="shared" si="4"/>
        <v>PHOENIX</v>
      </c>
      <c r="J294" s="10">
        <v>85033</v>
      </c>
      <c r="K294">
        <f>IF(OR(LEFT(J294,3)="850", J294=85339, J294="85339"), 1,0)</f>
        <v>1</v>
      </c>
      <c r="L294">
        <f>IF(OR(LEFT(I294,2)="ph", I294="Laveen"), 1,0)</f>
        <v>1</v>
      </c>
      <c r="M294">
        <f>IF(NOT(K294=L294), 1,0)</f>
        <v>0</v>
      </c>
      <c r="N294">
        <f>IF(K294=L294, K294, "EVAL")</f>
        <v>1</v>
      </c>
      <c r="O294" s="12">
        <v>44054</v>
      </c>
      <c r="P294" s="10" t="s">
        <v>57</v>
      </c>
      <c r="Q294" s="13" t="s">
        <v>46</v>
      </c>
      <c r="R294" s="11">
        <v>2463.84</v>
      </c>
      <c r="S294" s="10">
        <v>85033</v>
      </c>
      <c r="T294" t="s">
        <v>382</v>
      </c>
      <c r="U294" t="s">
        <v>2417</v>
      </c>
      <c r="V294" s="10" t="s">
        <v>2417</v>
      </c>
    </row>
    <row r="295" spans="1:22" x14ac:dyDescent="0.2">
      <c r="A295" s="6">
        <v>44054</v>
      </c>
      <c r="B295" t="s">
        <v>3948</v>
      </c>
      <c r="C295" t="s">
        <v>43</v>
      </c>
      <c r="D295" s="10" t="s">
        <v>46</v>
      </c>
      <c r="E295" t="s">
        <v>247</v>
      </c>
      <c r="F295" s="11">
        <v>9006.07</v>
      </c>
      <c r="G295" s="10" t="s">
        <v>50</v>
      </c>
      <c r="H295" t="s">
        <v>3949</v>
      </c>
      <c r="I295" t="str">
        <f t="shared" si="4"/>
        <v>CHANDLER</v>
      </c>
      <c r="J295" s="10">
        <v>85226</v>
      </c>
      <c r="K295">
        <f>IF(OR(LEFT(J295,3)="850", J295=85339, J295="85339"), 1,0)</f>
        <v>0</v>
      </c>
      <c r="L295">
        <f>IF(OR(LEFT(I295,2)="ph", I295="Laveen"), 1,0)</f>
        <v>0</v>
      </c>
      <c r="M295">
        <f>IF(NOT(K295=L295), 1,0)</f>
        <v>0</v>
      </c>
      <c r="N295">
        <f>IF(K295=L295, K295, "EVAL")</f>
        <v>0</v>
      </c>
      <c r="O295" s="10" t="s">
        <v>2417</v>
      </c>
      <c r="P295" s="10" t="s">
        <v>57</v>
      </c>
      <c r="Q295" s="13" t="s">
        <v>46</v>
      </c>
      <c r="R295" s="11">
        <v>1644.25</v>
      </c>
      <c r="S295" s="10">
        <v>85226</v>
      </c>
      <c r="T295" t="s">
        <v>139</v>
      </c>
      <c r="U295" t="s">
        <v>2417</v>
      </c>
      <c r="V295" s="10" t="s">
        <v>2417</v>
      </c>
    </row>
    <row r="296" spans="1:22" x14ac:dyDescent="0.2">
      <c r="A296" s="6">
        <v>44054</v>
      </c>
      <c r="B296" t="s">
        <v>3950</v>
      </c>
      <c r="C296" t="s">
        <v>43</v>
      </c>
      <c r="D296" s="10" t="s">
        <v>46</v>
      </c>
      <c r="E296" t="s">
        <v>247</v>
      </c>
      <c r="F296" s="11">
        <v>9206.86</v>
      </c>
      <c r="G296" s="10" t="s">
        <v>50</v>
      </c>
      <c r="H296" t="s">
        <v>3951</v>
      </c>
      <c r="I296" t="str">
        <f t="shared" si="4"/>
        <v>CHANDLER</v>
      </c>
      <c r="J296" s="10">
        <v>85027</v>
      </c>
      <c r="K296">
        <f>IF(OR(LEFT(J296,3)="850", J296=85339, J296="85339"), 1,0)</f>
        <v>1</v>
      </c>
      <c r="L296">
        <f>IF(OR(LEFT(I296,2)="ph", I296="Laveen"), 1,0)</f>
        <v>0</v>
      </c>
      <c r="M296">
        <f>IF(NOT(K296=L296), 1,0)</f>
        <v>1</v>
      </c>
      <c r="N296">
        <v>0</v>
      </c>
      <c r="O296" s="12">
        <v>44069</v>
      </c>
      <c r="P296" s="10" t="s">
        <v>57</v>
      </c>
      <c r="Q296" s="13" t="s">
        <v>46</v>
      </c>
      <c r="R296" s="11">
        <v>1898</v>
      </c>
      <c r="S296" s="10">
        <v>85027</v>
      </c>
      <c r="T296" t="s">
        <v>139</v>
      </c>
      <c r="U296" t="s">
        <v>2417</v>
      </c>
      <c r="V296" s="10" t="s">
        <v>2417</v>
      </c>
    </row>
    <row r="297" spans="1:22" x14ac:dyDescent="0.2">
      <c r="A297" s="6">
        <v>44054</v>
      </c>
      <c r="B297" t="s">
        <v>3952</v>
      </c>
      <c r="C297" t="s">
        <v>43</v>
      </c>
      <c r="D297" s="10" t="s">
        <v>46</v>
      </c>
      <c r="E297" t="s">
        <v>74</v>
      </c>
      <c r="F297" s="11">
        <v>9430.44</v>
      </c>
      <c r="G297" s="10" t="s">
        <v>50</v>
      </c>
      <c r="H297" t="s">
        <v>3953</v>
      </c>
      <c r="I297" t="str">
        <f t="shared" si="4"/>
        <v>PHOENIX</v>
      </c>
      <c r="J297" s="10">
        <v>85041</v>
      </c>
      <c r="K297">
        <f>IF(OR(LEFT(J297,3)="850", J297=85339, J297="85339"), 1,0)</f>
        <v>1</v>
      </c>
      <c r="L297">
        <f>IF(OR(LEFT(I297,2)="ph", I297="Laveen"), 1,0)</f>
        <v>1</v>
      </c>
      <c r="M297">
        <f>IF(NOT(K297=L297), 1,0)</f>
        <v>0</v>
      </c>
      <c r="N297">
        <f>IF(K297=L297, K297, "EVAL")</f>
        <v>1</v>
      </c>
      <c r="O297" s="12">
        <v>44068</v>
      </c>
      <c r="P297" s="10" t="s">
        <v>57</v>
      </c>
      <c r="Q297" s="13" t="s">
        <v>46</v>
      </c>
      <c r="R297" s="11">
        <v>9440.4</v>
      </c>
      <c r="S297" s="10">
        <v>85041</v>
      </c>
      <c r="T297" t="s">
        <v>3954</v>
      </c>
      <c r="U297" t="s">
        <v>3465</v>
      </c>
      <c r="V297" s="10">
        <v>85027</v>
      </c>
    </row>
    <row r="298" spans="1:22" x14ac:dyDescent="0.2">
      <c r="A298" s="6">
        <v>44054</v>
      </c>
      <c r="B298" t="s">
        <v>3955</v>
      </c>
      <c r="C298" t="s">
        <v>43</v>
      </c>
      <c r="D298" s="10" t="s">
        <v>46</v>
      </c>
      <c r="E298" t="s">
        <v>280</v>
      </c>
      <c r="F298" s="11">
        <v>9989.99</v>
      </c>
      <c r="G298" s="10" t="s">
        <v>50</v>
      </c>
      <c r="H298" t="s">
        <v>3956</v>
      </c>
      <c r="I298" t="str">
        <f t="shared" si="4"/>
        <v>GILBERT</v>
      </c>
      <c r="J298" s="10">
        <v>85234</v>
      </c>
      <c r="K298">
        <f>IF(OR(LEFT(J298,3)="850", J298=85339, J298="85339"), 1,0)</f>
        <v>0</v>
      </c>
      <c r="L298">
        <f>IF(OR(LEFT(I298,2)="ph", I298="Laveen"), 1,0)</f>
        <v>0</v>
      </c>
      <c r="M298">
        <f>IF(NOT(K298=L298), 1,0)</f>
        <v>0</v>
      </c>
      <c r="N298">
        <f>IF(K298=L298, K298, "EVAL")</f>
        <v>0</v>
      </c>
      <c r="O298" s="10" t="s">
        <v>2417</v>
      </c>
      <c r="P298" s="10" t="s">
        <v>57</v>
      </c>
      <c r="Q298" s="13" t="s">
        <v>46</v>
      </c>
      <c r="R298" s="11">
        <v>9999.99</v>
      </c>
      <c r="S298" s="10">
        <v>85234</v>
      </c>
      <c r="T298" t="s">
        <v>3906</v>
      </c>
      <c r="U298" t="s">
        <v>2417</v>
      </c>
      <c r="V298" s="10" t="s">
        <v>2417</v>
      </c>
    </row>
    <row r="299" spans="1:22" x14ac:dyDescent="0.2">
      <c r="A299" s="6">
        <v>44054</v>
      </c>
      <c r="B299" t="s">
        <v>3957</v>
      </c>
      <c r="C299" t="s">
        <v>79</v>
      </c>
      <c r="D299" s="10" t="s">
        <v>46</v>
      </c>
      <c r="E299" t="s">
        <v>216</v>
      </c>
      <c r="F299" s="11">
        <v>9907.49</v>
      </c>
      <c r="G299" s="10" t="s">
        <v>50</v>
      </c>
      <c r="H299" t="s">
        <v>3958</v>
      </c>
      <c r="I299" t="str">
        <f t="shared" si="4"/>
        <v>MESA</v>
      </c>
      <c r="J299" s="10">
        <v>85205</v>
      </c>
      <c r="K299">
        <f>IF(OR(LEFT(J299,3)="850", J299=85339, J299="85339"), 1,0)</f>
        <v>0</v>
      </c>
      <c r="L299">
        <f>IF(OR(LEFT(I299,2)="ph", I299="Laveen"), 1,0)</f>
        <v>0</v>
      </c>
      <c r="M299">
        <f>IF(NOT(K299=L299), 1,0)</f>
        <v>0</v>
      </c>
      <c r="N299">
        <f>IF(K299=L299, K299, "EVAL")</f>
        <v>0</v>
      </c>
      <c r="O299" s="12">
        <v>44069</v>
      </c>
      <c r="P299" s="10" t="s">
        <v>57</v>
      </c>
      <c r="Q299" s="13" t="s">
        <v>46</v>
      </c>
      <c r="R299" s="11">
        <v>9999.99</v>
      </c>
      <c r="S299" s="10">
        <v>85205</v>
      </c>
      <c r="T299" t="s">
        <v>3382</v>
      </c>
      <c r="U299" t="s">
        <v>2417</v>
      </c>
      <c r="V299" s="10" t="s">
        <v>2417</v>
      </c>
    </row>
    <row r="300" spans="1:22" x14ac:dyDescent="0.2">
      <c r="A300" s="6">
        <v>44056</v>
      </c>
      <c r="B300" t="s">
        <v>3959</v>
      </c>
      <c r="C300" t="s">
        <v>43</v>
      </c>
      <c r="D300" s="10" t="s">
        <v>46</v>
      </c>
      <c r="E300" t="s">
        <v>60</v>
      </c>
      <c r="F300" s="11">
        <v>2218.44</v>
      </c>
      <c r="G300" s="10" t="s">
        <v>50</v>
      </c>
      <c r="H300" t="s">
        <v>2417</v>
      </c>
      <c r="I300" t="str">
        <f t="shared" si="4"/>
        <v/>
      </c>
      <c r="J300" s="10" t="s">
        <v>2417</v>
      </c>
      <c r="K300">
        <f>IF(OR(LEFT(J300,3)="850", J300=85339, J300="85339"), 1,0)</f>
        <v>0</v>
      </c>
      <c r="L300">
        <f>IF(OR(LEFT(I300,2)="ph", I300="Laveen"), 1,0)</f>
        <v>0</v>
      </c>
      <c r="M300">
        <f>IF(NOT(K300=L300), 1,0)</f>
        <v>0</v>
      </c>
      <c r="N300">
        <f>IF(K300=L300, K300, "EVAL")</f>
        <v>0</v>
      </c>
      <c r="O300" s="12">
        <v>44069</v>
      </c>
      <c r="P300" s="10" t="s">
        <v>57</v>
      </c>
      <c r="Q300" s="13" t="s">
        <v>46</v>
      </c>
      <c r="R300" s="11">
        <v>2183.44</v>
      </c>
      <c r="S300" s="10" t="s">
        <v>2417</v>
      </c>
      <c r="T300" t="s">
        <v>266</v>
      </c>
      <c r="U300" t="s">
        <v>2417</v>
      </c>
      <c r="V300" s="10" t="s">
        <v>2417</v>
      </c>
    </row>
    <row r="301" spans="1:22" x14ac:dyDescent="0.2">
      <c r="A301" s="6">
        <v>44056</v>
      </c>
      <c r="B301" t="s">
        <v>3960</v>
      </c>
      <c r="C301" t="s">
        <v>43</v>
      </c>
      <c r="D301" s="10" t="s">
        <v>46</v>
      </c>
      <c r="E301" t="s">
        <v>297</v>
      </c>
      <c r="F301" s="11">
        <v>8701.86</v>
      </c>
      <c r="G301" s="10" t="s">
        <v>50</v>
      </c>
      <c r="H301" t="s">
        <v>3961</v>
      </c>
      <c r="I301" t="str">
        <f t="shared" si="4"/>
        <v>PEORIA</v>
      </c>
      <c r="J301" s="10">
        <v>85345</v>
      </c>
      <c r="K301">
        <f>IF(OR(LEFT(J301,3)="850", J301=85339, J301="85339"), 1,0)</f>
        <v>0</v>
      </c>
      <c r="L301">
        <f>IF(OR(LEFT(I301,2)="ph", I301="Laveen"), 1,0)</f>
        <v>0</v>
      </c>
      <c r="M301">
        <f>IF(NOT(K301=L301), 1,0)</f>
        <v>0</v>
      </c>
      <c r="N301">
        <f>IF(K301=L301, K301, "EVAL")</f>
        <v>0</v>
      </c>
      <c r="O301" s="12">
        <v>44069</v>
      </c>
      <c r="P301" s="10" t="s">
        <v>57</v>
      </c>
      <c r="Q301" s="13" t="s">
        <v>46</v>
      </c>
      <c r="R301" s="11">
        <v>0</v>
      </c>
      <c r="S301" s="10">
        <v>85345</v>
      </c>
      <c r="T301" t="s">
        <v>3646</v>
      </c>
      <c r="U301" t="s">
        <v>2417</v>
      </c>
      <c r="V301" s="10" t="s">
        <v>2417</v>
      </c>
    </row>
    <row r="302" spans="1:22" x14ac:dyDescent="0.2">
      <c r="A302" s="6">
        <v>44060</v>
      </c>
      <c r="B302" t="s">
        <v>3962</v>
      </c>
      <c r="C302" t="s">
        <v>43</v>
      </c>
      <c r="D302" s="10" t="s">
        <v>46</v>
      </c>
      <c r="E302" t="s">
        <v>102</v>
      </c>
      <c r="F302" s="11">
        <v>1259.22</v>
      </c>
      <c r="G302" s="10" t="s">
        <v>50</v>
      </c>
      <c r="H302" t="s">
        <v>2417</v>
      </c>
      <c r="I302" t="str">
        <f t="shared" si="4"/>
        <v/>
      </c>
      <c r="J302" s="10" t="s">
        <v>2417</v>
      </c>
      <c r="K302">
        <f>IF(OR(LEFT(J302,3)="850", J302=85339, J302="85339"), 1,0)</f>
        <v>0</v>
      </c>
      <c r="L302">
        <f>IF(OR(LEFT(I302,2)="ph", I302="Laveen"), 1,0)</f>
        <v>0</v>
      </c>
      <c r="M302">
        <f>IF(NOT(K302=L302), 1,0)</f>
        <v>0</v>
      </c>
      <c r="N302">
        <f>IF(K302=L302, K302, "EVAL")</f>
        <v>0</v>
      </c>
      <c r="O302" s="12">
        <v>44084</v>
      </c>
      <c r="P302" s="10" t="s">
        <v>57</v>
      </c>
      <c r="Q302" s="13" t="s">
        <v>46</v>
      </c>
      <c r="R302" s="11">
        <v>1208.02</v>
      </c>
      <c r="S302" s="10" t="s">
        <v>2417</v>
      </c>
      <c r="T302" t="s">
        <v>3287</v>
      </c>
      <c r="U302" t="s">
        <v>2417</v>
      </c>
      <c r="V302" s="10" t="s">
        <v>2417</v>
      </c>
    </row>
    <row r="303" spans="1:22" x14ac:dyDescent="0.2">
      <c r="A303" s="6">
        <v>44060</v>
      </c>
      <c r="B303" t="s">
        <v>3963</v>
      </c>
      <c r="C303" t="s">
        <v>43</v>
      </c>
      <c r="D303" s="10" t="s">
        <v>46</v>
      </c>
      <c r="E303" t="s">
        <v>102</v>
      </c>
      <c r="F303" s="11">
        <v>3564.84</v>
      </c>
      <c r="G303" s="10" t="s">
        <v>50</v>
      </c>
      <c r="H303" t="s">
        <v>2417</v>
      </c>
      <c r="I303" t="str">
        <f t="shared" si="4"/>
        <v/>
      </c>
      <c r="J303" s="10" t="s">
        <v>2417</v>
      </c>
      <c r="K303">
        <f>IF(OR(LEFT(J303,3)="850", J303=85339, J303="85339"), 1,0)</f>
        <v>0</v>
      </c>
      <c r="L303">
        <f>IF(OR(LEFT(I303,2)="ph", I303="Laveen"), 1,0)</f>
        <v>0</v>
      </c>
      <c r="M303">
        <f>IF(NOT(K303=L303), 1,0)</f>
        <v>0</v>
      </c>
      <c r="N303">
        <f>IF(K303=L303, K303, "EVAL")</f>
        <v>0</v>
      </c>
      <c r="O303" s="12">
        <v>44084</v>
      </c>
      <c r="P303" s="10" t="s">
        <v>57</v>
      </c>
      <c r="Q303" s="13" t="s">
        <v>46</v>
      </c>
      <c r="R303" s="11">
        <v>3513.64</v>
      </c>
      <c r="S303" s="10" t="s">
        <v>2417</v>
      </c>
      <c r="T303" t="s">
        <v>3287</v>
      </c>
      <c r="U303" t="s">
        <v>2417</v>
      </c>
      <c r="V303" s="10" t="s">
        <v>2417</v>
      </c>
    </row>
    <row r="304" spans="1:22" x14ac:dyDescent="0.2">
      <c r="A304" s="6">
        <v>44060</v>
      </c>
      <c r="B304" t="s">
        <v>3964</v>
      </c>
      <c r="C304" t="s">
        <v>43</v>
      </c>
      <c r="D304" s="10" t="s">
        <v>46</v>
      </c>
      <c r="E304" t="s">
        <v>102</v>
      </c>
      <c r="F304" s="11">
        <v>1896.93</v>
      </c>
      <c r="G304" s="10" t="s">
        <v>50</v>
      </c>
      <c r="H304" t="s">
        <v>2417</v>
      </c>
      <c r="I304" t="str">
        <f t="shared" si="4"/>
        <v/>
      </c>
      <c r="J304" s="10" t="s">
        <v>2417</v>
      </c>
      <c r="K304">
        <f>IF(OR(LEFT(J304,3)="850", J304=85339, J304="85339"), 1,0)</f>
        <v>0</v>
      </c>
      <c r="L304">
        <f>IF(OR(LEFT(I304,2)="ph", I304="Laveen"), 1,0)</f>
        <v>0</v>
      </c>
      <c r="M304">
        <f>IF(NOT(K304=L304), 1,0)</f>
        <v>0</v>
      </c>
      <c r="N304">
        <f>IF(K304=L304, K304, "EVAL")</f>
        <v>0</v>
      </c>
      <c r="O304" s="12">
        <v>44084</v>
      </c>
      <c r="P304" s="10" t="s">
        <v>57</v>
      </c>
      <c r="Q304" s="13" t="s">
        <v>46</v>
      </c>
      <c r="R304" s="11">
        <v>1845.73</v>
      </c>
      <c r="S304" s="10" t="s">
        <v>2417</v>
      </c>
      <c r="T304" t="s">
        <v>3287</v>
      </c>
      <c r="U304" t="s">
        <v>2417</v>
      </c>
      <c r="V304" s="10" t="s">
        <v>2417</v>
      </c>
    </row>
    <row r="305" spans="1:22" x14ac:dyDescent="0.2">
      <c r="A305" s="6">
        <v>44060</v>
      </c>
      <c r="B305" t="s">
        <v>3965</v>
      </c>
      <c r="C305" t="s">
        <v>43</v>
      </c>
      <c r="D305" s="10" t="s">
        <v>46</v>
      </c>
      <c r="E305" t="s">
        <v>102</v>
      </c>
      <c r="F305" s="11">
        <v>1754.81</v>
      </c>
      <c r="G305" s="10" t="s">
        <v>50</v>
      </c>
      <c r="H305" t="s">
        <v>2417</v>
      </c>
      <c r="I305" t="str">
        <f t="shared" si="4"/>
        <v/>
      </c>
      <c r="J305" s="10" t="s">
        <v>2417</v>
      </c>
      <c r="K305">
        <f>IF(OR(LEFT(J305,3)="850", J305=85339, J305="85339"), 1,0)</f>
        <v>0</v>
      </c>
      <c r="L305">
        <f>IF(OR(LEFT(I305,2)="ph", I305="Laveen"), 1,0)</f>
        <v>0</v>
      </c>
      <c r="M305">
        <f>IF(NOT(K305=L305), 1,0)</f>
        <v>0</v>
      </c>
      <c r="N305">
        <f>IF(K305=L305, K305, "EVAL")</f>
        <v>0</v>
      </c>
      <c r="O305" s="10" t="s">
        <v>2417</v>
      </c>
      <c r="P305" s="10" t="s">
        <v>57</v>
      </c>
      <c r="Q305" s="13" t="s">
        <v>46</v>
      </c>
      <c r="R305" s="11">
        <v>1703.61</v>
      </c>
      <c r="S305" s="10" t="s">
        <v>2417</v>
      </c>
      <c r="T305" t="s">
        <v>3287</v>
      </c>
      <c r="U305" t="s">
        <v>2417</v>
      </c>
      <c r="V305" s="10" t="s">
        <v>2417</v>
      </c>
    </row>
    <row r="306" spans="1:22" x14ac:dyDescent="0.2">
      <c r="A306" s="6">
        <v>44060</v>
      </c>
      <c r="B306" t="s">
        <v>3966</v>
      </c>
      <c r="C306" t="s">
        <v>43</v>
      </c>
      <c r="D306" s="10" t="s">
        <v>46</v>
      </c>
      <c r="E306" t="s">
        <v>102</v>
      </c>
      <c r="F306" s="11">
        <v>2015.28</v>
      </c>
      <c r="G306" s="10" t="s">
        <v>50</v>
      </c>
      <c r="H306" t="s">
        <v>3967</v>
      </c>
      <c r="I306" t="str">
        <f t="shared" si="4"/>
        <v>Phoenix</v>
      </c>
      <c r="J306" s="10">
        <v>85016</v>
      </c>
      <c r="K306">
        <f>IF(OR(LEFT(J306,3)="850", J306=85339, J306="85339"), 1,0)</f>
        <v>1</v>
      </c>
      <c r="L306">
        <f>IF(OR(LEFT(I306,2)="ph", I306="Laveen"), 1,0)</f>
        <v>1</v>
      </c>
      <c r="M306">
        <f>IF(NOT(K306=L306), 1,0)</f>
        <v>0</v>
      </c>
      <c r="N306">
        <f>IF(K306=L306, K306, "EVAL")</f>
        <v>1</v>
      </c>
      <c r="O306" s="10" t="s">
        <v>2417</v>
      </c>
      <c r="P306" s="10" t="s">
        <v>57</v>
      </c>
      <c r="Q306" s="13" t="s">
        <v>46</v>
      </c>
      <c r="R306" s="11">
        <v>1964.08</v>
      </c>
      <c r="S306" s="10">
        <v>85016</v>
      </c>
      <c r="T306" t="s">
        <v>3968</v>
      </c>
      <c r="U306" t="s">
        <v>2417</v>
      </c>
      <c r="V306" s="10" t="s">
        <v>2417</v>
      </c>
    </row>
    <row r="307" spans="1:22" x14ac:dyDescent="0.2">
      <c r="A307" s="6">
        <v>44060</v>
      </c>
      <c r="B307" t="s">
        <v>3969</v>
      </c>
      <c r="C307" t="s">
        <v>43</v>
      </c>
      <c r="D307" s="10" t="s">
        <v>46</v>
      </c>
      <c r="E307" t="s">
        <v>102</v>
      </c>
      <c r="F307" s="11">
        <v>4010.4</v>
      </c>
      <c r="G307" s="10" t="s">
        <v>50</v>
      </c>
      <c r="H307" t="s">
        <v>3970</v>
      </c>
      <c r="I307" t="str">
        <f t="shared" si="4"/>
        <v>Phoenix</v>
      </c>
      <c r="J307" s="10">
        <v>85016</v>
      </c>
      <c r="K307">
        <f>IF(OR(LEFT(J307,3)="850", J307=85339, J307="85339"), 1,0)</f>
        <v>1</v>
      </c>
      <c r="L307">
        <f>IF(OR(LEFT(I307,2)="ph", I307="Laveen"), 1,0)</f>
        <v>1</v>
      </c>
      <c r="M307">
        <f>IF(NOT(K307=L307), 1,0)</f>
        <v>0</v>
      </c>
      <c r="N307">
        <f>IF(K307=L307, K307, "EVAL")</f>
        <v>1</v>
      </c>
      <c r="O307" s="12">
        <v>44084</v>
      </c>
      <c r="P307" s="10" t="s">
        <v>57</v>
      </c>
      <c r="Q307" s="13" t="s">
        <v>46</v>
      </c>
      <c r="R307" s="11">
        <v>3959.2</v>
      </c>
      <c r="S307" s="10">
        <v>85016</v>
      </c>
      <c r="T307" t="s">
        <v>3968</v>
      </c>
      <c r="U307" t="s">
        <v>2417</v>
      </c>
      <c r="V307" s="10" t="s">
        <v>2417</v>
      </c>
    </row>
    <row r="308" spans="1:22" x14ac:dyDescent="0.2">
      <c r="A308" s="6">
        <v>44060</v>
      </c>
      <c r="B308" t="s">
        <v>3971</v>
      </c>
      <c r="C308" t="s">
        <v>43</v>
      </c>
      <c r="D308" s="10" t="s">
        <v>46</v>
      </c>
      <c r="E308" t="s">
        <v>102</v>
      </c>
      <c r="F308" s="11" t="s">
        <v>2417</v>
      </c>
      <c r="G308" s="10" t="s">
        <v>2417</v>
      </c>
      <c r="H308" t="s">
        <v>3972</v>
      </c>
      <c r="I308" t="str">
        <f t="shared" si="4"/>
        <v>Phoenix</v>
      </c>
      <c r="J308" s="10">
        <v>85016</v>
      </c>
      <c r="K308">
        <f>IF(OR(LEFT(J308,3)="850", J308=85339, J308="85339"), 1,0)</f>
        <v>1</v>
      </c>
      <c r="L308">
        <f>IF(OR(LEFT(I308,2)="ph", I308="Laveen"), 1,0)</f>
        <v>1</v>
      </c>
      <c r="M308">
        <f>IF(NOT(K308=L308), 1,0)</f>
        <v>0</v>
      </c>
      <c r="N308">
        <f>IF(K308=L308, K308, "EVAL")</f>
        <v>1</v>
      </c>
      <c r="O308" s="10" t="s">
        <v>2417</v>
      </c>
      <c r="P308" s="10" t="s">
        <v>57</v>
      </c>
      <c r="Q308" s="13" t="s">
        <v>46</v>
      </c>
      <c r="R308" s="11">
        <v>1962.24</v>
      </c>
      <c r="S308" s="10">
        <v>85016</v>
      </c>
      <c r="T308" t="s">
        <v>3968</v>
      </c>
      <c r="U308" t="s">
        <v>2417</v>
      </c>
      <c r="V308" s="10" t="s">
        <v>2417</v>
      </c>
    </row>
    <row r="309" spans="1:22" x14ac:dyDescent="0.2">
      <c r="A309" s="6">
        <v>44062</v>
      </c>
      <c r="B309" t="s">
        <v>3973</v>
      </c>
      <c r="C309" t="s">
        <v>43</v>
      </c>
      <c r="D309" s="10" t="s">
        <v>46</v>
      </c>
      <c r="E309" t="s">
        <v>297</v>
      </c>
      <c r="F309" s="11" t="s">
        <v>2417</v>
      </c>
      <c r="G309" s="10" t="s">
        <v>2417</v>
      </c>
      <c r="H309" t="s">
        <v>3974</v>
      </c>
      <c r="I309" t="str">
        <f t="shared" si="4"/>
        <v>PHOENIX</v>
      </c>
      <c r="J309" s="10">
        <v>85029</v>
      </c>
      <c r="K309">
        <f>IF(OR(LEFT(J309,3)="850", J309=85339, J309="85339"), 1,0)</f>
        <v>1</v>
      </c>
      <c r="L309">
        <f>IF(OR(LEFT(I309,2)="ph", I309="Laveen"), 1,0)</f>
        <v>1</v>
      </c>
      <c r="M309">
        <f>IF(NOT(K309=L309), 1,0)</f>
        <v>0</v>
      </c>
      <c r="N309">
        <f>IF(K309=L309, K309, "EVAL")</f>
        <v>1</v>
      </c>
      <c r="O309" s="10" t="s">
        <v>2417</v>
      </c>
      <c r="P309" s="10" t="s">
        <v>57</v>
      </c>
      <c r="Q309" s="13" t="s">
        <v>46</v>
      </c>
      <c r="R309" s="11">
        <v>4811.5</v>
      </c>
      <c r="S309" s="10">
        <v>85029</v>
      </c>
      <c r="T309" t="s">
        <v>399</v>
      </c>
      <c r="U309" t="s">
        <v>465</v>
      </c>
      <c r="V309" s="10">
        <v>85260</v>
      </c>
    </row>
    <row r="310" spans="1:22" x14ac:dyDescent="0.2">
      <c r="A310" s="6">
        <v>44063</v>
      </c>
      <c r="B310" t="s">
        <v>3975</v>
      </c>
      <c r="C310" t="s">
        <v>43</v>
      </c>
      <c r="D310" s="10" t="s">
        <v>46</v>
      </c>
      <c r="E310" t="s">
        <v>134</v>
      </c>
      <c r="F310" s="11">
        <v>2148</v>
      </c>
      <c r="G310" s="10" t="s">
        <v>50</v>
      </c>
      <c r="H310" t="s">
        <v>3976</v>
      </c>
      <c r="I310" t="str">
        <f t="shared" si="4"/>
        <v>GLENDALE</v>
      </c>
      <c r="J310" s="10">
        <v>85304</v>
      </c>
      <c r="K310">
        <f>IF(OR(LEFT(J310,3)="850", J310=85339, J310="85339"), 1,0)</f>
        <v>0</v>
      </c>
      <c r="L310">
        <f>IF(OR(LEFT(I310,2)="ph", I310="Laveen"), 1,0)</f>
        <v>0</v>
      </c>
      <c r="M310">
        <f>IF(NOT(K310=L310), 1,0)</f>
        <v>0</v>
      </c>
      <c r="N310">
        <f>IF(K310=L310, K310, "EVAL")</f>
        <v>0</v>
      </c>
      <c r="O310" s="12">
        <v>44082</v>
      </c>
      <c r="P310" s="10" t="s">
        <v>57</v>
      </c>
      <c r="Q310" s="13" t="s">
        <v>46</v>
      </c>
      <c r="R310" s="11">
        <v>2148</v>
      </c>
      <c r="S310" s="10">
        <v>85304</v>
      </c>
      <c r="T310" t="s">
        <v>3977</v>
      </c>
      <c r="U310" t="s">
        <v>3978</v>
      </c>
      <c r="V310" s="10">
        <v>85008</v>
      </c>
    </row>
    <row r="311" spans="1:22" x14ac:dyDescent="0.2">
      <c r="A311" s="6">
        <v>44063</v>
      </c>
      <c r="B311" t="s">
        <v>3979</v>
      </c>
      <c r="C311" t="s">
        <v>43</v>
      </c>
      <c r="D311" s="10" t="s">
        <v>46</v>
      </c>
      <c r="E311" t="s">
        <v>44</v>
      </c>
      <c r="F311" s="11">
        <v>1739.3</v>
      </c>
      <c r="G311" s="10" t="s">
        <v>50</v>
      </c>
      <c r="H311" t="s">
        <v>3881</v>
      </c>
      <c r="I311" t="str">
        <f t="shared" si="4"/>
        <v>PHOENIX</v>
      </c>
      <c r="J311" s="10">
        <v>85035</v>
      </c>
      <c r="K311">
        <f>IF(OR(LEFT(J311,3)="850", J311=85339, J311="85339"), 1,0)</f>
        <v>1</v>
      </c>
      <c r="L311">
        <f>IF(OR(LEFT(I311,2)="ph", I311="Laveen"), 1,0)</f>
        <v>1</v>
      </c>
      <c r="M311">
        <f>IF(NOT(K311=L311), 1,0)</f>
        <v>0</v>
      </c>
      <c r="N311">
        <f>IF(K311=L311, K311, "EVAL")</f>
        <v>1</v>
      </c>
      <c r="O311" s="12">
        <v>44076</v>
      </c>
      <c r="P311" s="10" t="s">
        <v>57</v>
      </c>
      <c r="Q311" s="13" t="s">
        <v>46</v>
      </c>
      <c r="R311" s="11">
        <v>1669.3</v>
      </c>
      <c r="S311" s="10">
        <v>85035</v>
      </c>
      <c r="T311" t="s">
        <v>382</v>
      </c>
      <c r="U311" t="s">
        <v>122</v>
      </c>
      <c r="V311" s="10">
        <v>85251</v>
      </c>
    </row>
    <row r="312" spans="1:22" x14ac:dyDescent="0.2">
      <c r="A312" s="6">
        <v>44068</v>
      </c>
      <c r="B312" t="s">
        <v>3980</v>
      </c>
      <c r="C312" t="s">
        <v>43</v>
      </c>
      <c r="D312" s="10" t="s">
        <v>46</v>
      </c>
      <c r="E312" t="s">
        <v>1473</v>
      </c>
      <c r="F312" s="11" t="s">
        <v>2417</v>
      </c>
      <c r="G312" s="10" t="s">
        <v>2417</v>
      </c>
      <c r="H312" t="s">
        <v>2417</v>
      </c>
      <c r="I312" t="str">
        <f t="shared" si="4"/>
        <v/>
      </c>
      <c r="J312" s="10" t="s">
        <v>2417</v>
      </c>
      <c r="K312">
        <f>IF(OR(LEFT(J312,3)="850", J312=85339, J312="85339"), 1,0)</f>
        <v>0</v>
      </c>
      <c r="L312">
        <f>IF(OR(LEFT(I312,2)="ph", I312="Laveen"), 1,0)</f>
        <v>0</v>
      </c>
      <c r="M312">
        <f>IF(NOT(K312=L312), 1,0)</f>
        <v>0</v>
      </c>
      <c r="N312">
        <f>IF(K312=L312, K312, "EVAL")</f>
        <v>0</v>
      </c>
      <c r="O312" s="10" t="s">
        <v>2417</v>
      </c>
      <c r="P312" s="10" t="s">
        <v>57</v>
      </c>
      <c r="Q312" s="13" t="s">
        <v>46</v>
      </c>
      <c r="R312" s="11">
        <v>500</v>
      </c>
      <c r="S312" s="10" t="s">
        <v>2417</v>
      </c>
      <c r="T312" t="s">
        <v>3609</v>
      </c>
      <c r="U312" t="s">
        <v>2417</v>
      </c>
      <c r="V312" s="10" t="s">
        <v>2417</v>
      </c>
    </row>
    <row r="313" spans="1:22" x14ac:dyDescent="0.2">
      <c r="A313" s="6">
        <v>44070</v>
      </c>
      <c r="B313" t="s">
        <v>3981</v>
      </c>
      <c r="C313" t="s">
        <v>43</v>
      </c>
      <c r="D313" s="10" t="s">
        <v>46</v>
      </c>
      <c r="E313" t="s">
        <v>1473</v>
      </c>
      <c r="F313" s="11">
        <v>6072</v>
      </c>
      <c r="G313" s="10" t="s">
        <v>50</v>
      </c>
      <c r="H313" t="s">
        <v>2417</v>
      </c>
      <c r="I313" t="str">
        <f t="shared" si="4"/>
        <v/>
      </c>
      <c r="J313" s="10" t="s">
        <v>2417</v>
      </c>
      <c r="K313">
        <f>IF(OR(LEFT(J313,3)="850", J313=85339, J313="85339"), 1,0)</f>
        <v>0</v>
      </c>
      <c r="L313">
        <f>IF(OR(LEFT(I313,2)="ph", I313="Laveen"), 1,0)</f>
        <v>0</v>
      </c>
      <c r="M313">
        <f>IF(NOT(K313=L313), 1,0)</f>
        <v>0</v>
      </c>
      <c r="N313">
        <f>IF(K313=L313, K313, "EVAL")</f>
        <v>0</v>
      </c>
      <c r="O313" s="10" t="s">
        <v>2417</v>
      </c>
      <c r="P313" s="10" t="s">
        <v>57</v>
      </c>
      <c r="Q313" s="13" t="s">
        <v>46</v>
      </c>
      <c r="R313" s="11">
        <v>5181.99</v>
      </c>
      <c r="S313" s="10" t="s">
        <v>2417</v>
      </c>
      <c r="T313" t="s">
        <v>3982</v>
      </c>
      <c r="U313" t="s">
        <v>2417</v>
      </c>
      <c r="V313" s="10" t="s">
        <v>2417</v>
      </c>
    </row>
    <row r="314" spans="1:22" x14ac:dyDescent="0.2">
      <c r="A314" s="6">
        <v>44075</v>
      </c>
      <c r="B314" t="s">
        <v>3983</v>
      </c>
      <c r="C314" t="s">
        <v>43</v>
      </c>
      <c r="D314" s="10" t="s">
        <v>46</v>
      </c>
      <c r="E314" t="s">
        <v>102</v>
      </c>
      <c r="F314" s="11">
        <v>7860.18</v>
      </c>
      <c r="G314" s="10" t="s">
        <v>50</v>
      </c>
      <c r="H314" t="s">
        <v>2417</v>
      </c>
      <c r="I314" t="str">
        <f t="shared" si="4"/>
        <v/>
      </c>
      <c r="J314" s="10" t="s">
        <v>2417</v>
      </c>
      <c r="K314">
        <f>IF(OR(LEFT(J314,3)="850", J314=85339, J314="85339"), 1,0)</f>
        <v>0</v>
      </c>
      <c r="L314">
        <f>IF(OR(LEFT(I314,2)="ph", I314="Laveen"), 1,0)</f>
        <v>0</v>
      </c>
      <c r="M314">
        <f>IF(NOT(K314=L314), 1,0)</f>
        <v>0</v>
      </c>
      <c r="N314">
        <f>IF(K314=L314, K314, "EVAL")</f>
        <v>0</v>
      </c>
      <c r="O314" s="10" t="s">
        <v>2417</v>
      </c>
      <c r="P314" s="10" t="s">
        <v>57</v>
      </c>
      <c r="Q314" s="13" t="s">
        <v>46</v>
      </c>
      <c r="R314" s="11">
        <v>6924.09</v>
      </c>
      <c r="S314" s="10" t="s">
        <v>2417</v>
      </c>
      <c r="T314" t="s">
        <v>3287</v>
      </c>
      <c r="U314" t="s">
        <v>2417</v>
      </c>
      <c r="V314" s="10" t="s">
        <v>2417</v>
      </c>
    </row>
    <row r="315" spans="1:22" x14ac:dyDescent="0.2">
      <c r="A315" s="6">
        <v>44075</v>
      </c>
      <c r="B315" t="s">
        <v>3984</v>
      </c>
      <c r="C315" t="s">
        <v>43</v>
      </c>
      <c r="D315" s="10" t="s">
        <v>46</v>
      </c>
      <c r="E315" t="s">
        <v>44</v>
      </c>
      <c r="F315" s="11" t="s">
        <v>2417</v>
      </c>
      <c r="G315" s="10" t="s">
        <v>2417</v>
      </c>
      <c r="H315" t="s">
        <v>3985</v>
      </c>
      <c r="I315" t="str">
        <f t="shared" si="4"/>
        <v>PHOENIX</v>
      </c>
      <c r="J315" s="10">
        <v>85031</v>
      </c>
      <c r="K315">
        <f>IF(OR(LEFT(J315,3)="850", J315=85339, J315="85339"), 1,0)</f>
        <v>1</v>
      </c>
      <c r="L315">
        <f>IF(OR(LEFT(I315,2)="ph", I315="Laveen"), 1,0)</f>
        <v>1</v>
      </c>
      <c r="M315">
        <f>IF(NOT(K315=L315), 1,0)</f>
        <v>0</v>
      </c>
      <c r="N315">
        <f>IF(K315=L315, K315, "EVAL")</f>
        <v>1</v>
      </c>
      <c r="O315" s="10" t="s">
        <v>2417</v>
      </c>
      <c r="P315" s="10" t="s">
        <v>46</v>
      </c>
      <c r="Q315" s="13" t="s">
        <v>46</v>
      </c>
      <c r="R315" s="11">
        <v>4023.7</v>
      </c>
      <c r="S315" s="10">
        <v>85031</v>
      </c>
      <c r="T315" t="s">
        <v>62</v>
      </c>
      <c r="U315" t="s">
        <v>3293</v>
      </c>
      <c r="V315" s="10">
        <v>85253</v>
      </c>
    </row>
    <row r="316" spans="1:22" x14ac:dyDescent="0.2">
      <c r="A316" s="6">
        <v>44075</v>
      </c>
      <c r="B316" t="s">
        <v>3986</v>
      </c>
      <c r="C316" t="s">
        <v>43</v>
      </c>
      <c r="D316" s="10" t="s">
        <v>46</v>
      </c>
      <c r="E316" t="s">
        <v>60</v>
      </c>
      <c r="F316" s="11">
        <v>4426</v>
      </c>
      <c r="G316" s="10" t="s">
        <v>50</v>
      </c>
      <c r="H316" t="s">
        <v>3621</v>
      </c>
      <c r="I316" t="str">
        <f t="shared" si="4"/>
        <v>PHOENIX</v>
      </c>
      <c r="J316" s="10">
        <v>85021</v>
      </c>
      <c r="K316">
        <f>IF(OR(LEFT(J316,3)="850", J316=85339, J316="85339"), 1,0)</f>
        <v>1</v>
      </c>
      <c r="L316">
        <f>IF(OR(LEFT(I316,2)="ph", I316="Laveen"), 1,0)</f>
        <v>1</v>
      </c>
      <c r="M316">
        <f>IF(NOT(K316=L316), 1,0)</f>
        <v>0</v>
      </c>
      <c r="N316">
        <f>IF(K316=L316, K316, "EVAL")</f>
        <v>1</v>
      </c>
      <c r="O316" s="10" t="s">
        <v>2417</v>
      </c>
      <c r="P316" s="10" t="s">
        <v>46</v>
      </c>
      <c r="Q316" s="13" t="s">
        <v>46</v>
      </c>
      <c r="R316" s="11">
        <v>966</v>
      </c>
      <c r="S316" s="10">
        <v>85021</v>
      </c>
      <c r="T316" t="s">
        <v>62</v>
      </c>
      <c r="U316" t="s">
        <v>63</v>
      </c>
      <c r="V316" s="10">
        <v>85253</v>
      </c>
    </row>
    <row r="317" spans="1:22" x14ac:dyDescent="0.2">
      <c r="A317" s="6">
        <v>44076</v>
      </c>
      <c r="B317" t="s">
        <v>3987</v>
      </c>
      <c r="C317" t="s">
        <v>79</v>
      </c>
      <c r="D317" s="10" t="s">
        <v>46</v>
      </c>
      <c r="E317" t="s">
        <v>216</v>
      </c>
      <c r="F317" s="11" t="s">
        <v>2417</v>
      </c>
      <c r="G317" s="10" t="s">
        <v>2417</v>
      </c>
      <c r="H317" t="s">
        <v>3988</v>
      </c>
      <c r="I317" t="str">
        <f t="shared" si="4"/>
        <v>MESA</v>
      </c>
      <c r="J317" s="10">
        <v>85206</v>
      </c>
      <c r="K317">
        <f>IF(OR(LEFT(J317,3)="850", J317=85339, J317="85339"), 1,0)</f>
        <v>0</v>
      </c>
      <c r="L317">
        <f>IF(OR(LEFT(I317,2)="ph", I317="Laveen"), 1,0)</f>
        <v>0</v>
      </c>
      <c r="M317">
        <f>IF(NOT(K317=L317), 1,0)</f>
        <v>0</v>
      </c>
      <c r="N317">
        <f>IF(K317=L317, K317, "EVAL")</f>
        <v>0</v>
      </c>
      <c r="O317" s="10" t="s">
        <v>2417</v>
      </c>
      <c r="P317" s="10" t="s">
        <v>57</v>
      </c>
      <c r="Q317" s="13" t="s">
        <v>46</v>
      </c>
      <c r="R317" s="11">
        <v>2208.64</v>
      </c>
      <c r="S317" s="10">
        <v>85206</v>
      </c>
      <c r="T317" t="s">
        <v>3476</v>
      </c>
      <c r="U317" t="s">
        <v>2417</v>
      </c>
      <c r="V317" s="10" t="s">
        <v>2417</v>
      </c>
    </row>
    <row r="318" spans="1:22" x14ac:dyDescent="0.2">
      <c r="A318" s="6">
        <v>44076</v>
      </c>
      <c r="B318" t="s">
        <v>3989</v>
      </c>
      <c r="C318" t="s">
        <v>43</v>
      </c>
      <c r="D318" s="10" t="s">
        <v>46</v>
      </c>
      <c r="E318" t="s">
        <v>297</v>
      </c>
      <c r="F318" s="11">
        <v>4347.28</v>
      </c>
      <c r="G318" s="10" t="s">
        <v>50</v>
      </c>
      <c r="H318" t="s">
        <v>3990</v>
      </c>
      <c r="I318" t="str">
        <f t="shared" si="4"/>
        <v>GLENDALE</v>
      </c>
      <c r="J318" s="10">
        <v>85303</v>
      </c>
      <c r="K318">
        <f>IF(OR(LEFT(J318,3)="850", J318=85339, J318="85339"), 1,0)</f>
        <v>0</v>
      </c>
      <c r="L318">
        <f>IF(OR(LEFT(I318,2)="ph", I318="Laveen"), 1,0)</f>
        <v>0</v>
      </c>
      <c r="M318">
        <f>IF(NOT(K318=L318), 1,0)</f>
        <v>0</v>
      </c>
      <c r="N318">
        <f>IF(K318=L318, K318, "EVAL")</f>
        <v>0</v>
      </c>
      <c r="O318" s="12">
        <v>44091</v>
      </c>
      <c r="P318" s="10" t="s">
        <v>57</v>
      </c>
      <c r="Q318" s="13" t="s">
        <v>46</v>
      </c>
      <c r="R318" s="11">
        <v>4301.29</v>
      </c>
      <c r="S318" s="10">
        <v>85303</v>
      </c>
      <c r="T318" t="s">
        <v>1830</v>
      </c>
      <c r="U318" t="s">
        <v>2164</v>
      </c>
      <c r="V318" s="10">
        <v>85303</v>
      </c>
    </row>
    <row r="319" spans="1:22" x14ac:dyDescent="0.2">
      <c r="A319" s="6">
        <v>44083</v>
      </c>
      <c r="B319" t="s">
        <v>3991</v>
      </c>
      <c r="C319" t="s">
        <v>43</v>
      </c>
      <c r="D319" s="10" t="s">
        <v>46</v>
      </c>
      <c r="E319" t="s">
        <v>225</v>
      </c>
      <c r="F319" s="11">
        <v>2346.4299999999998</v>
      </c>
      <c r="G319" s="10" t="s">
        <v>50</v>
      </c>
      <c r="H319" t="s">
        <v>3992</v>
      </c>
      <c r="I319" t="str">
        <f t="shared" si="4"/>
        <v>AVONDALE</v>
      </c>
      <c r="J319" s="10">
        <v>85323</v>
      </c>
      <c r="K319">
        <f>IF(OR(LEFT(J319,3)="850", J319=85339, J319="85339"), 1,0)</f>
        <v>0</v>
      </c>
      <c r="L319">
        <f>IF(OR(LEFT(I319,2)="ph", I319="Laveen"), 1,0)</f>
        <v>0</v>
      </c>
      <c r="M319">
        <f>IF(NOT(K319=L319), 1,0)</f>
        <v>0</v>
      </c>
      <c r="N319">
        <f>IF(K319=L319, K319, "EVAL")</f>
        <v>0</v>
      </c>
      <c r="O319" s="10" t="s">
        <v>2417</v>
      </c>
      <c r="P319" s="10" t="s">
        <v>46</v>
      </c>
      <c r="Q319" s="13" t="s">
        <v>46</v>
      </c>
      <c r="R319" s="11">
        <v>2278.4499999999998</v>
      </c>
      <c r="S319" s="10">
        <v>85323</v>
      </c>
      <c r="T319" t="s">
        <v>47</v>
      </c>
      <c r="U319" t="s">
        <v>63</v>
      </c>
      <c r="V319" s="10">
        <v>85253</v>
      </c>
    </row>
    <row r="320" spans="1:22" x14ac:dyDescent="0.2">
      <c r="A320" s="6">
        <v>44083</v>
      </c>
      <c r="B320" t="s">
        <v>3993</v>
      </c>
      <c r="C320" t="s">
        <v>43</v>
      </c>
      <c r="D320" s="10" t="s">
        <v>46</v>
      </c>
      <c r="E320" t="s">
        <v>44</v>
      </c>
      <c r="F320" s="11">
        <v>2977.94</v>
      </c>
      <c r="G320" s="10" t="s">
        <v>50</v>
      </c>
      <c r="H320" t="s">
        <v>3994</v>
      </c>
      <c r="I320" t="str">
        <f t="shared" si="4"/>
        <v>PHOENIX</v>
      </c>
      <c r="J320" s="10">
        <v>85009</v>
      </c>
      <c r="K320">
        <f>IF(OR(LEFT(J320,3)="850", J320=85339, J320="85339"), 1,0)</f>
        <v>1</v>
      </c>
      <c r="L320">
        <f>IF(OR(LEFT(I320,2)="ph", I320="Laveen"), 1,0)</f>
        <v>1</v>
      </c>
      <c r="M320">
        <f>IF(NOT(K320=L320), 1,0)</f>
        <v>0</v>
      </c>
      <c r="N320">
        <f>IF(K320=L320, K320, "EVAL")</f>
        <v>1</v>
      </c>
      <c r="O320" s="10" t="s">
        <v>2417</v>
      </c>
      <c r="P320" s="10" t="s">
        <v>46</v>
      </c>
      <c r="Q320" s="13" t="s">
        <v>46</v>
      </c>
      <c r="R320" s="11">
        <v>2999.94</v>
      </c>
      <c r="S320" s="10">
        <v>85009</v>
      </c>
      <c r="T320" t="s">
        <v>62</v>
      </c>
      <c r="U320" t="s">
        <v>177</v>
      </c>
      <c r="V320" s="10">
        <v>85253</v>
      </c>
    </row>
    <row r="321" spans="1:22" x14ac:dyDescent="0.2">
      <c r="A321" s="6">
        <v>44088</v>
      </c>
      <c r="B321" t="s">
        <v>3995</v>
      </c>
      <c r="C321" t="s">
        <v>43</v>
      </c>
      <c r="D321" s="10" t="s">
        <v>46</v>
      </c>
      <c r="E321" t="s">
        <v>1473</v>
      </c>
      <c r="F321" s="11" t="s">
        <v>2417</v>
      </c>
      <c r="G321" s="10" t="s">
        <v>2417</v>
      </c>
      <c r="H321" t="s">
        <v>3996</v>
      </c>
      <c r="I321" t="str">
        <f t="shared" si="4"/>
        <v>PHOENIX</v>
      </c>
      <c r="J321" s="10">
        <v>85007</v>
      </c>
      <c r="K321">
        <f>IF(OR(LEFT(J321,3)="850", J321=85339, J321="85339"), 1,0)</f>
        <v>1</v>
      </c>
      <c r="L321">
        <f>IF(OR(LEFT(I321,2)="ph", I321="Laveen"), 1,0)</f>
        <v>1</v>
      </c>
      <c r="M321">
        <f>IF(NOT(K321=L321), 1,0)</f>
        <v>0</v>
      </c>
      <c r="N321">
        <f>IF(K321=L321, K321, "EVAL")</f>
        <v>1</v>
      </c>
      <c r="O321" s="10" t="s">
        <v>2417</v>
      </c>
      <c r="P321" s="10" t="s">
        <v>57</v>
      </c>
      <c r="Q321" s="13" t="s">
        <v>46</v>
      </c>
      <c r="R321" s="11">
        <v>4291.1499999999996</v>
      </c>
      <c r="S321" s="10">
        <v>85007</v>
      </c>
      <c r="T321" t="s">
        <v>3609</v>
      </c>
      <c r="U321" t="s">
        <v>3997</v>
      </c>
      <c r="V321" s="10">
        <v>85007</v>
      </c>
    </row>
    <row r="322" spans="1:22" x14ac:dyDescent="0.2">
      <c r="A322" s="6">
        <v>44089</v>
      </c>
      <c r="B322" t="s">
        <v>3998</v>
      </c>
      <c r="C322" t="s">
        <v>43</v>
      </c>
      <c r="D322" s="10" t="s">
        <v>46</v>
      </c>
      <c r="E322" t="s">
        <v>297</v>
      </c>
      <c r="F322" s="11">
        <v>3466.21</v>
      </c>
      <c r="G322" s="10" t="s">
        <v>50</v>
      </c>
      <c r="H322" t="s">
        <v>3151</v>
      </c>
      <c r="I322" t="str">
        <f t="shared" si="4"/>
        <v>GLENDALE</v>
      </c>
      <c r="J322" s="10">
        <v>85303</v>
      </c>
      <c r="K322">
        <f>IF(OR(LEFT(J322,3)="850", J322=85339, J322="85339"), 1,0)</f>
        <v>0</v>
      </c>
      <c r="L322">
        <f>IF(OR(LEFT(I322,2)="ph", I322="Laveen"), 1,0)</f>
        <v>0</v>
      </c>
      <c r="M322">
        <f>IF(NOT(K322=L322), 1,0)</f>
        <v>0</v>
      </c>
      <c r="N322">
        <f>IF(K322=L322, K322, "EVAL")</f>
        <v>0</v>
      </c>
      <c r="O322" s="12">
        <v>44103</v>
      </c>
      <c r="P322" s="10" t="s">
        <v>57</v>
      </c>
      <c r="Q322" s="13" t="s">
        <v>46</v>
      </c>
      <c r="R322" s="11">
        <v>3425.33</v>
      </c>
      <c r="S322" s="10">
        <v>85303</v>
      </c>
      <c r="T322" t="s">
        <v>1830</v>
      </c>
      <c r="U322" t="s">
        <v>1869</v>
      </c>
      <c r="V322" s="10">
        <v>85303</v>
      </c>
    </row>
    <row r="323" spans="1:22" x14ac:dyDescent="0.2">
      <c r="A323" s="6">
        <v>44090</v>
      </c>
      <c r="B323" t="s">
        <v>3999</v>
      </c>
      <c r="C323" t="s">
        <v>43</v>
      </c>
      <c r="D323" s="10" t="s">
        <v>46</v>
      </c>
      <c r="E323" t="s">
        <v>44</v>
      </c>
      <c r="F323" s="11">
        <v>2409.9</v>
      </c>
      <c r="G323" s="10" t="s">
        <v>50</v>
      </c>
      <c r="H323" t="s">
        <v>4000</v>
      </c>
      <c r="I323" t="str">
        <f t="shared" ref="I323:I386" si="5">IF(NOT(ISERROR(FIND(",",H323))), RIGHT(H323,LEN(H323)-FIND("@",SUBSTITUTE(H323,",","@",LEN(H323)-LEN(SUBSTITUTE(H323,",",""))),1)-1), "")</f>
        <v>GLENDALE</v>
      </c>
      <c r="J323" s="10">
        <v>85301</v>
      </c>
      <c r="K323">
        <f>IF(OR(LEFT(J323,3)="850", J323=85339, J323="85339"), 1,0)</f>
        <v>0</v>
      </c>
      <c r="L323">
        <f>IF(OR(LEFT(I323,2)="ph", I323="Laveen"), 1,0)</f>
        <v>0</v>
      </c>
      <c r="M323">
        <f>IF(NOT(K323=L323), 1,0)</f>
        <v>0</v>
      </c>
      <c r="N323">
        <f>IF(K323=L323, K323, "EVAL")</f>
        <v>0</v>
      </c>
      <c r="O323" s="12">
        <v>44102</v>
      </c>
      <c r="P323" s="10" t="s">
        <v>57</v>
      </c>
      <c r="Q323" s="13" t="s">
        <v>46</v>
      </c>
      <c r="R323" s="11">
        <v>2159.9</v>
      </c>
      <c r="S323" s="10">
        <v>85301</v>
      </c>
      <c r="T323" t="s">
        <v>3335</v>
      </c>
      <c r="U323" t="s">
        <v>2417</v>
      </c>
      <c r="V323" s="10" t="s">
        <v>2417</v>
      </c>
    </row>
    <row r="324" spans="1:22" x14ac:dyDescent="0.2">
      <c r="A324" s="6">
        <v>44090</v>
      </c>
      <c r="B324" t="s">
        <v>4001</v>
      </c>
      <c r="C324" t="s">
        <v>43</v>
      </c>
      <c r="D324" s="10" t="s">
        <v>46</v>
      </c>
      <c r="E324" t="s">
        <v>102</v>
      </c>
      <c r="F324" s="11" t="s">
        <v>2417</v>
      </c>
      <c r="G324" s="10" t="s">
        <v>2417</v>
      </c>
      <c r="H324" t="s">
        <v>4002</v>
      </c>
      <c r="I324" t="str">
        <f t="shared" si="5"/>
        <v>PHOENIX</v>
      </c>
      <c r="J324" s="10">
        <v>85016</v>
      </c>
      <c r="K324">
        <f>IF(OR(LEFT(J324,3)="850", J324=85339, J324="85339"), 1,0)</f>
        <v>1</v>
      </c>
      <c r="L324">
        <f>IF(OR(LEFT(I324,2)="ph", I324="Laveen"), 1,0)</f>
        <v>1</v>
      </c>
      <c r="M324">
        <f>IF(NOT(K324=L324), 1,0)</f>
        <v>0</v>
      </c>
      <c r="N324">
        <f>IF(K324=L324, K324, "EVAL")</f>
        <v>1</v>
      </c>
      <c r="O324" s="10" t="s">
        <v>2417</v>
      </c>
      <c r="P324" s="10" t="s">
        <v>46</v>
      </c>
      <c r="Q324" s="13" t="s">
        <v>46</v>
      </c>
      <c r="R324" s="11">
        <v>4254.75</v>
      </c>
      <c r="S324" s="10">
        <v>85016</v>
      </c>
      <c r="T324" t="s">
        <v>62</v>
      </c>
      <c r="U324" t="s">
        <v>53</v>
      </c>
      <c r="V324" s="10">
        <v>85253</v>
      </c>
    </row>
    <row r="325" spans="1:22" x14ac:dyDescent="0.2">
      <c r="A325" s="6">
        <v>44091</v>
      </c>
      <c r="B325" t="s">
        <v>4003</v>
      </c>
      <c r="C325" t="s">
        <v>43</v>
      </c>
      <c r="D325" s="10" t="s">
        <v>46</v>
      </c>
      <c r="E325" t="s">
        <v>74</v>
      </c>
      <c r="F325" s="11">
        <v>3393.76</v>
      </c>
      <c r="G325" s="10" t="s">
        <v>50</v>
      </c>
      <c r="H325" t="s">
        <v>4004</v>
      </c>
      <c r="I325" t="str">
        <f t="shared" si="5"/>
        <v>PHOENIX</v>
      </c>
      <c r="J325" s="10">
        <v>85042</v>
      </c>
      <c r="K325">
        <f>IF(OR(LEFT(J325,3)="850", J325=85339, J325="85339"), 1,0)</f>
        <v>1</v>
      </c>
      <c r="L325">
        <f>IF(OR(LEFT(I325,2)="ph", I325="Laveen"), 1,0)</f>
        <v>1</v>
      </c>
      <c r="M325">
        <f>IF(NOT(K325=L325), 1,0)</f>
        <v>0</v>
      </c>
      <c r="N325">
        <f>IF(K325=L325, K325, "EVAL")</f>
        <v>1</v>
      </c>
      <c r="O325" s="12">
        <v>44105</v>
      </c>
      <c r="P325" s="10" t="s">
        <v>57</v>
      </c>
      <c r="Q325" s="13" t="s">
        <v>46</v>
      </c>
      <c r="R325" s="11">
        <v>3393.76</v>
      </c>
      <c r="S325" s="10">
        <v>85042</v>
      </c>
      <c r="T325" t="s">
        <v>3864</v>
      </c>
      <c r="U325" t="s">
        <v>3328</v>
      </c>
      <c r="V325" s="10">
        <v>85042</v>
      </c>
    </row>
    <row r="326" spans="1:22" x14ac:dyDescent="0.2">
      <c r="A326" s="6">
        <v>44091</v>
      </c>
      <c r="B326" t="s">
        <v>4005</v>
      </c>
      <c r="C326" t="s">
        <v>183</v>
      </c>
      <c r="D326" s="10" t="s">
        <v>46</v>
      </c>
      <c r="E326" t="s">
        <v>74</v>
      </c>
      <c r="F326" s="11">
        <v>2893.96</v>
      </c>
      <c r="G326" s="10" t="s">
        <v>50</v>
      </c>
      <c r="H326" t="s">
        <v>4006</v>
      </c>
      <c r="I326" t="str">
        <f t="shared" si="5"/>
        <v>PHOENIX</v>
      </c>
      <c r="J326" s="10">
        <v>85042</v>
      </c>
      <c r="K326">
        <f>IF(OR(LEFT(J326,3)="850", J326=85339, J326="85339"), 1,0)</f>
        <v>1</v>
      </c>
      <c r="L326">
        <f>IF(OR(LEFT(I326,2)="ph", I326="Laveen"), 1,0)</f>
        <v>1</v>
      </c>
      <c r="M326">
        <f>IF(NOT(K326=L326), 1,0)</f>
        <v>0</v>
      </c>
      <c r="N326">
        <f>IF(K326=L326, K326, "EVAL")</f>
        <v>1</v>
      </c>
      <c r="O326" s="12">
        <v>44105</v>
      </c>
      <c r="P326" s="10" t="s">
        <v>57</v>
      </c>
      <c r="Q326" s="13" t="s">
        <v>46</v>
      </c>
      <c r="R326" s="11">
        <v>2893.96</v>
      </c>
      <c r="S326" s="10">
        <v>85042</v>
      </c>
      <c r="T326" t="s">
        <v>3864</v>
      </c>
      <c r="U326" t="s">
        <v>2417</v>
      </c>
      <c r="V326" s="10" t="s">
        <v>2417</v>
      </c>
    </row>
    <row r="327" spans="1:22" x14ac:dyDescent="0.2">
      <c r="A327" s="6">
        <v>44091</v>
      </c>
      <c r="B327" t="s">
        <v>4007</v>
      </c>
      <c r="C327" t="s">
        <v>43</v>
      </c>
      <c r="D327" s="10" t="s">
        <v>46</v>
      </c>
      <c r="E327" t="s">
        <v>74</v>
      </c>
      <c r="F327" s="11">
        <v>2075.9899999999998</v>
      </c>
      <c r="G327" s="10" t="s">
        <v>50</v>
      </c>
      <c r="H327" t="s">
        <v>4008</v>
      </c>
      <c r="I327" t="str">
        <f t="shared" si="5"/>
        <v>PHOENIX</v>
      </c>
      <c r="J327" s="10">
        <v>85042</v>
      </c>
      <c r="K327">
        <f>IF(OR(LEFT(J327,3)="850", J327=85339, J327="85339"), 1,0)</f>
        <v>1</v>
      </c>
      <c r="L327">
        <f>IF(OR(LEFT(I327,2)="ph", I327="Laveen"), 1,0)</f>
        <v>1</v>
      </c>
      <c r="M327">
        <f>IF(NOT(K327=L327), 1,0)</f>
        <v>0</v>
      </c>
      <c r="N327">
        <f>IF(K327=L327, K327, "EVAL")</f>
        <v>1</v>
      </c>
      <c r="O327" s="12">
        <v>44105</v>
      </c>
      <c r="P327" s="10" t="s">
        <v>57</v>
      </c>
      <c r="Q327" s="13" t="s">
        <v>46</v>
      </c>
      <c r="R327" s="11">
        <v>2075.9899999999998</v>
      </c>
      <c r="S327" s="10">
        <v>85042</v>
      </c>
      <c r="T327" t="s">
        <v>3864</v>
      </c>
      <c r="U327" t="s">
        <v>3328</v>
      </c>
      <c r="V327" s="10">
        <v>85042</v>
      </c>
    </row>
    <row r="328" spans="1:22" x14ac:dyDescent="0.2">
      <c r="A328" s="6">
        <v>44091</v>
      </c>
      <c r="B328" t="s">
        <v>4009</v>
      </c>
      <c r="C328" t="s">
        <v>43</v>
      </c>
      <c r="D328" s="10" t="s">
        <v>46</v>
      </c>
      <c r="E328" t="s">
        <v>74</v>
      </c>
      <c r="F328" s="11" t="s">
        <v>2417</v>
      </c>
      <c r="G328" s="10" t="s">
        <v>2417</v>
      </c>
      <c r="H328" t="s">
        <v>4010</v>
      </c>
      <c r="I328" t="str">
        <f t="shared" si="5"/>
        <v>PHOENIX</v>
      </c>
      <c r="J328" s="10">
        <v>85042</v>
      </c>
      <c r="K328">
        <f>IF(OR(LEFT(J328,3)="850", J328=85339, J328="85339"), 1,0)</f>
        <v>1</v>
      </c>
      <c r="L328">
        <f>IF(OR(LEFT(I328,2)="ph", I328="Laveen"), 1,0)</f>
        <v>1</v>
      </c>
      <c r="M328">
        <f>IF(NOT(K328=L328), 1,0)</f>
        <v>0</v>
      </c>
      <c r="N328">
        <f>IF(K328=L328, K328, "EVAL")</f>
        <v>1</v>
      </c>
      <c r="O328" s="10" t="s">
        <v>2417</v>
      </c>
      <c r="P328" s="10" t="s">
        <v>57</v>
      </c>
      <c r="Q328" s="13" t="s">
        <v>46</v>
      </c>
      <c r="R328" s="11">
        <v>2091.34</v>
      </c>
      <c r="S328" s="10">
        <v>85042</v>
      </c>
      <c r="T328" t="s">
        <v>3864</v>
      </c>
      <c r="U328" t="s">
        <v>3328</v>
      </c>
      <c r="V328" s="10">
        <v>85042</v>
      </c>
    </row>
    <row r="329" spans="1:22" x14ac:dyDescent="0.2">
      <c r="A329" s="6">
        <v>44091</v>
      </c>
      <c r="B329" t="s">
        <v>4011</v>
      </c>
      <c r="C329" t="s">
        <v>43</v>
      </c>
      <c r="D329" s="10" t="s">
        <v>46</v>
      </c>
      <c r="E329" t="s">
        <v>74</v>
      </c>
      <c r="F329" s="11">
        <v>2587.8000000000002</v>
      </c>
      <c r="G329" s="10" t="s">
        <v>50</v>
      </c>
      <c r="H329" t="s">
        <v>4012</v>
      </c>
      <c r="I329" t="str">
        <f t="shared" si="5"/>
        <v>PHOENIX</v>
      </c>
      <c r="J329" s="10">
        <v>85042</v>
      </c>
      <c r="K329">
        <f>IF(OR(LEFT(J329,3)="850", J329=85339, J329="85339"), 1,0)</f>
        <v>1</v>
      </c>
      <c r="L329">
        <f>IF(OR(LEFT(I329,2)="ph", I329="Laveen"), 1,0)</f>
        <v>1</v>
      </c>
      <c r="M329">
        <f>IF(NOT(K329=L329), 1,0)</f>
        <v>0</v>
      </c>
      <c r="N329">
        <f>IF(K329=L329, K329, "EVAL")</f>
        <v>1</v>
      </c>
      <c r="O329" s="12">
        <v>44105</v>
      </c>
      <c r="P329" s="10" t="s">
        <v>57</v>
      </c>
      <c r="Q329" s="13" t="s">
        <v>46</v>
      </c>
      <c r="R329" s="11">
        <v>2587.8000000000002</v>
      </c>
      <c r="S329" s="10">
        <v>85042</v>
      </c>
      <c r="T329" t="s">
        <v>3864</v>
      </c>
      <c r="U329" t="s">
        <v>2417</v>
      </c>
      <c r="V329" s="10" t="s">
        <v>2417</v>
      </c>
    </row>
    <row r="330" spans="1:22" x14ac:dyDescent="0.2">
      <c r="A330" s="6">
        <v>44092</v>
      </c>
      <c r="B330" t="s">
        <v>4013</v>
      </c>
      <c r="C330" t="s">
        <v>43</v>
      </c>
      <c r="D330" s="10" t="s">
        <v>46</v>
      </c>
      <c r="E330" t="s">
        <v>1473</v>
      </c>
      <c r="F330" s="11">
        <v>4562.43</v>
      </c>
      <c r="G330" s="10" t="s">
        <v>50</v>
      </c>
      <c r="H330" t="s">
        <v>2417</v>
      </c>
      <c r="I330" t="str">
        <f t="shared" si="5"/>
        <v/>
      </c>
      <c r="J330" s="10" t="s">
        <v>2417</v>
      </c>
      <c r="K330">
        <f>IF(OR(LEFT(J330,3)="850", J330=85339, J330="85339"), 1,0)</f>
        <v>0</v>
      </c>
      <c r="L330">
        <f>IF(OR(LEFT(I330,2)="ph", I330="Laveen"), 1,0)</f>
        <v>0</v>
      </c>
      <c r="M330">
        <f>IF(NOT(K330=L330), 1,0)</f>
        <v>0</v>
      </c>
      <c r="N330">
        <f>IF(K330=L330, K330, "EVAL")</f>
        <v>0</v>
      </c>
      <c r="O330" s="12">
        <v>44105</v>
      </c>
      <c r="P330" s="10" t="s">
        <v>57</v>
      </c>
      <c r="Q330" s="13" t="s">
        <v>46</v>
      </c>
      <c r="R330" s="11">
        <v>500</v>
      </c>
      <c r="S330" s="10" t="s">
        <v>2417</v>
      </c>
      <c r="T330" t="s">
        <v>4014</v>
      </c>
      <c r="U330" t="s">
        <v>2417</v>
      </c>
      <c r="V330" s="10" t="s">
        <v>2417</v>
      </c>
    </row>
    <row r="331" spans="1:22" x14ac:dyDescent="0.2">
      <c r="A331" s="6">
        <v>44092</v>
      </c>
      <c r="B331" t="s">
        <v>4015</v>
      </c>
      <c r="C331" t="s">
        <v>43</v>
      </c>
      <c r="D331" s="10" t="s">
        <v>46</v>
      </c>
      <c r="E331" t="s">
        <v>1473</v>
      </c>
      <c r="F331" s="11" t="s">
        <v>2417</v>
      </c>
      <c r="G331" s="10" t="s">
        <v>2417</v>
      </c>
      <c r="H331" t="s">
        <v>4016</v>
      </c>
      <c r="I331" t="str">
        <f t="shared" si="5"/>
        <v>PHX</v>
      </c>
      <c r="J331" s="10">
        <v>85021</v>
      </c>
      <c r="K331">
        <f>IF(OR(LEFT(J331,3)="850", J331=85339, J331="85339"), 1,0)</f>
        <v>1</v>
      </c>
      <c r="L331">
        <f>IF(OR(LEFT(I331,2)="ph", I331="Laveen"), 1,0)</f>
        <v>1</v>
      </c>
      <c r="M331">
        <f>IF(NOT(K331=L331), 1,0)</f>
        <v>0</v>
      </c>
      <c r="N331">
        <f>IF(K331=L331, K331, "EVAL")</f>
        <v>1</v>
      </c>
      <c r="O331" s="12">
        <v>44105</v>
      </c>
      <c r="P331" s="10" t="s">
        <v>57</v>
      </c>
      <c r="Q331" s="13" t="s">
        <v>46</v>
      </c>
      <c r="R331" s="11">
        <v>5304.64</v>
      </c>
      <c r="S331" s="10">
        <v>85021</v>
      </c>
      <c r="T331" t="s">
        <v>3445</v>
      </c>
      <c r="U331" t="s">
        <v>2417</v>
      </c>
      <c r="V331" s="10" t="s">
        <v>2417</v>
      </c>
    </row>
    <row r="332" spans="1:22" x14ac:dyDescent="0.2">
      <c r="A332" s="6">
        <v>44099</v>
      </c>
      <c r="B332" t="s">
        <v>4017</v>
      </c>
      <c r="C332" t="s">
        <v>43</v>
      </c>
      <c r="D332" s="10" t="s">
        <v>46</v>
      </c>
      <c r="E332" t="s">
        <v>44</v>
      </c>
      <c r="F332" s="11">
        <v>1335</v>
      </c>
      <c r="G332" s="10" t="s">
        <v>50</v>
      </c>
      <c r="H332" t="s">
        <v>4018</v>
      </c>
      <c r="I332" t="str">
        <f t="shared" si="5"/>
        <v>Glendale</v>
      </c>
      <c r="J332" s="10">
        <v>85301</v>
      </c>
      <c r="K332">
        <f>IF(OR(LEFT(J332,3)="850", J332=85339, J332="85339"), 1,0)</f>
        <v>0</v>
      </c>
      <c r="L332">
        <f>IF(OR(LEFT(I332,2)="ph", I332="Laveen"), 1,0)</f>
        <v>0</v>
      </c>
      <c r="M332">
        <f>IF(NOT(K332=L332), 1,0)</f>
        <v>0</v>
      </c>
      <c r="N332">
        <f>IF(K332=L332, K332, "EVAL")</f>
        <v>0</v>
      </c>
      <c r="O332" s="10" t="s">
        <v>2417</v>
      </c>
      <c r="P332" s="10" t="s">
        <v>57</v>
      </c>
      <c r="Q332" s="13" t="s">
        <v>46</v>
      </c>
      <c r="R332" s="11">
        <v>310</v>
      </c>
      <c r="S332" s="10">
        <v>85301</v>
      </c>
      <c r="T332" t="s">
        <v>3563</v>
      </c>
      <c r="U332" t="s">
        <v>2417</v>
      </c>
      <c r="V332" s="10" t="s">
        <v>2417</v>
      </c>
    </row>
    <row r="333" spans="1:22" x14ac:dyDescent="0.2">
      <c r="A333" s="6">
        <v>44099</v>
      </c>
      <c r="B333" t="s">
        <v>4019</v>
      </c>
      <c r="C333" t="s">
        <v>43</v>
      </c>
      <c r="D333" s="10" t="s">
        <v>46</v>
      </c>
      <c r="E333" t="s">
        <v>1473</v>
      </c>
      <c r="F333" s="11" t="s">
        <v>2417</v>
      </c>
      <c r="G333" s="10" t="s">
        <v>2417</v>
      </c>
      <c r="H333" t="s">
        <v>4020</v>
      </c>
      <c r="I333" t="str">
        <f t="shared" si="5"/>
        <v>PHOENIX</v>
      </c>
      <c r="J333" s="10">
        <v>85015</v>
      </c>
      <c r="K333">
        <f>IF(OR(LEFT(J333,3)="850", J333=85339, J333="85339"), 1,0)</f>
        <v>1</v>
      </c>
      <c r="L333">
        <f>IF(OR(LEFT(I333,2)="ph", I333="Laveen"), 1,0)</f>
        <v>1</v>
      </c>
      <c r="M333">
        <f>IF(NOT(K333=L333), 1,0)</f>
        <v>0</v>
      </c>
      <c r="N333">
        <f>IF(K333=L333, K333, "EVAL")</f>
        <v>1</v>
      </c>
      <c r="O333" s="10" t="s">
        <v>2417</v>
      </c>
      <c r="P333" s="10" t="s">
        <v>57</v>
      </c>
      <c r="Q333" s="13" t="s">
        <v>46</v>
      </c>
      <c r="R333" s="11">
        <v>3004.3</v>
      </c>
      <c r="S333" s="10">
        <v>85015</v>
      </c>
      <c r="T333" t="s">
        <v>4021</v>
      </c>
      <c r="U333" t="s">
        <v>4022</v>
      </c>
      <c r="V333" s="10">
        <v>85016</v>
      </c>
    </row>
    <row r="334" spans="1:22" x14ac:dyDescent="0.2">
      <c r="A334" s="6">
        <v>44099</v>
      </c>
      <c r="B334" t="s">
        <v>4023</v>
      </c>
      <c r="C334" t="s">
        <v>43</v>
      </c>
      <c r="D334" s="10" t="s">
        <v>46</v>
      </c>
      <c r="E334" t="s">
        <v>1473</v>
      </c>
      <c r="F334" s="11">
        <v>2453.38</v>
      </c>
      <c r="G334" s="10" t="s">
        <v>50</v>
      </c>
      <c r="H334" t="s">
        <v>2417</v>
      </c>
      <c r="I334" t="str">
        <f t="shared" si="5"/>
        <v/>
      </c>
      <c r="J334" s="10" t="s">
        <v>2417</v>
      </c>
      <c r="K334">
        <f>IF(OR(LEFT(J334,3)="850", J334=85339, J334="85339"), 1,0)</f>
        <v>0</v>
      </c>
      <c r="L334">
        <f>IF(OR(LEFT(I334,2)="ph", I334="Laveen"), 1,0)</f>
        <v>0</v>
      </c>
      <c r="M334">
        <f>IF(NOT(K334=L334), 1,0)</f>
        <v>0</v>
      </c>
      <c r="N334">
        <f>IF(K334=L334, K334, "EVAL")</f>
        <v>0</v>
      </c>
      <c r="O334" s="12">
        <v>44111</v>
      </c>
      <c r="P334" s="10" t="s">
        <v>57</v>
      </c>
      <c r="Q334" s="13" t="s">
        <v>46</v>
      </c>
      <c r="R334" s="11">
        <v>2306.38</v>
      </c>
      <c r="S334" s="10" t="s">
        <v>2417</v>
      </c>
      <c r="T334" t="s">
        <v>4024</v>
      </c>
      <c r="U334" t="s">
        <v>2417</v>
      </c>
      <c r="V334" s="10" t="s">
        <v>2417</v>
      </c>
    </row>
    <row r="335" spans="1:22" x14ac:dyDescent="0.2">
      <c r="A335" s="6">
        <v>44104</v>
      </c>
      <c r="B335" t="s">
        <v>4025</v>
      </c>
      <c r="C335" t="s">
        <v>43</v>
      </c>
      <c r="D335" s="10" t="s">
        <v>46</v>
      </c>
      <c r="E335" t="s">
        <v>65</v>
      </c>
      <c r="F335" s="11">
        <v>8005.21</v>
      </c>
      <c r="G335" s="10" t="s">
        <v>50</v>
      </c>
      <c r="H335" t="s">
        <v>4026</v>
      </c>
      <c r="I335" t="str">
        <f t="shared" si="5"/>
        <v>MESA</v>
      </c>
      <c r="J335" s="10">
        <v>85203</v>
      </c>
      <c r="K335">
        <f>IF(OR(LEFT(J335,3)="850", J335=85339, J335="85339"), 1,0)</f>
        <v>0</v>
      </c>
      <c r="L335">
        <f>IF(OR(LEFT(I335,2)="ph", I335="Laveen"), 1,0)</f>
        <v>0</v>
      </c>
      <c r="M335">
        <f>IF(NOT(K335=L335), 1,0)</f>
        <v>0</v>
      </c>
      <c r="N335">
        <f>IF(K335=L335, K335, "EVAL")</f>
        <v>0</v>
      </c>
      <c r="O335" s="10" t="s">
        <v>2417</v>
      </c>
      <c r="P335" s="10" t="s">
        <v>57</v>
      </c>
      <c r="Q335" s="13" t="s">
        <v>46</v>
      </c>
      <c r="R335" s="11">
        <v>5883.41</v>
      </c>
      <c r="S335" s="10">
        <v>85203</v>
      </c>
      <c r="T335" t="s">
        <v>3646</v>
      </c>
      <c r="U335" t="s">
        <v>2417</v>
      </c>
      <c r="V335" s="10" t="s">
        <v>2417</v>
      </c>
    </row>
    <row r="336" spans="1:22" x14ac:dyDescent="0.2">
      <c r="A336" s="6">
        <v>44104</v>
      </c>
      <c r="B336" t="s">
        <v>4027</v>
      </c>
      <c r="C336" t="s">
        <v>43</v>
      </c>
      <c r="D336" s="10" t="s">
        <v>46</v>
      </c>
      <c r="E336" t="s">
        <v>74</v>
      </c>
      <c r="F336" s="11">
        <v>8021.48</v>
      </c>
      <c r="G336" s="10" t="s">
        <v>50</v>
      </c>
      <c r="H336" t="s">
        <v>4028</v>
      </c>
      <c r="I336" t="str">
        <f t="shared" si="5"/>
        <v>PHOENIX</v>
      </c>
      <c r="J336" s="10">
        <v>85041</v>
      </c>
      <c r="K336">
        <f>IF(OR(LEFT(J336,3)="850", J336=85339, J336="85339"), 1,0)</f>
        <v>1</v>
      </c>
      <c r="L336">
        <f>IF(OR(LEFT(I336,2)="ph", I336="Laveen"), 1,0)</f>
        <v>1</v>
      </c>
      <c r="M336">
        <f>IF(NOT(K336=L336), 1,0)</f>
        <v>0</v>
      </c>
      <c r="N336">
        <f>IF(K336=L336, K336, "EVAL")</f>
        <v>1</v>
      </c>
      <c r="O336" s="10" t="s">
        <v>2417</v>
      </c>
      <c r="P336" s="10" t="s">
        <v>57</v>
      </c>
      <c r="Q336" s="13" t="s">
        <v>46</v>
      </c>
      <c r="R336" s="11">
        <v>6497.54</v>
      </c>
      <c r="S336" s="10">
        <v>85041</v>
      </c>
      <c r="T336" t="s">
        <v>4029</v>
      </c>
      <c r="U336" t="s">
        <v>3853</v>
      </c>
      <c r="V336" s="10">
        <v>85027</v>
      </c>
    </row>
    <row r="337" spans="1:22" x14ac:dyDescent="0.2">
      <c r="A337" s="6">
        <v>44104</v>
      </c>
      <c r="B337" t="s">
        <v>4030</v>
      </c>
      <c r="C337" t="s">
        <v>43</v>
      </c>
      <c r="D337" s="10" t="s">
        <v>46</v>
      </c>
      <c r="E337" t="s">
        <v>74</v>
      </c>
      <c r="F337" s="11">
        <v>9789.99</v>
      </c>
      <c r="G337" s="10" t="s">
        <v>50</v>
      </c>
      <c r="H337" t="s">
        <v>3630</v>
      </c>
      <c r="I337" t="str">
        <f t="shared" si="5"/>
        <v>PHOENIX</v>
      </c>
      <c r="J337" s="10">
        <v>85041</v>
      </c>
      <c r="K337">
        <f>IF(OR(LEFT(J337,3)="850", J337=85339, J337="85339"), 1,0)</f>
        <v>1</v>
      </c>
      <c r="L337">
        <f>IF(OR(LEFT(I337,2)="ph", I337="Laveen"), 1,0)</f>
        <v>1</v>
      </c>
      <c r="M337">
        <f>IF(NOT(K337=L337), 1,0)</f>
        <v>0</v>
      </c>
      <c r="N337">
        <f>IF(K337=L337, K337, "EVAL")</f>
        <v>1</v>
      </c>
      <c r="O337" s="12">
        <v>44124</v>
      </c>
      <c r="P337" s="10" t="s">
        <v>57</v>
      </c>
      <c r="Q337" s="13" t="s">
        <v>46</v>
      </c>
      <c r="R337" s="11">
        <v>8556.2099999999991</v>
      </c>
      <c r="S337" s="10">
        <v>85041</v>
      </c>
      <c r="T337" t="s">
        <v>4031</v>
      </c>
      <c r="U337" t="s">
        <v>3853</v>
      </c>
      <c r="V337" s="10">
        <v>85027</v>
      </c>
    </row>
    <row r="338" spans="1:22" x14ac:dyDescent="0.2">
      <c r="A338" s="6">
        <v>44104</v>
      </c>
      <c r="B338" t="s">
        <v>4032</v>
      </c>
      <c r="C338" t="s">
        <v>79</v>
      </c>
      <c r="D338" s="10" t="s">
        <v>46</v>
      </c>
      <c r="E338" t="s">
        <v>130</v>
      </c>
      <c r="F338" s="11">
        <v>9989.99</v>
      </c>
      <c r="G338" s="10" t="s">
        <v>50</v>
      </c>
      <c r="H338" t="s">
        <v>4033</v>
      </c>
      <c r="I338" t="str">
        <f t="shared" si="5"/>
        <v>GOODYEAR</v>
      </c>
      <c r="J338" s="10">
        <v>85338</v>
      </c>
      <c r="K338">
        <f>IF(OR(LEFT(J338,3)="850", J338=85339, J338="85339"), 1,0)</f>
        <v>0</v>
      </c>
      <c r="L338">
        <f>IF(OR(LEFT(I338,2)="ph", I338="Laveen"), 1,0)</f>
        <v>0</v>
      </c>
      <c r="M338">
        <f>IF(NOT(K338=L338), 1,0)</f>
        <v>0</v>
      </c>
      <c r="N338">
        <f>IF(K338=L338, K338, "EVAL")</f>
        <v>0</v>
      </c>
      <c r="O338" s="12">
        <v>44125</v>
      </c>
      <c r="P338" s="10" t="s">
        <v>57</v>
      </c>
      <c r="Q338" s="13" t="s">
        <v>46</v>
      </c>
      <c r="R338" s="11">
        <v>9999.99</v>
      </c>
      <c r="S338" s="10">
        <v>85338</v>
      </c>
      <c r="T338" t="s">
        <v>3906</v>
      </c>
      <c r="U338" t="s">
        <v>3406</v>
      </c>
      <c r="V338" s="10">
        <v>85027</v>
      </c>
    </row>
    <row r="339" spans="1:22" x14ac:dyDescent="0.2">
      <c r="A339" s="6">
        <v>44104</v>
      </c>
      <c r="B339" t="s">
        <v>4034</v>
      </c>
      <c r="C339" t="s">
        <v>43</v>
      </c>
      <c r="D339" s="10" t="s">
        <v>46</v>
      </c>
      <c r="E339" t="s">
        <v>225</v>
      </c>
      <c r="F339" s="11">
        <v>9989.99</v>
      </c>
      <c r="G339" s="10" t="s">
        <v>50</v>
      </c>
      <c r="H339" t="s">
        <v>4035</v>
      </c>
      <c r="I339" t="str">
        <f t="shared" si="5"/>
        <v>AVONDALE</v>
      </c>
      <c r="J339" s="10">
        <v>85323</v>
      </c>
      <c r="K339">
        <f>IF(OR(LEFT(J339,3)="850", J339=85339, J339="85339"), 1,0)</f>
        <v>0</v>
      </c>
      <c r="L339">
        <f>IF(OR(LEFT(I339,2)="ph", I339="Laveen"), 1,0)</f>
        <v>0</v>
      </c>
      <c r="M339">
        <f>IF(NOT(K339=L339), 1,0)</f>
        <v>0</v>
      </c>
      <c r="N339">
        <f>IF(K339=L339, K339, "EVAL")</f>
        <v>0</v>
      </c>
      <c r="O339" s="10" t="s">
        <v>2417</v>
      </c>
      <c r="P339" s="10" t="s">
        <v>57</v>
      </c>
      <c r="Q339" s="13" t="s">
        <v>46</v>
      </c>
      <c r="R339" s="11">
        <v>8395.68</v>
      </c>
      <c r="S339" s="10">
        <v>85323</v>
      </c>
      <c r="T339" t="s">
        <v>3859</v>
      </c>
      <c r="U339" t="s">
        <v>2417</v>
      </c>
      <c r="V339" s="10" t="s">
        <v>2417</v>
      </c>
    </row>
    <row r="340" spans="1:22" x14ac:dyDescent="0.2">
      <c r="A340" s="6">
        <v>44105</v>
      </c>
      <c r="B340" t="s">
        <v>4036</v>
      </c>
      <c r="C340" t="s">
        <v>43</v>
      </c>
      <c r="D340" s="10" t="s">
        <v>46</v>
      </c>
      <c r="E340" t="s">
        <v>134</v>
      </c>
      <c r="F340" s="11">
        <v>6548.36</v>
      </c>
      <c r="G340" s="10" t="s">
        <v>50</v>
      </c>
      <c r="H340" t="s">
        <v>3389</v>
      </c>
      <c r="I340" t="str">
        <f t="shared" si="5"/>
        <v>PHOENIX</v>
      </c>
      <c r="J340" s="10">
        <v>85085</v>
      </c>
      <c r="K340">
        <f>IF(OR(LEFT(J340,3)="850", J340=85339, J340="85339"), 1,0)</f>
        <v>1</v>
      </c>
      <c r="L340">
        <f>IF(OR(LEFT(I340,2)="ph", I340="Laveen"), 1,0)</f>
        <v>1</v>
      </c>
      <c r="M340">
        <f>IF(NOT(K340=L340), 1,0)</f>
        <v>0</v>
      </c>
      <c r="N340">
        <f>IF(K340=L340, K340, "EVAL")</f>
        <v>1</v>
      </c>
      <c r="O340" s="12">
        <v>44125</v>
      </c>
      <c r="P340" s="10" t="s">
        <v>57</v>
      </c>
      <c r="Q340" s="13" t="s">
        <v>46</v>
      </c>
      <c r="R340" s="11">
        <v>6430.48</v>
      </c>
      <c r="S340" s="10">
        <v>85085</v>
      </c>
      <c r="T340" t="s">
        <v>3482</v>
      </c>
      <c r="U340" t="s">
        <v>4037</v>
      </c>
      <c r="V340" s="10">
        <v>85027</v>
      </c>
    </row>
    <row r="341" spans="1:22" x14ac:dyDescent="0.2">
      <c r="A341" s="6">
        <v>44105</v>
      </c>
      <c r="B341" t="s">
        <v>4038</v>
      </c>
      <c r="C341" t="s">
        <v>43</v>
      </c>
      <c r="D341" s="10" t="s">
        <v>46</v>
      </c>
      <c r="E341" t="s">
        <v>507</v>
      </c>
      <c r="F341" s="11">
        <v>9861.9699999999993</v>
      </c>
      <c r="G341" s="10" t="s">
        <v>50</v>
      </c>
      <c r="H341" t="s">
        <v>4039</v>
      </c>
      <c r="I341" t="str">
        <f t="shared" si="5"/>
        <v>EL MIRAGE</v>
      </c>
      <c r="J341" s="10">
        <v>85335</v>
      </c>
      <c r="K341">
        <f>IF(OR(LEFT(J341,3)="850", J341=85339, J341="85339"), 1,0)</f>
        <v>0</v>
      </c>
      <c r="L341">
        <f>IF(OR(LEFT(I341,2)="ph", I341="Laveen"), 1,0)</f>
        <v>0</v>
      </c>
      <c r="M341">
        <f>IF(NOT(K341=L341), 1,0)</f>
        <v>0</v>
      </c>
      <c r="N341">
        <f>IF(K341=L341, K341, "EVAL")</f>
        <v>0</v>
      </c>
      <c r="O341" s="12">
        <v>44124</v>
      </c>
      <c r="P341" s="10" t="s">
        <v>57</v>
      </c>
      <c r="Q341" s="13" t="s">
        <v>46</v>
      </c>
      <c r="R341" s="11">
        <v>4897.6499999999996</v>
      </c>
      <c r="S341" s="10">
        <v>85335</v>
      </c>
      <c r="T341" t="s">
        <v>3939</v>
      </c>
      <c r="U341" t="s">
        <v>2417</v>
      </c>
      <c r="V341" s="10" t="s">
        <v>2417</v>
      </c>
    </row>
    <row r="342" spans="1:22" x14ac:dyDescent="0.2">
      <c r="A342" s="6">
        <v>44105</v>
      </c>
      <c r="B342" t="s">
        <v>4040</v>
      </c>
      <c r="C342" t="s">
        <v>79</v>
      </c>
      <c r="D342" s="10" t="s">
        <v>46</v>
      </c>
      <c r="E342" t="s">
        <v>130</v>
      </c>
      <c r="F342" s="11" t="s">
        <v>2417</v>
      </c>
      <c r="G342" s="10" t="s">
        <v>2417</v>
      </c>
      <c r="H342" t="s">
        <v>4041</v>
      </c>
      <c r="I342" t="str">
        <f t="shared" si="5"/>
        <v>GOODYEAR</v>
      </c>
      <c r="J342" s="10">
        <v>85395</v>
      </c>
      <c r="K342">
        <f>IF(OR(LEFT(J342,3)="850", J342=85339, J342="85339"), 1,0)</f>
        <v>0</v>
      </c>
      <c r="L342">
        <f>IF(OR(LEFT(I342,2)="ph", I342="Laveen"), 1,0)</f>
        <v>0</v>
      </c>
      <c r="M342">
        <f>IF(NOT(K342=L342), 1,0)</f>
        <v>0</v>
      </c>
      <c r="N342">
        <f>IF(K342=L342, K342, "EVAL")</f>
        <v>0</v>
      </c>
      <c r="O342" s="10" t="s">
        <v>2417</v>
      </c>
      <c r="P342" s="10" t="s">
        <v>57</v>
      </c>
      <c r="Q342" s="13" t="s">
        <v>46</v>
      </c>
      <c r="R342" s="11">
        <v>9999.99</v>
      </c>
      <c r="S342" s="10">
        <v>85395</v>
      </c>
      <c r="T342" t="s">
        <v>4042</v>
      </c>
      <c r="U342" t="s">
        <v>3406</v>
      </c>
      <c r="V342" s="10">
        <v>85027</v>
      </c>
    </row>
    <row r="343" spans="1:22" x14ac:dyDescent="0.2">
      <c r="A343" s="6">
        <v>44105</v>
      </c>
      <c r="B343" t="s">
        <v>4043</v>
      </c>
      <c r="C343" t="s">
        <v>79</v>
      </c>
      <c r="D343" s="10" t="s">
        <v>46</v>
      </c>
      <c r="E343" t="s">
        <v>130</v>
      </c>
      <c r="F343" s="11">
        <v>9989.99</v>
      </c>
      <c r="G343" s="10" t="s">
        <v>50</v>
      </c>
      <c r="H343" t="s">
        <v>4044</v>
      </c>
      <c r="I343" t="str">
        <f t="shared" si="5"/>
        <v>BUCKEYE</v>
      </c>
      <c r="J343" s="10">
        <v>85326</v>
      </c>
      <c r="K343">
        <f>IF(OR(LEFT(J343,3)="850", J343=85339, J343="85339"), 1,0)</f>
        <v>0</v>
      </c>
      <c r="L343">
        <f>IF(OR(LEFT(I343,2)="ph", I343="Laveen"), 1,0)</f>
        <v>0</v>
      </c>
      <c r="M343">
        <f>IF(NOT(K343=L343), 1,0)</f>
        <v>0</v>
      </c>
      <c r="N343">
        <f>IF(K343=L343, K343, "EVAL")</f>
        <v>0</v>
      </c>
      <c r="O343" s="10" t="s">
        <v>2417</v>
      </c>
      <c r="P343" s="10" t="s">
        <v>57</v>
      </c>
      <c r="Q343" s="13" t="s">
        <v>46</v>
      </c>
      <c r="R343" s="11">
        <v>7286.02</v>
      </c>
      <c r="S343" s="10">
        <v>85326</v>
      </c>
      <c r="T343" t="s">
        <v>3906</v>
      </c>
      <c r="U343" t="s">
        <v>4045</v>
      </c>
      <c r="V343" s="10">
        <v>85251</v>
      </c>
    </row>
    <row r="344" spans="1:22" x14ac:dyDescent="0.2">
      <c r="A344" s="6">
        <v>44105</v>
      </c>
      <c r="B344" t="s">
        <v>4046</v>
      </c>
      <c r="C344" t="s">
        <v>43</v>
      </c>
      <c r="D344" s="10" t="s">
        <v>46</v>
      </c>
      <c r="E344" t="s">
        <v>247</v>
      </c>
      <c r="F344" s="11">
        <v>9870.3799999999992</v>
      </c>
      <c r="G344" s="10" t="s">
        <v>50</v>
      </c>
      <c r="H344" t="s">
        <v>4047</v>
      </c>
      <c r="I344" t="str">
        <f t="shared" si="5"/>
        <v>CHANDLER</v>
      </c>
      <c r="J344" s="10">
        <v>85225</v>
      </c>
      <c r="K344">
        <f>IF(OR(LEFT(J344,3)="850", J344=85339, J344="85339"), 1,0)</f>
        <v>0</v>
      </c>
      <c r="L344">
        <f>IF(OR(LEFT(I344,2)="ph", I344="Laveen"), 1,0)</f>
        <v>0</v>
      </c>
      <c r="M344">
        <f>IF(NOT(K344=L344), 1,0)</f>
        <v>0</v>
      </c>
      <c r="N344">
        <f>IF(K344=L344, K344, "EVAL")</f>
        <v>0</v>
      </c>
      <c r="O344" s="10" t="s">
        <v>2417</v>
      </c>
      <c r="P344" s="10" t="s">
        <v>57</v>
      </c>
      <c r="Q344" s="13" t="s">
        <v>46</v>
      </c>
      <c r="R344" s="11">
        <v>1933.53</v>
      </c>
      <c r="S344" s="10">
        <v>85225</v>
      </c>
      <c r="T344" t="s">
        <v>2742</v>
      </c>
      <c r="U344" t="s">
        <v>2417</v>
      </c>
      <c r="V344" s="10" t="s">
        <v>2417</v>
      </c>
    </row>
    <row r="345" spans="1:22" x14ac:dyDescent="0.2">
      <c r="A345" s="6">
        <v>44105</v>
      </c>
      <c r="B345" t="s">
        <v>4048</v>
      </c>
      <c r="C345" t="s">
        <v>43</v>
      </c>
      <c r="D345" s="10" t="s">
        <v>46</v>
      </c>
      <c r="E345" t="s">
        <v>70</v>
      </c>
      <c r="F345" s="11" t="s">
        <v>2417</v>
      </c>
      <c r="G345" s="10" t="s">
        <v>2417</v>
      </c>
      <c r="H345" t="s">
        <v>4049</v>
      </c>
      <c r="I345" t="str">
        <f t="shared" si="5"/>
        <v>YOUNGTOWN</v>
      </c>
      <c r="J345" s="10">
        <v>85363</v>
      </c>
      <c r="K345">
        <f>IF(OR(LEFT(J345,3)="850", J345=85339, J345="85339"), 1,0)</f>
        <v>0</v>
      </c>
      <c r="L345">
        <f>IF(OR(LEFT(I345,2)="ph", I345="Laveen"), 1,0)</f>
        <v>0</v>
      </c>
      <c r="M345">
        <f>IF(NOT(K345=L345), 1,0)</f>
        <v>0</v>
      </c>
      <c r="N345">
        <f>IF(K345=L345, K345, "EVAL")</f>
        <v>0</v>
      </c>
      <c r="O345" s="10" t="s">
        <v>2417</v>
      </c>
      <c r="P345" s="10" t="s">
        <v>57</v>
      </c>
      <c r="Q345" s="13" t="s">
        <v>46</v>
      </c>
      <c r="R345" s="11">
        <v>9557.34</v>
      </c>
      <c r="S345" s="10">
        <v>85363</v>
      </c>
      <c r="T345" t="s">
        <v>3906</v>
      </c>
      <c r="U345" t="s">
        <v>2417</v>
      </c>
      <c r="V345" s="10" t="s">
        <v>2417</v>
      </c>
    </row>
    <row r="346" spans="1:22" x14ac:dyDescent="0.2">
      <c r="A346" s="6">
        <v>44105</v>
      </c>
      <c r="B346" t="s">
        <v>4050</v>
      </c>
      <c r="C346" t="s">
        <v>43</v>
      </c>
      <c r="D346" s="10" t="s">
        <v>46</v>
      </c>
      <c r="E346" t="s">
        <v>225</v>
      </c>
      <c r="F346" s="11">
        <v>5953.04</v>
      </c>
      <c r="G346" s="10" t="s">
        <v>50</v>
      </c>
      <c r="H346" t="s">
        <v>4051</v>
      </c>
      <c r="I346" t="str">
        <f t="shared" si="5"/>
        <v>TOLLESON</v>
      </c>
      <c r="J346" s="10">
        <v>85353</v>
      </c>
      <c r="K346">
        <f>IF(OR(LEFT(J346,3)="850", J346=85339, J346="85339"), 1,0)</f>
        <v>0</v>
      </c>
      <c r="L346">
        <f>IF(OR(LEFT(I346,2)="ph", I346="Laveen"), 1,0)</f>
        <v>0</v>
      </c>
      <c r="M346">
        <f>IF(NOT(K346=L346), 1,0)</f>
        <v>0</v>
      </c>
      <c r="N346">
        <f>IF(K346=L346, K346, "EVAL")</f>
        <v>0</v>
      </c>
      <c r="O346" s="10" t="s">
        <v>2417</v>
      </c>
      <c r="P346" s="10" t="s">
        <v>57</v>
      </c>
      <c r="Q346" s="13" t="s">
        <v>46</v>
      </c>
      <c r="R346" s="11">
        <v>4244.4399999999996</v>
      </c>
      <c r="S346" s="10">
        <v>85353</v>
      </c>
      <c r="T346" t="s">
        <v>3476</v>
      </c>
      <c r="U346" t="s">
        <v>2417</v>
      </c>
      <c r="V346" s="10" t="s">
        <v>2417</v>
      </c>
    </row>
    <row r="347" spans="1:22" x14ac:dyDescent="0.2">
      <c r="A347" s="6">
        <v>44105</v>
      </c>
      <c r="B347" t="s">
        <v>4052</v>
      </c>
      <c r="C347" t="s">
        <v>79</v>
      </c>
      <c r="D347" s="10" t="s">
        <v>46</v>
      </c>
      <c r="E347" t="s">
        <v>130</v>
      </c>
      <c r="F347" s="11">
        <v>9236.75</v>
      </c>
      <c r="G347" s="10" t="s">
        <v>50</v>
      </c>
      <c r="H347" t="s">
        <v>4053</v>
      </c>
      <c r="I347" t="str">
        <f t="shared" si="5"/>
        <v>BUCKEYE</v>
      </c>
      <c r="J347" s="10">
        <v>85326</v>
      </c>
      <c r="K347">
        <f>IF(OR(LEFT(J347,3)="850", J347=85339, J347="85339"), 1,0)</f>
        <v>0</v>
      </c>
      <c r="L347">
        <f>IF(OR(LEFT(I347,2)="ph", I347="Laveen"), 1,0)</f>
        <v>0</v>
      </c>
      <c r="M347">
        <f>IF(NOT(K347=L347), 1,0)</f>
        <v>0</v>
      </c>
      <c r="N347">
        <f>IF(K347=L347, K347, "EVAL")</f>
        <v>0</v>
      </c>
      <c r="O347" s="10" t="s">
        <v>2417</v>
      </c>
      <c r="P347" s="10" t="s">
        <v>57</v>
      </c>
      <c r="Q347" s="13" t="s">
        <v>46</v>
      </c>
      <c r="R347" s="11">
        <v>7415.85</v>
      </c>
      <c r="S347" s="10">
        <v>85326</v>
      </c>
      <c r="T347" t="s">
        <v>3906</v>
      </c>
      <c r="U347" t="s">
        <v>4045</v>
      </c>
      <c r="V347" s="10">
        <v>85251</v>
      </c>
    </row>
    <row r="348" spans="1:22" x14ac:dyDescent="0.2">
      <c r="A348" s="6">
        <v>44106</v>
      </c>
      <c r="B348" t="s">
        <v>4054</v>
      </c>
      <c r="C348" t="s">
        <v>43</v>
      </c>
      <c r="D348" s="10" t="s">
        <v>46</v>
      </c>
      <c r="E348" t="s">
        <v>297</v>
      </c>
      <c r="F348" s="11">
        <v>9999.99</v>
      </c>
      <c r="G348" s="10" t="s">
        <v>50</v>
      </c>
      <c r="H348" t="s">
        <v>3634</v>
      </c>
      <c r="I348" t="str">
        <f t="shared" si="5"/>
        <v>PEORIA</v>
      </c>
      <c r="J348" s="10">
        <v>85345</v>
      </c>
      <c r="K348">
        <f>IF(OR(LEFT(J348,3)="850", J348=85339, J348="85339"), 1,0)</f>
        <v>0</v>
      </c>
      <c r="L348">
        <f>IF(OR(LEFT(I348,2)="ph", I348="Laveen"), 1,0)</f>
        <v>0</v>
      </c>
      <c r="M348">
        <f>IF(NOT(K348=L348), 1,0)</f>
        <v>0</v>
      </c>
      <c r="N348">
        <f>IF(K348=L348, K348, "EVAL")</f>
        <v>0</v>
      </c>
      <c r="O348" s="12">
        <v>44124</v>
      </c>
      <c r="P348" s="10" t="s">
        <v>57</v>
      </c>
      <c r="Q348" s="13" t="s">
        <v>46</v>
      </c>
      <c r="R348" s="11">
        <v>9999.99</v>
      </c>
      <c r="S348" s="10">
        <v>85345</v>
      </c>
      <c r="T348" t="s">
        <v>3646</v>
      </c>
      <c r="U348" t="s">
        <v>4055</v>
      </c>
      <c r="V348" s="10">
        <v>85027</v>
      </c>
    </row>
    <row r="349" spans="1:22" x14ac:dyDescent="0.2">
      <c r="A349" s="6">
        <v>44106</v>
      </c>
      <c r="B349" t="s">
        <v>4056</v>
      </c>
      <c r="C349" t="s">
        <v>43</v>
      </c>
      <c r="D349" s="10" t="s">
        <v>46</v>
      </c>
      <c r="E349" t="s">
        <v>280</v>
      </c>
      <c r="F349" s="11">
        <v>9989.99</v>
      </c>
      <c r="G349" s="10" t="s">
        <v>50</v>
      </c>
      <c r="H349" t="s">
        <v>4057</v>
      </c>
      <c r="I349" t="str">
        <f t="shared" si="5"/>
        <v>GILBERT</v>
      </c>
      <c r="J349" s="10">
        <v>85234</v>
      </c>
      <c r="K349">
        <f>IF(OR(LEFT(J349,3)="850", J349=85339, J349="85339"), 1,0)</f>
        <v>0</v>
      </c>
      <c r="L349">
        <f>IF(OR(LEFT(I349,2)="ph", I349="Laveen"), 1,0)</f>
        <v>0</v>
      </c>
      <c r="M349">
        <f>IF(NOT(K349=L349), 1,0)</f>
        <v>0</v>
      </c>
      <c r="N349">
        <f>IF(K349=L349, K349, "EVAL")</f>
        <v>0</v>
      </c>
      <c r="O349" s="12">
        <v>44127</v>
      </c>
      <c r="P349" s="10" t="s">
        <v>57</v>
      </c>
      <c r="Q349" s="13" t="s">
        <v>46</v>
      </c>
      <c r="R349" s="11">
        <v>9999.99</v>
      </c>
      <c r="S349" s="10">
        <v>85234</v>
      </c>
      <c r="T349" t="s">
        <v>3646</v>
      </c>
      <c r="U349" t="s">
        <v>2417</v>
      </c>
      <c r="V349" s="10" t="s">
        <v>2417</v>
      </c>
    </row>
    <row r="350" spans="1:22" x14ac:dyDescent="0.2">
      <c r="A350" s="6">
        <v>44106</v>
      </c>
      <c r="B350" t="s">
        <v>4058</v>
      </c>
      <c r="C350" t="s">
        <v>43</v>
      </c>
      <c r="D350" s="10" t="s">
        <v>46</v>
      </c>
      <c r="E350" t="s">
        <v>225</v>
      </c>
      <c r="F350" s="11">
        <v>7887.72</v>
      </c>
      <c r="G350" s="10" t="s">
        <v>50</v>
      </c>
      <c r="H350" t="s">
        <v>4059</v>
      </c>
      <c r="I350" t="str">
        <f t="shared" si="5"/>
        <v>PHOENIX</v>
      </c>
      <c r="J350" s="10">
        <v>85043</v>
      </c>
      <c r="K350">
        <f>IF(OR(LEFT(J350,3)="850", J350=85339, J350="85339"), 1,0)</f>
        <v>1</v>
      </c>
      <c r="L350">
        <f>IF(OR(LEFT(I350,2)="ph", I350="Laveen"), 1,0)</f>
        <v>1</v>
      </c>
      <c r="M350">
        <f>IF(NOT(K350=L350), 1,0)</f>
        <v>0</v>
      </c>
      <c r="N350">
        <f>IF(K350=L350, K350, "EVAL")</f>
        <v>1</v>
      </c>
      <c r="O350" s="12">
        <v>44118</v>
      </c>
      <c r="P350" s="10" t="s">
        <v>57</v>
      </c>
      <c r="Q350" s="13" t="s">
        <v>46</v>
      </c>
      <c r="R350" s="11">
        <v>7759.84</v>
      </c>
      <c r="S350" s="10">
        <v>85043</v>
      </c>
      <c r="T350" t="s">
        <v>4060</v>
      </c>
      <c r="U350" t="s">
        <v>2417</v>
      </c>
      <c r="V350" s="10" t="s">
        <v>2417</v>
      </c>
    </row>
    <row r="351" spans="1:22" x14ac:dyDescent="0.2">
      <c r="A351" s="6">
        <v>44106</v>
      </c>
      <c r="B351" t="s">
        <v>4061</v>
      </c>
      <c r="C351" t="s">
        <v>79</v>
      </c>
      <c r="D351" s="10" t="s">
        <v>46</v>
      </c>
      <c r="E351" t="s">
        <v>216</v>
      </c>
      <c r="F351" s="11">
        <v>9917.49</v>
      </c>
      <c r="G351" s="10" t="s">
        <v>50</v>
      </c>
      <c r="H351" t="s">
        <v>4062</v>
      </c>
      <c r="I351" t="str">
        <f t="shared" si="5"/>
        <v>MESA</v>
      </c>
      <c r="J351" s="10">
        <v>85213</v>
      </c>
      <c r="K351">
        <f>IF(OR(LEFT(J351,3)="850", J351=85339, J351="85339"), 1,0)</f>
        <v>0</v>
      </c>
      <c r="L351">
        <f>IF(OR(LEFT(I351,2)="ph", I351="Laveen"), 1,0)</f>
        <v>0</v>
      </c>
      <c r="M351">
        <f>IF(NOT(K351=L351), 1,0)</f>
        <v>0</v>
      </c>
      <c r="N351">
        <f>IF(K351=L351, K351, "EVAL")</f>
        <v>0</v>
      </c>
      <c r="O351" s="12">
        <v>44126</v>
      </c>
      <c r="P351" s="10" t="s">
        <v>57</v>
      </c>
      <c r="Q351" s="13" t="s">
        <v>46</v>
      </c>
      <c r="R351" s="11">
        <v>9999.99</v>
      </c>
      <c r="S351" s="10">
        <v>85213</v>
      </c>
      <c r="T351" t="s">
        <v>4063</v>
      </c>
      <c r="U351" t="s">
        <v>2417</v>
      </c>
      <c r="V351" s="10" t="s">
        <v>2417</v>
      </c>
    </row>
    <row r="352" spans="1:22" x14ac:dyDescent="0.2">
      <c r="A352" s="6">
        <v>44109</v>
      </c>
      <c r="B352" t="s">
        <v>4064</v>
      </c>
      <c r="C352" t="s">
        <v>43</v>
      </c>
      <c r="D352" s="10" t="s">
        <v>46</v>
      </c>
      <c r="E352" t="s">
        <v>280</v>
      </c>
      <c r="F352" s="11">
        <v>6546.45</v>
      </c>
      <c r="G352" s="10" t="s">
        <v>50</v>
      </c>
      <c r="H352" t="s">
        <v>4065</v>
      </c>
      <c r="I352" t="str">
        <f t="shared" si="5"/>
        <v>GILBERT</v>
      </c>
      <c r="J352" s="10">
        <v>85297</v>
      </c>
      <c r="K352">
        <f>IF(OR(LEFT(J352,3)="850", J352=85339, J352="85339"), 1,0)</f>
        <v>0</v>
      </c>
      <c r="L352">
        <f>IF(OR(LEFT(I352,2)="ph", I352="Laveen"), 1,0)</f>
        <v>0</v>
      </c>
      <c r="M352">
        <f>IF(NOT(K352=L352), 1,0)</f>
        <v>0</v>
      </c>
      <c r="N352">
        <f>IF(K352=L352, K352, "EVAL")</f>
        <v>0</v>
      </c>
      <c r="O352" s="12">
        <v>44127</v>
      </c>
      <c r="P352" s="10" t="s">
        <v>57</v>
      </c>
      <c r="Q352" s="13" t="s">
        <v>46</v>
      </c>
      <c r="R352" s="11">
        <v>6418.57</v>
      </c>
      <c r="S352" s="10">
        <v>85297</v>
      </c>
      <c r="T352" t="s">
        <v>3721</v>
      </c>
      <c r="U352" t="s">
        <v>2417</v>
      </c>
      <c r="V352" s="10" t="s">
        <v>2417</v>
      </c>
    </row>
    <row r="353" spans="1:22" x14ac:dyDescent="0.2">
      <c r="A353" s="6">
        <v>44109</v>
      </c>
      <c r="B353" t="s">
        <v>4066</v>
      </c>
      <c r="C353" t="s">
        <v>43</v>
      </c>
      <c r="D353" s="10" t="s">
        <v>46</v>
      </c>
      <c r="E353" t="s">
        <v>171</v>
      </c>
      <c r="F353" s="11">
        <v>5645.7</v>
      </c>
      <c r="G353" s="10" t="s">
        <v>50</v>
      </c>
      <c r="H353" t="s">
        <v>4067</v>
      </c>
      <c r="I353" t="str">
        <f t="shared" si="5"/>
        <v>PHOENIX</v>
      </c>
      <c r="J353" s="10">
        <v>85024</v>
      </c>
      <c r="K353">
        <f>IF(OR(LEFT(J353,3)="850", J353=85339, J353="85339"), 1,0)</f>
        <v>1</v>
      </c>
      <c r="L353">
        <f>IF(OR(LEFT(I353,2)="ph", I353="Laveen"), 1,0)</f>
        <v>1</v>
      </c>
      <c r="M353">
        <f>IF(NOT(K353=L353), 1,0)</f>
        <v>0</v>
      </c>
      <c r="N353">
        <f>IF(K353=L353, K353, "EVAL")</f>
        <v>1</v>
      </c>
      <c r="O353" s="10" t="s">
        <v>2417</v>
      </c>
      <c r="P353" s="10" t="s">
        <v>57</v>
      </c>
      <c r="Q353" s="13" t="s">
        <v>46</v>
      </c>
      <c r="R353" s="11">
        <v>5645.7</v>
      </c>
      <c r="S353" s="10">
        <v>85024</v>
      </c>
      <c r="T353" t="s">
        <v>3476</v>
      </c>
      <c r="U353" t="s">
        <v>4068</v>
      </c>
      <c r="V353" s="10">
        <v>85027</v>
      </c>
    </row>
    <row r="354" spans="1:22" x14ac:dyDescent="0.2">
      <c r="A354" s="6">
        <v>44110</v>
      </c>
      <c r="B354" t="s">
        <v>4069</v>
      </c>
      <c r="C354" t="s">
        <v>43</v>
      </c>
      <c r="D354" s="10" t="s">
        <v>46</v>
      </c>
      <c r="E354" t="s">
        <v>1473</v>
      </c>
      <c r="F354" s="11" t="s">
        <v>2417</v>
      </c>
      <c r="G354" s="10" t="s">
        <v>2417</v>
      </c>
      <c r="H354" t="s">
        <v>4070</v>
      </c>
      <c r="I354" t="str">
        <f t="shared" si="5"/>
        <v>PHOENIX</v>
      </c>
      <c r="J354" s="10">
        <v>85015</v>
      </c>
      <c r="K354">
        <f>IF(OR(LEFT(J354,3)="850", J354=85339, J354="85339"), 1,0)</f>
        <v>1</v>
      </c>
      <c r="L354">
        <f>IF(OR(LEFT(I354,2)="ph", I354="Laveen"), 1,0)</f>
        <v>1</v>
      </c>
      <c r="M354">
        <f>IF(NOT(K354=L354), 1,0)</f>
        <v>0</v>
      </c>
      <c r="N354">
        <f>IF(K354=L354, K354, "EVAL")</f>
        <v>1</v>
      </c>
      <c r="O354" s="10" t="s">
        <v>2417</v>
      </c>
      <c r="P354" s="10" t="s">
        <v>57</v>
      </c>
      <c r="Q354" s="13" t="s">
        <v>46</v>
      </c>
      <c r="R354" s="11">
        <v>4755.32</v>
      </c>
      <c r="S354" s="10">
        <v>85015</v>
      </c>
      <c r="T354" t="s">
        <v>2486</v>
      </c>
      <c r="U354" t="s">
        <v>2544</v>
      </c>
      <c r="V354" s="10">
        <v>85015</v>
      </c>
    </row>
    <row r="355" spans="1:22" x14ac:dyDescent="0.2">
      <c r="A355" s="6">
        <v>44110</v>
      </c>
      <c r="B355" t="s">
        <v>4071</v>
      </c>
      <c r="C355" t="s">
        <v>43</v>
      </c>
      <c r="D355" s="10" t="s">
        <v>46</v>
      </c>
      <c r="E355" t="s">
        <v>297</v>
      </c>
      <c r="F355" s="11">
        <v>9999.99</v>
      </c>
      <c r="G355" s="10" t="s">
        <v>50</v>
      </c>
      <c r="H355" t="s">
        <v>4072</v>
      </c>
      <c r="I355" t="str">
        <f t="shared" si="5"/>
        <v>GLENDALE</v>
      </c>
      <c r="J355" s="10">
        <v>85303</v>
      </c>
      <c r="K355">
        <f>IF(OR(LEFT(J355,3)="850", J355=85339, J355="85339"), 1,0)</f>
        <v>0</v>
      </c>
      <c r="L355">
        <f>IF(OR(LEFT(I355,2)="ph", I355="Laveen"), 1,0)</f>
        <v>0</v>
      </c>
      <c r="M355">
        <f>IF(NOT(K355=L355), 1,0)</f>
        <v>0</v>
      </c>
      <c r="N355">
        <f>IF(K355=L355, K355, "EVAL")</f>
        <v>0</v>
      </c>
      <c r="O355" s="12">
        <v>44126</v>
      </c>
      <c r="P355" s="10" t="s">
        <v>57</v>
      </c>
      <c r="Q355" s="13" t="s">
        <v>46</v>
      </c>
      <c r="R355" s="11">
        <v>9999.99</v>
      </c>
      <c r="S355" s="10">
        <v>85303</v>
      </c>
      <c r="T355" t="s">
        <v>4073</v>
      </c>
      <c r="U355" t="s">
        <v>4055</v>
      </c>
      <c r="V355" s="10">
        <v>85027</v>
      </c>
    </row>
    <row r="356" spans="1:22" x14ac:dyDescent="0.2">
      <c r="A356" s="6">
        <v>44110</v>
      </c>
      <c r="B356" t="s">
        <v>4074</v>
      </c>
      <c r="C356" t="s">
        <v>43</v>
      </c>
      <c r="D356" s="10" t="s">
        <v>46</v>
      </c>
      <c r="E356" t="s">
        <v>1473</v>
      </c>
      <c r="F356" s="11">
        <v>5148.3599999999997</v>
      </c>
      <c r="G356" s="10" t="s">
        <v>50</v>
      </c>
      <c r="H356" t="s">
        <v>4075</v>
      </c>
      <c r="I356" t="str">
        <f t="shared" si="5"/>
        <v>PHOENIX</v>
      </c>
      <c r="J356" s="10">
        <v>85015</v>
      </c>
      <c r="K356">
        <f>IF(OR(LEFT(J356,3)="850", J356=85339, J356="85339"), 1,0)</f>
        <v>1</v>
      </c>
      <c r="L356">
        <f>IF(OR(LEFT(I356,2)="ph", I356="Laveen"), 1,0)</f>
        <v>1</v>
      </c>
      <c r="M356">
        <f>IF(NOT(K356=L356), 1,0)</f>
        <v>0</v>
      </c>
      <c r="N356">
        <f>IF(K356=L356, K356, "EVAL")</f>
        <v>1</v>
      </c>
      <c r="O356" s="10" t="s">
        <v>2417</v>
      </c>
      <c r="P356" s="10" t="s">
        <v>57</v>
      </c>
      <c r="Q356" s="13" t="s">
        <v>46</v>
      </c>
      <c r="R356" s="11">
        <v>5432.96</v>
      </c>
      <c r="S356" s="10">
        <v>85015</v>
      </c>
      <c r="T356" t="s">
        <v>2486</v>
      </c>
      <c r="U356" t="s">
        <v>2544</v>
      </c>
      <c r="V356" s="10">
        <v>85015</v>
      </c>
    </row>
    <row r="357" spans="1:22" x14ac:dyDescent="0.2">
      <c r="A357" s="6">
        <v>44110</v>
      </c>
      <c r="B357" t="s">
        <v>4076</v>
      </c>
      <c r="C357" t="s">
        <v>183</v>
      </c>
      <c r="D357" s="10" t="s">
        <v>46</v>
      </c>
      <c r="E357" t="s">
        <v>229</v>
      </c>
      <c r="F357" s="11">
        <v>9714.35</v>
      </c>
      <c r="G357" s="10" t="s">
        <v>50</v>
      </c>
      <c r="H357" t="s">
        <v>4077</v>
      </c>
      <c r="I357" t="str">
        <f t="shared" si="5"/>
        <v>MESA</v>
      </c>
      <c r="J357" s="10">
        <v>85208</v>
      </c>
      <c r="K357">
        <f>IF(OR(LEFT(J357,3)="850", J357=85339, J357="85339"), 1,0)</f>
        <v>0</v>
      </c>
      <c r="L357">
        <f>IF(OR(LEFT(I357,2)="ph", I357="Laveen"), 1,0)</f>
        <v>0</v>
      </c>
      <c r="M357">
        <f>IF(NOT(K357=L357), 1,0)</f>
        <v>0</v>
      </c>
      <c r="N357">
        <f>IF(K357=L357, K357, "EVAL")</f>
        <v>0</v>
      </c>
      <c r="O357" s="12">
        <v>44125</v>
      </c>
      <c r="P357" s="10" t="s">
        <v>57</v>
      </c>
      <c r="Q357" s="13" t="s">
        <v>46</v>
      </c>
      <c r="R357" s="11">
        <v>9596.85</v>
      </c>
      <c r="S357" s="10">
        <v>85208</v>
      </c>
      <c r="T357" t="s">
        <v>3646</v>
      </c>
      <c r="U357" t="s">
        <v>4078</v>
      </c>
      <c r="V357" s="10">
        <v>852514041</v>
      </c>
    </row>
    <row r="358" spans="1:22" x14ac:dyDescent="0.2">
      <c r="A358" s="6">
        <v>44110</v>
      </c>
      <c r="B358" t="s">
        <v>4079</v>
      </c>
      <c r="C358" t="s">
        <v>43</v>
      </c>
      <c r="D358" s="10" t="s">
        <v>46</v>
      </c>
      <c r="E358" t="s">
        <v>1473</v>
      </c>
      <c r="F358" s="11" t="s">
        <v>2417</v>
      </c>
      <c r="G358" s="10" t="s">
        <v>2417</v>
      </c>
      <c r="H358" t="s">
        <v>2417</v>
      </c>
      <c r="I358" t="str">
        <f t="shared" si="5"/>
        <v/>
      </c>
      <c r="J358" s="10" t="s">
        <v>2417</v>
      </c>
      <c r="K358">
        <f>IF(OR(LEFT(J358,3)="850", J358=85339, J358="85339"), 1,0)</f>
        <v>0</v>
      </c>
      <c r="L358">
        <f>IF(OR(LEFT(I358,2)="ph", I358="Laveen"), 1,0)</f>
        <v>0</v>
      </c>
      <c r="M358">
        <f>IF(NOT(K358=L358), 1,0)</f>
        <v>0</v>
      </c>
      <c r="N358">
        <f>IF(K358=L358, K358, "EVAL")</f>
        <v>0</v>
      </c>
      <c r="O358" s="10" t="s">
        <v>2417</v>
      </c>
      <c r="P358" s="10" t="s">
        <v>57</v>
      </c>
      <c r="Q358" s="13" t="s">
        <v>46</v>
      </c>
      <c r="R358" s="11">
        <v>500</v>
      </c>
      <c r="S358" s="10" t="s">
        <v>2417</v>
      </c>
      <c r="T358" t="s">
        <v>2486</v>
      </c>
      <c r="U358" t="s">
        <v>2417</v>
      </c>
      <c r="V358" s="10" t="s">
        <v>2417</v>
      </c>
    </row>
    <row r="359" spans="1:22" x14ac:dyDescent="0.2">
      <c r="A359" s="6">
        <v>44110</v>
      </c>
      <c r="B359" t="s">
        <v>4080</v>
      </c>
      <c r="C359" t="s">
        <v>43</v>
      </c>
      <c r="D359" s="10" t="s">
        <v>46</v>
      </c>
      <c r="E359" t="s">
        <v>1473</v>
      </c>
      <c r="F359" s="11" t="s">
        <v>2417</v>
      </c>
      <c r="G359" s="10" t="s">
        <v>2417</v>
      </c>
      <c r="H359" t="s">
        <v>2417</v>
      </c>
      <c r="I359" t="str">
        <f t="shared" si="5"/>
        <v/>
      </c>
      <c r="J359" s="10" t="s">
        <v>2417</v>
      </c>
      <c r="K359">
        <f>IF(OR(LEFT(J359,3)="850", J359=85339, J359="85339"), 1,0)</f>
        <v>0</v>
      </c>
      <c r="L359">
        <f>IF(OR(LEFT(I359,2)="ph", I359="Laveen"), 1,0)</f>
        <v>0</v>
      </c>
      <c r="M359">
        <f>IF(NOT(K359=L359), 1,0)</f>
        <v>0</v>
      </c>
      <c r="N359">
        <f>IF(K359=L359, K359, "EVAL")</f>
        <v>0</v>
      </c>
      <c r="O359" s="10" t="s">
        <v>2417</v>
      </c>
      <c r="P359" s="10" t="s">
        <v>57</v>
      </c>
      <c r="Q359" s="13" t="s">
        <v>46</v>
      </c>
      <c r="R359" s="11">
        <v>500</v>
      </c>
      <c r="S359" s="10" t="s">
        <v>2417</v>
      </c>
      <c r="T359" t="s">
        <v>2486</v>
      </c>
      <c r="U359" t="s">
        <v>2417</v>
      </c>
      <c r="V359" s="10" t="s">
        <v>2417</v>
      </c>
    </row>
    <row r="360" spans="1:22" x14ac:dyDescent="0.2">
      <c r="A360" s="6">
        <v>44110</v>
      </c>
      <c r="B360" t="s">
        <v>4081</v>
      </c>
      <c r="C360" t="s">
        <v>43</v>
      </c>
      <c r="D360" s="10" t="s">
        <v>46</v>
      </c>
      <c r="E360" t="s">
        <v>1473</v>
      </c>
      <c r="F360" s="11">
        <v>5382.11</v>
      </c>
      <c r="G360" s="10" t="s">
        <v>50</v>
      </c>
      <c r="H360" t="s">
        <v>2417</v>
      </c>
      <c r="I360" t="str">
        <f t="shared" si="5"/>
        <v/>
      </c>
      <c r="J360" s="10" t="s">
        <v>2417</v>
      </c>
      <c r="K360">
        <f>IF(OR(LEFT(J360,3)="850", J360=85339, J360="85339"), 1,0)</f>
        <v>0</v>
      </c>
      <c r="L360">
        <f>IF(OR(LEFT(I360,2)="ph", I360="Laveen"), 1,0)</f>
        <v>0</v>
      </c>
      <c r="M360">
        <f>IF(NOT(K360=L360), 1,0)</f>
        <v>0</v>
      </c>
      <c r="N360">
        <f>IF(K360=L360, K360, "EVAL")</f>
        <v>0</v>
      </c>
      <c r="O360" s="10" t="s">
        <v>2417</v>
      </c>
      <c r="P360" s="10" t="s">
        <v>57</v>
      </c>
      <c r="Q360" s="13" t="s">
        <v>46</v>
      </c>
      <c r="R360" s="11">
        <v>500</v>
      </c>
      <c r="S360" s="10" t="s">
        <v>2417</v>
      </c>
      <c r="T360" t="s">
        <v>2486</v>
      </c>
      <c r="U360" t="s">
        <v>2417</v>
      </c>
      <c r="V360" s="10" t="s">
        <v>2417</v>
      </c>
    </row>
    <row r="361" spans="1:22" x14ac:dyDescent="0.2">
      <c r="A361" s="6">
        <v>44117</v>
      </c>
      <c r="B361" t="s">
        <v>4082</v>
      </c>
      <c r="C361" t="s">
        <v>79</v>
      </c>
      <c r="D361" s="10" t="s">
        <v>46</v>
      </c>
      <c r="E361" t="s">
        <v>130</v>
      </c>
      <c r="F361" s="11" t="s">
        <v>2417</v>
      </c>
      <c r="G361" s="10" t="s">
        <v>2417</v>
      </c>
      <c r="H361" t="s">
        <v>628</v>
      </c>
      <c r="I361" t="str">
        <f t="shared" si="5"/>
        <v>BUCKEYE</v>
      </c>
      <c r="J361" s="10">
        <v>85396</v>
      </c>
      <c r="K361">
        <f>IF(OR(LEFT(J361,3)="850", J361=85339, J361="85339"), 1,0)</f>
        <v>0</v>
      </c>
      <c r="L361">
        <f>IF(OR(LEFT(I361,2)="ph", I361="Laveen"), 1,0)</f>
        <v>0</v>
      </c>
      <c r="M361">
        <f>IF(NOT(K361=L361), 1,0)</f>
        <v>0</v>
      </c>
      <c r="N361">
        <f>IF(K361=L361, K361, "EVAL")</f>
        <v>0</v>
      </c>
      <c r="O361" s="10" t="s">
        <v>2417</v>
      </c>
      <c r="P361" s="10" t="s">
        <v>46</v>
      </c>
      <c r="Q361" s="13" t="s">
        <v>46</v>
      </c>
      <c r="R361" s="11">
        <v>2875.6</v>
      </c>
      <c r="S361" s="10">
        <v>85396</v>
      </c>
      <c r="T361" t="s">
        <v>62</v>
      </c>
      <c r="U361" t="s">
        <v>63</v>
      </c>
      <c r="V361" s="10">
        <v>85253</v>
      </c>
    </row>
    <row r="362" spans="1:22" x14ac:dyDescent="0.2">
      <c r="A362" s="6">
        <v>44117</v>
      </c>
      <c r="B362" t="s">
        <v>4083</v>
      </c>
      <c r="C362" t="s">
        <v>43</v>
      </c>
      <c r="D362" s="10" t="s">
        <v>46</v>
      </c>
      <c r="E362" t="s">
        <v>225</v>
      </c>
      <c r="F362" s="11" t="s">
        <v>2417</v>
      </c>
      <c r="G362" s="10" t="s">
        <v>2417</v>
      </c>
      <c r="H362" t="s">
        <v>4084</v>
      </c>
      <c r="I362" t="str">
        <f t="shared" si="5"/>
        <v>AVONDALE</v>
      </c>
      <c r="J362" s="10">
        <v>85323</v>
      </c>
      <c r="K362">
        <f>IF(OR(LEFT(J362,3)="850", J362=85339, J362="85339"), 1,0)</f>
        <v>0</v>
      </c>
      <c r="L362">
        <f>IF(OR(LEFT(I362,2)="ph", I362="Laveen"), 1,0)</f>
        <v>0</v>
      </c>
      <c r="M362">
        <f>IF(NOT(K362=L362), 1,0)</f>
        <v>0</v>
      </c>
      <c r="N362">
        <f>IF(K362=L362, K362, "EVAL")</f>
        <v>0</v>
      </c>
      <c r="O362" s="10" t="s">
        <v>2417</v>
      </c>
      <c r="P362" s="10" t="s">
        <v>46</v>
      </c>
      <c r="Q362" s="13" t="s">
        <v>46</v>
      </c>
      <c r="R362" s="11">
        <v>833.05</v>
      </c>
      <c r="S362" s="10">
        <v>85323</v>
      </c>
      <c r="T362" t="s">
        <v>62</v>
      </c>
      <c r="U362" t="s">
        <v>4085</v>
      </c>
      <c r="V362" s="10">
        <v>85253</v>
      </c>
    </row>
    <row r="363" spans="1:22" x14ac:dyDescent="0.2">
      <c r="A363" s="6">
        <v>44117</v>
      </c>
      <c r="B363" t="s">
        <v>4086</v>
      </c>
      <c r="C363" t="s">
        <v>79</v>
      </c>
      <c r="D363" s="10" t="s">
        <v>46</v>
      </c>
      <c r="E363" t="s">
        <v>145</v>
      </c>
      <c r="F363" s="11" t="s">
        <v>2417</v>
      </c>
      <c r="G363" s="10" t="s">
        <v>2417</v>
      </c>
      <c r="H363" t="s">
        <v>4087</v>
      </c>
      <c r="I363" t="str">
        <f t="shared" si="5"/>
        <v>PHOENIX</v>
      </c>
      <c r="J363" s="10">
        <v>85006</v>
      </c>
      <c r="K363">
        <f>IF(OR(LEFT(J363,3)="850", J363=85339, J363="85339"), 1,0)</f>
        <v>1</v>
      </c>
      <c r="L363">
        <f>IF(OR(LEFT(I363,2)="ph", I363="Laveen"), 1,0)</f>
        <v>1</v>
      </c>
      <c r="M363">
        <f>IF(NOT(K363=L363), 1,0)</f>
        <v>0</v>
      </c>
      <c r="N363">
        <f>IF(K363=L363, K363, "EVAL")</f>
        <v>1</v>
      </c>
      <c r="O363" s="10" t="s">
        <v>2417</v>
      </c>
      <c r="P363" s="10" t="s">
        <v>46</v>
      </c>
      <c r="Q363" s="13" t="s">
        <v>46</v>
      </c>
      <c r="R363" s="11">
        <v>1131.7</v>
      </c>
      <c r="S363" s="10">
        <v>85006</v>
      </c>
      <c r="T363" t="s">
        <v>47</v>
      </c>
      <c r="U363" t="s">
        <v>974</v>
      </c>
      <c r="V363" s="10">
        <v>85253</v>
      </c>
    </row>
    <row r="364" spans="1:22" x14ac:dyDescent="0.2">
      <c r="A364" s="6">
        <v>44118</v>
      </c>
      <c r="B364" t="s">
        <v>4088</v>
      </c>
      <c r="C364" t="s">
        <v>43</v>
      </c>
      <c r="D364" s="10" t="s">
        <v>46</v>
      </c>
      <c r="E364" t="s">
        <v>1473</v>
      </c>
      <c r="F364" s="11" t="s">
        <v>2417</v>
      </c>
      <c r="G364" s="10" t="s">
        <v>2417</v>
      </c>
      <c r="H364" t="s">
        <v>4089</v>
      </c>
      <c r="I364" t="str">
        <f t="shared" si="5"/>
        <v>PHX</v>
      </c>
      <c r="J364" s="10">
        <v>85015</v>
      </c>
      <c r="K364">
        <f>IF(OR(LEFT(J364,3)="850", J364=85339, J364="85339"), 1,0)</f>
        <v>1</v>
      </c>
      <c r="L364">
        <f>IF(OR(LEFT(I364,2)="ph", I364="Laveen"), 1,0)</f>
        <v>1</v>
      </c>
      <c r="M364">
        <f>IF(NOT(K364=L364), 1,0)</f>
        <v>0</v>
      </c>
      <c r="N364">
        <f>IF(K364=L364, K364, "EVAL")</f>
        <v>1</v>
      </c>
      <c r="O364" s="10" t="s">
        <v>2417</v>
      </c>
      <c r="P364" s="10" t="s">
        <v>57</v>
      </c>
      <c r="Q364" s="13" t="s">
        <v>46</v>
      </c>
      <c r="R364" s="11">
        <v>9791.3799999999992</v>
      </c>
      <c r="S364" s="10">
        <v>85015</v>
      </c>
      <c r="T364" t="s">
        <v>2486</v>
      </c>
      <c r="U364" t="s">
        <v>2417</v>
      </c>
      <c r="V364" s="10" t="s">
        <v>2417</v>
      </c>
    </row>
    <row r="365" spans="1:22" x14ac:dyDescent="0.2">
      <c r="A365" s="6">
        <v>44120</v>
      </c>
      <c r="B365" t="s">
        <v>4090</v>
      </c>
      <c r="C365" t="s">
        <v>43</v>
      </c>
      <c r="D365" s="10" t="s">
        <v>46</v>
      </c>
      <c r="E365" t="s">
        <v>44</v>
      </c>
      <c r="F365" s="11" t="s">
        <v>2417</v>
      </c>
      <c r="G365" s="10" t="s">
        <v>2417</v>
      </c>
      <c r="H365" t="s">
        <v>4091</v>
      </c>
      <c r="I365" t="str">
        <f t="shared" si="5"/>
        <v>Phoenix</v>
      </c>
      <c r="J365" s="10">
        <v>85031</v>
      </c>
      <c r="K365">
        <f>IF(OR(LEFT(J365,3)="850", J365=85339, J365="85339"), 1,0)</f>
        <v>1</v>
      </c>
      <c r="L365">
        <f>IF(OR(LEFT(I365,2)="ph", I365="Laveen"), 1,0)</f>
        <v>1</v>
      </c>
      <c r="M365">
        <f>IF(NOT(K365=L365), 1,0)</f>
        <v>0</v>
      </c>
      <c r="N365">
        <f>IF(K365=L365, K365, "EVAL")</f>
        <v>1</v>
      </c>
      <c r="O365" s="10" t="s">
        <v>2417</v>
      </c>
      <c r="P365" s="10" t="s">
        <v>46</v>
      </c>
      <c r="Q365" s="13" t="s">
        <v>46</v>
      </c>
      <c r="R365" s="11">
        <v>3016.76</v>
      </c>
      <c r="S365" s="10">
        <v>85031</v>
      </c>
      <c r="T365" t="s">
        <v>291</v>
      </c>
      <c r="U365" t="s">
        <v>2417</v>
      </c>
      <c r="V365" s="10" t="s">
        <v>2417</v>
      </c>
    </row>
    <row r="366" spans="1:22" x14ac:dyDescent="0.2">
      <c r="A366" s="6">
        <v>44120</v>
      </c>
      <c r="B366" t="s">
        <v>4092</v>
      </c>
      <c r="C366" t="s">
        <v>43</v>
      </c>
      <c r="D366" s="10" t="s">
        <v>46</v>
      </c>
      <c r="E366" t="s">
        <v>65</v>
      </c>
      <c r="F366" s="11" t="s">
        <v>2417</v>
      </c>
      <c r="G366" s="10" t="s">
        <v>2417</v>
      </c>
      <c r="H366" t="s">
        <v>4093</v>
      </c>
      <c r="I366" t="str">
        <f t="shared" si="5"/>
        <v>MESA</v>
      </c>
      <c r="J366" s="10">
        <v>85204</v>
      </c>
      <c r="K366">
        <f>IF(OR(LEFT(J366,3)="850", J366=85339, J366="85339"), 1,0)</f>
        <v>0</v>
      </c>
      <c r="L366">
        <f>IF(OR(LEFT(I366,2)="ph", I366="Laveen"), 1,0)</f>
        <v>0</v>
      </c>
      <c r="M366">
        <f>IF(NOT(K366=L366), 1,0)</f>
        <v>0</v>
      </c>
      <c r="N366">
        <f>IF(K366=L366, K366, "EVAL")</f>
        <v>0</v>
      </c>
      <c r="O366" s="10" t="s">
        <v>2417</v>
      </c>
      <c r="P366" s="10" t="s">
        <v>46</v>
      </c>
      <c r="Q366" s="13" t="s">
        <v>46</v>
      </c>
      <c r="R366" s="11">
        <v>1634</v>
      </c>
      <c r="S366" s="10" t="s">
        <v>4094</v>
      </c>
      <c r="T366" t="s">
        <v>62</v>
      </c>
      <c r="U366" t="s">
        <v>63</v>
      </c>
      <c r="V366" s="10" t="s">
        <v>4095</v>
      </c>
    </row>
    <row r="367" spans="1:22" x14ac:dyDescent="0.2">
      <c r="A367" s="6">
        <v>44123</v>
      </c>
      <c r="B367" t="s">
        <v>4096</v>
      </c>
      <c r="C367" t="s">
        <v>43</v>
      </c>
      <c r="D367" s="10" t="s">
        <v>46</v>
      </c>
      <c r="E367" t="s">
        <v>70</v>
      </c>
      <c r="F367" s="11">
        <v>2065</v>
      </c>
      <c r="G367" s="10" t="s">
        <v>50</v>
      </c>
      <c r="H367" t="s">
        <v>4097</v>
      </c>
      <c r="I367" t="str">
        <f t="shared" si="5"/>
        <v>PHOENIX</v>
      </c>
      <c r="J367" s="10">
        <v>85033</v>
      </c>
      <c r="K367">
        <f>IF(OR(LEFT(J367,3)="850", J367=85339, J367="85339"), 1,0)</f>
        <v>1</v>
      </c>
      <c r="L367">
        <f>IF(OR(LEFT(I367,2)="ph", I367="Laveen"), 1,0)</f>
        <v>1</v>
      </c>
      <c r="M367">
        <f>IF(NOT(K367=L367), 1,0)</f>
        <v>0</v>
      </c>
      <c r="N367">
        <f>IF(K367=L367, K367, "EVAL")</f>
        <v>1</v>
      </c>
      <c r="O367" s="12">
        <v>44137</v>
      </c>
      <c r="P367" s="10" t="s">
        <v>57</v>
      </c>
      <c r="Q367" s="13" t="s">
        <v>46</v>
      </c>
      <c r="R367" s="11">
        <v>1995</v>
      </c>
      <c r="S367" s="10">
        <v>85033</v>
      </c>
      <c r="T367" t="s">
        <v>4098</v>
      </c>
      <c r="U367" t="s">
        <v>2417</v>
      </c>
      <c r="V367" s="10" t="s">
        <v>2417</v>
      </c>
    </row>
    <row r="368" spans="1:22" x14ac:dyDescent="0.2">
      <c r="A368" s="6">
        <v>44124</v>
      </c>
      <c r="B368" t="s">
        <v>4099</v>
      </c>
      <c r="C368" t="s">
        <v>43</v>
      </c>
      <c r="D368" s="10" t="s">
        <v>46</v>
      </c>
      <c r="E368" t="s">
        <v>297</v>
      </c>
      <c r="F368" s="11">
        <v>3612.26</v>
      </c>
      <c r="G368" s="10" t="s">
        <v>50</v>
      </c>
      <c r="H368" t="s">
        <v>4100</v>
      </c>
      <c r="I368" t="str">
        <f t="shared" si="5"/>
        <v>GLENDALE</v>
      </c>
      <c r="J368" s="10">
        <v>85302</v>
      </c>
      <c r="K368">
        <f>IF(OR(LEFT(J368,3)="850", J368=85339, J368="85339"), 1,0)</f>
        <v>0</v>
      </c>
      <c r="L368">
        <f>IF(OR(LEFT(I368,2)="ph", I368="Laveen"), 1,0)</f>
        <v>0</v>
      </c>
      <c r="M368">
        <f>IF(NOT(K368=L368), 1,0)</f>
        <v>0</v>
      </c>
      <c r="N368">
        <f>IF(K368=L368, K368, "EVAL")</f>
        <v>0</v>
      </c>
      <c r="O368" s="10" t="s">
        <v>2417</v>
      </c>
      <c r="P368" s="10" t="s">
        <v>57</v>
      </c>
      <c r="Q368" s="13" t="s">
        <v>46</v>
      </c>
      <c r="R368" s="11">
        <v>3612.26</v>
      </c>
      <c r="S368" s="10">
        <v>85302</v>
      </c>
      <c r="T368" t="s">
        <v>382</v>
      </c>
      <c r="U368" t="s">
        <v>4101</v>
      </c>
      <c r="V368" s="10">
        <v>85282</v>
      </c>
    </row>
    <row r="369" spans="1:22" x14ac:dyDescent="0.2">
      <c r="A369" s="6">
        <v>44125</v>
      </c>
      <c r="B369" t="s">
        <v>4102</v>
      </c>
      <c r="C369" t="s">
        <v>43</v>
      </c>
      <c r="D369" s="10" t="s">
        <v>46</v>
      </c>
      <c r="E369" t="s">
        <v>74</v>
      </c>
      <c r="F369" s="11" t="s">
        <v>2417</v>
      </c>
      <c r="G369" s="10" t="s">
        <v>2417</v>
      </c>
      <c r="H369" t="s">
        <v>4103</v>
      </c>
      <c r="I369" t="str">
        <f t="shared" si="5"/>
        <v>PHOENIX</v>
      </c>
      <c r="J369" s="10">
        <v>85041</v>
      </c>
      <c r="K369">
        <f>IF(OR(LEFT(J369,3)="850", J369=85339, J369="85339"), 1,0)</f>
        <v>1</v>
      </c>
      <c r="L369">
        <f>IF(OR(LEFT(I369,2)="ph", I369="Laveen"), 1,0)</f>
        <v>1</v>
      </c>
      <c r="M369">
        <f>IF(NOT(K369=L369), 1,0)</f>
        <v>0</v>
      </c>
      <c r="N369">
        <f>IF(K369=L369, K369, "EVAL")</f>
        <v>1</v>
      </c>
      <c r="O369" s="10" t="s">
        <v>2417</v>
      </c>
      <c r="P369" s="10" t="s">
        <v>57</v>
      </c>
      <c r="Q369" s="13" t="s">
        <v>46</v>
      </c>
      <c r="R369" s="11">
        <v>1579.75</v>
      </c>
      <c r="S369" s="10">
        <v>85041</v>
      </c>
      <c r="T369" t="s">
        <v>4104</v>
      </c>
      <c r="U369" t="s">
        <v>4105</v>
      </c>
      <c r="V369" s="10">
        <v>85282</v>
      </c>
    </row>
    <row r="370" spans="1:22" x14ac:dyDescent="0.2">
      <c r="A370" s="6">
        <v>44127</v>
      </c>
      <c r="B370" t="s">
        <v>4106</v>
      </c>
      <c r="C370" t="s">
        <v>43</v>
      </c>
      <c r="D370" s="10" t="s">
        <v>46</v>
      </c>
      <c r="E370" t="s">
        <v>74</v>
      </c>
      <c r="F370" s="11">
        <v>577.16</v>
      </c>
      <c r="G370" s="10" t="s">
        <v>50</v>
      </c>
      <c r="H370" t="s">
        <v>4107</v>
      </c>
      <c r="I370" t="str">
        <f t="shared" si="5"/>
        <v>PHOENIX</v>
      </c>
      <c r="J370" s="10">
        <v>85041</v>
      </c>
      <c r="K370">
        <f>IF(OR(LEFT(J370,3)="850", J370=85339, J370="85339"), 1,0)</f>
        <v>1</v>
      </c>
      <c r="L370">
        <f>IF(OR(LEFT(I370,2)="ph", I370="Laveen"), 1,0)</f>
        <v>1</v>
      </c>
      <c r="M370">
        <f>IF(NOT(K370=L370), 1,0)</f>
        <v>0</v>
      </c>
      <c r="N370">
        <f>IF(K370=L370, K370, "EVAL")</f>
        <v>1</v>
      </c>
      <c r="O370" s="12">
        <v>44141</v>
      </c>
      <c r="P370" s="10" t="s">
        <v>57</v>
      </c>
      <c r="Q370" s="13" t="s">
        <v>46</v>
      </c>
      <c r="R370" s="11">
        <v>727.16</v>
      </c>
      <c r="S370" s="10">
        <v>85041</v>
      </c>
      <c r="T370" t="s">
        <v>4108</v>
      </c>
      <c r="U370" t="s">
        <v>2417</v>
      </c>
      <c r="V370" s="10" t="s">
        <v>2417</v>
      </c>
    </row>
    <row r="371" spans="1:22" x14ac:dyDescent="0.2">
      <c r="A371" s="6">
        <v>44130</v>
      </c>
      <c r="B371" t="s">
        <v>4109</v>
      </c>
      <c r="C371" t="s">
        <v>43</v>
      </c>
      <c r="D371" s="10" t="s">
        <v>46</v>
      </c>
      <c r="E371" t="s">
        <v>44</v>
      </c>
      <c r="F371" s="11">
        <v>9078.85</v>
      </c>
      <c r="G371" s="10" t="s">
        <v>50</v>
      </c>
      <c r="H371" t="s">
        <v>4110</v>
      </c>
      <c r="I371" t="str">
        <f t="shared" si="5"/>
        <v>Glendale</v>
      </c>
      <c r="J371" s="10">
        <v>85301</v>
      </c>
      <c r="K371">
        <f>IF(OR(LEFT(J371,3)="850", J371=85339, J371="85339"), 1,0)</f>
        <v>0</v>
      </c>
      <c r="L371">
        <f>IF(OR(LEFT(I371,2)="ph", I371="Laveen"), 1,0)</f>
        <v>0</v>
      </c>
      <c r="M371">
        <f>IF(NOT(K371=L371), 1,0)</f>
        <v>0</v>
      </c>
      <c r="N371">
        <f>IF(K371=L371, K371, "EVAL")</f>
        <v>0</v>
      </c>
      <c r="O371" s="10" t="s">
        <v>2417</v>
      </c>
      <c r="P371" s="10" t="s">
        <v>57</v>
      </c>
      <c r="Q371" s="13" t="s">
        <v>46</v>
      </c>
      <c r="R371" s="11">
        <v>2202</v>
      </c>
      <c r="S371" s="10">
        <v>85301</v>
      </c>
      <c r="T371" t="s">
        <v>3563</v>
      </c>
      <c r="U371" t="s">
        <v>2417</v>
      </c>
      <c r="V371" s="10" t="s">
        <v>2417</v>
      </c>
    </row>
    <row r="372" spans="1:22" x14ac:dyDescent="0.2">
      <c r="A372" s="6">
        <v>44130</v>
      </c>
      <c r="B372" t="s">
        <v>4111</v>
      </c>
      <c r="C372" t="s">
        <v>43</v>
      </c>
      <c r="D372" s="10" t="s">
        <v>46</v>
      </c>
      <c r="E372" t="s">
        <v>44</v>
      </c>
      <c r="F372" s="11">
        <v>4407</v>
      </c>
      <c r="G372" s="10" t="s">
        <v>50</v>
      </c>
      <c r="H372" t="s">
        <v>4112</v>
      </c>
      <c r="I372" t="str">
        <f t="shared" si="5"/>
        <v>GLENDALE</v>
      </c>
      <c r="J372" s="10">
        <v>85301</v>
      </c>
      <c r="K372">
        <f>IF(OR(LEFT(J372,3)="850", J372=85339, J372="85339"), 1,0)</f>
        <v>0</v>
      </c>
      <c r="L372">
        <f>IF(OR(LEFT(I372,2)="ph", I372="Laveen"), 1,0)</f>
        <v>0</v>
      </c>
      <c r="M372">
        <f>IF(NOT(K372=L372), 1,0)</f>
        <v>0</v>
      </c>
      <c r="N372">
        <f>IF(K372=L372, K372, "EVAL")</f>
        <v>0</v>
      </c>
      <c r="O372" s="10" t="s">
        <v>2417</v>
      </c>
      <c r="P372" s="10" t="s">
        <v>57</v>
      </c>
      <c r="Q372" s="13" t="s">
        <v>46</v>
      </c>
      <c r="R372" s="11">
        <v>3532</v>
      </c>
      <c r="S372" s="10">
        <v>85301</v>
      </c>
      <c r="T372" t="s">
        <v>3350</v>
      </c>
      <c r="U372" t="s">
        <v>2417</v>
      </c>
      <c r="V372" s="10" t="s">
        <v>2417</v>
      </c>
    </row>
    <row r="373" spans="1:22" x14ac:dyDescent="0.2">
      <c r="A373" s="6">
        <v>44130</v>
      </c>
      <c r="B373" t="s">
        <v>4113</v>
      </c>
      <c r="C373" t="s">
        <v>43</v>
      </c>
      <c r="D373" s="10" t="s">
        <v>46</v>
      </c>
      <c r="E373" t="s">
        <v>44</v>
      </c>
      <c r="F373" s="11">
        <v>2245</v>
      </c>
      <c r="G373" s="10" t="s">
        <v>50</v>
      </c>
      <c r="H373" t="s">
        <v>4114</v>
      </c>
      <c r="I373" t="str">
        <f t="shared" si="5"/>
        <v>Glendale</v>
      </c>
      <c r="J373" s="10">
        <v>85301</v>
      </c>
      <c r="K373">
        <f>IF(OR(LEFT(J373,3)="850", J373=85339, J373="85339"), 1,0)</f>
        <v>0</v>
      </c>
      <c r="L373">
        <f>IF(OR(LEFT(I373,2)="ph", I373="Laveen"), 1,0)</f>
        <v>0</v>
      </c>
      <c r="M373">
        <f>IF(NOT(K373=L373), 1,0)</f>
        <v>0</v>
      </c>
      <c r="N373">
        <f>IF(K373=L373, K373, "EVAL")</f>
        <v>0</v>
      </c>
      <c r="O373" s="10" t="s">
        <v>2417</v>
      </c>
      <c r="P373" s="10" t="s">
        <v>57</v>
      </c>
      <c r="Q373" s="13" t="s">
        <v>46</v>
      </c>
      <c r="R373" s="11">
        <v>1340</v>
      </c>
      <c r="S373" s="10">
        <v>85301</v>
      </c>
      <c r="T373" t="s">
        <v>3563</v>
      </c>
      <c r="U373" t="s">
        <v>2417</v>
      </c>
      <c r="V373" s="10" t="s">
        <v>2417</v>
      </c>
    </row>
    <row r="374" spans="1:22" x14ac:dyDescent="0.2">
      <c r="A374" s="6">
        <v>44130</v>
      </c>
      <c r="B374" t="s">
        <v>4115</v>
      </c>
      <c r="C374" t="s">
        <v>43</v>
      </c>
      <c r="D374" s="10" t="s">
        <v>46</v>
      </c>
      <c r="E374" t="s">
        <v>44</v>
      </c>
      <c r="F374" s="11">
        <v>2345</v>
      </c>
      <c r="G374" s="10" t="s">
        <v>50</v>
      </c>
      <c r="H374" t="s">
        <v>4116</v>
      </c>
      <c r="I374" t="str">
        <f t="shared" si="5"/>
        <v>Glendale</v>
      </c>
      <c r="J374" s="10">
        <v>85301</v>
      </c>
      <c r="K374">
        <f>IF(OR(LEFT(J374,3)="850", J374=85339, J374="85339"), 1,0)</f>
        <v>0</v>
      </c>
      <c r="L374">
        <f>IF(OR(LEFT(I374,2)="ph", I374="Laveen"), 1,0)</f>
        <v>0</v>
      </c>
      <c r="M374">
        <f>IF(NOT(K374=L374), 1,0)</f>
        <v>0</v>
      </c>
      <c r="N374">
        <f>IF(K374=L374, K374, "EVAL")</f>
        <v>0</v>
      </c>
      <c r="O374" s="10" t="s">
        <v>2417</v>
      </c>
      <c r="P374" s="10" t="s">
        <v>57</v>
      </c>
      <c r="Q374" s="13" t="s">
        <v>46</v>
      </c>
      <c r="R374" s="11">
        <v>1440</v>
      </c>
      <c r="S374" s="10">
        <v>85301</v>
      </c>
      <c r="T374" t="s">
        <v>3563</v>
      </c>
      <c r="U374" t="s">
        <v>2417</v>
      </c>
      <c r="V374" s="10" t="s">
        <v>2417</v>
      </c>
    </row>
    <row r="375" spans="1:22" x14ac:dyDescent="0.2">
      <c r="A375" s="6">
        <v>44130</v>
      </c>
      <c r="B375" t="s">
        <v>4117</v>
      </c>
      <c r="C375" t="s">
        <v>43</v>
      </c>
      <c r="D375" s="10" t="s">
        <v>46</v>
      </c>
      <c r="E375" t="s">
        <v>44</v>
      </c>
      <c r="F375" s="11">
        <v>2520</v>
      </c>
      <c r="G375" s="10" t="s">
        <v>50</v>
      </c>
      <c r="H375" t="s">
        <v>4118</v>
      </c>
      <c r="I375" t="str">
        <f t="shared" si="5"/>
        <v>GLENDALE</v>
      </c>
      <c r="J375" s="10">
        <v>85301</v>
      </c>
      <c r="K375">
        <f>IF(OR(LEFT(J375,3)="850", J375=85339, J375="85339"), 1,0)</f>
        <v>0</v>
      </c>
      <c r="L375">
        <f>IF(OR(LEFT(I375,2)="ph", I375="Laveen"), 1,0)</f>
        <v>0</v>
      </c>
      <c r="M375">
        <f>IF(NOT(K375=L375), 1,0)</f>
        <v>0</v>
      </c>
      <c r="N375">
        <f>IF(K375=L375, K375, "EVAL")</f>
        <v>0</v>
      </c>
      <c r="O375" s="10" t="s">
        <v>2417</v>
      </c>
      <c r="P375" s="10" t="s">
        <v>57</v>
      </c>
      <c r="Q375" s="13" t="s">
        <v>46</v>
      </c>
      <c r="R375" s="11">
        <v>1620</v>
      </c>
      <c r="S375" s="10">
        <v>85301</v>
      </c>
      <c r="T375" t="s">
        <v>3350</v>
      </c>
      <c r="U375" t="s">
        <v>2417</v>
      </c>
      <c r="V375" s="10" t="s">
        <v>2417</v>
      </c>
    </row>
    <row r="376" spans="1:22" x14ac:dyDescent="0.2">
      <c r="A376" s="6">
        <v>44130</v>
      </c>
      <c r="B376" t="s">
        <v>4119</v>
      </c>
      <c r="C376" t="s">
        <v>43</v>
      </c>
      <c r="D376" s="10" t="s">
        <v>46</v>
      </c>
      <c r="E376" t="s">
        <v>44</v>
      </c>
      <c r="F376" s="11">
        <v>2779.4</v>
      </c>
      <c r="G376" s="10" t="s">
        <v>50</v>
      </c>
      <c r="H376" t="s">
        <v>4120</v>
      </c>
      <c r="I376" t="str">
        <f t="shared" si="5"/>
        <v>Glendale</v>
      </c>
      <c r="J376" s="10">
        <v>85301</v>
      </c>
      <c r="K376">
        <f>IF(OR(LEFT(J376,3)="850", J376=85339, J376="85339"), 1,0)</f>
        <v>0</v>
      </c>
      <c r="L376">
        <f>IF(OR(LEFT(I376,2)="ph", I376="Laveen"), 1,0)</f>
        <v>0</v>
      </c>
      <c r="M376">
        <f>IF(NOT(K376=L376), 1,0)</f>
        <v>0</v>
      </c>
      <c r="N376">
        <f>IF(K376=L376, K376, "EVAL")</f>
        <v>0</v>
      </c>
      <c r="O376" s="10" t="s">
        <v>2417</v>
      </c>
      <c r="P376" s="10" t="s">
        <v>57</v>
      </c>
      <c r="Q376" s="13" t="s">
        <v>46</v>
      </c>
      <c r="R376" s="11">
        <v>1532.2</v>
      </c>
      <c r="S376" s="10">
        <v>85301</v>
      </c>
      <c r="T376" t="s">
        <v>3563</v>
      </c>
      <c r="U376" t="s">
        <v>2417</v>
      </c>
      <c r="V376" s="10" t="s">
        <v>2417</v>
      </c>
    </row>
    <row r="377" spans="1:22" x14ac:dyDescent="0.2">
      <c r="A377" s="6">
        <v>44131</v>
      </c>
      <c r="B377" t="s">
        <v>4121</v>
      </c>
      <c r="C377" t="s">
        <v>43</v>
      </c>
      <c r="D377" s="10" t="s">
        <v>46</v>
      </c>
      <c r="E377" t="s">
        <v>44</v>
      </c>
      <c r="F377" s="11">
        <v>5215</v>
      </c>
      <c r="G377" s="10" t="s">
        <v>50</v>
      </c>
      <c r="H377" t="s">
        <v>4122</v>
      </c>
      <c r="I377" t="str">
        <f t="shared" si="5"/>
        <v>GLENDALE</v>
      </c>
      <c r="J377" s="10">
        <v>85301</v>
      </c>
      <c r="K377">
        <f>IF(OR(LEFT(J377,3)="850", J377=85339, J377="85339"), 1,0)</f>
        <v>0</v>
      </c>
      <c r="L377">
        <f>IF(OR(LEFT(I377,2)="ph", I377="Laveen"), 1,0)</f>
        <v>0</v>
      </c>
      <c r="M377">
        <f>IF(NOT(K377=L377), 1,0)</f>
        <v>0</v>
      </c>
      <c r="N377">
        <f>IF(K377=L377, K377, "EVAL")</f>
        <v>0</v>
      </c>
      <c r="O377" s="10" t="s">
        <v>2417</v>
      </c>
      <c r="P377" s="10" t="s">
        <v>57</v>
      </c>
      <c r="Q377" s="13" t="s">
        <v>46</v>
      </c>
      <c r="R377" s="11">
        <v>4290</v>
      </c>
      <c r="S377" s="10">
        <v>85301</v>
      </c>
      <c r="T377" t="s">
        <v>4123</v>
      </c>
      <c r="U377" t="s">
        <v>2417</v>
      </c>
      <c r="V377" s="10" t="s">
        <v>2417</v>
      </c>
    </row>
    <row r="378" spans="1:22" x14ac:dyDescent="0.2">
      <c r="A378" s="6">
        <v>44131</v>
      </c>
      <c r="B378" t="s">
        <v>4124</v>
      </c>
      <c r="C378" t="s">
        <v>43</v>
      </c>
      <c r="D378" s="10" t="s">
        <v>46</v>
      </c>
      <c r="E378" t="s">
        <v>297</v>
      </c>
      <c r="F378" s="11" t="s">
        <v>2417</v>
      </c>
      <c r="G378" s="10" t="s">
        <v>2417</v>
      </c>
      <c r="H378" t="s">
        <v>4125</v>
      </c>
      <c r="I378" t="str">
        <f t="shared" si="5"/>
        <v>PHOENIX</v>
      </c>
      <c r="J378" s="10">
        <v>85051</v>
      </c>
      <c r="K378">
        <f>IF(OR(LEFT(J378,3)="850", J378=85339, J378="85339"), 1,0)</f>
        <v>1</v>
      </c>
      <c r="L378">
        <f>IF(OR(LEFT(I378,2)="ph", I378="Laveen"), 1,0)</f>
        <v>1</v>
      </c>
      <c r="M378">
        <f>IF(NOT(K378=L378), 1,0)</f>
        <v>0</v>
      </c>
      <c r="N378">
        <f>IF(K378=L378, K378, "EVAL")</f>
        <v>1</v>
      </c>
      <c r="O378" s="10" t="s">
        <v>2417</v>
      </c>
      <c r="P378" s="10" t="s">
        <v>46</v>
      </c>
      <c r="Q378" s="13" t="s">
        <v>46</v>
      </c>
      <c r="R378" s="11">
        <v>2982.53</v>
      </c>
      <c r="S378" s="10">
        <v>85051</v>
      </c>
      <c r="T378" t="s">
        <v>62</v>
      </c>
      <c r="U378" t="s">
        <v>2417</v>
      </c>
      <c r="V378" s="10" t="s">
        <v>2417</v>
      </c>
    </row>
    <row r="379" spans="1:22" x14ac:dyDescent="0.2">
      <c r="A379" s="6">
        <v>44132</v>
      </c>
      <c r="B379" t="s">
        <v>4126</v>
      </c>
      <c r="C379" t="s">
        <v>43</v>
      </c>
      <c r="D379" s="10" t="s">
        <v>46</v>
      </c>
      <c r="E379" t="s">
        <v>44</v>
      </c>
      <c r="F379" s="11">
        <v>2390.36</v>
      </c>
      <c r="G379" s="10" t="s">
        <v>50</v>
      </c>
      <c r="H379" t="s">
        <v>4127</v>
      </c>
      <c r="I379" t="str">
        <f t="shared" si="5"/>
        <v>GLENDALE</v>
      </c>
      <c r="J379" s="10">
        <v>85301</v>
      </c>
      <c r="K379">
        <f>IF(OR(LEFT(J379,3)="850", J379=85339, J379="85339"), 1,0)</f>
        <v>0</v>
      </c>
      <c r="L379">
        <f>IF(OR(LEFT(I379,2)="ph", I379="Laveen"), 1,0)</f>
        <v>0</v>
      </c>
      <c r="M379">
        <f>IF(NOT(K379=L379), 1,0)</f>
        <v>0</v>
      </c>
      <c r="N379">
        <f>IF(K379=L379, K379, "EVAL")</f>
        <v>0</v>
      </c>
      <c r="O379" s="10" t="s">
        <v>2417</v>
      </c>
      <c r="P379" s="10" t="s">
        <v>57</v>
      </c>
      <c r="Q379" s="13" t="s">
        <v>46</v>
      </c>
      <c r="R379" s="11">
        <v>1585.36</v>
      </c>
      <c r="S379" s="10">
        <v>85301</v>
      </c>
      <c r="T379" t="s">
        <v>3785</v>
      </c>
      <c r="U379" t="s">
        <v>2417</v>
      </c>
      <c r="V379" s="10" t="s">
        <v>2417</v>
      </c>
    </row>
    <row r="380" spans="1:22" x14ac:dyDescent="0.2">
      <c r="A380" s="6">
        <v>44133</v>
      </c>
      <c r="B380" t="s">
        <v>4128</v>
      </c>
      <c r="C380" t="s">
        <v>43</v>
      </c>
      <c r="D380" s="10" t="s">
        <v>46</v>
      </c>
      <c r="E380" t="s">
        <v>44</v>
      </c>
      <c r="F380" s="11">
        <v>2295</v>
      </c>
      <c r="G380" s="10" t="s">
        <v>50</v>
      </c>
      <c r="H380" t="s">
        <v>4129</v>
      </c>
      <c r="I380" t="str">
        <f t="shared" si="5"/>
        <v>GLENDALE</v>
      </c>
      <c r="J380" s="10">
        <v>85301</v>
      </c>
      <c r="K380">
        <f>IF(OR(LEFT(J380,3)="850", J380=85339, J380="85339"), 1,0)</f>
        <v>0</v>
      </c>
      <c r="L380">
        <f>IF(OR(LEFT(I380,2)="ph", I380="Laveen"), 1,0)</f>
        <v>0</v>
      </c>
      <c r="M380">
        <f>IF(NOT(K380=L380), 1,0)</f>
        <v>0</v>
      </c>
      <c r="N380">
        <f>IF(K380=L380, K380, "EVAL")</f>
        <v>0</v>
      </c>
      <c r="O380" s="10" t="s">
        <v>2417</v>
      </c>
      <c r="P380" s="10" t="s">
        <v>57</v>
      </c>
      <c r="Q380" s="13" t="s">
        <v>46</v>
      </c>
      <c r="R380" s="11">
        <v>1415</v>
      </c>
      <c r="S380" s="10">
        <v>85301</v>
      </c>
      <c r="T380" t="s">
        <v>3350</v>
      </c>
      <c r="U380" t="s">
        <v>2417</v>
      </c>
      <c r="V380" s="10" t="s">
        <v>2417</v>
      </c>
    </row>
    <row r="381" spans="1:22" x14ac:dyDescent="0.2">
      <c r="A381" s="6">
        <v>44133</v>
      </c>
      <c r="B381" t="s">
        <v>4130</v>
      </c>
      <c r="C381" t="s">
        <v>43</v>
      </c>
      <c r="D381" s="10" t="s">
        <v>46</v>
      </c>
      <c r="E381" t="s">
        <v>44</v>
      </c>
      <c r="F381" s="11">
        <v>2045</v>
      </c>
      <c r="G381" s="10" t="s">
        <v>50</v>
      </c>
      <c r="H381" t="s">
        <v>4131</v>
      </c>
      <c r="I381" t="str">
        <f t="shared" si="5"/>
        <v>GLENDALE</v>
      </c>
      <c r="J381" s="10">
        <v>85301</v>
      </c>
      <c r="K381">
        <f>IF(OR(LEFT(J381,3)="850", J381=85339, J381="85339"), 1,0)</f>
        <v>0</v>
      </c>
      <c r="L381">
        <f>IF(OR(LEFT(I381,2)="ph", I381="Laveen"), 1,0)</f>
        <v>0</v>
      </c>
      <c r="M381">
        <f>IF(NOT(K381=L381), 1,0)</f>
        <v>0</v>
      </c>
      <c r="N381">
        <f>IF(K381=L381, K381, "EVAL")</f>
        <v>0</v>
      </c>
      <c r="O381" s="10" t="s">
        <v>2417</v>
      </c>
      <c r="P381" s="10" t="s">
        <v>57</v>
      </c>
      <c r="Q381" s="13" t="s">
        <v>46</v>
      </c>
      <c r="R381" s="11">
        <v>1190</v>
      </c>
      <c r="S381" s="10">
        <v>85301</v>
      </c>
      <c r="T381" t="s">
        <v>3350</v>
      </c>
      <c r="U381" t="s">
        <v>2417</v>
      </c>
      <c r="V381" s="10" t="s">
        <v>2417</v>
      </c>
    </row>
    <row r="382" spans="1:22" x14ac:dyDescent="0.2">
      <c r="A382" s="6">
        <v>44133</v>
      </c>
      <c r="B382" t="s">
        <v>4132</v>
      </c>
      <c r="C382" t="s">
        <v>43</v>
      </c>
      <c r="D382" s="10" t="s">
        <v>46</v>
      </c>
      <c r="E382" t="s">
        <v>44</v>
      </c>
      <c r="F382" s="11">
        <v>2616.08</v>
      </c>
      <c r="G382" s="10" t="s">
        <v>50</v>
      </c>
      <c r="H382" t="s">
        <v>4133</v>
      </c>
      <c r="I382" t="str">
        <f t="shared" si="5"/>
        <v>GLENDALE</v>
      </c>
      <c r="J382" s="10">
        <v>85301</v>
      </c>
      <c r="K382">
        <f>IF(OR(LEFT(J382,3)="850", J382=85339, J382="85339"), 1,0)</f>
        <v>0</v>
      </c>
      <c r="L382">
        <f>IF(OR(LEFT(I382,2)="ph", I382="Laveen"), 1,0)</f>
        <v>0</v>
      </c>
      <c r="M382">
        <f>IF(NOT(K382=L382), 1,0)</f>
        <v>0</v>
      </c>
      <c r="N382">
        <f>IF(K382=L382, K382, "EVAL")</f>
        <v>0</v>
      </c>
      <c r="O382" s="10" t="s">
        <v>2417</v>
      </c>
      <c r="P382" s="10" t="s">
        <v>57</v>
      </c>
      <c r="Q382" s="13" t="s">
        <v>46</v>
      </c>
      <c r="R382" s="11">
        <v>1551.08</v>
      </c>
      <c r="S382" s="10">
        <v>85301</v>
      </c>
      <c r="T382" t="s">
        <v>4134</v>
      </c>
      <c r="U382" t="s">
        <v>2417</v>
      </c>
      <c r="V382" s="10" t="s">
        <v>2417</v>
      </c>
    </row>
    <row r="383" spans="1:22" x14ac:dyDescent="0.2">
      <c r="A383" s="6">
        <v>44133</v>
      </c>
      <c r="B383" t="s">
        <v>4135</v>
      </c>
      <c r="C383" t="s">
        <v>43</v>
      </c>
      <c r="D383" s="10" t="s">
        <v>46</v>
      </c>
      <c r="E383" t="s">
        <v>44</v>
      </c>
      <c r="F383" s="11">
        <v>2428.4</v>
      </c>
      <c r="G383" s="10" t="s">
        <v>50</v>
      </c>
      <c r="H383" t="s">
        <v>4136</v>
      </c>
      <c r="I383" t="str">
        <f t="shared" si="5"/>
        <v>GLENDALE</v>
      </c>
      <c r="J383" s="10">
        <v>85301</v>
      </c>
      <c r="K383">
        <f>IF(OR(LEFT(J383,3)="850", J383=85339, J383="85339"), 1,0)</f>
        <v>0</v>
      </c>
      <c r="L383">
        <f>IF(OR(LEFT(I383,2)="ph", I383="Laveen"), 1,0)</f>
        <v>0</v>
      </c>
      <c r="M383">
        <f>IF(NOT(K383=L383), 1,0)</f>
        <v>0</v>
      </c>
      <c r="N383">
        <f>IF(K383=L383, K383, "EVAL")</f>
        <v>0</v>
      </c>
      <c r="O383" s="12">
        <v>44160</v>
      </c>
      <c r="P383" s="10" t="s">
        <v>57</v>
      </c>
      <c r="Q383" s="13" t="s">
        <v>46</v>
      </c>
      <c r="R383" s="11">
        <v>1581.7</v>
      </c>
      <c r="S383" s="10">
        <v>85301</v>
      </c>
      <c r="T383" t="s">
        <v>3652</v>
      </c>
      <c r="U383" t="s">
        <v>2417</v>
      </c>
      <c r="V383" s="10" t="s">
        <v>2417</v>
      </c>
    </row>
    <row r="384" spans="1:22" x14ac:dyDescent="0.2">
      <c r="A384" s="6">
        <v>44133</v>
      </c>
      <c r="B384" t="s">
        <v>4137</v>
      </c>
      <c r="C384" t="s">
        <v>43</v>
      </c>
      <c r="D384" s="10" t="s">
        <v>46</v>
      </c>
      <c r="E384" t="s">
        <v>44</v>
      </c>
      <c r="F384" s="11">
        <v>3228</v>
      </c>
      <c r="G384" s="10" t="s">
        <v>50</v>
      </c>
      <c r="H384" t="s">
        <v>4138</v>
      </c>
      <c r="I384" t="str">
        <f t="shared" si="5"/>
        <v>Glendale</v>
      </c>
      <c r="J384" s="10">
        <v>85301</v>
      </c>
      <c r="K384">
        <f>IF(OR(LEFT(J384,3)="850", J384=85339, J384="85339"), 1,0)</f>
        <v>0</v>
      </c>
      <c r="L384">
        <f>IF(OR(LEFT(I384,2)="ph", I384="Laveen"), 1,0)</f>
        <v>0</v>
      </c>
      <c r="M384">
        <f>IF(NOT(K384=L384), 1,0)</f>
        <v>0</v>
      </c>
      <c r="N384">
        <f>IF(K384=L384, K384, "EVAL")</f>
        <v>0</v>
      </c>
      <c r="O384" s="12">
        <v>44160</v>
      </c>
      <c r="P384" s="10" t="s">
        <v>57</v>
      </c>
      <c r="Q384" s="13" t="s">
        <v>46</v>
      </c>
      <c r="R384" s="11">
        <v>2419</v>
      </c>
      <c r="S384" s="10">
        <v>85301</v>
      </c>
      <c r="T384" t="s">
        <v>4139</v>
      </c>
      <c r="U384" t="s">
        <v>2417</v>
      </c>
      <c r="V384" s="10" t="s">
        <v>2417</v>
      </c>
    </row>
    <row r="385" spans="1:22" x14ac:dyDescent="0.2">
      <c r="A385" s="6">
        <v>44133</v>
      </c>
      <c r="B385" t="s">
        <v>4140</v>
      </c>
      <c r="C385" t="s">
        <v>43</v>
      </c>
      <c r="D385" s="10" t="s">
        <v>46</v>
      </c>
      <c r="E385" t="s">
        <v>229</v>
      </c>
      <c r="F385" s="11">
        <v>6635.86</v>
      </c>
      <c r="G385" s="10" t="s">
        <v>50</v>
      </c>
      <c r="H385" t="s">
        <v>4141</v>
      </c>
      <c r="I385" t="str">
        <f t="shared" si="5"/>
        <v>MESA</v>
      </c>
      <c r="J385" s="10">
        <v>85212</v>
      </c>
      <c r="K385">
        <f>IF(OR(LEFT(J385,3)="850", J385=85339, J385="85339"), 1,0)</f>
        <v>0</v>
      </c>
      <c r="L385">
        <f>IF(OR(LEFT(I385,2)="ph", I385="Laveen"), 1,0)</f>
        <v>0</v>
      </c>
      <c r="M385">
        <f>IF(NOT(K385=L385), 1,0)</f>
        <v>0</v>
      </c>
      <c r="N385">
        <f>IF(K385=L385, K385, "EVAL")</f>
        <v>0</v>
      </c>
      <c r="O385" s="12">
        <v>44151</v>
      </c>
      <c r="P385" s="10" t="s">
        <v>57</v>
      </c>
      <c r="Q385" s="13" t="s">
        <v>46</v>
      </c>
      <c r="R385" s="11">
        <v>4809.68</v>
      </c>
      <c r="S385" s="10">
        <v>85212</v>
      </c>
      <c r="T385" t="s">
        <v>4142</v>
      </c>
      <c r="U385" t="s">
        <v>4078</v>
      </c>
      <c r="V385" s="10">
        <v>852514041</v>
      </c>
    </row>
    <row r="386" spans="1:22" x14ac:dyDescent="0.2">
      <c r="A386" s="6">
        <v>44134</v>
      </c>
      <c r="B386" t="s">
        <v>4143</v>
      </c>
      <c r="C386" t="s">
        <v>43</v>
      </c>
      <c r="D386" s="10" t="s">
        <v>46</v>
      </c>
      <c r="E386" t="s">
        <v>280</v>
      </c>
      <c r="F386" s="11">
        <v>9999.99</v>
      </c>
      <c r="G386" s="10" t="s">
        <v>50</v>
      </c>
      <c r="H386" t="s">
        <v>4144</v>
      </c>
      <c r="I386" t="str">
        <f t="shared" si="5"/>
        <v>GILBERT</v>
      </c>
      <c r="J386" s="10">
        <v>85295</v>
      </c>
      <c r="K386">
        <f>IF(OR(LEFT(J386,3)="850", J386=85339, J386="85339"), 1,0)</f>
        <v>0</v>
      </c>
      <c r="L386">
        <f>IF(OR(LEFT(I386,2)="ph", I386="Laveen"), 1,0)</f>
        <v>0</v>
      </c>
      <c r="M386">
        <f>IF(NOT(K386=L386), 1,0)</f>
        <v>0</v>
      </c>
      <c r="N386">
        <f>IF(K386=L386, K386, "EVAL")</f>
        <v>0</v>
      </c>
      <c r="O386" s="10" t="s">
        <v>2417</v>
      </c>
      <c r="P386" s="10" t="s">
        <v>57</v>
      </c>
      <c r="Q386" s="13" t="s">
        <v>46</v>
      </c>
      <c r="R386" s="11">
        <v>9999.99</v>
      </c>
      <c r="S386" s="10">
        <v>85295</v>
      </c>
      <c r="T386" t="s">
        <v>4145</v>
      </c>
      <c r="U386" t="s">
        <v>2417</v>
      </c>
      <c r="V386" s="10" t="s">
        <v>2417</v>
      </c>
    </row>
    <row r="387" spans="1:22" x14ac:dyDescent="0.2">
      <c r="A387" s="6">
        <v>44134</v>
      </c>
      <c r="B387" t="s">
        <v>4146</v>
      </c>
      <c r="C387" t="s">
        <v>43</v>
      </c>
      <c r="D387" s="10" t="s">
        <v>46</v>
      </c>
      <c r="E387" t="s">
        <v>507</v>
      </c>
      <c r="F387" s="11">
        <v>5185.3500000000004</v>
      </c>
      <c r="G387" s="10" t="s">
        <v>50</v>
      </c>
      <c r="H387" t="s">
        <v>4147</v>
      </c>
      <c r="I387" t="str">
        <f t="shared" ref="I387:I450" si="6">IF(NOT(ISERROR(FIND(",",H387))), RIGHT(H387,LEN(H387)-FIND("@",SUBSTITUTE(H387,",","@",LEN(H387)-LEN(SUBSTITUTE(H387,",",""))),1)-1), "")</f>
        <v>SURPRISE</v>
      </c>
      <c r="J387" s="10">
        <v>85374</v>
      </c>
      <c r="K387">
        <f>IF(OR(LEFT(J387,3)="850", J387=85339, J387="85339"), 1,0)</f>
        <v>0</v>
      </c>
      <c r="L387">
        <f>IF(OR(LEFT(I387,2)="ph", I387="Laveen"), 1,0)</f>
        <v>0</v>
      </c>
      <c r="M387">
        <f>IF(NOT(K387=L387), 1,0)</f>
        <v>0</v>
      </c>
      <c r="N387">
        <f>IF(K387=L387, K387, "EVAL")</f>
        <v>0</v>
      </c>
      <c r="O387" s="10" t="s">
        <v>2417</v>
      </c>
      <c r="P387" s="10" t="s">
        <v>57</v>
      </c>
      <c r="Q387" s="13" t="s">
        <v>46</v>
      </c>
      <c r="R387" s="11">
        <v>3447.82</v>
      </c>
      <c r="S387" s="10">
        <v>85374</v>
      </c>
      <c r="T387" t="s">
        <v>4148</v>
      </c>
      <c r="U387" t="s">
        <v>2417</v>
      </c>
      <c r="V387" s="10" t="s">
        <v>2417</v>
      </c>
    </row>
    <row r="388" spans="1:22" x14ac:dyDescent="0.2">
      <c r="A388" s="6">
        <v>44134</v>
      </c>
      <c r="B388" t="s">
        <v>4149</v>
      </c>
      <c r="C388" t="s">
        <v>43</v>
      </c>
      <c r="D388" s="10" t="s">
        <v>46</v>
      </c>
      <c r="E388" t="s">
        <v>507</v>
      </c>
      <c r="F388" s="11" t="s">
        <v>2417</v>
      </c>
      <c r="G388" s="10" t="s">
        <v>2417</v>
      </c>
      <c r="H388" t="s">
        <v>4150</v>
      </c>
      <c r="I388" t="str">
        <f t="shared" si="6"/>
        <v>SURPRISE</v>
      </c>
      <c r="J388" s="10">
        <v>85379</v>
      </c>
      <c r="K388">
        <f>IF(OR(LEFT(J388,3)="850", J388=85339, J388="85339"), 1,0)</f>
        <v>0</v>
      </c>
      <c r="L388">
        <f>IF(OR(LEFT(I388,2)="ph", I388="Laveen"), 1,0)</f>
        <v>0</v>
      </c>
      <c r="M388">
        <f>IF(NOT(K388=L388), 1,0)</f>
        <v>0</v>
      </c>
      <c r="N388">
        <f>IF(K388=L388, K388, "EVAL")</f>
        <v>0</v>
      </c>
      <c r="O388" s="10" t="s">
        <v>2417</v>
      </c>
      <c r="P388" s="10" t="s">
        <v>57</v>
      </c>
      <c r="Q388" s="13" t="s">
        <v>46</v>
      </c>
      <c r="R388" s="11">
        <v>1716.96</v>
      </c>
      <c r="S388" s="10">
        <v>85379</v>
      </c>
      <c r="T388" t="s">
        <v>3716</v>
      </c>
      <c r="U388" t="s">
        <v>2417</v>
      </c>
      <c r="V388" s="10" t="s">
        <v>2417</v>
      </c>
    </row>
    <row r="389" spans="1:22" x14ac:dyDescent="0.2">
      <c r="A389" s="6">
        <v>44137</v>
      </c>
      <c r="B389" t="s">
        <v>4151</v>
      </c>
      <c r="C389" t="s">
        <v>43</v>
      </c>
      <c r="D389" s="10" t="s">
        <v>46</v>
      </c>
      <c r="E389" t="s">
        <v>297</v>
      </c>
      <c r="F389" s="11">
        <v>6783.41</v>
      </c>
      <c r="G389" s="10" t="s">
        <v>50</v>
      </c>
      <c r="H389" t="s">
        <v>4152</v>
      </c>
      <c r="I389" t="str">
        <f t="shared" si="6"/>
        <v>GLENDALE</v>
      </c>
      <c r="J389" s="10">
        <v>85303</v>
      </c>
      <c r="K389">
        <f>IF(OR(LEFT(J389,3)="850", J389=85339, J389="85339"), 1,0)</f>
        <v>0</v>
      </c>
      <c r="L389">
        <f>IF(OR(LEFT(I389,2)="ph", I389="Laveen"), 1,0)</f>
        <v>0</v>
      </c>
      <c r="M389">
        <f>IF(NOT(K389=L389), 1,0)</f>
        <v>0</v>
      </c>
      <c r="N389">
        <f>IF(K389=L389, K389, "EVAL")</f>
        <v>0</v>
      </c>
      <c r="O389" s="12">
        <v>44152</v>
      </c>
      <c r="P389" s="10" t="s">
        <v>57</v>
      </c>
      <c r="Q389" s="13" t="s">
        <v>46</v>
      </c>
      <c r="R389" s="11">
        <v>4933.46</v>
      </c>
      <c r="S389" s="10">
        <v>85303</v>
      </c>
      <c r="T389" t="s">
        <v>3646</v>
      </c>
      <c r="U389" t="s">
        <v>4055</v>
      </c>
      <c r="V389" s="10">
        <v>85027</v>
      </c>
    </row>
    <row r="390" spans="1:22" x14ac:dyDescent="0.2">
      <c r="A390" s="6">
        <v>44137</v>
      </c>
      <c r="B390" t="s">
        <v>4153</v>
      </c>
      <c r="C390" t="s">
        <v>43</v>
      </c>
      <c r="D390" s="10" t="s">
        <v>46</v>
      </c>
      <c r="E390" t="s">
        <v>247</v>
      </c>
      <c r="F390" s="11">
        <v>9999.99</v>
      </c>
      <c r="G390" s="10" t="s">
        <v>50</v>
      </c>
      <c r="H390" t="s">
        <v>4154</v>
      </c>
      <c r="I390" t="str">
        <f t="shared" si="6"/>
        <v>CHANDLER</v>
      </c>
      <c r="J390" s="10">
        <v>85249</v>
      </c>
      <c r="K390">
        <f>IF(OR(LEFT(J390,3)="850", J390=85339, J390="85339"), 1,0)</f>
        <v>0</v>
      </c>
      <c r="L390">
        <f>IF(OR(LEFT(I390,2)="ph", I390="Laveen"), 1,0)</f>
        <v>0</v>
      </c>
      <c r="M390">
        <f>IF(NOT(K390=L390), 1,0)</f>
        <v>0</v>
      </c>
      <c r="N390">
        <f>IF(K390=L390, K390, "EVAL")</f>
        <v>0</v>
      </c>
      <c r="O390" s="12">
        <v>44152</v>
      </c>
      <c r="P390" s="10" t="s">
        <v>57</v>
      </c>
      <c r="Q390" s="13" t="s">
        <v>46</v>
      </c>
      <c r="R390" s="11">
        <v>2019.81</v>
      </c>
      <c r="S390" s="10">
        <v>85249</v>
      </c>
      <c r="T390" t="s">
        <v>2742</v>
      </c>
      <c r="U390" t="s">
        <v>2417</v>
      </c>
      <c r="V390" s="10" t="s">
        <v>2417</v>
      </c>
    </row>
    <row r="391" spans="1:22" x14ac:dyDescent="0.2">
      <c r="A391" s="6">
        <v>44137</v>
      </c>
      <c r="B391" t="s">
        <v>4155</v>
      </c>
      <c r="C391" t="s">
        <v>79</v>
      </c>
      <c r="D391" s="10" t="s">
        <v>46</v>
      </c>
      <c r="E391" t="s">
        <v>130</v>
      </c>
      <c r="F391" s="11">
        <v>7844.8</v>
      </c>
      <c r="G391" s="10" t="s">
        <v>50</v>
      </c>
      <c r="H391" t="s">
        <v>4156</v>
      </c>
      <c r="I391" t="str">
        <f t="shared" si="6"/>
        <v>GOODYEAR</v>
      </c>
      <c r="J391" s="10">
        <v>85338</v>
      </c>
      <c r="K391">
        <f>IF(OR(LEFT(J391,3)="850", J391=85339, J391="85339"), 1,0)</f>
        <v>0</v>
      </c>
      <c r="L391">
        <f>IF(OR(LEFT(I391,2)="ph", I391="Laveen"), 1,0)</f>
        <v>0</v>
      </c>
      <c r="M391">
        <f>IF(NOT(K391=L391), 1,0)</f>
        <v>0</v>
      </c>
      <c r="N391">
        <f>IF(K391=L391, K391, "EVAL")</f>
        <v>0</v>
      </c>
      <c r="O391" s="10" t="s">
        <v>2417</v>
      </c>
      <c r="P391" s="10" t="s">
        <v>57</v>
      </c>
      <c r="Q391" s="13" t="s">
        <v>46</v>
      </c>
      <c r="R391" s="11">
        <v>6209.97</v>
      </c>
      <c r="S391" s="10">
        <v>85338</v>
      </c>
      <c r="T391" t="s">
        <v>3856</v>
      </c>
      <c r="U391" t="s">
        <v>3853</v>
      </c>
      <c r="V391" s="10">
        <v>85027</v>
      </c>
    </row>
    <row r="392" spans="1:22" x14ac:dyDescent="0.2">
      <c r="A392" s="6">
        <v>44137</v>
      </c>
      <c r="B392" t="s">
        <v>4157</v>
      </c>
      <c r="C392" t="s">
        <v>43</v>
      </c>
      <c r="D392" s="10" t="s">
        <v>46</v>
      </c>
      <c r="E392" t="s">
        <v>134</v>
      </c>
      <c r="F392" s="11">
        <v>6322.95</v>
      </c>
      <c r="G392" s="10" t="s">
        <v>50</v>
      </c>
      <c r="H392" t="s">
        <v>4158</v>
      </c>
      <c r="I392" t="str">
        <f t="shared" si="6"/>
        <v>PHOENIX</v>
      </c>
      <c r="J392" s="10">
        <v>85083</v>
      </c>
      <c r="K392">
        <f>IF(OR(LEFT(J392,3)="850", J392=85339, J392="85339"), 1,0)</f>
        <v>1</v>
      </c>
      <c r="L392">
        <f>IF(OR(LEFT(I392,2)="ph", I392="Laveen"), 1,0)</f>
        <v>1</v>
      </c>
      <c r="M392">
        <f>IF(NOT(K392=L392), 1,0)</f>
        <v>0</v>
      </c>
      <c r="N392">
        <f>IF(K392=L392, K392, "EVAL")</f>
        <v>1</v>
      </c>
      <c r="O392" s="12">
        <v>44152</v>
      </c>
      <c r="P392" s="10" t="s">
        <v>57</v>
      </c>
      <c r="Q392" s="13" t="s">
        <v>46</v>
      </c>
      <c r="R392" s="11">
        <v>4573.67</v>
      </c>
      <c r="S392" s="10">
        <v>85083</v>
      </c>
      <c r="T392" t="s">
        <v>3476</v>
      </c>
      <c r="U392" t="s">
        <v>2417</v>
      </c>
      <c r="V392" s="10" t="s">
        <v>2417</v>
      </c>
    </row>
    <row r="393" spans="1:22" x14ac:dyDescent="0.2">
      <c r="A393" s="6">
        <v>44138</v>
      </c>
      <c r="B393" t="s">
        <v>4159</v>
      </c>
      <c r="C393" t="s">
        <v>43</v>
      </c>
      <c r="D393" s="10" t="s">
        <v>46</v>
      </c>
      <c r="E393" t="s">
        <v>74</v>
      </c>
      <c r="F393" s="11">
        <v>7475.56</v>
      </c>
      <c r="G393" s="10" t="s">
        <v>50</v>
      </c>
      <c r="H393" t="s">
        <v>4160</v>
      </c>
      <c r="I393" t="str">
        <f t="shared" si="6"/>
        <v>PHOENIX</v>
      </c>
      <c r="J393" s="10">
        <v>85041</v>
      </c>
      <c r="K393">
        <f>IF(OR(LEFT(J393,3)="850", J393=85339, J393="85339"), 1,0)</f>
        <v>1</v>
      </c>
      <c r="L393">
        <f>IF(OR(LEFT(I393,2)="ph", I393="Laveen"), 1,0)</f>
        <v>1</v>
      </c>
      <c r="M393">
        <f>IF(NOT(K393=L393), 1,0)</f>
        <v>0</v>
      </c>
      <c r="N393">
        <f>IF(K393=L393, K393, "EVAL")</f>
        <v>1</v>
      </c>
      <c r="O393" s="12">
        <v>44152</v>
      </c>
      <c r="P393" s="10" t="s">
        <v>57</v>
      </c>
      <c r="Q393" s="13" t="s">
        <v>46</v>
      </c>
      <c r="R393" s="11">
        <v>5573.4</v>
      </c>
      <c r="S393" s="10">
        <v>85041</v>
      </c>
      <c r="T393" t="s">
        <v>4161</v>
      </c>
      <c r="U393" t="s">
        <v>3465</v>
      </c>
      <c r="V393" s="10">
        <v>85027</v>
      </c>
    </row>
    <row r="394" spans="1:22" x14ac:dyDescent="0.2">
      <c r="A394" s="6">
        <v>44138</v>
      </c>
      <c r="B394" t="s">
        <v>4162</v>
      </c>
      <c r="C394" t="s">
        <v>79</v>
      </c>
      <c r="D394" s="10" t="s">
        <v>46</v>
      </c>
      <c r="E394" t="s">
        <v>70</v>
      </c>
      <c r="F394" s="11" t="s">
        <v>2417</v>
      </c>
      <c r="G394" s="10" t="s">
        <v>2417</v>
      </c>
      <c r="H394" t="s">
        <v>4163</v>
      </c>
      <c r="I394" t="str">
        <f t="shared" si="6"/>
        <v>PHOENIX</v>
      </c>
      <c r="J394" s="10">
        <v>85035</v>
      </c>
      <c r="K394">
        <f>IF(OR(LEFT(J394,3)="850", J394=85339, J394="85339"), 1,0)</f>
        <v>1</v>
      </c>
      <c r="L394">
        <f>IF(OR(LEFT(I394,2)="ph", I394="Laveen"), 1,0)</f>
        <v>1</v>
      </c>
      <c r="M394">
        <f>IF(NOT(K394=L394), 1,0)</f>
        <v>0</v>
      </c>
      <c r="N394">
        <f>IF(K394=L394, K394, "EVAL")</f>
        <v>1</v>
      </c>
      <c r="O394" s="10" t="s">
        <v>2417</v>
      </c>
      <c r="P394" s="10" t="s">
        <v>57</v>
      </c>
      <c r="Q394" s="13" t="s">
        <v>46</v>
      </c>
      <c r="R394" s="11">
        <v>1687.9</v>
      </c>
      <c r="S394" s="10">
        <v>85035</v>
      </c>
      <c r="T394" t="s">
        <v>139</v>
      </c>
      <c r="U394" t="s">
        <v>2417</v>
      </c>
      <c r="V394" s="10" t="s">
        <v>2417</v>
      </c>
    </row>
    <row r="395" spans="1:22" x14ac:dyDescent="0.2">
      <c r="A395" s="6">
        <v>44140</v>
      </c>
      <c r="B395" t="s">
        <v>4164</v>
      </c>
      <c r="C395" t="s">
        <v>43</v>
      </c>
      <c r="D395" s="10" t="s">
        <v>46</v>
      </c>
      <c r="E395" t="s">
        <v>102</v>
      </c>
      <c r="F395" s="11">
        <v>1593</v>
      </c>
      <c r="G395" s="10" t="s">
        <v>50</v>
      </c>
      <c r="H395" t="s">
        <v>2417</v>
      </c>
      <c r="I395" t="str">
        <f t="shared" si="6"/>
        <v/>
      </c>
      <c r="J395" s="10" t="s">
        <v>2417</v>
      </c>
      <c r="K395">
        <f>IF(OR(LEFT(J395,3)="850", J395=85339, J395="85339"), 1,0)</f>
        <v>0</v>
      </c>
      <c r="L395">
        <f>IF(OR(LEFT(I395,2)="ph", I395="Laveen"), 1,0)</f>
        <v>0</v>
      </c>
      <c r="M395">
        <f>IF(NOT(K395=L395), 1,0)</f>
        <v>0</v>
      </c>
      <c r="N395">
        <f>IF(K395=L395, K395, "EVAL")</f>
        <v>0</v>
      </c>
      <c r="O395" s="12">
        <v>44169</v>
      </c>
      <c r="P395" s="10" t="s">
        <v>57</v>
      </c>
      <c r="Q395" s="13" t="s">
        <v>46</v>
      </c>
      <c r="R395" s="11">
        <v>3473</v>
      </c>
      <c r="S395" s="10" t="s">
        <v>2417</v>
      </c>
      <c r="T395" t="s">
        <v>282</v>
      </c>
      <c r="U395" t="s">
        <v>2417</v>
      </c>
      <c r="V395" s="10" t="s">
        <v>2417</v>
      </c>
    </row>
    <row r="396" spans="1:22" x14ac:dyDescent="0.2">
      <c r="A396" s="6">
        <v>44141</v>
      </c>
      <c r="B396" t="s">
        <v>4165</v>
      </c>
      <c r="C396" t="s">
        <v>43</v>
      </c>
      <c r="D396" s="10" t="s">
        <v>46</v>
      </c>
      <c r="E396" t="s">
        <v>297</v>
      </c>
      <c r="F396" s="11" t="s">
        <v>2417</v>
      </c>
      <c r="G396" s="10" t="s">
        <v>2417</v>
      </c>
      <c r="H396" t="s">
        <v>3974</v>
      </c>
      <c r="I396" t="str">
        <f t="shared" si="6"/>
        <v>PHOENIX</v>
      </c>
      <c r="J396" s="10">
        <v>85029</v>
      </c>
      <c r="K396">
        <f>IF(OR(LEFT(J396,3)="850", J396=85339, J396="85339"), 1,0)</f>
        <v>1</v>
      </c>
      <c r="L396">
        <f>IF(OR(LEFT(I396,2)="ph", I396="Laveen"), 1,0)</f>
        <v>1</v>
      </c>
      <c r="M396">
        <f>IF(NOT(K396=L396), 1,0)</f>
        <v>0</v>
      </c>
      <c r="N396">
        <f>IF(K396=L396, K396, "EVAL")</f>
        <v>1</v>
      </c>
      <c r="O396" s="10" t="s">
        <v>2417</v>
      </c>
      <c r="P396" s="10" t="s">
        <v>46</v>
      </c>
      <c r="Q396" s="13" t="s">
        <v>46</v>
      </c>
      <c r="R396" s="11">
        <v>2243.0500000000002</v>
      </c>
      <c r="S396" s="10">
        <v>85029</v>
      </c>
      <c r="T396" t="s">
        <v>461</v>
      </c>
      <c r="U396" t="s">
        <v>465</v>
      </c>
      <c r="V396" s="10">
        <v>85260</v>
      </c>
    </row>
    <row r="397" spans="1:22" x14ac:dyDescent="0.2">
      <c r="A397" s="6">
        <v>44147</v>
      </c>
      <c r="B397" t="s">
        <v>4166</v>
      </c>
      <c r="C397" t="s">
        <v>43</v>
      </c>
      <c r="D397" s="10" t="s">
        <v>46</v>
      </c>
      <c r="E397" t="s">
        <v>44</v>
      </c>
      <c r="F397" s="11" t="s">
        <v>2417</v>
      </c>
      <c r="G397" s="10" t="s">
        <v>2417</v>
      </c>
      <c r="H397" t="s">
        <v>4167</v>
      </c>
      <c r="I397" t="str">
        <f t="shared" si="6"/>
        <v>Phoenix</v>
      </c>
      <c r="J397" s="10">
        <v>85035</v>
      </c>
      <c r="K397">
        <f>IF(OR(LEFT(J397,3)="850", J397=85339, J397="85339"), 1,0)</f>
        <v>1</v>
      </c>
      <c r="L397">
        <f>IF(OR(LEFT(I397,2)="ph", I397="Laveen"), 1,0)</f>
        <v>1</v>
      </c>
      <c r="M397">
        <f>IF(NOT(K397=L397), 1,0)</f>
        <v>0</v>
      </c>
      <c r="N397">
        <f>IF(K397=L397, K397, "EVAL")</f>
        <v>1</v>
      </c>
      <c r="O397" s="10" t="s">
        <v>2417</v>
      </c>
      <c r="P397" s="10" t="s">
        <v>46</v>
      </c>
      <c r="Q397" s="13" t="s">
        <v>46</v>
      </c>
      <c r="R397" s="11">
        <v>2379.63</v>
      </c>
      <c r="S397" s="10">
        <v>85035</v>
      </c>
      <c r="T397" t="s">
        <v>291</v>
      </c>
      <c r="U397" t="s">
        <v>63</v>
      </c>
      <c r="V397" s="10">
        <v>85253</v>
      </c>
    </row>
    <row r="398" spans="1:22" x14ac:dyDescent="0.2">
      <c r="A398" s="6">
        <v>44147</v>
      </c>
      <c r="B398" t="s">
        <v>4168</v>
      </c>
      <c r="C398" t="s">
        <v>43</v>
      </c>
      <c r="D398" s="10" t="s">
        <v>46</v>
      </c>
      <c r="E398" t="s">
        <v>70</v>
      </c>
      <c r="F398" s="11" t="s">
        <v>2417</v>
      </c>
      <c r="G398" s="10" t="s">
        <v>2417</v>
      </c>
      <c r="H398" t="s">
        <v>3793</v>
      </c>
      <c r="I398" t="str">
        <f t="shared" si="6"/>
        <v>AVONDALE</v>
      </c>
      <c r="J398" s="10">
        <v>85323</v>
      </c>
      <c r="K398">
        <f>IF(OR(LEFT(J398,3)="850", J398=85339, J398="85339"), 1,0)</f>
        <v>0</v>
      </c>
      <c r="L398">
        <f>IF(OR(LEFT(I398,2)="ph", I398="Laveen"), 1,0)</f>
        <v>0</v>
      </c>
      <c r="M398">
        <f>IF(NOT(K398=L398), 1,0)</f>
        <v>0</v>
      </c>
      <c r="N398">
        <f>IF(K398=L398, K398, "EVAL")</f>
        <v>0</v>
      </c>
      <c r="O398" s="10" t="s">
        <v>2417</v>
      </c>
      <c r="P398" s="10" t="s">
        <v>46</v>
      </c>
      <c r="Q398" s="13" t="s">
        <v>46</v>
      </c>
      <c r="R398" s="11">
        <v>3124.52</v>
      </c>
      <c r="S398" s="10">
        <v>85323</v>
      </c>
      <c r="T398" t="s">
        <v>62</v>
      </c>
      <c r="U398" t="s">
        <v>63</v>
      </c>
      <c r="V398" s="10">
        <v>85253</v>
      </c>
    </row>
    <row r="399" spans="1:22" x14ac:dyDescent="0.2">
      <c r="A399" s="6">
        <v>44147</v>
      </c>
      <c r="B399" t="s">
        <v>4169</v>
      </c>
      <c r="C399" t="s">
        <v>43</v>
      </c>
      <c r="D399" s="10" t="s">
        <v>46</v>
      </c>
      <c r="E399" t="s">
        <v>60</v>
      </c>
      <c r="F399" s="11">
        <v>3291.78</v>
      </c>
      <c r="G399" s="10" t="s">
        <v>50</v>
      </c>
      <c r="H399" t="s">
        <v>4170</v>
      </c>
      <c r="I399" t="str">
        <f t="shared" si="6"/>
        <v>PHOENIX</v>
      </c>
      <c r="J399" s="10">
        <v>85029</v>
      </c>
      <c r="K399">
        <f>IF(OR(LEFT(J399,3)="850", J399=85339, J399="85339"), 1,0)</f>
        <v>1</v>
      </c>
      <c r="L399">
        <f>IF(OR(LEFT(I399,2)="ph", I399="Laveen"), 1,0)</f>
        <v>1</v>
      </c>
      <c r="M399">
        <f>IF(NOT(K399=L399), 1,0)</f>
        <v>0</v>
      </c>
      <c r="N399">
        <f>IF(K399=L399, K399, "EVAL")</f>
        <v>1</v>
      </c>
      <c r="O399" s="10" t="s">
        <v>2417</v>
      </c>
      <c r="P399" s="10" t="s">
        <v>57</v>
      </c>
      <c r="Q399" s="13" t="s">
        <v>46</v>
      </c>
      <c r="R399" s="11">
        <v>3041.78</v>
      </c>
      <c r="S399" s="10">
        <v>85029</v>
      </c>
      <c r="T399" t="s">
        <v>3441</v>
      </c>
      <c r="U399" t="s">
        <v>2417</v>
      </c>
      <c r="V399" s="10" t="s">
        <v>2417</v>
      </c>
    </row>
    <row r="400" spans="1:22" x14ac:dyDescent="0.2">
      <c r="A400" s="6">
        <v>44148</v>
      </c>
      <c r="B400" t="s">
        <v>4171</v>
      </c>
      <c r="C400" t="s">
        <v>43</v>
      </c>
      <c r="D400" s="10" t="s">
        <v>46</v>
      </c>
      <c r="E400" t="s">
        <v>297</v>
      </c>
      <c r="F400" s="11" t="s">
        <v>2417</v>
      </c>
      <c r="G400" s="10" t="s">
        <v>2417</v>
      </c>
      <c r="H400" t="s">
        <v>3451</v>
      </c>
      <c r="I400" t="str">
        <f t="shared" si="6"/>
        <v>GLENDALE</v>
      </c>
      <c r="J400" s="10">
        <v>85303</v>
      </c>
      <c r="K400">
        <f>IF(OR(LEFT(J400,3)="850", J400=85339, J400="85339"), 1,0)</f>
        <v>0</v>
      </c>
      <c r="L400">
        <f>IF(OR(LEFT(I400,2)="ph", I400="Laveen"), 1,0)</f>
        <v>0</v>
      </c>
      <c r="M400">
        <f>IF(NOT(K400=L400), 1,0)</f>
        <v>0</v>
      </c>
      <c r="N400">
        <f>IF(K400=L400, K400, "EVAL")</f>
        <v>0</v>
      </c>
      <c r="O400" s="10" t="s">
        <v>2417</v>
      </c>
      <c r="P400" s="10" t="s">
        <v>57</v>
      </c>
      <c r="Q400" s="13" t="s">
        <v>46</v>
      </c>
      <c r="R400" s="11">
        <v>2770.82</v>
      </c>
      <c r="S400" s="10">
        <v>85303</v>
      </c>
      <c r="T400" t="s">
        <v>1830</v>
      </c>
      <c r="U400" t="s">
        <v>1869</v>
      </c>
      <c r="V400" s="10">
        <v>85303</v>
      </c>
    </row>
    <row r="401" spans="1:22" x14ac:dyDescent="0.2">
      <c r="A401" s="6">
        <v>44148</v>
      </c>
      <c r="B401" t="s">
        <v>4172</v>
      </c>
      <c r="C401" t="s">
        <v>43</v>
      </c>
      <c r="D401" s="10" t="s">
        <v>46</v>
      </c>
      <c r="E401" t="s">
        <v>297</v>
      </c>
      <c r="F401" s="11" t="s">
        <v>2417</v>
      </c>
      <c r="G401" s="10" t="s">
        <v>2417</v>
      </c>
      <c r="H401" t="s">
        <v>4173</v>
      </c>
      <c r="I401" t="str">
        <f t="shared" si="6"/>
        <v>PHOENIX</v>
      </c>
      <c r="J401" s="10">
        <v>85051</v>
      </c>
      <c r="K401">
        <f>IF(OR(LEFT(J401,3)="850", J401=85339, J401="85339"), 1,0)</f>
        <v>1</v>
      </c>
      <c r="L401">
        <f>IF(OR(LEFT(I401,2)="ph", I401="Laveen"), 1,0)</f>
        <v>1</v>
      </c>
      <c r="M401">
        <f>IF(NOT(K401=L401), 1,0)</f>
        <v>0</v>
      </c>
      <c r="N401">
        <f>IF(K401=L401, K401, "EVAL")</f>
        <v>1</v>
      </c>
      <c r="O401" s="10" t="s">
        <v>2417</v>
      </c>
      <c r="P401" s="10" t="s">
        <v>46</v>
      </c>
      <c r="Q401" s="13" t="s">
        <v>46</v>
      </c>
      <c r="R401" s="11">
        <v>3073.77</v>
      </c>
      <c r="S401" s="10">
        <v>85051</v>
      </c>
      <c r="T401" t="s">
        <v>62</v>
      </c>
      <c r="U401" t="s">
        <v>63</v>
      </c>
      <c r="V401" s="10">
        <v>85051</v>
      </c>
    </row>
    <row r="402" spans="1:22" x14ac:dyDescent="0.2">
      <c r="A402" s="6">
        <v>44152</v>
      </c>
      <c r="B402" t="s">
        <v>4174</v>
      </c>
      <c r="C402" t="s">
        <v>183</v>
      </c>
      <c r="D402" s="10" t="s">
        <v>46</v>
      </c>
      <c r="E402" t="s">
        <v>1473</v>
      </c>
      <c r="F402" s="11">
        <v>3775.97</v>
      </c>
      <c r="G402" s="10" t="s">
        <v>50</v>
      </c>
      <c r="H402" t="s">
        <v>4175</v>
      </c>
      <c r="I402" t="str">
        <f t="shared" si="6"/>
        <v>PHOENIX</v>
      </c>
      <c r="J402" s="10">
        <v>85007</v>
      </c>
      <c r="K402">
        <f>IF(OR(LEFT(J402,3)="850", J402=85339, J402="85339"), 1,0)</f>
        <v>1</v>
      </c>
      <c r="L402">
        <f>IF(OR(LEFT(I402,2)="ph", I402="Laveen"), 1,0)</f>
        <v>1</v>
      </c>
      <c r="M402">
        <f>IF(NOT(K402=L402), 1,0)</f>
        <v>0</v>
      </c>
      <c r="N402">
        <f>IF(K402=L402, K402, "EVAL")</f>
        <v>1</v>
      </c>
      <c r="O402" s="12">
        <v>44166</v>
      </c>
      <c r="P402" s="10" t="s">
        <v>57</v>
      </c>
      <c r="Q402" s="13" t="s">
        <v>46</v>
      </c>
      <c r="R402" s="11">
        <v>3735.01</v>
      </c>
      <c r="S402" s="10">
        <v>85007</v>
      </c>
      <c r="T402" t="s">
        <v>3367</v>
      </c>
      <c r="U402" t="s">
        <v>2417</v>
      </c>
      <c r="V402" s="10" t="s">
        <v>2417</v>
      </c>
    </row>
    <row r="403" spans="1:22" x14ac:dyDescent="0.2">
      <c r="A403" s="6">
        <v>44152</v>
      </c>
      <c r="B403" t="s">
        <v>4176</v>
      </c>
      <c r="C403" t="s">
        <v>183</v>
      </c>
      <c r="D403" s="10" t="s">
        <v>46</v>
      </c>
      <c r="E403" t="s">
        <v>1473</v>
      </c>
      <c r="F403" s="11">
        <v>2832.38</v>
      </c>
      <c r="G403" s="10" t="s">
        <v>50</v>
      </c>
      <c r="H403" t="s">
        <v>4177</v>
      </c>
      <c r="I403" t="str">
        <f t="shared" si="6"/>
        <v>PHOENIX</v>
      </c>
      <c r="J403" s="10">
        <v>85007</v>
      </c>
      <c r="K403">
        <f>IF(OR(LEFT(J403,3)="850", J403=85339, J403="85339"), 1,0)</f>
        <v>1</v>
      </c>
      <c r="L403">
        <f>IF(OR(LEFT(I403,2)="ph", I403="Laveen"), 1,0)</f>
        <v>1</v>
      </c>
      <c r="M403">
        <f>IF(NOT(K403=L403), 1,0)</f>
        <v>0</v>
      </c>
      <c r="N403">
        <f>IF(K403=L403, K403, "EVAL")</f>
        <v>1</v>
      </c>
      <c r="O403" s="10" t="s">
        <v>2417</v>
      </c>
      <c r="P403" s="10" t="s">
        <v>57</v>
      </c>
      <c r="Q403" s="13" t="s">
        <v>46</v>
      </c>
      <c r="R403" s="11">
        <v>2791.42</v>
      </c>
      <c r="S403" s="10">
        <v>85007</v>
      </c>
      <c r="T403" t="s">
        <v>3367</v>
      </c>
      <c r="U403" t="s">
        <v>2417</v>
      </c>
      <c r="V403" s="10" t="s">
        <v>2417</v>
      </c>
    </row>
    <row r="404" spans="1:22" x14ac:dyDescent="0.2">
      <c r="A404" s="6">
        <v>44153</v>
      </c>
      <c r="B404" t="s">
        <v>4178</v>
      </c>
      <c r="C404" t="s">
        <v>79</v>
      </c>
      <c r="D404" s="10" t="s">
        <v>46</v>
      </c>
      <c r="E404" t="s">
        <v>275</v>
      </c>
      <c r="F404" s="11">
        <v>3888.76</v>
      </c>
      <c r="G404" s="10" t="s">
        <v>50</v>
      </c>
      <c r="H404" t="s">
        <v>4179</v>
      </c>
      <c r="I404" t="str">
        <f t="shared" si="6"/>
        <v>Tempe</v>
      </c>
      <c r="J404" s="10">
        <v>85281</v>
      </c>
      <c r="K404">
        <f>IF(OR(LEFT(J404,3)="850", J404=85339, J404="85339"), 1,0)</f>
        <v>0</v>
      </c>
      <c r="L404">
        <f>IF(OR(LEFT(I404,2)="ph", I404="Laveen"), 1,0)</f>
        <v>0</v>
      </c>
      <c r="M404">
        <f>IF(NOT(K404=L404), 1,0)</f>
        <v>0</v>
      </c>
      <c r="N404">
        <f>IF(K404=L404, K404, "EVAL")</f>
        <v>0</v>
      </c>
      <c r="O404" s="12">
        <v>44166</v>
      </c>
      <c r="P404" s="10" t="s">
        <v>57</v>
      </c>
      <c r="Q404" s="13" t="s">
        <v>46</v>
      </c>
      <c r="R404" s="11">
        <v>3853.76</v>
      </c>
      <c r="S404" s="10">
        <v>85281</v>
      </c>
      <c r="T404" t="s">
        <v>3424</v>
      </c>
      <c r="U404" t="s">
        <v>3425</v>
      </c>
      <c r="V404" s="10">
        <v>85018</v>
      </c>
    </row>
    <row r="405" spans="1:22" x14ac:dyDescent="0.2">
      <c r="A405" s="6">
        <v>44153</v>
      </c>
      <c r="B405" t="s">
        <v>4180</v>
      </c>
      <c r="C405" t="s">
        <v>79</v>
      </c>
      <c r="D405" s="10" t="s">
        <v>46</v>
      </c>
      <c r="E405" t="s">
        <v>275</v>
      </c>
      <c r="F405" s="11">
        <v>2848</v>
      </c>
      <c r="G405" s="10" t="s">
        <v>50</v>
      </c>
      <c r="H405" t="s">
        <v>4181</v>
      </c>
      <c r="I405" t="str">
        <f t="shared" si="6"/>
        <v>Tempe</v>
      </c>
      <c r="J405" s="10">
        <v>85281</v>
      </c>
      <c r="K405">
        <f>IF(OR(LEFT(J405,3)="850", J405=85339, J405="85339"), 1,0)</f>
        <v>0</v>
      </c>
      <c r="L405">
        <f>IF(OR(LEFT(I405,2)="ph", I405="Laveen"), 1,0)</f>
        <v>0</v>
      </c>
      <c r="M405">
        <f>IF(NOT(K405=L405), 1,0)</f>
        <v>0</v>
      </c>
      <c r="N405">
        <f>IF(K405=L405, K405, "EVAL")</f>
        <v>0</v>
      </c>
      <c r="O405" s="12">
        <v>44166</v>
      </c>
      <c r="P405" s="10" t="s">
        <v>57</v>
      </c>
      <c r="Q405" s="13" t="s">
        <v>46</v>
      </c>
      <c r="R405" s="11">
        <v>2813</v>
      </c>
      <c r="S405" s="10">
        <v>85281</v>
      </c>
      <c r="T405" t="s">
        <v>3424</v>
      </c>
      <c r="U405" t="s">
        <v>3425</v>
      </c>
      <c r="V405" s="10">
        <v>85018</v>
      </c>
    </row>
    <row r="406" spans="1:22" x14ac:dyDescent="0.2">
      <c r="A406" s="6">
        <v>44153</v>
      </c>
      <c r="B406" t="s">
        <v>4182</v>
      </c>
      <c r="C406" t="s">
        <v>79</v>
      </c>
      <c r="D406" s="10" t="s">
        <v>46</v>
      </c>
      <c r="E406" t="s">
        <v>275</v>
      </c>
      <c r="F406" s="11">
        <v>2505.29</v>
      </c>
      <c r="G406" s="10" t="s">
        <v>50</v>
      </c>
      <c r="H406" t="s">
        <v>4183</v>
      </c>
      <c r="I406" t="str">
        <f t="shared" si="6"/>
        <v>Tempe</v>
      </c>
      <c r="J406" s="10">
        <v>85281</v>
      </c>
      <c r="K406">
        <f>IF(OR(LEFT(J406,3)="850", J406=85339, J406="85339"), 1,0)</f>
        <v>0</v>
      </c>
      <c r="L406">
        <f>IF(OR(LEFT(I406,2)="ph", I406="Laveen"), 1,0)</f>
        <v>0</v>
      </c>
      <c r="M406">
        <f>IF(NOT(K406=L406), 1,0)</f>
        <v>0</v>
      </c>
      <c r="N406">
        <f>IF(K406=L406, K406, "EVAL")</f>
        <v>0</v>
      </c>
      <c r="O406" s="10" t="s">
        <v>2417</v>
      </c>
      <c r="P406" s="10" t="s">
        <v>57</v>
      </c>
      <c r="Q406" s="13" t="s">
        <v>46</v>
      </c>
      <c r="R406" s="11">
        <v>2470.29</v>
      </c>
      <c r="S406" s="10">
        <v>85281</v>
      </c>
      <c r="T406" t="s">
        <v>3424</v>
      </c>
      <c r="U406" t="s">
        <v>3425</v>
      </c>
      <c r="V406" s="10">
        <v>85018</v>
      </c>
    </row>
    <row r="407" spans="1:22" x14ac:dyDescent="0.2">
      <c r="A407" s="6">
        <v>44153</v>
      </c>
      <c r="B407" t="s">
        <v>4184</v>
      </c>
      <c r="C407" t="s">
        <v>43</v>
      </c>
      <c r="D407" s="10" t="s">
        <v>46</v>
      </c>
      <c r="E407" t="s">
        <v>275</v>
      </c>
      <c r="F407" s="11">
        <v>2745.2</v>
      </c>
      <c r="G407" s="10" t="s">
        <v>50</v>
      </c>
      <c r="H407" t="s">
        <v>4185</v>
      </c>
      <c r="I407" t="str">
        <f t="shared" si="6"/>
        <v>Tempe</v>
      </c>
      <c r="J407" s="10">
        <v>85281</v>
      </c>
      <c r="K407">
        <f>IF(OR(LEFT(J407,3)="850", J407=85339, J407="85339"), 1,0)</f>
        <v>0</v>
      </c>
      <c r="L407">
        <f>IF(OR(LEFT(I407,2)="ph", I407="Laveen"), 1,0)</f>
        <v>0</v>
      </c>
      <c r="M407">
        <f>IF(NOT(K407=L407), 1,0)</f>
        <v>0</v>
      </c>
      <c r="N407">
        <f>IF(K407=L407, K407, "EVAL")</f>
        <v>0</v>
      </c>
      <c r="O407" s="12">
        <v>44166</v>
      </c>
      <c r="P407" s="10" t="s">
        <v>57</v>
      </c>
      <c r="Q407" s="13" t="s">
        <v>46</v>
      </c>
      <c r="R407" s="11">
        <v>2710.2</v>
      </c>
      <c r="S407" s="10">
        <v>85281</v>
      </c>
      <c r="T407" t="s">
        <v>3424</v>
      </c>
      <c r="U407" t="s">
        <v>3425</v>
      </c>
      <c r="V407" s="10">
        <v>85018</v>
      </c>
    </row>
    <row r="408" spans="1:22" x14ac:dyDescent="0.2">
      <c r="A408" s="6">
        <v>44153</v>
      </c>
      <c r="B408" t="s">
        <v>4186</v>
      </c>
      <c r="C408" t="s">
        <v>79</v>
      </c>
      <c r="D408" s="10" t="s">
        <v>46</v>
      </c>
      <c r="E408" t="s">
        <v>275</v>
      </c>
      <c r="F408" s="11">
        <v>1960.66</v>
      </c>
      <c r="G408" s="10" t="s">
        <v>50</v>
      </c>
      <c r="H408" t="s">
        <v>4187</v>
      </c>
      <c r="I408" t="str">
        <f t="shared" si="6"/>
        <v>Tempe</v>
      </c>
      <c r="J408" s="10">
        <v>85281</v>
      </c>
      <c r="K408">
        <f>IF(OR(LEFT(J408,3)="850", J408=85339, J408="85339"), 1,0)</f>
        <v>0</v>
      </c>
      <c r="L408">
        <f>IF(OR(LEFT(I408,2)="ph", I408="Laveen"), 1,0)</f>
        <v>0</v>
      </c>
      <c r="M408">
        <f>IF(NOT(K408=L408), 1,0)</f>
        <v>0</v>
      </c>
      <c r="N408">
        <f>IF(K408=L408, K408, "EVAL")</f>
        <v>0</v>
      </c>
      <c r="O408" s="12">
        <v>44166</v>
      </c>
      <c r="P408" s="10" t="s">
        <v>57</v>
      </c>
      <c r="Q408" s="13" t="s">
        <v>46</v>
      </c>
      <c r="R408" s="11">
        <v>1925.66</v>
      </c>
      <c r="S408" s="10">
        <v>85281</v>
      </c>
      <c r="T408" t="s">
        <v>3424</v>
      </c>
      <c r="U408" t="s">
        <v>3425</v>
      </c>
      <c r="V408" s="10">
        <v>85018</v>
      </c>
    </row>
    <row r="409" spans="1:22" x14ac:dyDescent="0.2">
      <c r="A409" s="6">
        <v>44154</v>
      </c>
      <c r="B409" t="s">
        <v>4188</v>
      </c>
      <c r="C409" t="s">
        <v>43</v>
      </c>
      <c r="D409" s="10" t="s">
        <v>46</v>
      </c>
      <c r="E409" t="s">
        <v>102</v>
      </c>
      <c r="F409" s="11" t="s">
        <v>2417</v>
      </c>
      <c r="G409" s="10" t="s">
        <v>2417</v>
      </c>
      <c r="H409" t="s">
        <v>2417</v>
      </c>
      <c r="I409" t="str">
        <f t="shared" si="6"/>
        <v/>
      </c>
      <c r="J409" s="10" t="s">
        <v>2417</v>
      </c>
      <c r="K409">
        <f>IF(OR(LEFT(J409,3)="850", J409=85339, J409="85339"), 1,0)</f>
        <v>0</v>
      </c>
      <c r="L409">
        <f>IF(OR(LEFT(I409,2)="ph", I409="Laveen"), 1,0)</f>
        <v>0</v>
      </c>
      <c r="M409">
        <f>IF(NOT(K409=L409), 1,0)</f>
        <v>0</v>
      </c>
      <c r="N409">
        <f>IF(K409=L409, K409, "EVAL")</f>
        <v>0</v>
      </c>
      <c r="O409" s="10" t="s">
        <v>2417</v>
      </c>
      <c r="P409" s="10" t="s">
        <v>57</v>
      </c>
      <c r="Q409" s="13" t="s">
        <v>46</v>
      </c>
      <c r="R409" s="11">
        <v>5937.78</v>
      </c>
      <c r="S409" s="10" t="s">
        <v>2417</v>
      </c>
      <c r="T409" t="s">
        <v>3287</v>
      </c>
      <c r="U409" t="s">
        <v>2417</v>
      </c>
      <c r="V409" s="10" t="s">
        <v>2417</v>
      </c>
    </row>
    <row r="410" spans="1:22" x14ac:dyDescent="0.2">
      <c r="A410" s="6">
        <v>44158</v>
      </c>
      <c r="B410" t="s">
        <v>4189</v>
      </c>
      <c r="C410" t="s">
        <v>43</v>
      </c>
      <c r="D410" s="10" t="s">
        <v>46</v>
      </c>
      <c r="E410" t="s">
        <v>297</v>
      </c>
      <c r="F410" s="11">
        <v>5349.28</v>
      </c>
      <c r="G410" s="10" t="s">
        <v>50</v>
      </c>
      <c r="H410" t="s">
        <v>4190</v>
      </c>
      <c r="I410" t="str">
        <f t="shared" si="6"/>
        <v>GLENDALE</v>
      </c>
      <c r="J410" s="10">
        <v>85303</v>
      </c>
      <c r="K410">
        <f>IF(OR(LEFT(J410,3)="850", J410=85339, J410="85339"), 1,0)</f>
        <v>0</v>
      </c>
      <c r="L410">
        <f>IF(OR(LEFT(I410,2)="ph", I410="Laveen"), 1,0)</f>
        <v>0</v>
      </c>
      <c r="M410">
        <f>IF(NOT(K410=L410), 1,0)</f>
        <v>0</v>
      </c>
      <c r="N410">
        <f>IF(K410=L410, K410, "EVAL")</f>
        <v>0</v>
      </c>
      <c r="O410" s="12">
        <v>44176</v>
      </c>
      <c r="P410" s="10" t="s">
        <v>57</v>
      </c>
      <c r="Q410" s="13" t="s">
        <v>46</v>
      </c>
      <c r="R410" s="11">
        <v>4165.8500000000004</v>
      </c>
      <c r="S410" s="10">
        <v>85303</v>
      </c>
      <c r="T410" t="s">
        <v>1830</v>
      </c>
      <c r="U410" t="s">
        <v>1829</v>
      </c>
      <c r="V410" s="10">
        <v>85303</v>
      </c>
    </row>
    <row r="411" spans="1:22" x14ac:dyDescent="0.2">
      <c r="A411" s="6">
        <v>44158</v>
      </c>
      <c r="B411" t="s">
        <v>4191</v>
      </c>
      <c r="C411" t="s">
        <v>43</v>
      </c>
      <c r="D411" s="10" t="s">
        <v>46</v>
      </c>
      <c r="E411" t="s">
        <v>102</v>
      </c>
      <c r="F411" s="11" t="s">
        <v>2417</v>
      </c>
      <c r="G411" s="10" t="s">
        <v>2417</v>
      </c>
      <c r="H411" t="s">
        <v>2417</v>
      </c>
      <c r="I411" t="str">
        <f t="shared" si="6"/>
        <v/>
      </c>
      <c r="J411" s="10" t="s">
        <v>2417</v>
      </c>
      <c r="K411">
        <f>IF(OR(LEFT(J411,3)="850", J411=85339, J411="85339"), 1,0)</f>
        <v>0</v>
      </c>
      <c r="L411">
        <f>IF(OR(LEFT(I411,2)="ph", I411="Laveen"), 1,0)</f>
        <v>0</v>
      </c>
      <c r="M411">
        <f>IF(NOT(K411=L411), 1,0)</f>
        <v>0</v>
      </c>
      <c r="N411">
        <f>IF(K411=L411, K411, "EVAL")</f>
        <v>0</v>
      </c>
      <c r="O411" s="10" t="s">
        <v>2417</v>
      </c>
      <c r="P411" s="10" t="s">
        <v>57</v>
      </c>
      <c r="Q411" s="13" t="s">
        <v>46</v>
      </c>
      <c r="R411" s="11">
        <v>7107.53</v>
      </c>
      <c r="S411" s="10" t="s">
        <v>2417</v>
      </c>
      <c r="T411" t="s">
        <v>3316</v>
      </c>
      <c r="U411" t="s">
        <v>2417</v>
      </c>
      <c r="V411" s="10" t="s">
        <v>2417</v>
      </c>
    </row>
    <row r="412" spans="1:22" x14ac:dyDescent="0.2">
      <c r="A412" s="6">
        <v>44159</v>
      </c>
      <c r="B412" t="s">
        <v>4192</v>
      </c>
      <c r="C412" t="s">
        <v>183</v>
      </c>
      <c r="D412" s="10" t="s">
        <v>46</v>
      </c>
      <c r="E412" t="s">
        <v>1473</v>
      </c>
      <c r="F412" s="11">
        <v>3271.06</v>
      </c>
      <c r="G412" s="10" t="s">
        <v>50</v>
      </c>
      <c r="H412" t="s">
        <v>4193</v>
      </c>
      <c r="I412" t="str">
        <f t="shared" si="6"/>
        <v>PHOENIX</v>
      </c>
      <c r="J412" s="10">
        <v>85021</v>
      </c>
      <c r="K412">
        <f>IF(OR(LEFT(J412,3)="850", J412=85339, J412="85339"), 1,0)</f>
        <v>1</v>
      </c>
      <c r="L412">
        <f>IF(OR(LEFT(I412,2)="ph", I412="Laveen"), 1,0)</f>
        <v>1</v>
      </c>
      <c r="M412">
        <f>IF(NOT(K412=L412), 1,0)</f>
        <v>0</v>
      </c>
      <c r="N412">
        <f>IF(K412=L412, K412, "EVAL")</f>
        <v>1</v>
      </c>
      <c r="O412" s="10" t="s">
        <v>2417</v>
      </c>
      <c r="P412" s="10" t="s">
        <v>57</v>
      </c>
      <c r="Q412" s="13" t="s">
        <v>46</v>
      </c>
      <c r="R412" s="11">
        <v>1802.03</v>
      </c>
      <c r="S412" s="10">
        <v>85021</v>
      </c>
      <c r="T412" t="s">
        <v>3445</v>
      </c>
      <c r="U412" t="s">
        <v>2417</v>
      </c>
      <c r="V412" s="10" t="s">
        <v>2417</v>
      </c>
    </row>
    <row r="413" spans="1:22" x14ac:dyDescent="0.2">
      <c r="A413" s="6">
        <v>44159</v>
      </c>
      <c r="B413" t="s">
        <v>4194</v>
      </c>
      <c r="C413" t="s">
        <v>79</v>
      </c>
      <c r="D413" s="10" t="s">
        <v>46</v>
      </c>
      <c r="E413" t="s">
        <v>70</v>
      </c>
      <c r="F413" s="11">
        <v>4703.24</v>
      </c>
      <c r="G413" s="10" t="s">
        <v>50</v>
      </c>
      <c r="H413" t="s">
        <v>4195</v>
      </c>
      <c r="I413" t="str">
        <f t="shared" si="6"/>
        <v>PHOENIX</v>
      </c>
      <c r="J413" s="10">
        <v>85033</v>
      </c>
      <c r="K413">
        <f>IF(OR(LEFT(J413,3)="850", J413=85339, J413="85339"), 1,0)</f>
        <v>1</v>
      </c>
      <c r="L413">
        <f>IF(OR(LEFT(I413,2)="ph", I413="Laveen"), 1,0)</f>
        <v>1</v>
      </c>
      <c r="M413">
        <f>IF(NOT(K413=L413), 1,0)</f>
        <v>0</v>
      </c>
      <c r="N413">
        <f>IF(K413=L413, K413, "EVAL")</f>
        <v>1</v>
      </c>
      <c r="O413" s="12">
        <v>44176</v>
      </c>
      <c r="P413" s="10" t="s">
        <v>57</v>
      </c>
      <c r="Q413" s="13" t="s">
        <v>46</v>
      </c>
      <c r="R413" s="11">
        <v>1454.12</v>
      </c>
      <c r="S413" s="10">
        <v>85033</v>
      </c>
      <c r="T413" t="s">
        <v>193</v>
      </c>
      <c r="U413" t="s">
        <v>2417</v>
      </c>
      <c r="V413" s="10" t="s">
        <v>2417</v>
      </c>
    </row>
    <row r="414" spans="1:22" x14ac:dyDescent="0.2">
      <c r="A414" s="6">
        <v>44160</v>
      </c>
      <c r="B414" t="s">
        <v>4196</v>
      </c>
      <c r="C414" t="s">
        <v>43</v>
      </c>
      <c r="D414" s="10" t="s">
        <v>46</v>
      </c>
      <c r="E414" t="s">
        <v>102</v>
      </c>
      <c r="F414" s="11" t="s">
        <v>2417</v>
      </c>
      <c r="G414" s="10" t="s">
        <v>2417</v>
      </c>
      <c r="H414" t="s">
        <v>2417</v>
      </c>
      <c r="I414" t="str">
        <f t="shared" si="6"/>
        <v/>
      </c>
      <c r="J414" s="10" t="s">
        <v>2417</v>
      </c>
      <c r="K414">
        <f>IF(OR(LEFT(J414,3)="850", J414=85339, J414="85339"), 1,0)</f>
        <v>0</v>
      </c>
      <c r="L414">
        <f>IF(OR(LEFT(I414,2)="ph", I414="Laveen"), 1,0)</f>
        <v>0</v>
      </c>
      <c r="M414">
        <f>IF(NOT(K414=L414), 1,0)</f>
        <v>0</v>
      </c>
      <c r="N414">
        <f>IF(K414=L414, K414, "EVAL")</f>
        <v>0</v>
      </c>
      <c r="O414" s="10" t="s">
        <v>2417</v>
      </c>
      <c r="P414" s="10" t="s">
        <v>57</v>
      </c>
      <c r="Q414" s="13" t="s">
        <v>46</v>
      </c>
      <c r="R414" s="11">
        <v>291</v>
      </c>
      <c r="S414" s="10" t="s">
        <v>2417</v>
      </c>
      <c r="T414" t="s">
        <v>3287</v>
      </c>
      <c r="U414" t="s">
        <v>2417</v>
      </c>
      <c r="V414" s="10" t="s">
        <v>2417</v>
      </c>
    </row>
    <row r="415" spans="1:22" x14ac:dyDescent="0.2">
      <c r="A415" s="6">
        <v>44160</v>
      </c>
      <c r="B415" t="s">
        <v>4197</v>
      </c>
      <c r="C415" t="s">
        <v>43</v>
      </c>
      <c r="D415" s="10" t="s">
        <v>46</v>
      </c>
      <c r="E415" t="s">
        <v>44</v>
      </c>
      <c r="F415" s="11" t="s">
        <v>2417</v>
      </c>
      <c r="G415" s="10" t="s">
        <v>2417</v>
      </c>
      <c r="H415" t="s">
        <v>3736</v>
      </c>
      <c r="I415" t="str">
        <f t="shared" si="6"/>
        <v>GLENDALE</v>
      </c>
      <c r="J415" s="10">
        <v>85301</v>
      </c>
      <c r="K415">
        <f>IF(OR(LEFT(J415,3)="850", J415=85339, J415="85339"), 1,0)</f>
        <v>0</v>
      </c>
      <c r="L415">
        <f>IF(OR(LEFT(I415,2)="ph", I415="Laveen"), 1,0)</f>
        <v>0</v>
      </c>
      <c r="M415">
        <f>IF(NOT(K415=L415), 1,0)</f>
        <v>0</v>
      </c>
      <c r="N415">
        <f>IF(K415=L415, K415, "EVAL")</f>
        <v>0</v>
      </c>
      <c r="O415" s="10" t="s">
        <v>2417</v>
      </c>
      <c r="P415" s="10" t="s">
        <v>46</v>
      </c>
      <c r="Q415" s="13" t="s">
        <v>46</v>
      </c>
      <c r="R415" s="11">
        <v>3038.34</v>
      </c>
      <c r="S415" s="10">
        <v>85301</v>
      </c>
      <c r="T415" t="s">
        <v>62</v>
      </c>
      <c r="U415" t="s">
        <v>63</v>
      </c>
      <c r="V415" s="10">
        <v>85253</v>
      </c>
    </row>
    <row r="416" spans="1:22" x14ac:dyDescent="0.2">
      <c r="A416" s="6">
        <v>44160</v>
      </c>
      <c r="B416" t="s">
        <v>4198</v>
      </c>
      <c r="C416" t="s">
        <v>43</v>
      </c>
      <c r="D416" s="10" t="s">
        <v>46</v>
      </c>
      <c r="E416" t="s">
        <v>102</v>
      </c>
      <c r="F416" s="11">
        <v>6799.64</v>
      </c>
      <c r="G416" s="10" t="s">
        <v>50</v>
      </c>
      <c r="H416" t="s">
        <v>4199</v>
      </c>
      <c r="I416" t="str">
        <f t="shared" si="6"/>
        <v>PHOENIX</v>
      </c>
      <c r="J416" s="10">
        <v>85016</v>
      </c>
      <c r="K416">
        <f>IF(OR(LEFT(J416,3)="850", J416=85339, J416="85339"), 1,0)</f>
        <v>1</v>
      </c>
      <c r="L416">
        <f>IF(OR(LEFT(I416,2)="ph", I416="Laveen"), 1,0)</f>
        <v>1</v>
      </c>
      <c r="M416">
        <f>IF(NOT(K416=L416), 1,0)</f>
        <v>0</v>
      </c>
      <c r="N416">
        <f>IF(K416=L416, K416, "EVAL")</f>
        <v>1</v>
      </c>
      <c r="O416" s="12">
        <v>44237</v>
      </c>
      <c r="P416" s="10" t="s">
        <v>46</v>
      </c>
      <c r="Q416" s="13" t="s">
        <v>46</v>
      </c>
      <c r="R416" s="11">
        <v>5614.01</v>
      </c>
      <c r="S416" s="10">
        <v>85016</v>
      </c>
      <c r="T416" t="s">
        <v>62</v>
      </c>
      <c r="U416" t="s">
        <v>63</v>
      </c>
      <c r="V416" s="10">
        <v>85253</v>
      </c>
    </row>
    <row r="417" spans="1:22" x14ac:dyDescent="0.2">
      <c r="A417" s="6">
        <v>44165</v>
      </c>
      <c r="B417" t="s">
        <v>4200</v>
      </c>
      <c r="C417" t="s">
        <v>43</v>
      </c>
      <c r="D417" s="10" t="s">
        <v>46</v>
      </c>
      <c r="E417" t="s">
        <v>297</v>
      </c>
      <c r="F417" s="11">
        <v>4501.21</v>
      </c>
      <c r="G417" s="10" t="s">
        <v>50</v>
      </c>
      <c r="H417" t="s">
        <v>4201</v>
      </c>
      <c r="I417" t="str">
        <f t="shared" si="6"/>
        <v>GLENDALE</v>
      </c>
      <c r="J417" s="10">
        <v>85303</v>
      </c>
      <c r="K417">
        <f>IF(OR(LEFT(J417,3)="850", J417=85339, J417="85339"), 1,0)</f>
        <v>0</v>
      </c>
      <c r="L417">
        <f>IF(OR(LEFT(I417,2)="ph", I417="Laveen"), 1,0)</f>
        <v>0</v>
      </c>
      <c r="M417">
        <f>IF(NOT(K417=L417), 1,0)</f>
        <v>0</v>
      </c>
      <c r="N417">
        <f>IF(K417=L417, K417, "EVAL")</f>
        <v>0</v>
      </c>
      <c r="O417" s="10" t="s">
        <v>2417</v>
      </c>
      <c r="P417" s="10" t="s">
        <v>57</v>
      </c>
      <c r="Q417" s="13" t="s">
        <v>46</v>
      </c>
      <c r="R417" s="11">
        <v>3282.71</v>
      </c>
      <c r="S417" s="10">
        <v>85303</v>
      </c>
      <c r="T417" t="s">
        <v>1830</v>
      </c>
      <c r="U417" t="s">
        <v>2164</v>
      </c>
      <c r="V417" s="10">
        <v>85303</v>
      </c>
    </row>
    <row r="418" spans="1:22" x14ac:dyDescent="0.2">
      <c r="A418" s="6">
        <v>44166</v>
      </c>
      <c r="B418" t="s">
        <v>4202</v>
      </c>
      <c r="C418" t="s">
        <v>43</v>
      </c>
      <c r="D418" s="10" t="s">
        <v>46</v>
      </c>
      <c r="E418" t="s">
        <v>247</v>
      </c>
      <c r="F418" s="11">
        <v>10020.39</v>
      </c>
      <c r="G418" s="10" t="s">
        <v>50</v>
      </c>
      <c r="H418" t="s">
        <v>4203</v>
      </c>
      <c r="I418" t="str">
        <f t="shared" si="6"/>
        <v>CHANDLER</v>
      </c>
      <c r="J418" s="10">
        <v>85224</v>
      </c>
      <c r="K418">
        <f>IF(OR(LEFT(J418,3)="850", J418=85339, J418="85339"), 1,0)</f>
        <v>0</v>
      </c>
      <c r="L418">
        <f>IF(OR(LEFT(I418,2)="ph", I418="Laveen"), 1,0)</f>
        <v>0</v>
      </c>
      <c r="M418">
        <f>IF(NOT(K418=L418), 1,0)</f>
        <v>0</v>
      </c>
      <c r="N418">
        <f>IF(K418=L418, K418, "EVAL")</f>
        <v>0</v>
      </c>
      <c r="O418" s="10" t="s">
        <v>2417</v>
      </c>
      <c r="P418" s="10" t="s">
        <v>57</v>
      </c>
      <c r="Q418" s="13" t="s">
        <v>46</v>
      </c>
      <c r="R418" s="11">
        <v>9999.99</v>
      </c>
      <c r="S418" s="10">
        <v>85224</v>
      </c>
      <c r="T418" t="s">
        <v>100</v>
      </c>
      <c r="U418" t="s">
        <v>2417</v>
      </c>
      <c r="V418" s="10" t="s">
        <v>2417</v>
      </c>
    </row>
    <row r="419" spans="1:22" x14ac:dyDescent="0.2">
      <c r="A419" s="6">
        <v>44167</v>
      </c>
      <c r="B419" t="s">
        <v>4204</v>
      </c>
      <c r="C419" t="s">
        <v>43</v>
      </c>
      <c r="D419" s="10" t="s">
        <v>46</v>
      </c>
      <c r="E419" t="s">
        <v>102</v>
      </c>
      <c r="F419" s="11">
        <v>3980.65</v>
      </c>
      <c r="G419" s="10" t="s">
        <v>50</v>
      </c>
      <c r="H419" t="s">
        <v>2417</v>
      </c>
      <c r="I419" t="str">
        <f t="shared" si="6"/>
        <v/>
      </c>
      <c r="J419" s="10" t="s">
        <v>2417</v>
      </c>
      <c r="K419">
        <f>IF(OR(LEFT(J419,3)="850", J419=85339, J419="85339"), 1,0)</f>
        <v>0</v>
      </c>
      <c r="L419">
        <f>IF(OR(LEFT(I419,2)="ph", I419="Laveen"), 1,0)</f>
        <v>0</v>
      </c>
      <c r="M419">
        <f>IF(NOT(K419=L419), 1,0)</f>
        <v>0</v>
      </c>
      <c r="N419">
        <f>IF(K419=L419, K419, "EVAL")</f>
        <v>0</v>
      </c>
      <c r="O419" s="10" t="s">
        <v>2417</v>
      </c>
      <c r="P419" s="10" t="s">
        <v>57</v>
      </c>
      <c r="Q419" s="13" t="s">
        <v>46</v>
      </c>
      <c r="R419" s="11">
        <v>3980.65</v>
      </c>
      <c r="S419" s="10" t="s">
        <v>2417</v>
      </c>
      <c r="T419" t="s">
        <v>3287</v>
      </c>
      <c r="U419" t="s">
        <v>2417</v>
      </c>
      <c r="V419" s="10" t="s">
        <v>2417</v>
      </c>
    </row>
    <row r="420" spans="1:22" x14ac:dyDescent="0.2">
      <c r="A420" s="6">
        <v>44167</v>
      </c>
      <c r="B420" t="s">
        <v>4205</v>
      </c>
      <c r="C420" t="s">
        <v>43</v>
      </c>
      <c r="D420" s="10" t="s">
        <v>46</v>
      </c>
      <c r="E420" t="s">
        <v>102</v>
      </c>
      <c r="F420" s="11">
        <v>1766.97</v>
      </c>
      <c r="G420" s="10" t="s">
        <v>50</v>
      </c>
      <c r="H420" t="s">
        <v>2417</v>
      </c>
      <c r="I420" t="str">
        <f t="shared" si="6"/>
        <v/>
      </c>
      <c r="J420" s="10" t="s">
        <v>2417</v>
      </c>
      <c r="K420">
        <f>IF(OR(LEFT(J420,3)="850", J420=85339, J420="85339"), 1,0)</f>
        <v>0</v>
      </c>
      <c r="L420">
        <f>IF(OR(LEFT(I420,2)="ph", I420="Laveen"), 1,0)</f>
        <v>0</v>
      </c>
      <c r="M420">
        <f>IF(NOT(K420=L420), 1,0)</f>
        <v>0</v>
      </c>
      <c r="N420">
        <f>IF(K420=L420, K420, "EVAL")</f>
        <v>0</v>
      </c>
      <c r="O420" s="10" t="s">
        <v>2417</v>
      </c>
      <c r="P420" s="10" t="s">
        <v>57</v>
      </c>
      <c r="Q420" s="13" t="s">
        <v>46</v>
      </c>
      <c r="R420" s="11">
        <v>1766.97</v>
      </c>
      <c r="S420" s="10" t="s">
        <v>2417</v>
      </c>
      <c r="T420" t="s">
        <v>3287</v>
      </c>
      <c r="U420" t="s">
        <v>2417</v>
      </c>
      <c r="V420" s="10" t="s">
        <v>2417</v>
      </c>
    </row>
    <row r="421" spans="1:22" x14ac:dyDescent="0.2">
      <c r="A421" s="6">
        <v>44167</v>
      </c>
      <c r="B421" t="s">
        <v>4206</v>
      </c>
      <c r="C421" t="s">
        <v>43</v>
      </c>
      <c r="D421" s="10" t="s">
        <v>46</v>
      </c>
      <c r="E421" t="s">
        <v>280</v>
      </c>
      <c r="F421" s="11">
        <v>9999.99</v>
      </c>
      <c r="G421" s="10" t="s">
        <v>50</v>
      </c>
      <c r="H421" t="s">
        <v>4207</v>
      </c>
      <c r="I421" t="str">
        <f t="shared" si="6"/>
        <v>GILBERT</v>
      </c>
      <c r="J421" s="10">
        <v>85297</v>
      </c>
      <c r="K421">
        <f>IF(OR(LEFT(J421,3)="850", J421=85339, J421="85339"), 1,0)</f>
        <v>0</v>
      </c>
      <c r="L421">
        <f>IF(OR(LEFT(I421,2)="ph", I421="Laveen"), 1,0)</f>
        <v>0</v>
      </c>
      <c r="M421">
        <f>IF(NOT(K421=L421), 1,0)</f>
        <v>0</v>
      </c>
      <c r="N421">
        <f>IF(K421=L421, K421, "EVAL")</f>
        <v>0</v>
      </c>
      <c r="O421" s="10" t="s">
        <v>2417</v>
      </c>
      <c r="P421" s="10" t="s">
        <v>57</v>
      </c>
      <c r="Q421" s="13" t="s">
        <v>46</v>
      </c>
      <c r="R421" s="11">
        <v>9999.99</v>
      </c>
      <c r="S421" s="10">
        <v>85297</v>
      </c>
      <c r="T421" t="s">
        <v>3476</v>
      </c>
      <c r="U421" t="s">
        <v>2417</v>
      </c>
      <c r="V421" s="10" t="s">
        <v>2417</v>
      </c>
    </row>
    <row r="422" spans="1:22" x14ac:dyDescent="0.2">
      <c r="A422" s="6">
        <v>44167</v>
      </c>
      <c r="B422" t="s">
        <v>4208</v>
      </c>
      <c r="C422" t="s">
        <v>43</v>
      </c>
      <c r="D422" s="10" t="s">
        <v>46</v>
      </c>
      <c r="E422" t="s">
        <v>70</v>
      </c>
      <c r="F422" s="11">
        <v>5987.2</v>
      </c>
      <c r="G422" s="10" t="s">
        <v>50</v>
      </c>
      <c r="H422" t="s">
        <v>3943</v>
      </c>
      <c r="I422" t="str">
        <f t="shared" si="6"/>
        <v>PHOENIX</v>
      </c>
      <c r="J422" s="10">
        <v>85037</v>
      </c>
      <c r="K422">
        <f>IF(OR(LEFT(J422,3)="850", J422=85339, J422="85339"), 1,0)</f>
        <v>1</v>
      </c>
      <c r="L422">
        <f>IF(OR(LEFT(I422,2)="ph", I422="Laveen"), 1,0)</f>
        <v>1</v>
      </c>
      <c r="M422">
        <f>IF(NOT(K422=L422), 1,0)</f>
        <v>0</v>
      </c>
      <c r="N422">
        <f>IF(K422=L422, K422, "EVAL")</f>
        <v>1</v>
      </c>
      <c r="O422" s="12">
        <v>44186</v>
      </c>
      <c r="P422" s="10" t="s">
        <v>46</v>
      </c>
      <c r="Q422" s="13" t="s">
        <v>46</v>
      </c>
      <c r="R422" s="11">
        <v>5812.2</v>
      </c>
      <c r="S422" s="10">
        <v>85037</v>
      </c>
      <c r="T422" t="s">
        <v>62</v>
      </c>
      <c r="U422" t="s">
        <v>63</v>
      </c>
      <c r="V422" s="10">
        <v>85253</v>
      </c>
    </row>
    <row r="423" spans="1:22" x14ac:dyDescent="0.2">
      <c r="A423" s="6">
        <v>44167</v>
      </c>
      <c r="B423" t="s">
        <v>4209</v>
      </c>
      <c r="C423" t="s">
        <v>43</v>
      </c>
      <c r="D423" s="10" t="s">
        <v>46</v>
      </c>
      <c r="E423" t="s">
        <v>70</v>
      </c>
      <c r="F423" s="11" t="s">
        <v>2417</v>
      </c>
      <c r="G423" s="10" t="s">
        <v>50</v>
      </c>
      <c r="H423" t="s">
        <v>4210</v>
      </c>
      <c r="I423" t="str">
        <f t="shared" si="6"/>
        <v>AVONDALE</v>
      </c>
      <c r="J423" s="10">
        <v>85392</v>
      </c>
      <c r="K423">
        <f>IF(OR(LEFT(J423,3)="850", J423=85339, J423="85339"), 1,0)</f>
        <v>0</v>
      </c>
      <c r="L423">
        <f>IF(OR(LEFT(I423,2)="ph", I423="Laveen"), 1,0)</f>
        <v>0</v>
      </c>
      <c r="M423">
        <f>IF(NOT(K423=L423), 1,0)</f>
        <v>0</v>
      </c>
      <c r="N423">
        <f>IF(K423=L423, K423, "EVAL")</f>
        <v>0</v>
      </c>
      <c r="O423" s="10" t="s">
        <v>2417</v>
      </c>
      <c r="P423" s="10" t="s">
        <v>57</v>
      </c>
      <c r="Q423" s="13" t="s">
        <v>46</v>
      </c>
      <c r="R423" s="11">
        <v>1740</v>
      </c>
      <c r="S423" s="10">
        <v>85392</v>
      </c>
      <c r="T423" t="s">
        <v>3664</v>
      </c>
      <c r="U423" t="s">
        <v>2417</v>
      </c>
      <c r="V423" s="10" t="s">
        <v>2417</v>
      </c>
    </row>
    <row r="424" spans="1:22" x14ac:dyDescent="0.2">
      <c r="A424" s="6">
        <v>44168</v>
      </c>
      <c r="B424" t="s">
        <v>4211</v>
      </c>
      <c r="C424" t="s">
        <v>43</v>
      </c>
      <c r="D424" s="10" t="s">
        <v>46</v>
      </c>
      <c r="E424" t="s">
        <v>297</v>
      </c>
      <c r="F424" s="11">
        <v>4679.2</v>
      </c>
      <c r="G424" s="10" t="s">
        <v>50</v>
      </c>
      <c r="H424" t="s">
        <v>4212</v>
      </c>
      <c r="I424" t="str">
        <f t="shared" si="6"/>
        <v>Glendale</v>
      </c>
      <c r="J424" s="10">
        <v>85303</v>
      </c>
      <c r="K424">
        <f>IF(OR(LEFT(J424,3)="850", J424=85339, J424="85339"), 1,0)</f>
        <v>0</v>
      </c>
      <c r="L424">
        <f>IF(OR(LEFT(I424,2)="ph", I424="Laveen"), 1,0)</f>
        <v>0</v>
      </c>
      <c r="M424">
        <f>IF(NOT(K424=L424), 1,0)</f>
        <v>0</v>
      </c>
      <c r="N424">
        <f>IF(K424=L424, K424, "EVAL")</f>
        <v>0</v>
      </c>
      <c r="O424" s="10" t="s">
        <v>2417</v>
      </c>
      <c r="P424" s="10" t="s">
        <v>57</v>
      </c>
      <c r="Q424" s="13" t="s">
        <v>46</v>
      </c>
      <c r="R424" s="11">
        <v>4638.32</v>
      </c>
      <c r="S424" s="10">
        <v>85303</v>
      </c>
      <c r="T424" t="s">
        <v>2088</v>
      </c>
      <c r="U424" t="s">
        <v>2417</v>
      </c>
      <c r="V424" s="10" t="s">
        <v>2417</v>
      </c>
    </row>
    <row r="425" spans="1:22" x14ac:dyDescent="0.2">
      <c r="A425" s="6">
        <v>44168</v>
      </c>
      <c r="B425" t="s">
        <v>4213</v>
      </c>
      <c r="C425" t="s">
        <v>43</v>
      </c>
      <c r="D425" s="10" t="s">
        <v>46</v>
      </c>
      <c r="E425" t="s">
        <v>70</v>
      </c>
      <c r="F425" s="11" t="s">
        <v>2417</v>
      </c>
      <c r="G425" s="10" t="s">
        <v>2417</v>
      </c>
      <c r="H425" t="s">
        <v>4214</v>
      </c>
      <c r="I425" t="str">
        <f t="shared" si="6"/>
        <v>AVONDALE</v>
      </c>
      <c r="J425" s="10">
        <v>85392</v>
      </c>
      <c r="K425">
        <f>IF(OR(LEFT(J425,3)="850", J425=85339, J425="85339"), 1,0)</f>
        <v>0</v>
      </c>
      <c r="L425">
        <f>IF(OR(LEFT(I425,2)="ph", I425="Laveen"), 1,0)</f>
        <v>0</v>
      </c>
      <c r="M425">
        <f>IF(NOT(K425=L425), 1,0)</f>
        <v>0</v>
      </c>
      <c r="N425">
        <f>IF(K425=L425, K425, "EVAL")</f>
        <v>0</v>
      </c>
      <c r="O425" s="10" t="s">
        <v>2417</v>
      </c>
      <c r="P425" s="10" t="s">
        <v>57</v>
      </c>
      <c r="Q425" s="13" t="s">
        <v>46</v>
      </c>
      <c r="R425" s="11">
        <v>4895.47</v>
      </c>
      <c r="S425" s="10">
        <v>85392</v>
      </c>
      <c r="T425" t="s">
        <v>3661</v>
      </c>
      <c r="U425" t="s">
        <v>2417</v>
      </c>
      <c r="V425" s="10" t="s">
        <v>2417</v>
      </c>
    </row>
    <row r="426" spans="1:22" x14ac:dyDescent="0.2">
      <c r="A426" s="6">
        <v>44168</v>
      </c>
      <c r="B426" t="s">
        <v>4215</v>
      </c>
      <c r="C426" t="s">
        <v>43</v>
      </c>
      <c r="D426" s="10" t="s">
        <v>46</v>
      </c>
      <c r="E426" t="s">
        <v>507</v>
      </c>
      <c r="F426" s="11">
        <v>0</v>
      </c>
      <c r="G426" s="10" t="s">
        <v>50</v>
      </c>
      <c r="H426" t="s">
        <v>4216</v>
      </c>
      <c r="I426" t="str">
        <f t="shared" si="6"/>
        <v>SURPRISE</v>
      </c>
      <c r="J426" s="10">
        <v>85379</v>
      </c>
      <c r="K426">
        <f>IF(OR(LEFT(J426,3)="850", J426=85339, J426="85339"), 1,0)</f>
        <v>0</v>
      </c>
      <c r="L426">
        <f>IF(OR(LEFT(I426,2)="ph", I426="Laveen"), 1,0)</f>
        <v>0</v>
      </c>
      <c r="M426">
        <f>IF(NOT(K426=L426), 1,0)</f>
        <v>0</v>
      </c>
      <c r="N426">
        <f>IF(K426=L426, K426, "EVAL")</f>
        <v>0</v>
      </c>
      <c r="O426" s="10" t="s">
        <v>2417</v>
      </c>
      <c r="P426" s="10" t="s">
        <v>57</v>
      </c>
      <c r="Q426" s="13" t="s">
        <v>46</v>
      </c>
      <c r="R426" s="11">
        <v>1788</v>
      </c>
      <c r="S426" s="10">
        <v>85379</v>
      </c>
      <c r="T426" t="s">
        <v>3661</v>
      </c>
      <c r="U426" t="s">
        <v>2417</v>
      </c>
      <c r="V426" s="10" t="s">
        <v>2417</v>
      </c>
    </row>
    <row r="427" spans="1:22" x14ac:dyDescent="0.2">
      <c r="A427" s="6">
        <v>44168</v>
      </c>
      <c r="B427" t="s">
        <v>4217</v>
      </c>
      <c r="C427" t="s">
        <v>43</v>
      </c>
      <c r="D427" s="10" t="s">
        <v>46</v>
      </c>
      <c r="E427" t="s">
        <v>297</v>
      </c>
      <c r="F427" s="11">
        <v>3489.25</v>
      </c>
      <c r="G427" s="10" t="s">
        <v>50</v>
      </c>
      <c r="H427" t="s">
        <v>4218</v>
      </c>
      <c r="I427" t="str">
        <f t="shared" si="6"/>
        <v>GLENDALE</v>
      </c>
      <c r="J427" s="10">
        <v>85303</v>
      </c>
      <c r="K427">
        <f>IF(OR(LEFT(J427,3)="850", J427=85339, J427="85339"), 1,0)</f>
        <v>0</v>
      </c>
      <c r="L427">
        <f>IF(OR(LEFT(I427,2)="ph", I427="Laveen"), 1,0)</f>
        <v>0</v>
      </c>
      <c r="M427">
        <f>IF(NOT(K427=L427), 1,0)</f>
        <v>0</v>
      </c>
      <c r="N427">
        <f>IF(K427=L427, K427, "EVAL")</f>
        <v>0</v>
      </c>
      <c r="O427" s="12">
        <v>44183</v>
      </c>
      <c r="P427" s="10" t="s">
        <v>57</v>
      </c>
      <c r="Q427" s="13" t="s">
        <v>46</v>
      </c>
      <c r="R427" s="11">
        <v>3448.39</v>
      </c>
      <c r="S427" s="10">
        <v>85303</v>
      </c>
      <c r="T427" t="s">
        <v>1830</v>
      </c>
      <c r="U427" t="s">
        <v>2417</v>
      </c>
      <c r="V427" s="10" t="s">
        <v>2417</v>
      </c>
    </row>
    <row r="428" spans="1:22" x14ac:dyDescent="0.2">
      <c r="A428" s="6">
        <v>44169</v>
      </c>
      <c r="B428" t="s">
        <v>4219</v>
      </c>
      <c r="C428" t="s">
        <v>43</v>
      </c>
      <c r="D428" s="10" t="s">
        <v>46</v>
      </c>
      <c r="E428" t="s">
        <v>297</v>
      </c>
      <c r="F428" s="11">
        <v>9999.99</v>
      </c>
      <c r="G428" s="10" t="s">
        <v>50</v>
      </c>
      <c r="H428" t="s">
        <v>4220</v>
      </c>
      <c r="I428" t="str">
        <f t="shared" si="6"/>
        <v>GLENDALE</v>
      </c>
      <c r="J428" s="10">
        <v>85303</v>
      </c>
      <c r="K428">
        <f>IF(OR(LEFT(J428,3)="850", J428=85339, J428="85339"), 1,0)</f>
        <v>0</v>
      </c>
      <c r="L428">
        <f>IF(OR(LEFT(I428,2)="ph", I428="Laveen"), 1,0)</f>
        <v>0</v>
      </c>
      <c r="M428">
        <f>IF(NOT(K428=L428), 1,0)</f>
        <v>0</v>
      </c>
      <c r="N428">
        <f>IF(K428=L428, K428, "EVAL")</f>
        <v>0</v>
      </c>
      <c r="O428" s="10" t="s">
        <v>2417</v>
      </c>
      <c r="P428" s="10" t="s">
        <v>57</v>
      </c>
      <c r="Q428" s="13" t="s">
        <v>46</v>
      </c>
      <c r="R428" s="11">
        <v>9999.99</v>
      </c>
      <c r="S428" s="10">
        <v>85303</v>
      </c>
      <c r="T428" t="s">
        <v>2777</v>
      </c>
      <c r="U428" t="s">
        <v>3123</v>
      </c>
      <c r="V428" s="10">
        <v>85284</v>
      </c>
    </row>
    <row r="429" spans="1:22" x14ac:dyDescent="0.2">
      <c r="A429" s="6">
        <v>44169</v>
      </c>
      <c r="B429" t="s">
        <v>4221</v>
      </c>
      <c r="C429" t="s">
        <v>43</v>
      </c>
      <c r="D429" s="10" t="s">
        <v>46</v>
      </c>
      <c r="E429" t="s">
        <v>44</v>
      </c>
      <c r="F429" s="11">
        <v>3429.92</v>
      </c>
      <c r="G429" s="10" t="s">
        <v>50</v>
      </c>
      <c r="H429" t="s">
        <v>4222</v>
      </c>
      <c r="I429" t="str">
        <f t="shared" si="6"/>
        <v>Phoenix</v>
      </c>
      <c r="J429" s="10">
        <v>85009</v>
      </c>
      <c r="K429">
        <f>IF(OR(LEFT(J429,3)="850", J429=85339, J429="85339"), 1,0)</f>
        <v>1</v>
      </c>
      <c r="L429">
        <f>IF(OR(LEFT(I429,2)="ph", I429="Laveen"), 1,0)</f>
        <v>1</v>
      </c>
      <c r="M429">
        <f>IF(NOT(K429=L429), 1,0)</f>
        <v>0</v>
      </c>
      <c r="N429">
        <f>IF(K429=L429, K429, "EVAL")</f>
        <v>1</v>
      </c>
      <c r="O429" s="10" t="s">
        <v>2417</v>
      </c>
      <c r="P429" s="10" t="s">
        <v>46</v>
      </c>
      <c r="Q429" s="13" t="s">
        <v>46</v>
      </c>
      <c r="R429" s="11">
        <v>3294.92</v>
      </c>
      <c r="S429" s="10">
        <v>85009</v>
      </c>
      <c r="T429" t="s">
        <v>291</v>
      </c>
      <c r="U429" t="s">
        <v>784</v>
      </c>
      <c r="V429" s="10">
        <v>85323</v>
      </c>
    </row>
    <row r="430" spans="1:22" x14ac:dyDescent="0.2">
      <c r="A430" s="6">
        <v>44169</v>
      </c>
      <c r="B430" t="s">
        <v>4223</v>
      </c>
      <c r="C430" t="s">
        <v>79</v>
      </c>
      <c r="D430" s="10" t="s">
        <v>46</v>
      </c>
      <c r="E430" t="s">
        <v>216</v>
      </c>
      <c r="F430" s="11">
        <v>9999.99</v>
      </c>
      <c r="G430" s="10" t="s">
        <v>50</v>
      </c>
      <c r="H430" t="s">
        <v>4224</v>
      </c>
      <c r="I430" t="str">
        <f t="shared" si="6"/>
        <v>MESA</v>
      </c>
      <c r="J430" s="10">
        <v>85205</v>
      </c>
      <c r="K430">
        <f>IF(OR(LEFT(J430,3)="850", J430=85339, J430="85339"), 1,0)</f>
        <v>0</v>
      </c>
      <c r="L430">
        <f>IF(OR(LEFT(I430,2)="ph", I430="Laveen"), 1,0)</f>
        <v>0</v>
      </c>
      <c r="M430">
        <f>IF(NOT(K430=L430), 1,0)</f>
        <v>0</v>
      </c>
      <c r="N430">
        <f>IF(K430=L430, K430, "EVAL")</f>
        <v>0</v>
      </c>
      <c r="O430" s="12">
        <v>44183</v>
      </c>
      <c r="P430" s="10" t="s">
        <v>57</v>
      </c>
      <c r="Q430" s="13" t="s">
        <v>46</v>
      </c>
      <c r="R430" s="11">
        <v>9999.99</v>
      </c>
      <c r="S430" s="10">
        <v>85205</v>
      </c>
      <c r="T430" t="s">
        <v>3716</v>
      </c>
      <c r="U430" t="s">
        <v>2417</v>
      </c>
      <c r="V430" s="10" t="s">
        <v>2417</v>
      </c>
    </row>
    <row r="431" spans="1:22" x14ac:dyDescent="0.2">
      <c r="A431" s="6">
        <v>44172</v>
      </c>
      <c r="B431" t="s">
        <v>4225</v>
      </c>
      <c r="C431" t="s">
        <v>43</v>
      </c>
      <c r="D431" s="10" t="s">
        <v>46</v>
      </c>
      <c r="E431" t="s">
        <v>297</v>
      </c>
      <c r="F431" s="11" t="s">
        <v>2417</v>
      </c>
      <c r="G431" s="10" t="s">
        <v>2417</v>
      </c>
      <c r="H431" t="s">
        <v>4226</v>
      </c>
      <c r="I431" t="str">
        <f t="shared" si="6"/>
        <v>GLENDALE</v>
      </c>
      <c r="J431" s="10">
        <v>85303</v>
      </c>
      <c r="K431">
        <f>IF(OR(LEFT(J431,3)="850", J431=85339, J431="85339"), 1,0)</f>
        <v>0</v>
      </c>
      <c r="L431">
        <f>IF(OR(LEFT(I431,2)="ph", I431="Laveen"), 1,0)</f>
        <v>0</v>
      </c>
      <c r="M431">
        <f>IF(NOT(K431=L431), 1,0)</f>
        <v>0</v>
      </c>
      <c r="N431">
        <f>IF(K431=L431, K431, "EVAL")</f>
        <v>0</v>
      </c>
      <c r="O431" s="10" t="s">
        <v>2417</v>
      </c>
      <c r="P431" s="10" t="s">
        <v>46</v>
      </c>
      <c r="Q431" s="13" t="s">
        <v>46</v>
      </c>
      <c r="R431" s="11">
        <v>3447.9</v>
      </c>
      <c r="S431" s="10">
        <v>85303</v>
      </c>
      <c r="T431" t="s">
        <v>62</v>
      </c>
      <c r="U431" t="s">
        <v>63</v>
      </c>
      <c r="V431" s="10">
        <v>85253</v>
      </c>
    </row>
    <row r="432" spans="1:22" x14ac:dyDescent="0.2">
      <c r="A432" s="6">
        <v>44172</v>
      </c>
      <c r="B432" t="s">
        <v>4227</v>
      </c>
      <c r="C432" t="s">
        <v>43</v>
      </c>
      <c r="D432" s="10" t="s">
        <v>46</v>
      </c>
      <c r="E432" t="s">
        <v>297</v>
      </c>
      <c r="F432" s="11">
        <v>4301.91</v>
      </c>
      <c r="G432" s="10" t="s">
        <v>50</v>
      </c>
      <c r="H432" t="s">
        <v>4228</v>
      </c>
      <c r="I432" t="str">
        <f t="shared" si="6"/>
        <v>PHOENIX</v>
      </c>
      <c r="J432" s="10">
        <v>85051</v>
      </c>
      <c r="K432">
        <f>IF(OR(LEFT(J432,3)="850", J432=85339, J432="85339"), 1,0)</f>
        <v>1</v>
      </c>
      <c r="L432">
        <f>IF(OR(LEFT(I432,2)="ph", I432="Laveen"), 1,0)</f>
        <v>1</v>
      </c>
      <c r="M432">
        <f>IF(NOT(K432=L432), 1,0)</f>
        <v>0</v>
      </c>
      <c r="N432">
        <f>IF(K432=L432, K432, "EVAL")</f>
        <v>1</v>
      </c>
      <c r="O432" s="10" t="s">
        <v>2417</v>
      </c>
      <c r="P432" s="10" t="s">
        <v>46</v>
      </c>
      <c r="Q432" s="13" t="s">
        <v>46</v>
      </c>
      <c r="R432" s="11">
        <v>4531.91</v>
      </c>
      <c r="S432" s="10">
        <v>85051</v>
      </c>
      <c r="T432" t="s">
        <v>62</v>
      </c>
      <c r="U432" t="s">
        <v>63</v>
      </c>
      <c r="V432" s="10">
        <v>85253</v>
      </c>
    </row>
    <row r="433" spans="1:22" x14ac:dyDescent="0.2">
      <c r="A433" s="6">
        <v>44173</v>
      </c>
      <c r="B433" t="s">
        <v>4229</v>
      </c>
      <c r="C433" t="s">
        <v>79</v>
      </c>
      <c r="D433" s="10" t="s">
        <v>46</v>
      </c>
      <c r="E433" t="s">
        <v>70</v>
      </c>
      <c r="F433" s="11">
        <v>6166.66</v>
      </c>
      <c r="G433" s="10" t="s">
        <v>50</v>
      </c>
      <c r="H433" t="s">
        <v>4230</v>
      </c>
      <c r="I433" t="str">
        <f t="shared" si="6"/>
        <v>PHOENIX</v>
      </c>
      <c r="J433" s="10">
        <v>85037</v>
      </c>
      <c r="K433">
        <f>IF(OR(LEFT(J433,3)="850", J433=85339, J433="85339"), 1,0)</f>
        <v>1</v>
      </c>
      <c r="L433">
        <f>IF(OR(LEFT(I433,2)="ph", I433="Laveen"), 1,0)</f>
        <v>1</v>
      </c>
      <c r="M433">
        <f>IF(NOT(K433=L433), 1,0)</f>
        <v>0</v>
      </c>
      <c r="N433">
        <f>IF(K433=L433, K433, "EVAL")</f>
        <v>1</v>
      </c>
      <c r="O433" s="12">
        <v>44215</v>
      </c>
      <c r="P433" s="10" t="s">
        <v>57</v>
      </c>
      <c r="Q433" s="13" t="s">
        <v>46</v>
      </c>
      <c r="R433" s="11">
        <v>6283.02</v>
      </c>
      <c r="S433" s="10">
        <v>85037</v>
      </c>
      <c r="T433" t="s">
        <v>3382</v>
      </c>
      <c r="U433" t="s">
        <v>2417</v>
      </c>
      <c r="V433" s="10" t="s">
        <v>2417</v>
      </c>
    </row>
    <row r="434" spans="1:22" x14ac:dyDescent="0.2">
      <c r="A434" s="6">
        <v>44173</v>
      </c>
      <c r="B434" t="s">
        <v>4231</v>
      </c>
      <c r="C434" t="s">
        <v>43</v>
      </c>
      <c r="D434" s="10" t="s">
        <v>46</v>
      </c>
      <c r="E434" t="s">
        <v>507</v>
      </c>
      <c r="F434" s="11">
        <v>5663</v>
      </c>
      <c r="G434" s="10" t="s">
        <v>50</v>
      </c>
      <c r="H434" t="s">
        <v>3728</v>
      </c>
      <c r="I434" t="str">
        <f t="shared" si="6"/>
        <v>SURPRISE</v>
      </c>
      <c r="J434" s="10">
        <v>85378</v>
      </c>
      <c r="K434">
        <f>IF(OR(LEFT(J434,3)="850", J434=85339, J434="85339"), 1,0)</f>
        <v>0</v>
      </c>
      <c r="L434">
        <f>IF(OR(LEFT(I434,2)="ph", I434="Laveen"), 1,0)</f>
        <v>0</v>
      </c>
      <c r="M434">
        <f>IF(NOT(K434=L434), 1,0)</f>
        <v>0</v>
      </c>
      <c r="N434">
        <f>IF(K434=L434, K434, "EVAL")</f>
        <v>0</v>
      </c>
      <c r="O434" s="12">
        <v>44187</v>
      </c>
      <c r="P434" s="10" t="s">
        <v>57</v>
      </c>
      <c r="Q434" s="13" t="s">
        <v>46</v>
      </c>
      <c r="R434" s="11">
        <v>5445</v>
      </c>
      <c r="S434" s="10">
        <v>85378</v>
      </c>
      <c r="T434" t="s">
        <v>3382</v>
      </c>
      <c r="U434" t="s">
        <v>2417</v>
      </c>
      <c r="V434" s="10" t="s">
        <v>2417</v>
      </c>
    </row>
    <row r="435" spans="1:22" x14ac:dyDescent="0.2">
      <c r="A435" s="6">
        <v>44175</v>
      </c>
      <c r="B435" t="s">
        <v>4232</v>
      </c>
      <c r="C435" t="s">
        <v>43</v>
      </c>
      <c r="D435" s="10" t="s">
        <v>46</v>
      </c>
      <c r="E435" t="s">
        <v>74</v>
      </c>
      <c r="F435" s="11">
        <v>3337.83</v>
      </c>
      <c r="G435" s="10" t="s">
        <v>50</v>
      </c>
      <c r="H435" t="s">
        <v>4233</v>
      </c>
      <c r="I435" t="str">
        <f t="shared" si="6"/>
        <v>PHOENIX</v>
      </c>
      <c r="J435" s="10">
        <v>85042</v>
      </c>
      <c r="K435">
        <f>IF(OR(LEFT(J435,3)="850", J435=85339, J435="85339"), 1,0)</f>
        <v>1</v>
      </c>
      <c r="L435">
        <f>IF(OR(LEFT(I435,2)="ph", I435="Laveen"), 1,0)</f>
        <v>1</v>
      </c>
      <c r="M435">
        <f>IF(NOT(K435=L435), 1,0)</f>
        <v>0</v>
      </c>
      <c r="N435">
        <f>IF(K435=L435, K435, "EVAL")</f>
        <v>1</v>
      </c>
      <c r="O435" s="12">
        <v>44195</v>
      </c>
      <c r="P435" s="10" t="s">
        <v>57</v>
      </c>
      <c r="Q435" s="13" t="s">
        <v>46</v>
      </c>
      <c r="R435" s="11">
        <v>3337.83</v>
      </c>
      <c r="S435" s="10">
        <v>85042</v>
      </c>
      <c r="T435" t="s">
        <v>3864</v>
      </c>
      <c r="U435" t="s">
        <v>3328</v>
      </c>
      <c r="V435" s="10">
        <v>85042</v>
      </c>
    </row>
    <row r="436" spans="1:22" x14ac:dyDescent="0.2">
      <c r="A436" s="6">
        <v>44175</v>
      </c>
      <c r="B436" t="s">
        <v>4234</v>
      </c>
      <c r="C436" t="s">
        <v>43</v>
      </c>
      <c r="D436" s="10" t="s">
        <v>46</v>
      </c>
      <c r="E436" t="s">
        <v>74</v>
      </c>
      <c r="F436" s="11">
        <v>4136.17</v>
      </c>
      <c r="G436" s="10" t="s">
        <v>50</v>
      </c>
      <c r="H436" t="s">
        <v>4235</v>
      </c>
      <c r="I436" t="str">
        <f t="shared" si="6"/>
        <v>PHOENIX</v>
      </c>
      <c r="J436" s="10">
        <v>85042</v>
      </c>
      <c r="K436">
        <f>IF(OR(LEFT(J436,3)="850", J436=85339, J436="85339"), 1,0)</f>
        <v>1</v>
      </c>
      <c r="L436">
        <f>IF(OR(LEFT(I436,2)="ph", I436="Laveen"), 1,0)</f>
        <v>1</v>
      </c>
      <c r="M436">
        <f>IF(NOT(K436=L436), 1,0)</f>
        <v>0</v>
      </c>
      <c r="N436">
        <f>IF(K436=L436, K436, "EVAL")</f>
        <v>1</v>
      </c>
      <c r="O436" s="10" t="s">
        <v>2417</v>
      </c>
      <c r="P436" s="10" t="s">
        <v>57</v>
      </c>
      <c r="Q436" s="13" t="s">
        <v>46</v>
      </c>
      <c r="R436" s="11">
        <v>4136.17</v>
      </c>
      <c r="S436" s="10">
        <v>85042</v>
      </c>
      <c r="T436" t="s">
        <v>3864</v>
      </c>
      <c r="U436" t="s">
        <v>3328</v>
      </c>
      <c r="V436" s="10">
        <v>85042</v>
      </c>
    </row>
    <row r="437" spans="1:22" x14ac:dyDescent="0.2">
      <c r="A437" s="6">
        <v>44175</v>
      </c>
      <c r="B437" t="s">
        <v>4236</v>
      </c>
      <c r="C437" t="s">
        <v>43</v>
      </c>
      <c r="D437" s="10" t="s">
        <v>46</v>
      </c>
      <c r="E437" t="s">
        <v>74</v>
      </c>
      <c r="F437" s="11">
        <v>3191.93</v>
      </c>
      <c r="G437" s="10" t="s">
        <v>50</v>
      </c>
      <c r="H437" t="s">
        <v>4237</v>
      </c>
      <c r="I437" t="str">
        <f t="shared" si="6"/>
        <v>PHOENIX</v>
      </c>
      <c r="J437" s="10">
        <v>85040</v>
      </c>
      <c r="K437">
        <f>IF(OR(LEFT(J437,3)="850", J437=85339, J437="85339"), 1,0)</f>
        <v>1</v>
      </c>
      <c r="L437">
        <f>IF(OR(LEFT(I437,2)="ph", I437="Laveen"), 1,0)</f>
        <v>1</v>
      </c>
      <c r="M437">
        <f>IF(NOT(K437=L437), 1,0)</f>
        <v>0</v>
      </c>
      <c r="N437">
        <f>IF(K437=L437, K437, "EVAL")</f>
        <v>1</v>
      </c>
      <c r="O437" s="10" t="s">
        <v>2417</v>
      </c>
      <c r="P437" s="10" t="s">
        <v>57</v>
      </c>
      <c r="Q437" s="13" t="s">
        <v>46</v>
      </c>
      <c r="R437" s="11">
        <v>3110.09</v>
      </c>
      <c r="S437" s="10">
        <v>85040</v>
      </c>
      <c r="T437" t="s">
        <v>3864</v>
      </c>
      <c r="U437" t="s">
        <v>3328</v>
      </c>
      <c r="V437" s="10">
        <v>85042</v>
      </c>
    </row>
    <row r="438" spans="1:22" x14ac:dyDescent="0.2">
      <c r="A438" s="6">
        <v>44183</v>
      </c>
      <c r="B438" t="s">
        <v>4238</v>
      </c>
      <c r="C438" t="s">
        <v>43</v>
      </c>
      <c r="D438" s="10" t="s">
        <v>46</v>
      </c>
      <c r="E438" t="s">
        <v>134</v>
      </c>
      <c r="F438" s="11" t="s">
        <v>2417</v>
      </c>
      <c r="G438" s="10" t="s">
        <v>2417</v>
      </c>
      <c r="H438" t="s">
        <v>4239</v>
      </c>
      <c r="I438" t="str">
        <f t="shared" si="6"/>
        <v>PHOENIX</v>
      </c>
      <c r="J438" s="10">
        <v>85085</v>
      </c>
      <c r="K438">
        <f>IF(OR(LEFT(J438,3)="850", J438=85339, J438="85339"), 1,0)</f>
        <v>1</v>
      </c>
      <c r="L438">
        <f>IF(OR(LEFT(I438,2)="ph", I438="Laveen"), 1,0)</f>
        <v>1</v>
      </c>
      <c r="M438">
        <f>IF(NOT(K438=L438), 1,0)</f>
        <v>0</v>
      </c>
      <c r="N438">
        <f>IF(K438=L438, K438, "EVAL")</f>
        <v>1</v>
      </c>
      <c r="O438" s="10" t="s">
        <v>2417</v>
      </c>
      <c r="P438" s="10" t="s">
        <v>57</v>
      </c>
      <c r="Q438" s="13" t="s">
        <v>46</v>
      </c>
      <c r="R438" s="11">
        <v>2529.5</v>
      </c>
      <c r="S438" s="10">
        <v>85085</v>
      </c>
      <c r="T438" t="s">
        <v>3879</v>
      </c>
      <c r="U438" t="s">
        <v>2417</v>
      </c>
      <c r="V438" s="10" t="s">
        <v>2417</v>
      </c>
    </row>
    <row r="439" spans="1:22" x14ac:dyDescent="0.2">
      <c r="A439" s="6">
        <v>44186</v>
      </c>
      <c r="B439" t="s">
        <v>4240</v>
      </c>
      <c r="C439" t="s">
        <v>43</v>
      </c>
      <c r="D439" s="10" t="s">
        <v>46</v>
      </c>
      <c r="E439" t="s">
        <v>297</v>
      </c>
      <c r="F439" s="11">
        <v>5489.15</v>
      </c>
      <c r="G439" s="10" t="s">
        <v>50</v>
      </c>
      <c r="H439" t="s">
        <v>4241</v>
      </c>
      <c r="I439" t="str">
        <f t="shared" si="6"/>
        <v>PHOENIX</v>
      </c>
      <c r="J439" s="10">
        <v>85029</v>
      </c>
      <c r="K439">
        <f>IF(OR(LEFT(J439,3)="850", J439=85339, J439="85339"), 1,0)</f>
        <v>1</v>
      </c>
      <c r="L439">
        <f>IF(OR(LEFT(I439,2)="ph", I439="Laveen"), 1,0)</f>
        <v>1</v>
      </c>
      <c r="M439">
        <f>IF(NOT(K439=L439), 1,0)</f>
        <v>0</v>
      </c>
      <c r="N439">
        <f>IF(K439=L439, K439, "EVAL")</f>
        <v>1</v>
      </c>
      <c r="O439" s="10" t="s">
        <v>2417</v>
      </c>
      <c r="P439" s="10" t="s">
        <v>57</v>
      </c>
      <c r="Q439" s="13" t="s">
        <v>46</v>
      </c>
      <c r="R439" s="11">
        <v>5489.15</v>
      </c>
      <c r="S439" s="10">
        <v>85029</v>
      </c>
      <c r="T439" t="s">
        <v>461</v>
      </c>
      <c r="U439" t="s">
        <v>1434</v>
      </c>
      <c r="V439" s="10">
        <v>85260</v>
      </c>
    </row>
    <row r="440" spans="1:22" x14ac:dyDescent="0.2">
      <c r="A440" s="6">
        <v>44187</v>
      </c>
      <c r="B440" t="s">
        <v>4242</v>
      </c>
      <c r="C440" t="s">
        <v>43</v>
      </c>
      <c r="D440" s="10" t="s">
        <v>46</v>
      </c>
      <c r="E440" t="s">
        <v>297</v>
      </c>
      <c r="F440" s="11" t="s">
        <v>2417</v>
      </c>
      <c r="G440" s="10" t="s">
        <v>2417</v>
      </c>
      <c r="H440" t="s">
        <v>2693</v>
      </c>
      <c r="I440" t="str">
        <f t="shared" si="6"/>
        <v>PHOENIX</v>
      </c>
      <c r="J440" s="10">
        <v>85051</v>
      </c>
      <c r="K440">
        <f>IF(OR(LEFT(J440,3)="850", J440=85339, J440="85339"), 1,0)</f>
        <v>1</v>
      </c>
      <c r="L440">
        <f>IF(OR(LEFT(I440,2)="ph", I440="Laveen"), 1,0)</f>
        <v>1</v>
      </c>
      <c r="M440">
        <f>IF(NOT(K440=L440), 1,0)</f>
        <v>0</v>
      </c>
      <c r="N440">
        <f>IF(K440=L440, K440, "EVAL")</f>
        <v>1</v>
      </c>
      <c r="O440" s="10" t="s">
        <v>2417</v>
      </c>
      <c r="P440" s="10" t="s">
        <v>46</v>
      </c>
      <c r="Q440" s="13" t="s">
        <v>46</v>
      </c>
      <c r="R440" s="11">
        <v>775.17</v>
      </c>
      <c r="S440" s="10">
        <v>85051</v>
      </c>
      <c r="T440" t="s">
        <v>62</v>
      </c>
      <c r="U440" t="s">
        <v>63</v>
      </c>
      <c r="V440" s="10">
        <v>85253</v>
      </c>
    </row>
    <row r="441" spans="1:22" x14ac:dyDescent="0.2">
      <c r="A441" s="6">
        <v>44187</v>
      </c>
      <c r="B441" t="s">
        <v>4243</v>
      </c>
      <c r="C441" t="s">
        <v>43</v>
      </c>
      <c r="D441" s="10" t="s">
        <v>46</v>
      </c>
      <c r="E441" t="s">
        <v>55</v>
      </c>
      <c r="F441" s="11">
        <v>2365</v>
      </c>
      <c r="G441" s="10" t="s">
        <v>50</v>
      </c>
      <c r="H441" t="s">
        <v>4244</v>
      </c>
      <c r="I441" t="str">
        <f t="shared" si="6"/>
        <v>PHOENIXX</v>
      </c>
      <c r="J441" s="10">
        <v>85022</v>
      </c>
      <c r="K441">
        <f>IF(OR(LEFT(J441,3)="850", J441=85339, J441="85339"), 1,0)</f>
        <v>1</v>
      </c>
      <c r="L441">
        <f>IF(OR(LEFT(I441,2)="ph", I441="Laveen"), 1,0)</f>
        <v>1</v>
      </c>
      <c r="M441">
        <f>IF(NOT(K441=L441), 1,0)</f>
        <v>0</v>
      </c>
      <c r="N441">
        <f>IF(K441=L441, K441, "EVAL")</f>
        <v>1</v>
      </c>
      <c r="O441" s="10" t="s">
        <v>2417</v>
      </c>
      <c r="P441" s="10" t="s">
        <v>57</v>
      </c>
      <c r="Q441" s="13" t="s">
        <v>46</v>
      </c>
      <c r="R441" s="11">
        <v>2365</v>
      </c>
      <c r="S441" s="10">
        <v>85022</v>
      </c>
      <c r="T441" t="s">
        <v>282</v>
      </c>
      <c r="U441" t="s">
        <v>4245</v>
      </c>
      <c r="V441" s="10">
        <v>85251</v>
      </c>
    </row>
    <row r="442" spans="1:22" x14ac:dyDescent="0.2">
      <c r="A442" s="6">
        <v>44187</v>
      </c>
      <c r="B442" t="s">
        <v>4246</v>
      </c>
      <c r="C442" t="s">
        <v>43</v>
      </c>
      <c r="D442" s="10" t="s">
        <v>46</v>
      </c>
      <c r="E442" t="s">
        <v>297</v>
      </c>
      <c r="F442" s="11">
        <v>3083</v>
      </c>
      <c r="G442" s="10" t="s">
        <v>50</v>
      </c>
      <c r="H442" t="s">
        <v>4247</v>
      </c>
      <c r="I442" t="str">
        <f t="shared" si="6"/>
        <v>GLENDALE</v>
      </c>
      <c r="J442" s="10">
        <v>85303</v>
      </c>
      <c r="K442">
        <f>IF(OR(LEFT(J442,3)="850", J442=85339, J442="85339"), 1,0)</f>
        <v>0</v>
      </c>
      <c r="L442">
        <f>IF(OR(LEFT(I442,2)="ph", I442="Laveen"), 1,0)</f>
        <v>0</v>
      </c>
      <c r="M442">
        <f>IF(NOT(K442=L442), 1,0)</f>
        <v>0</v>
      </c>
      <c r="N442">
        <f>IF(K442=L442, K442, "EVAL")</f>
        <v>0</v>
      </c>
      <c r="O442" s="10" t="s">
        <v>2417</v>
      </c>
      <c r="P442" s="10" t="s">
        <v>57</v>
      </c>
      <c r="Q442" s="13" t="s">
        <v>46</v>
      </c>
      <c r="R442" s="11">
        <v>3042.12</v>
      </c>
      <c r="S442" s="10">
        <v>85303</v>
      </c>
      <c r="T442" t="s">
        <v>1830</v>
      </c>
      <c r="U442" t="s">
        <v>1869</v>
      </c>
      <c r="V442" s="10">
        <v>85303</v>
      </c>
    </row>
    <row r="443" spans="1:22" x14ac:dyDescent="0.2">
      <c r="A443" s="6">
        <v>44187</v>
      </c>
      <c r="B443" t="s">
        <v>4248</v>
      </c>
      <c r="C443" t="s">
        <v>43</v>
      </c>
      <c r="D443" s="10" t="s">
        <v>46</v>
      </c>
      <c r="E443" t="s">
        <v>297</v>
      </c>
      <c r="F443" s="11">
        <v>3916.62</v>
      </c>
      <c r="G443" s="10" t="s">
        <v>50</v>
      </c>
      <c r="H443" t="s">
        <v>4249</v>
      </c>
      <c r="I443" t="str">
        <f t="shared" si="6"/>
        <v>GLENDALE</v>
      </c>
      <c r="J443" s="10">
        <v>85303</v>
      </c>
      <c r="K443">
        <f>IF(OR(LEFT(J443,3)="850", J443=85339, J443="85339"), 1,0)</f>
        <v>0</v>
      </c>
      <c r="L443">
        <f>IF(OR(LEFT(I443,2)="ph", I443="Laveen"), 1,0)</f>
        <v>0</v>
      </c>
      <c r="M443">
        <f>IF(NOT(K443=L443), 1,0)</f>
        <v>0</v>
      </c>
      <c r="N443">
        <f>IF(K443=L443, K443, "EVAL")</f>
        <v>0</v>
      </c>
      <c r="O443" s="10" t="s">
        <v>2417</v>
      </c>
      <c r="P443" s="10" t="s">
        <v>57</v>
      </c>
      <c r="Q443" s="13" t="s">
        <v>46</v>
      </c>
      <c r="R443" s="11">
        <v>3834.86</v>
      </c>
      <c r="S443" s="10">
        <v>85303</v>
      </c>
      <c r="T443" t="s">
        <v>1830</v>
      </c>
      <c r="U443" t="s">
        <v>1869</v>
      </c>
      <c r="V443" s="10">
        <v>85303</v>
      </c>
    </row>
    <row r="444" spans="1:22" x14ac:dyDescent="0.2">
      <c r="A444" s="6">
        <v>44187</v>
      </c>
      <c r="B444" t="s">
        <v>4250</v>
      </c>
      <c r="C444" t="s">
        <v>43</v>
      </c>
      <c r="D444" s="10" t="s">
        <v>46</v>
      </c>
      <c r="E444" t="s">
        <v>44</v>
      </c>
      <c r="F444" s="11">
        <v>1744.59</v>
      </c>
      <c r="G444" s="10" t="s">
        <v>50</v>
      </c>
      <c r="H444" t="s">
        <v>3881</v>
      </c>
      <c r="I444" t="str">
        <f t="shared" si="6"/>
        <v>PHOENIX</v>
      </c>
      <c r="J444" s="10">
        <v>85035</v>
      </c>
      <c r="K444">
        <f>IF(OR(LEFT(J444,3)="850", J444=85339, J444="85339"), 1,0)</f>
        <v>1</v>
      </c>
      <c r="L444">
        <f>IF(OR(LEFT(I444,2)="ph", I444="Laveen"), 1,0)</f>
        <v>1</v>
      </c>
      <c r="M444">
        <f>IF(NOT(K444=L444), 1,0)</f>
        <v>0</v>
      </c>
      <c r="N444">
        <f>IF(K444=L444, K444, "EVAL")</f>
        <v>1</v>
      </c>
      <c r="O444" s="12">
        <v>44204</v>
      </c>
      <c r="P444" s="10" t="s">
        <v>57</v>
      </c>
      <c r="Q444" s="13" t="s">
        <v>46</v>
      </c>
      <c r="R444" s="11">
        <v>1654.59</v>
      </c>
      <c r="S444" s="10">
        <v>85035</v>
      </c>
      <c r="T444" t="s">
        <v>382</v>
      </c>
      <c r="U444" t="s">
        <v>2417</v>
      </c>
      <c r="V444" s="10" t="s">
        <v>2417</v>
      </c>
    </row>
    <row r="445" spans="1:22" x14ac:dyDescent="0.2">
      <c r="A445" s="6">
        <v>44188</v>
      </c>
      <c r="B445" t="s">
        <v>4251</v>
      </c>
      <c r="C445" t="s">
        <v>43</v>
      </c>
      <c r="D445" s="10" t="s">
        <v>46</v>
      </c>
      <c r="E445" t="s">
        <v>275</v>
      </c>
      <c r="F445" s="11">
        <v>1991.45</v>
      </c>
      <c r="G445" s="10" t="s">
        <v>50</v>
      </c>
      <c r="H445" t="s">
        <v>4252</v>
      </c>
      <c r="I445" t="str">
        <f t="shared" si="6"/>
        <v>TEMPE</v>
      </c>
      <c r="J445" s="10">
        <v>85281</v>
      </c>
      <c r="K445">
        <f>IF(OR(LEFT(J445,3)="850", J445=85339, J445="85339"), 1,0)</f>
        <v>0</v>
      </c>
      <c r="L445">
        <f>IF(OR(LEFT(I445,2)="ph", I445="Laveen"), 1,0)</f>
        <v>0</v>
      </c>
      <c r="M445">
        <f>IF(NOT(K445=L445), 1,0)</f>
        <v>0</v>
      </c>
      <c r="N445">
        <f>IF(K445=L445, K445, "EVAL")</f>
        <v>0</v>
      </c>
      <c r="O445" s="12">
        <v>44203</v>
      </c>
      <c r="P445" s="10" t="s">
        <v>57</v>
      </c>
      <c r="Q445" s="13" t="s">
        <v>46</v>
      </c>
      <c r="R445" s="11">
        <v>1931.45</v>
      </c>
      <c r="S445" s="10">
        <v>85281</v>
      </c>
      <c r="T445" t="s">
        <v>2795</v>
      </c>
      <c r="U445" t="s">
        <v>3147</v>
      </c>
      <c r="V445" s="10">
        <v>85281</v>
      </c>
    </row>
    <row r="446" spans="1:22" x14ac:dyDescent="0.2">
      <c r="A446" s="6">
        <v>44188</v>
      </c>
      <c r="B446" t="s">
        <v>4253</v>
      </c>
      <c r="C446" t="s">
        <v>43</v>
      </c>
      <c r="D446" s="10" t="s">
        <v>46</v>
      </c>
      <c r="E446" t="s">
        <v>44</v>
      </c>
      <c r="F446" s="11">
        <v>8321.0400000000009</v>
      </c>
      <c r="G446" s="10" t="s">
        <v>50</v>
      </c>
      <c r="H446" t="s">
        <v>4254</v>
      </c>
      <c r="I446" t="str">
        <f t="shared" si="6"/>
        <v>PHOENIX</v>
      </c>
      <c r="J446" s="10">
        <v>85033</v>
      </c>
      <c r="K446">
        <f>IF(OR(LEFT(J446,3)="850", J446=85339, J446="85339"), 1,0)</f>
        <v>1</v>
      </c>
      <c r="L446">
        <f>IF(OR(LEFT(I446,2)="ph", I446="Laveen"), 1,0)</f>
        <v>1</v>
      </c>
      <c r="M446">
        <f>IF(NOT(K446=L446), 1,0)</f>
        <v>0</v>
      </c>
      <c r="N446">
        <f>IF(K446=L446, K446, "EVAL")</f>
        <v>1</v>
      </c>
      <c r="O446" s="10" t="s">
        <v>2417</v>
      </c>
      <c r="P446" s="10" t="s">
        <v>57</v>
      </c>
      <c r="Q446" s="13" t="s">
        <v>46</v>
      </c>
      <c r="R446" s="11">
        <v>8321.0400000000009</v>
      </c>
      <c r="S446" s="10">
        <v>85033</v>
      </c>
      <c r="T446" t="s">
        <v>3516</v>
      </c>
      <c r="U446" t="s">
        <v>2417</v>
      </c>
      <c r="V446" s="10" t="s">
        <v>2417</v>
      </c>
    </row>
    <row r="447" spans="1:22" x14ac:dyDescent="0.2">
      <c r="A447" s="6">
        <v>44188</v>
      </c>
      <c r="B447" t="s">
        <v>4255</v>
      </c>
      <c r="C447" t="s">
        <v>43</v>
      </c>
      <c r="D447" s="10" t="s">
        <v>46</v>
      </c>
      <c r="E447" t="s">
        <v>171</v>
      </c>
      <c r="F447" s="11">
        <v>6626</v>
      </c>
      <c r="G447" s="10" t="s">
        <v>50</v>
      </c>
      <c r="H447" t="s">
        <v>4256</v>
      </c>
      <c r="I447" t="str">
        <f t="shared" si="6"/>
        <v>Phoenix</v>
      </c>
      <c r="J447" s="10">
        <v>85024</v>
      </c>
      <c r="K447">
        <f>IF(OR(LEFT(J447,3)="850", J447=85339, J447="85339"), 1,0)</f>
        <v>1</v>
      </c>
      <c r="L447">
        <f>IF(OR(LEFT(I447,2)="ph", I447="Laveen"), 1,0)</f>
        <v>1</v>
      </c>
      <c r="M447">
        <f>IF(NOT(K447=L447), 1,0)</f>
        <v>0</v>
      </c>
      <c r="N447">
        <f>IF(K447=L447, K447, "EVAL")</f>
        <v>1</v>
      </c>
      <c r="O447" s="10" t="s">
        <v>2417</v>
      </c>
      <c r="P447" s="10" t="s">
        <v>57</v>
      </c>
      <c r="Q447" s="13" t="s">
        <v>46</v>
      </c>
      <c r="R447" s="11">
        <v>6626</v>
      </c>
      <c r="S447" s="10">
        <v>85024</v>
      </c>
      <c r="T447" t="s">
        <v>2973</v>
      </c>
      <c r="U447" t="s">
        <v>4257</v>
      </c>
      <c r="V447" s="10">
        <v>85260</v>
      </c>
    </row>
    <row r="448" spans="1:22" x14ac:dyDescent="0.2">
      <c r="A448" s="6">
        <v>44189</v>
      </c>
      <c r="B448" t="s">
        <v>4258</v>
      </c>
      <c r="C448" t="s">
        <v>43</v>
      </c>
      <c r="D448" s="10" t="s">
        <v>46</v>
      </c>
      <c r="E448" t="s">
        <v>275</v>
      </c>
      <c r="F448" s="11">
        <v>4576.71</v>
      </c>
      <c r="G448" s="10" t="s">
        <v>50</v>
      </c>
      <c r="H448" t="s">
        <v>4259</v>
      </c>
      <c r="I448" t="str">
        <f t="shared" si="6"/>
        <v>Tempe</v>
      </c>
      <c r="J448" s="10">
        <v>85281</v>
      </c>
      <c r="K448">
        <f>IF(OR(LEFT(J448,3)="850", J448=85339, J448="85339"), 1,0)</f>
        <v>0</v>
      </c>
      <c r="L448">
        <f>IF(OR(LEFT(I448,2)="ph", I448="Laveen"), 1,0)</f>
        <v>0</v>
      </c>
      <c r="M448">
        <f>IF(NOT(K448=L448), 1,0)</f>
        <v>0</v>
      </c>
      <c r="N448">
        <f>IF(K448=L448, K448, "EVAL")</f>
        <v>0</v>
      </c>
      <c r="O448" s="12">
        <v>44245</v>
      </c>
      <c r="P448" s="10" t="s">
        <v>57</v>
      </c>
      <c r="Q448" s="13" t="s">
        <v>46</v>
      </c>
      <c r="R448" s="11">
        <v>4536.71</v>
      </c>
      <c r="S448" s="10">
        <v>85281</v>
      </c>
      <c r="T448" t="s">
        <v>3424</v>
      </c>
      <c r="U448" t="s">
        <v>3425</v>
      </c>
      <c r="V448" s="10">
        <v>85018</v>
      </c>
    </row>
    <row r="449" spans="1:22" x14ac:dyDescent="0.2">
      <c r="A449" s="6">
        <v>44189</v>
      </c>
      <c r="B449" t="s">
        <v>4260</v>
      </c>
      <c r="C449" t="s">
        <v>79</v>
      </c>
      <c r="D449" s="10" t="s">
        <v>46</v>
      </c>
      <c r="E449" t="s">
        <v>275</v>
      </c>
      <c r="F449" s="11">
        <v>1866.11</v>
      </c>
      <c r="G449" s="10" t="s">
        <v>50</v>
      </c>
      <c r="H449" t="s">
        <v>4261</v>
      </c>
      <c r="I449" t="str">
        <f t="shared" si="6"/>
        <v>Tempe</v>
      </c>
      <c r="J449" s="10">
        <v>85281</v>
      </c>
      <c r="K449">
        <f>IF(OR(LEFT(J449,3)="850", J449=85339, J449="85339"), 1,0)</f>
        <v>0</v>
      </c>
      <c r="L449">
        <f>IF(OR(LEFT(I449,2)="ph", I449="Laveen"), 1,0)</f>
        <v>0</v>
      </c>
      <c r="M449">
        <f>IF(NOT(K449=L449), 1,0)</f>
        <v>0</v>
      </c>
      <c r="N449">
        <f>IF(K449=L449, K449, "EVAL")</f>
        <v>0</v>
      </c>
      <c r="O449" s="12">
        <v>44203</v>
      </c>
      <c r="P449" s="10" t="s">
        <v>57</v>
      </c>
      <c r="Q449" s="13" t="s">
        <v>46</v>
      </c>
      <c r="R449" s="11">
        <v>1826.11</v>
      </c>
      <c r="S449" s="10">
        <v>85281</v>
      </c>
      <c r="T449" t="s">
        <v>3424</v>
      </c>
      <c r="U449" t="s">
        <v>3425</v>
      </c>
      <c r="V449" s="10">
        <v>85018</v>
      </c>
    </row>
    <row r="450" spans="1:22" x14ac:dyDescent="0.2">
      <c r="A450" s="6">
        <v>44189</v>
      </c>
      <c r="B450" t="s">
        <v>4262</v>
      </c>
      <c r="C450" t="s">
        <v>43</v>
      </c>
      <c r="D450" s="10" t="s">
        <v>46</v>
      </c>
      <c r="E450" t="s">
        <v>275</v>
      </c>
      <c r="F450" s="11">
        <v>2204.96</v>
      </c>
      <c r="G450" s="10" t="s">
        <v>50</v>
      </c>
      <c r="H450" t="s">
        <v>4263</v>
      </c>
      <c r="I450" t="str">
        <f t="shared" si="6"/>
        <v>Tempe</v>
      </c>
      <c r="J450" s="10">
        <v>85281</v>
      </c>
      <c r="K450">
        <f>IF(OR(LEFT(J450,3)="850", J450=85339, J450="85339"), 1,0)</f>
        <v>0</v>
      </c>
      <c r="L450">
        <f>IF(OR(LEFT(I450,2)="ph", I450="Laveen"), 1,0)</f>
        <v>0</v>
      </c>
      <c r="M450">
        <f>IF(NOT(K450=L450), 1,0)</f>
        <v>0</v>
      </c>
      <c r="N450">
        <f>IF(K450=L450, K450, "EVAL")</f>
        <v>0</v>
      </c>
      <c r="O450" s="10" t="s">
        <v>2417</v>
      </c>
      <c r="P450" s="10" t="s">
        <v>57</v>
      </c>
      <c r="Q450" s="13" t="s">
        <v>46</v>
      </c>
      <c r="R450" s="11">
        <v>2164.96</v>
      </c>
      <c r="S450" s="10">
        <v>85281</v>
      </c>
      <c r="T450" t="s">
        <v>3424</v>
      </c>
      <c r="U450" t="s">
        <v>3425</v>
      </c>
      <c r="V450" s="10">
        <v>85018</v>
      </c>
    </row>
    <row r="451" spans="1:22" x14ac:dyDescent="0.2">
      <c r="A451" s="6">
        <v>44189</v>
      </c>
      <c r="B451" t="s">
        <v>4264</v>
      </c>
      <c r="C451" t="s">
        <v>43</v>
      </c>
      <c r="D451" s="10" t="s">
        <v>46</v>
      </c>
      <c r="E451" t="s">
        <v>275</v>
      </c>
      <c r="F451" s="11">
        <v>1232.94</v>
      </c>
      <c r="G451" s="10" t="s">
        <v>50</v>
      </c>
      <c r="H451" t="s">
        <v>4265</v>
      </c>
      <c r="I451" t="str">
        <f t="shared" ref="I451:I479" si="7">IF(NOT(ISERROR(FIND(",",H451))), RIGHT(H451,LEN(H451)-FIND("@",SUBSTITUTE(H451,",","@",LEN(H451)-LEN(SUBSTITUTE(H451,",",""))),1)-1), "")</f>
        <v>Tempe</v>
      </c>
      <c r="J451" s="10">
        <v>85281</v>
      </c>
      <c r="K451">
        <f>IF(OR(LEFT(J451,3)="850", J451=85339, J451="85339"), 1,0)</f>
        <v>0</v>
      </c>
      <c r="L451">
        <f>IF(OR(LEFT(I451,2)="ph", I451="Laveen"), 1,0)</f>
        <v>0</v>
      </c>
      <c r="M451">
        <f>IF(NOT(K451=L451), 1,0)</f>
        <v>0</v>
      </c>
      <c r="N451">
        <f>IF(K451=L451, K451, "EVAL")</f>
        <v>0</v>
      </c>
      <c r="O451" s="10" t="s">
        <v>2417</v>
      </c>
      <c r="P451" s="10" t="s">
        <v>57</v>
      </c>
      <c r="Q451" s="13" t="s">
        <v>46</v>
      </c>
      <c r="R451" s="11">
        <v>1192.94</v>
      </c>
      <c r="S451" s="10">
        <v>85281</v>
      </c>
      <c r="T451" t="s">
        <v>3424</v>
      </c>
      <c r="U451" t="s">
        <v>3425</v>
      </c>
      <c r="V451" s="10">
        <v>85018</v>
      </c>
    </row>
    <row r="452" spans="1:22" x14ac:dyDescent="0.2">
      <c r="A452" s="6">
        <v>44189</v>
      </c>
      <c r="B452" t="s">
        <v>4266</v>
      </c>
      <c r="C452" t="s">
        <v>79</v>
      </c>
      <c r="D452" s="10" t="s">
        <v>46</v>
      </c>
      <c r="E452" t="s">
        <v>275</v>
      </c>
      <c r="F452" s="11">
        <v>2006.24</v>
      </c>
      <c r="G452" s="10" t="s">
        <v>50</v>
      </c>
      <c r="H452" t="s">
        <v>4267</v>
      </c>
      <c r="I452" t="str">
        <f t="shared" si="7"/>
        <v>Tempe</v>
      </c>
      <c r="J452" s="10">
        <v>85281</v>
      </c>
      <c r="K452">
        <f>IF(OR(LEFT(J452,3)="850", J452=85339, J452="85339"), 1,0)</f>
        <v>0</v>
      </c>
      <c r="L452">
        <f>IF(OR(LEFT(I452,2)="ph", I452="Laveen"), 1,0)</f>
        <v>0</v>
      </c>
      <c r="M452">
        <f>IF(NOT(K452=L452), 1,0)</f>
        <v>0</v>
      </c>
      <c r="N452">
        <f>IF(K452=L452, K452, "EVAL")</f>
        <v>0</v>
      </c>
      <c r="O452" s="12">
        <v>44203</v>
      </c>
      <c r="P452" s="10" t="s">
        <v>57</v>
      </c>
      <c r="Q452" s="13" t="s">
        <v>46</v>
      </c>
      <c r="R452" s="11">
        <v>1966.24</v>
      </c>
      <c r="S452" s="10">
        <v>85281</v>
      </c>
      <c r="T452" t="s">
        <v>3424</v>
      </c>
      <c r="U452" t="s">
        <v>3425</v>
      </c>
      <c r="V452" s="10">
        <v>85018</v>
      </c>
    </row>
    <row r="453" spans="1:22" x14ac:dyDescent="0.2">
      <c r="A453" s="6">
        <v>44189</v>
      </c>
      <c r="B453" t="s">
        <v>4268</v>
      </c>
      <c r="C453" t="s">
        <v>43</v>
      </c>
      <c r="D453" s="10" t="s">
        <v>46</v>
      </c>
      <c r="E453" t="s">
        <v>1473</v>
      </c>
      <c r="F453" s="11">
        <v>6843.6</v>
      </c>
      <c r="G453" s="10" t="s">
        <v>50</v>
      </c>
      <c r="H453" t="s">
        <v>4269</v>
      </c>
      <c r="I453" t="str">
        <f t="shared" si="7"/>
        <v>Phoenix</v>
      </c>
      <c r="J453" s="10">
        <v>85021</v>
      </c>
      <c r="K453">
        <f>IF(OR(LEFT(J453,3)="850", J453=85339, J453="85339"), 1,0)</f>
        <v>1</v>
      </c>
      <c r="L453">
        <f>IF(OR(LEFT(I453,2)="ph", I453="Laveen"), 1,0)</f>
        <v>1</v>
      </c>
      <c r="M453">
        <f>IF(NOT(K453=L453), 1,0)</f>
        <v>0</v>
      </c>
      <c r="N453">
        <f>IF(K453=L453, K453, "EVAL")</f>
        <v>1</v>
      </c>
      <c r="O453" s="12">
        <v>44216</v>
      </c>
      <c r="P453" s="10" t="s">
        <v>57</v>
      </c>
      <c r="Q453" s="13" t="s">
        <v>46</v>
      </c>
      <c r="R453" s="11">
        <v>6894.75</v>
      </c>
      <c r="S453" s="10">
        <v>85021</v>
      </c>
      <c r="T453" t="s">
        <v>3289</v>
      </c>
      <c r="U453" t="s">
        <v>4270</v>
      </c>
      <c r="V453" s="10">
        <v>85021</v>
      </c>
    </row>
    <row r="454" spans="1:22" x14ac:dyDescent="0.2">
      <c r="A454" s="6">
        <v>44189</v>
      </c>
      <c r="B454" t="s">
        <v>4271</v>
      </c>
      <c r="C454" t="s">
        <v>43</v>
      </c>
      <c r="D454" s="10" t="s">
        <v>46</v>
      </c>
      <c r="E454" t="s">
        <v>74</v>
      </c>
      <c r="F454" s="11">
        <v>3515.44</v>
      </c>
      <c r="G454" s="10" t="s">
        <v>50</v>
      </c>
      <c r="H454" t="s">
        <v>4272</v>
      </c>
      <c r="I454" t="str">
        <f t="shared" si="7"/>
        <v>PHOENIX</v>
      </c>
      <c r="J454" s="10">
        <v>85042</v>
      </c>
      <c r="K454">
        <f>IF(OR(LEFT(J454,3)="850", J454=85339, J454="85339"), 1,0)</f>
        <v>1</v>
      </c>
      <c r="L454">
        <f>IF(OR(LEFT(I454,2)="ph", I454="Laveen"), 1,0)</f>
        <v>1</v>
      </c>
      <c r="M454">
        <f>IF(NOT(K454=L454), 1,0)</f>
        <v>0</v>
      </c>
      <c r="N454">
        <f>IF(K454=L454, K454, "EVAL")</f>
        <v>1</v>
      </c>
      <c r="O454" s="12">
        <v>44225</v>
      </c>
      <c r="P454" s="10" t="s">
        <v>57</v>
      </c>
      <c r="Q454" s="13" t="s">
        <v>46</v>
      </c>
      <c r="R454" s="11">
        <v>2618.52</v>
      </c>
      <c r="S454" s="10">
        <v>85042</v>
      </c>
      <c r="T454" t="s">
        <v>3864</v>
      </c>
      <c r="U454" t="s">
        <v>3328</v>
      </c>
      <c r="V454" s="10">
        <v>85042</v>
      </c>
    </row>
    <row r="455" spans="1:22" x14ac:dyDescent="0.2">
      <c r="A455" s="6">
        <v>44194</v>
      </c>
      <c r="B455" t="s">
        <v>4273</v>
      </c>
      <c r="C455" t="s">
        <v>43</v>
      </c>
      <c r="D455" s="10" t="s">
        <v>46</v>
      </c>
      <c r="E455" t="s">
        <v>297</v>
      </c>
      <c r="F455" s="11">
        <v>4508.07</v>
      </c>
      <c r="G455" s="10" t="s">
        <v>50</v>
      </c>
      <c r="H455" t="s">
        <v>4274</v>
      </c>
      <c r="I455" t="str">
        <f t="shared" si="7"/>
        <v>PHOENIX</v>
      </c>
      <c r="J455" s="10">
        <v>85051</v>
      </c>
      <c r="K455">
        <f>IF(OR(LEFT(J455,3)="850", J455=85339, J455="85339"), 1,0)</f>
        <v>1</v>
      </c>
      <c r="L455">
        <f>IF(OR(LEFT(I455,2)="ph", I455="Laveen"), 1,0)</f>
        <v>1</v>
      </c>
      <c r="M455">
        <f>IF(NOT(K455=L455), 1,0)</f>
        <v>0</v>
      </c>
      <c r="N455">
        <f>IF(K455=L455, K455, "EVAL")</f>
        <v>1</v>
      </c>
      <c r="O455" s="12">
        <v>44222</v>
      </c>
      <c r="P455" s="10" t="s">
        <v>57</v>
      </c>
      <c r="Q455" s="13" t="s">
        <v>46</v>
      </c>
      <c r="R455" s="11">
        <v>3174.66</v>
      </c>
      <c r="S455" s="10">
        <v>85051</v>
      </c>
      <c r="T455" t="s">
        <v>2777</v>
      </c>
      <c r="U455" t="s">
        <v>3123</v>
      </c>
      <c r="V455" s="10">
        <v>85284</v>
      </c>
    </row>
    <row r="456" spans="1:22" x14ac:dyDescent="0.2">
      <c r="A456" s="6">
        <v>44194</v>
      </c>
      <c r="B456" t="s">
        <v>4275</v>
      </c>
      <c r="C456" t="s">
        <v>43</v>
      </c>
      <c r="D456" s="10" t="s">
        <v>46</v>
      </c>
      <c r="E456" t="s">
        <v>297</v>
      </c>
      <c r="F456" s="11" t="s">
        <v>2417</v>
      </c>
      <c r="G456" s="10" t="s">
        <v>2417</v>
      </c>
      <c r="H456" t="s">
        <v>4276</v>
      </c>
      <c r="I456" t="str">
        <f t="shared" si="7"/>
        <v>GLENDALE</v>
      </c>
      <c r="J456" s="10">
        <v>85302</v>
      </c>
      <c r="K456">
        <f>IF(OR(LEFT(J456,3)="850", J456=85339, J456="85339"), 1,0)</f>
        <v>0</v>
      </c>
      <c r="L456">
        <f>IF(OR(LEFT(I456,2)="ph", I456="Laveen"), 1,0)</f>
        <v>0</v>
      </c>
      <c r="M456">
        <f>IF(NOT(K456=L456), 1,0)</f>
        <v>0</v>
      </c>
      <c r="N456">
        <f>IF(K456=L456, K456, "EVAL")</f>
        <v>0</v>
      </c>
      <c r="O456" s="10" t="s">
        <v>2417</v>
      </c>
      <c r="P456" s="10" t="s">
        <v>57</v>
      </c>
      <c r="Q456" s="13" t="s">
        <v>46</v>
      </c>
      <c r="R456" s="11">
        <v>3960.32</v>
      </c>
      <c r="S456" s="10">
        <v>85302</v>
      </c>
      <c r="T456" t="s">
        <v>2777</v>
      </c>
      <c r="U456" t="s">
        <v>3123</v>
      </c>
      <c r="V456" s="10">
        <v>85284</v>
      </c>
    </row>
    <row r="457" spans="1:22" x14ac:dyDescent="0.2">
      <c r="A457" s="6">
        <v>44194</v>
      </c>
      <c r="B457" t="s">
        <v>4277</v>
      </c>
      <c r="C457" t="s">
        <v>79</v>
      </c>
      <c r="D457" s="10" t="s">
        <v>46</v>
      </c>
      <c r="E457" t="s">
        <v>70</v>
      </c>
      <c r="F457" s="11" t="s">
        <v>2417</v>
      </c>
      <c r="G457" s="10" t="s">
        <v>2417</v>
      </c>
      <c r="H457" t="s">
        <v>4278</v>
      </c>
      <c r="I457" t="str">
        <f t="shared" si="7"/>
        <v>PHOENIX</v>
      </c>
      <c r="J457" s="10">
        <v>85033</v>
      </c>
      <c r="K457">
        <f>IF(OR(LEFT(J457,3)="850", J457=85339, J457="85339"), 1,0)</f>
        <v>1</v>
      </c>
      <c r="L457">
        <f>IF(OR(LEFT(I457,2)="ph", I457="Laveen"), 1,0)</f>
        <v>1</v>
      </c>
      <c r="M457">
        <f>IF(NOT(K457=L457), 1,0)</f>
        <v>0</v>
      </c>
      <c r="N457">
        <f>IF(K457=L457, K457, "EVAL")</f>
        <v>1</v>
      </c>
      <c r="O457" s="10" t="s">
        <v>2417</v>
      </c>
      <c r="P457" s="10" t="s">
        <v>57</v>
      </c>
      <c r="Q457" s="13" t="s">
        <v>46</v>
      </c>
      <c r="R457" s="11">
        <v>1399.93</v>
      </c>
      <c r="S457" s="10">
        <v>85033</v>
      </c>
      <c r="T457" t="s">
        <v>2853</v>
      </c>
      <c r="U457" t="s">
        <v>2417</v>
      </c>
      <c r="V457" s="10" t="s">
        <v>2417</v>
      </c>
    </row>
    <row r="458" spans="1:22" x14ac:dyDescent="0.2">
      <c r="A458" s="6">
        <v>44194</v>
      </c>
      <c r="B458" t="s">
        <v>4279</v>
      </c>
      <c r="C458" t="s">
        <v>43</v>
      </c>
      <c r="D458" s="10" t="s">
        <v>46</v>
      </c>
      <c r="E458" t="s">
        <v>44</v>
      </c>
      <c r="F458" s="11">
        <v>5486.9</v>
      </c>
      <c r="G458" s="10" t="s">
        <v>50</v>
      </c>
      <c r="H458" t="s">
        <v>4280</v>
      </c>
      <c r="I458" t="str">
        <f t="shared" si="7"/>
        <v>PHOENIX</v>
      </c>
      <c r="J458" s="10">
        <v>85035</v>
      </c>
      <c r="K458">
        <f>IF(OR(LEFT(J458,3)="850", J458=85339, J458="85339"), 1,0)</f>
        <v>1</v>
      </c>
      <c r="L458">
        <f>IF(OR(LEFT(I458,2)="ph", I458="Laveen"), 1,0)</f>
        <v>1</v>
      </c>
      <c r="M458">
        <f>IF(NOT(K458=L458), 1,0)</f>
        <v>0</v>
      </c>
      <c r="N458">
        <f>IF(K458=L458, K458, "EVAL")</f>
        <v>1</v>
      </c>
      <c r="O458" s="10" t="s">
        <v>2417</v>
      </c>
      <c r="P458" s="10" t="s">
        <v>57</v>
      </c>
      <c r="Q458" s="13" t="s">
        <v>46</v>
      </c>
      <c r="R458" s="11">
        <v>4161.6000000000004</v>
      </c>
      <c r="S458" s="10">
        <v>85035</v>
      </c>
      <c r="T458" t="s">
        <v>2853</v>
      </c>
      <c r="U458" t="s">
        <v>2417</v>
      </c>
      <c r="V458" s="10" t="s">
        <v>2417</v>
      </c>
    </row>
    <row r="459" spans="1:22" x14ac:dyDescent="0.2">
      <c r="A459" s="6">
        <v>44194</v>
      </c>
      <c r="B459" t="s">
        <v>4281</v>
      </c>
      <c r="C459" t="s">
        <v>43</v>
      </c>
      <c r="D459" s="10" t="s">
        <v>46</v>
      </c>
      <c r="E459" t="s">
        <v>44</v>
      </c>
      <c r="F459" s="11">
        <v>3627.06</v>
      </c>
      <c r="G459" s="10" t="s">
        <v>50</v>
      </c>
      <c r="H459" t="s">
        <v>4282</v>
      </c>
      <c r="I459" t="str">
        <f t="shared" si="7"/>
        <v>PHOENIX</v>
      </c>
      <c r="J459" s="10">
        <v>85035</v>
      </c>
      <c r="K459">
        <f>IF(OR(LEFT(J459,3)="850", J459=85339, J459="85339"), 1,0)</f>
        <v>1</v>
      </c>
      <c r="L459">
        <f>IF(OR(LEFT(I459,2)="ph", I459="Laveen"), 1,0)</f>
        <v>1</v>
      </c>
      <c r="M459">
        <f>IF(NOT(K459=L459), 1,0)</f>
        <v>0</v>
      </c>
      <c r="N459">
        <f>IF(K459=L459, K459, "EVAL")</f>
        <v>1</v>
      </c>
      <c r="O459" s="10" t="s">
        <v>2417</v>
      </c>
      <c r="P459" s="10" t="s">
        <v>57</v>
      </c>
      <c r="Q459" s="13" t="s">
        <v>46</v>
      </c>
      <c r="R459" s="11">
        <v>2065.0300000000002</v>
      </c>
      <c r="S459" s="10">
        <v>85035</v>
      </c>
      <c r="T459" t="s">
        <v>4283</v>
      </c>
      <c r="U459" t="s">
        <v>2417</v>
      </c>
      <c r="V459" s="10" t="s">
        <v>2417</v>
      </c>
    </row>
    <row r="460" spans="1:22" x14ac:dyDescent="0.2">
      <c r="A460" s="6">
        <v>44195</v>
      </c>
      <c r="B460" t="s">
        <v>4284</v>
      </c>
      <c r="C460" t="s">
        <v>43</v>
      </c>
      <c r="D460" s="10" t="s">
        <v>46</v>
      </c>
      <c r="E460" t="s">
        <v>297</v>
      </c>
      <c r="F460" s="11">
        <v>3535.21</v>
      </c>
      <c r="G460" s="10" t="s">
        <v>50</v>
      </c>
      <c r="H460" t="s">
        <v>4285</v>
      </c>
      <c r="I460" t="str">
        <f t="shared" si="7"/>
        <v>PHOENIX</v>
      </c>
      <c r="J460" s="10">
        <v>85051</v>
      </c>
      <c r="K460">
        <f>IF(OR(LEFT(J460,3)="850", J460=85339, J460="85339"), 1,0)</f>
        <v>1</v>
      </c>
      <c r="L460">
        <f>IF(OR(LEFT(I460,2)="ph", I460="Laveen"), 1,0)</f>
        <v>1</v>
      </c>
      <c r="M460">
        <f>IF(NOT(K460=L460), 1,0)</f>
        <v>0</v>
      </c>
      <c r="N460">
        <f>IF(K460=L460, K460, "EVAL")</f>
        <v>1</v>
      </c>
      <c r="O460" s="10" t="s">
        <v>2417</v>
      </c>
      <c r="P460" s="10" t="s">
        <v>57</v>
      </c>
      <c r="Q460" s="13" t="s">
        <v>46</v>
      </c>
      <c r="R460" s="11">
        <v>1989</v>
      </c>
      <c r="S460" s="10">
        <v>85051</v>
      </c>
      <c r="T460" t="s">
        <v>2777</v>
      </c>
      <c r="U460" t="s">
        <v>3123</v>
      </c>
      <c r="V460" s="10">
        <v>85284</v>
      </c>
    </row>
    <row r="461" spans="1:22" x14ac:dyDescent="0.2">
      <c r="A461" s="6">
        <v>44195</v>
      </c>
      <c r="B461" t="s">
        <v>4286</v>
      </c>
      <c r="C461" t="s">
        <v>43</v>
      </c>
      <c r="D461" s="10" t="s">
        <v>46</v>
      </c>
      <c r="E461" t="s">
        <v>297</v>
      </c>
      <c r="F461" s="11">
        <v>4893.34</v>
      </c>
      <c r="G461" s="10" t="s">
        <v>50</v>
      </c>
      <c r="H461" t="s">
        <v>4287</v>
      </c>
      <c r="I461" t="str">
        <f t="shared" si="7"/>
        <v>PEORIA</v>
      </c>
      <c r="J461" s="10">
        <v>85345</v>
      </c>
      <c r="K461">
        <f>IF(OR(LEFT(J461,3)="850", J461=85339, J461="85339"), 1,0)</f>
        <v>0</v>
      </c>
      <c r="L461">
        <f>IF(OR(LEFT(I461,2)="ph", I461="Laveen"), 1,0)</f>
        <v>0</v>
      </c>
      <c r="M461">
        <f>IF(NOT(K461=L461), 1,0)</f>
        <v>0</v>
      </c>
      <c r="N461">
        <f>IF(K461=L461, K461, "EVAL")</f>
        <v>0</v>
      </c>
      <c r="O461" s="10" t="s">
        <v>2417</v>
      </c>
      <c r="P461" s="10" t="s">
        <v>57</v>
      </c>
      <c r="Q461" s="13" t="s">
        <v>46</v>
      </c>
      <c r="R461" s="11">
        <v>3458.25</v>
      </c>
      <c r="S461" s="10">
        <v>85345</v>
      </c>
      <c r="T461" t="s">
        <v>2777</v>
      </c>
      <c r="U461" t="s">
        <v>3123</v>
      </c>
      <c r="V461" s="10">
        <v>85284</v>
      </c>
    </row>
    <row r="462" spans="1:22" x14ac:dyDescent="0.2">
      <c r="A462" s="6">
        <v>44195</v>
      </c>
      <c r="B462" t="s">
        <v>4288</v>
      </c>
      <c r="C462" t="s">
        <v>43</v>
      </c>
      <c r="D462" s="10" t="s">
        <v>46</v>
      </c>
      <c r="E462" t="s">
        <v>297</v>
      </c>
      <c r="F462" s="11">
        <v>8040.05</v>
      </c>
      <c r="G462" s="10" t="s">
        <v>50</v>
      </c>
      <c r="H462" t="s">
        <v>4289</v>
      </c>
      <c r="I462" t="str">
        <f t="shared" si="7"/>
        <v>PEORIA</v>
      </c>
      <c r="J462" s="10">
        <v>85345</v>
      </c>
      <c r="K462">
        <f>IF(OR(LEFT(J462,3)="850", J462=85339, J462="85339"), 1,0)</f>
        <v>0</v>
      </c>
      <c r="L462">
        <f>IF(OR(LEFT(I462,2)="ph", I462="Laveen"), 1,0)</f>
        <v>0</v>
      </c>
      <c r="M462">
        <f>IF(NOT(K462=L462), 1,0)</f>
        <v>0</v>
      </c>
      <c r="N462">
        <f>IF(K462=L462, K462, "EVAL")</f>
        <v>0</v>
      </c>
      <c r="O462" s="12">
        <v>44222</v>
      </c>
      <c r="P462" s="10" t="s">
        <v>57</v>
      </c>
      <c r="Q462" s="13" t="s">
        <v>46</v>
      </c>
      <c r="R462" s="11">
        <v>6818.45</v>
      </c>
      <c r="S462" s="10">
        <v>85345</v>
      </c>
      <c r="T462" t="s">
        <v>2777</v>
      </c>
      <c r="U462" t="s">
        <v>3123</v>
      </c>
      <c r="V462" s="10">
        <v>85284</v>
      </c>
    </row>
    <row r="463" spans="1:22" x14ac:dyDescent="0.2">
      <c r="A463" s="6">
        <v>44195</v>
      </c>
      <c r="B463" t="s">
        <v>4290</v>
      </c>
      <c r="C463" t="s">
        <v>43</v>
      </c>
      <c r="D463" s="10" t="s">
        <v>46</v>
      </c>
      <c r="E463" t="s">
        <v>74</v>
      </c>
      <c r="F463" s="11">
        <v>5987.52</v>
      </c>
      <c r="G463" s="10" t="s">
        <v>50</v>
      </c>
      <c r="H463" t="s">
        <v>4291</v>
      </c>
      <c r="I463" t="str">
        <f t="shared" si="7"/>
        <v>PHOENIX</v>
      </c>
      <c r="J463" s="10">
        <v>85041</v>
      </c>
      <c r="K463">
        <f>IF(OR(LEFT(J463,3)="850", J463=85339, J463="85339"), 1,0)</f>
        <v>1</v>
      </c>
      <c r="L463">
        <f>IF(OR(LEFT(I463,2)="ph", I463="Laveen"), 1,0)</f>
        <v>1</v>
      </c>
      <c r="M463">
        <f>IF(NOT(K463=L463), 1,0)</f>
        <v>0</v>
      </c>
      <c r="N463">
        <f>IF(K463=L463, K463, "EVAL")</f>
        <v>1</v>
      </c>
      <c r="O463" s="12">
        <v>44207</v>
      </c>
      <c r="P463" s="10" t="s">
        <v>57</v>
      </c>
      <c r="Q463" s="13" t="s">
        <v>46</v>
      </c>
      <c r="R463" s="11">
        <v>4263.8100000000004</v>
      </c>
      <c r="S463" s="10">
        <v>85041</v>
      </c>
      <c r="T463" t="s">
        <v>4029</v>
      </c>
      <c r="U463" t="s">
        <v>3465</v>
      </c>
      <c r="V463" s="10">
        <v>85027</v>
      </c>
    </row>
    <row r="464" spans="1:22" x14ac:dyDescent="0.2">
      <c r="A464" s="6">
        <v>44195</v>
      </c>
      <c r="B464" t="s">
        <v>4292</v>
      </c>
      <c r="C464" t="s">
        <v>43</v>
      </c>
      <c r="D464" s="10" t="s">
        <v>46</v>
      </c>
      <c r="E464" t="s">
        <v>507</v>
      </c>
      <c r="F464" s="11" t="s">
        <v>2417</v>
      </c>
      <c r="G464" s="10" t="s">
        <v>2417</v>
      </c>
      <c r="H464" t="s">
        <v>4293</v>
      </c>
      <c r="I464" t="str">
        <f t="shared" si="7"/>
        <v>SURPRISE</v>
      </c>
      <c r="J464" s="10">
        <v>85379</v>
      </c>
      <c r="K464">
        <f>IF(OR(LEFT(J464,3)="850", J464=85339, J464="85339"), 1,0)</f>
        <v>0</v>
      </c>
      <c r="L464">
        <f>IF(OR(LEFT(I464,2)="ph", I464="Laveen"), 1,0)</f>
        <v>0</v>
      </c>
      <c r="M464">
        <f>IF(NOT(K464=L464), 1,0)</f>
        <v>0</v>
      </c>
      <c r="N464">
        <f>IF(K464=L464, K464, "EVAL")</f>
        <v>0</v>
      </c>
      <c r="O464" s="10" t="s">
        <v>2417</v>
      </c>
      <c r="P464" s="10" t="s">
        <v>57</v>
      </c>
      <c r="Q464" s="13" t="s">
        <v>46</v>
      </c>
      <c r="R464" s="11">
        <v>1803.83</v>
      </c>
      <c r="S464" s="10">
        <v>85379</v>
      </c>
      <c r="T464" t="s">
        <v>3716</v>
      </c>
      <c r="U464" t="s">
        <v>2417</v>
      </c>
      <c r="V464" s="10" t="s">
        <v>2417</v>
      </c>
    </row>
    <row r="465" spans="1:22" x14ac:dyDescent="0.2">
      <c r="A465" s="6">
        <v>44196</v>
      </c>
      <c r="B465" t="s">
        <v>4294</v>
      </c>
      <c r="C465" t="s">
        <v>43</v>
      </c>
      <c r="D465" s="10" t="s">
        <v>46</v>
      </c>
      <c r="E465" t="s">
        <v>280</v>
      </c>
      <c r="F465" s="11">
        <v>9999.99</v>
      </c>
      <c r="G465" s="10" t="s">
        <v>50</v>
      </c>
      <c r="H465" t="s">
        <v>4295</v>
      </c>
      <c r="I465" t="str">
        <f t="shared" si="7"/>
        <v>GILBERT</v>
      </c>
      <c r="J465" s="10">
        <v>85295</v>
      </c>
      <c r="K465">
        <f>IF(OR(LEFT(J465,3)="850", J465=85339, J465="85339"), 1,0)</f>
        <v>0</v>
      </c>
      <c r="L465">
        <f>IF(OR(LEFT(I465,2)="ph", I465="Laveen"), 1,0)</f>
        <v>0</v>
      </c>
      <c r="M465">
        <f>IF(NOT(K465=L465), 1,0)</f>
        <v>0</v>
      </c>
      <c r="N465">
        <f>IF(K465=L465, K465, "EVAL")</f>
        <v>0</v>
      </c>
      <c r="O465" s="10" t="s">
        <v>2417</v>
      </c>
      <c r="P465" s="10" t="s">
        <v>57</v>
      </c>
      <c r="Q465" s="13" t="s">
        <v>46</v>
      </c>
      <c r="R465" s="11">
        <v>9999.99</v>
      </c>
      <c r="S465" s="10">
        <v>85295</v>
      </c>
      <c r="T465" t="s">
        <v>3859</v>
      </c>
      <c r="U465" t="s">
        <v>2417</v>
      </c>
      <c r="V465" s="10" t="s">
        <v>2417</v>
      </c>
    </row>
    <row r="466" spans="1:22" x14ac:dyDescent="0.2">
      <c r="A466" s="6">
        <v>44196</v>
      </c>
      <c r="B466" t="s">
        <v>4296</v>
      </c>
      <c r="C466" t="s">
        <v>43</v>
      </c>
      <c r="D466" s="10" t="s">
        <v>46</v>
      </c>
      <c r="E466" t="s">
        <v>74</v>
      </c>
      <c r="F466" s="11">
        <v>6209.54</v>
      </c>
      <c r="G466" s="10" t="s">
        <v>50</v>
      </c>
      <c r="H466" t="s">
        <v>4297</v>
      </c>
      <c r="I466" t="str">
        <f t="shared" si="7"/>
        <v>LAVEEN</v>
      </c>
      <c r="J466" s="10">
        <v>85339</v>
      </c>
      <c r="K466">
        <f>IF(OR(LEFT(J466,3)="850", J466=85339, J466="85339"), 1,0)</f>
        <v>1</v>
      </c>
      <c r="L466">
        <f>IF(OR(LEFT(I466,2)="ph", I466="Laveen"), 1,0)</f>
        <v>1</v>
      </c>
      <c r="M466">
        <f>IF(NOT(K466=L466), 1,0)</f>
        <v>0</v>
      </c>
      <c r="N466">
        <f>IF(K466=L466, K466, "EVAL")</f>
        <v>1</v>
      </c>
      <c r="O466" s="10" t="s">
        <v>2417</v>
      </c>
      <c r="P466" s="10" t="s">
        <v>57</v>
      </c>
      <c r="Q466" s="13" t="s">
        <v>46</v>
      </c>
      <c r="R466" s="11">
        <v>3000</v>
      </c>
      <c r="S466" s="10">
        <v>85339</v>
      </c>
      <c r="T466" t="s">
        <v>4029</v>
      </c>
      <c r="U466" t="s">
        <v>3465</v>
      </c>
      <c r="V466" s="10">
        <v>85027</v>
      </c>
    </row>
    <row r="467" spans="1:22" x14ac:dyDescent="0.2">
      <c r="A467" s="6">
        <v>44196</v>
      </c>
      <c r="B467" t="s">
        <v>4298</v>
      </c>
      <c r="C467" t="s">
        <v>79</v>
      </c>
      <c r="D467" s="10" t="s">
        <v>46</v>
      </c>
      <c r="E467" t="s">
        <v>229</v>
      </c>
      <c r="F467" s="11">
        <v>10200.1</v>
      </c>
      <c r="G467" s="10" t="s">
        <v>50</v>
      </c>
      <c r="H467" t="s">
        <v>4299</v>
      </c>
      <c r="I467" t="str">
        <f t="shared" si="7"/>
        <v>MESA</v>
      </c>
      <c r="J467" s="10">
        <v>85208</v>
      </c>
      <c r="K467">
        <f>IF(OR(LEFT(J467,3)="850", J467=85339, J467="85339"), 1,0)</f>
        <v>0</v>
      </c>
      <c r="L467">
        <f>IF(OR(LEFT(I467,2)="ph", I467="Laveen"), 1,0)</f>
        <v>0</v>
      </c>
      <c r="M467">
        <f>IF(NOT(K467=L467), 1,0)</f>
        <v>0</v>
      </c>
      <c r="N467">
        <f>IF(K467=L467, K467, "EVAL")</f>
        <v>0</v>
      </c>
      <c r="O467" s="10" t="s">
        <v>2417</v>
      </c>
      <c r="P467" s="10" t="s">
        <v>57</v>
      </c>
      <c r="Q467" s="13" t="s">
        <v>46</v>
      </c>
      <c r="R467" s="11">
        <v>8420</v>
      </c>
      <c r="S467" s="10">
        <v>85208</v>
      </c>
      <c r="T467" t="s">
        <v>4142</v>
      </c>
      <c r="U467" t="s">
        <v>4300</v>
      </c>
      <c r="V467" s="10" t="s">
        <v>4301</v>
      </c>
    </row>
    <row r="468" spans="1:22" x14ac:dyDescent="0.2">
      <c r="A468" s="6">
        <v>44196</v>
      </c>
      <c r="B468" t="s">
        <v>4302</v>
      </c>
      <c r="C468" t="s">
        <v>43</v>
      </c>
      <c r="D468" s="10" t="s">
        <v>46</v>
      </c>
      <c r="E468" t="s">
        <v>134</v>
      </c>
      <c r="F468" s="11">
        <v>9553.1</v>
      </c>
      <c r="G468" s="10" t="s">
        <v>50</v>
      </c>
      <c r="H468" t="s">
        <v>4303</v>
      </c>
      <c r="I468" t="str">
        <f t="shared" si="7"/>
        <v>GLENDALE</v>
      </c>
      <c r="J468" s="10">
        <v>85304</v>
      </c>
      <c r="K468">
        <f>IF(OR(LEFT(J468,3)="850", J468=85339, J468="85339"), 1,0)</f>
        <v>0</v>
      </c>
      <c r="L468">
        <f>IF(OR(LEFT(I468,2)="ph", I468="Laveen"), 1,0)</f>
        <v>0</v>
      </c>
      <c r="M468">
        <f>IF(NOT(K468=L468), 1,0)</f>
        <v>0</v>
      </c>
      <c r="N468">
        <f>IF(K468=L468, K468, "EVAL")</f>
        <v>0</v>
      </c>
      <c r="O468" s="12">
        <v>44209</v>
      </c>
      <c r="P468" s="10" t="s">
        <v>57</v>
      </c>
      <c r="Q468" s="13" t="s">
        <v>46</v>
      </c>
      <c r="R468" s="11">
        <v>7959.49</v>
      </c>
      <c r="S468" s="10">
        <v>85304</v>
      </c>
      <c r="T468" t="s">
        <v>3646</v>
      </c>
      <c r="U468" t="s">
        <v>2417</v>
      </c>
      <c r="V468" s="10" t="s">
        <v>2417</v>
      </c>
    </row>
    <row r="469" spans="1:22" x14ac:dyDescent="0.2">
      <c r="A469" s="6">
        <v>44196</v>
      </c>
      <c r="B469" t="s">
        <v>4304</v>
      </c>
      <c r="C469" t="s">
        <v>43</v>
      </c>
      <c r="D469" s="10" t="s">
        <v>46</v>
      </c>
      <c r="E469" t="s">
        <v>134</v>
      </c>
      <c r="F469" s="11">
        <v>8330.2099999999991</v>
      </c>
      <c r="G469" s="10" t="s">
        <v>50</v>
      </c>
      <c r="H469" t="s">
        <v>2417</v>
      </c>
      <c r="I469" t="str">
        <f t="shared" si="7"/>
        <v/>
      </c>
      <c r="J469" s="10" t="s">
        <v>2417</v>
      </c>
      <c r="K469">
        <f>IF(OR(LEFT(J469,3)="850", J469=85339, J469="85339"), 1,0)</f>
        <v>0</v>
      </c>
      <c r="L469">
        <f>IF(OR(LEFT(I469,2)="ph", I469="Laveen"), 1,0)</f>
        <v>0</v>
      </c>
      <c r="M469">
        <f>IF(NOT(K469=L469), 1,0)</f>
        <v>0</v>
      </c>
      <c r="N469">
        <f>IF(K469=L469, K469, "EVAL")</f>
        <v>0</v>
      </c>
      <c r="O469" s="10" t="s">
        <v>2417</v>
      </c>
      <c r="P469" s="10" t="s">
        <v>57</v>
      </c>
      <c r="Q469" s="13" t="s">
        <v>46</v>
      </c>
      <c r="R469" s="11">
        <v>6213.11</v>
      </c>
      <c r="S469" s="10" t="s">
        <v>2417</v>
      </c>
      <c r="T469" t="s">
        <v>3906</v>
      </c>
      <c r="U469" t="s">
        <v>2417</v>
      </c>
      <c r="V469" s="10" t="s">
        <v>2417</v>
      </c>
    </row>
    <row r="470" spans="1:22" x14ac:dyDescent="0.2">
      <c r="A470" s="6">
        <v>44196</v>
      </c>
      <c r="B470" t="s">
        <v>4305</v>
      </c>
      <c r="C470" t="s">
        <v>43</v>
      </c>
      <c r="D470" s="10" t="s">
        <v>46</v>
      </c>
      <c r="E470" t="s">
        <v>134</v>
      </c>
      <c r="F470" s="11">
        <v>6975.72</v>
      </c>
      <c r="G470" s="10" t="s">
        <v>50</v>
      </c>
      <c r="H470" t="s">
        <v>3389</v>
      </c>
      <c r="I470" t="str">
        <f t="shared" si="7"/>
        <v>PHOENIX</v>
      </c>
      <c r="J470" s="10">
        <v>85085</v>
      </c>
      <c r="K470">
        <f>IF(OR(LEFT(J470,3)="850", J470=85339, J470="85339"), 1,0)</f>
        <v>1</v>
      </c>
      <c r="L470">
        <f>IF(OR(LEFT(I470,2)="ph", I470="Laveen"), 1,0)</f>
        <v>1</v>
      </c>
      <c r="M470">
        <f>IF(NOT(K470=L470), 1,0)</f>
        <v>0</v>
      </c>
      <c r="N470">
        <f>IF(K470=L470, K470, "EVAL")</f>
        <v>1</v>
      </c>
      <c r="O470" s="12">
        <v>44209</v>
      </c>
      <c r="P470" s="10" t="s">
        <v>57</v>
      </c>
      <c r="Q470" s="13" t="s">
        <v>46</v>
      </c>
      <c r="R470" s="11">
        <v>4842.25</v>
      </c>
      <c r="S470" s="10">
        <v>85085</v>
      </c>
      <c r="T470" t="s">
        <v>3476</v>
      </c>
      <c r="U470" t="s">
        <v>2417</v>
      </c>
      <c r="V470" s="10" t="s">
        <v>2417</v>
      </c>
    </row>
    <row r="471" spans="1:22" x14ac:dyDescent="0.2">
      <c r="A471" s="6">
        <v>44196</v>
      </c>
      <c r="B471" t="s">
        <v>4306</v>
      </c>
      <c r="C471" t="s">
        <v>43</v>
      </c>
      <c r="D471" s="10" t="s">
        <v>46</v>
      </c>
      <c r="E471" t="s">
        <v>130</v>
      </c>
      <c r="F471" s="11">
        <v>7915.9</v>
      </c>
      <c r="G471" s="10" t="s">
        <v>50</v>
      </c>
      <c r="H471" t="s">
        <v>4307</v>
      </c>
      <c r="I471" t="str">
        <f t="shared" si="7"/>
        <v>BUCKEYE</v>
      </c>
      <c r="J471" s="10">
        <v>85326</v>
      </c>
      <c r="K471">
        <f>IF(OR(LEFT(J471,3)="850", J471=85339, J471="85339"), 1,0)</f>
        <v>0</v>
      </c>
      <c r="L471">
        <f>IF(OR(LEFT(I471,2)="ph", I471="Laveen"), 1,0)</f>
        <v>0</v>
      </c>
      <c r="M471">
        <f>IF(NOT(K471=L471), 1,0)</f>
        <v>0</v>
      </c>
      <c r="N471">
        <f>IF(K471=L471, K471, "EVAL")</f>
        <v>0</v>
      </c>
      <c r="O471" s="10" t="s">
        <v>2417</v>
      </c>
      <c r="P471" s="10" t="s">
        <v>57</v>
      </c>
      <c r="Q471" s="13" t="s">
        <v>46</v>
      </c>
      <c r="R471" s="11">
        <v>6370.6</v>
      </c>
      <c r="S471" s="10">
        <v>85326</v>
      </c>
      <c r="T471" t="s">
        <v>3716</v>
      </c>
      <c r="U471" t="s">
        <v>1634</v>
      </c>
      <c r="V471" s="10">
        <v>85251</v>
      </c>
    </row>
    <row r="472" spans="1:22" x14ac:dyDescent="0.2">
      <c r="A472" s="6">
        <v>44196</v>
      </c>
      <c r="B472" t="s">
        <v>4308</v>
      </c>
      <c r="C472" t="s">
        <v>43</v>
      </c>
      <c r="D472" s="10" t="s">
        <v>46</v>
      </c>
      <c r="E472" t="s">
        <v>225</v>
      </c>
      <c r="F472" s="11">
        <v>8259.06</v>
      </c>
      <c r="G472" s="10" t="s">
        <v>50</v>
      </c>
      <c r="H472" t="s">
        <v>4309</v>
      </c>
      <c r="I472" t="str">
        <f t="shared" si="7"/>
        <v>AVONDALE</v>
      </c>
      <c r="J472" s="10">
        <v>85323</v>
      </c>
      <c r="K472">
        <f>IF(OR(LEFT(J472,3)="850", J472=85339, J472="85339"), 1,0)</f>
        <v>0</v>
      </c>
      <c r="L472">
        <f>IF(OR(LEFT(I472,2)="ph", I472="Laveen"), 1,0)</f>
        <v>0</v>
      </c>
      <c r="M472">
        <f>IF(NOT(K472=L472), 1,0)</f>
        <v>0</v>
      </c>
      <c r="N472">
        <f>IF(K472=L472, K472, "EVAL")</f>
        <v>0</v>
      </c>
      <c r="O472" s="10" t="s">
        <v>2417</v>
      </c>
      <c r="P472" s="10" t="s">
        <v>57</v>
      </c>
      <c r="Q472" s="13" t="s">
        <v>46</v>
      </c>
      <c r="R472" s="11">
        <v>6258.93</v>
      </c>
      <c r="S472" s="10">
        <v>85323</v>
      </c>
      <c r="T472" t="s">
        <v>3856</v>
      </c>
      <c r="U472" t="s">
        <v>2417</v>
      </c>
      <c r="V472" s="10" t="s">
        <v>2417</v>
      </c>
    </row>
    <row r="473" spans="1:22" x14ac:dyDescent="0.2">
      <c r="A473" s="6">
        <v>44196</v>
      </c>
      <c r="B473" t="s">
        <v>4310</v>
      </c>
      <c r="C473" t="s">
        <v>43</v>
      </c>
      <c r="D473" s="10" t="s">
        <v>46</v>
      </c>
      <c r="E473" t="s">
        <v>130</v>
      </c>
      <c r="F473" s="11">
        <v>9999.99</v>
      </c>
      <c r="G473" s="10" t="s">
        <v>50</v>
      </c>
      <c r="H473" t="s">
        <v>4311</v>
      </c>
      <c r="I473" t="str">
        <f t="shared" si="7"/>
        <v>GOODYEAR</v>
      </c>
      <c r="J473" s="10">
        <v>85338</v>
      </c>
      <c r="K473">
        <f>IF(OR(LEFT(J473,3)="850", J473=85339, J473="85339"), 1,0)</f>
        <v>0</v>
      </c>
      <c r="L473">
        <f>IF(OR(LEFT(I473,2)="ph", I473="Laveen"), 1,0)</f>
        <v>0</v>
      </c>
      <c r="M473">
        <f>IF(NOT(K473=L473), 1,0)</f>
        <v>0</v>
      </c>
      <c r="N473">
        <f>IF(K473=L473, K473, "EVAL")</f>
        <v>0</v>
      </c>
      <c r="O473" s="10" t="s">
        <v>2417</v>
      </c>
      <c r="P473" s="10" t="s">
        <v>57</v>
      </c>
      <c r="Q473" s="13" t="s">
        <v>46</v>
      </c>
      <c r="R473" s="11">
        <v>9999.99</v>
      </c>
      <c r="S473" s="10">
        <v>85338</v>
      </c>
      <c r="T473" t="s">
        <v>3716</v>
      </c>
      <c r="U473" t="s">
        <v>1634</v>
      </c>
      <c r="V473" s="10">
        <v>85251</v>
      </c>
    </row>
    <row r="474" spans="1:22" x14ac:dyDescent="0.2">
      <c r="A474" s="6">
        <v>44196</v>
      </c>
      <c r="B474" t="s">
        <v>4312</v>
      </c>
      <c r="C474" t="s">
        <v>43</v>
      </c>
      <c r="D474" s="10" t="s">
        <v>46</v>
      </c>
      <c r="E474" t="s">
        <v>70</v>
      </c>
      <c r="F474" s="11" t="s">
        <v>2417</v>
      </c>
      <c r="G474" s="10" t="s">
        <v>50</v>
      </c>
      <c r="H474" t="s">
        <v>2417</v>
      </c>
      <c r="I474" t="str">
        <f t="shared" si="7"/>
        <v/>
      </c>
      <c r="J474" s="10" t="s">
        <v>2417</v>
      </c>
      <c r="K474">
        <f>IF(OR(LEFT(J474,3)="850", J474=85339, J474="85339"), 1,0)</f>
        <v>0</v>
      </c>
      <c r="L474">
        <f>IF(OR(LEFT(I474,2)="ph", I474="Laveen"), 1,0)</f>
        <v>0</v>
      </c>
      <c r="M474">
        <f>IF(NOT(K474=L474), 1,0)</f>
        <v>0</v>
      </c>
      <c r="N474">
        <f>IF(K474=L474, K474, "EVAL")</f>
        <v>0</v>
      </c>
      <c r="O474" s="10" t="s">
        <v>2417</v>
      </c>
      <c r="P474" s="10" t="s">
        <v>57</v>
      </c>
      <c r="Q474" s="13" t="s">
        <v>46</v>
      </c>
      <c r="R474" s="11">
        <v>3488.3</v>
      </c>
      <c r="S474" s="10" t="s">
        <v>2417</v>
      </c>
      <c r="T474" t="s">
        <v>3906</v>
      </c>
      <c r="U474" t="s">
        <v>2417</v>
      </c>
      <c r="V474" s="10" t="s">
        <v>2417</v>
      </c>
    </row>
    <row r="475" spans="1:22" x14ac:dyDescent="0.2">
      <c r="A475" s="6">
        <v>44196</v>
      </c>
      <c r="B475" t="s">
        <v>4313</v>
      </c>
      <c r="C475" t="s">
        <v>43</v>
      </c>
      <c r="D475" s="10" t="s">
        <v>46</v>
      </c>
      <c r="E475" t="s">
        <v>225</v>
      </c>
      <c r="F475" s="11">
        <v>9322.89</v>
      </c>
      <c r="G475" s="10" t="s">
        <v>50</v>
      </c>
      <c r="H475" t="s">
        <v>3712</v>
      </c>
      <c r="I475" t="str">
        <f t="shared" si="7"/>
        <v>TOLLESON</v>
      </c>
      <c r="J475" s="10">
        <v>85353</v>
      </c>
      <c r="K475">
        <f>IF(OR(LEFT(J475,3)="850", J475=85339, J475="85339"), 1,0)</f>
        <v>0</v>
      </c>
      <c r="L475">
        <f>IF(OR(LEFT(I475,2)="ph", I475="Laveen"), 1,0)</f>
        <v>0</v>
      </c>
      <c r="M475">
        <f>IF(NOT(K475=L475), 1,0)</f>
        <v>0</v>
      </c>
      <c r="N475">
        <f>IF(K475=L475, K475, "EVAL")</f>
        <v>0</v>
      </c>
      <c r="O475" s="10" t="s">
        <v>2417</v>
      </c>
      <c r="P475" s="10" t="s">
        <v>57</v>
      </c>
      <c r="Q475" s="13" t="s">
        <v>46</v>
      </c>
      <c r="R475" s="11">
        <v>7456.94</v>
      </c>
      <c r="S475" s="10">
        <v>85353</v>
      </c>
      <c r="T475" t="s">
        <v>3476</v>
      </c>
      <c r="U475" t="s">
        <v>2417</v>
      </c>
      <c r="V475" s="10" t="s">
        <v>2417</v>
      </c>
    </row>
    <row r="476" spans="1:22" x14ac:dyDescent="0.2">
      <c r="A476" s="6">
        <v>44196</v>
      </c>
      <c r="B476" t="s">
        <v>4314</v>
      </c>
      <c r="C476" t="s">
        <v>43</v>
      </c>
      <c r="D476" s="10" t="s">
        <v>46</v>
      </c>
      <c r="E476" t="s">
        <v>225</v>
      </c>
      <c r="F476" s="11" t="s">
        <v>2417</v>
      </c>
      <c r="G476" s="10" t="s">
        <v>2417</v>
      </c>
      <c r="H476" t="s">
        <v>4315</v>
      </c>
      <c r="I476" t="str">
        <f t="shared" si="7"/>
        <v>AVONDALE</v>
      </c>
      <c r="J476" s="10">
        <v>85232</v>
      </c>
      <c r="K476">
        <f>IF(OR(LEFT(J476,3)="850", J476=85339, J476="85339"), 1,0)</f>
        <v>0</v>
      </c>
      <c r="L476">
        <f>IF(OR(LEFT(I476,2)="ph", I476="Laveen"), 1,0)</f>
        <v>0</v>
      </c>
      <c r="M476">
        <f>IF(NOT(K476=L476), 1,0)</f>
        <v>0</v>
      </c>
      <c r="N476">
        <f>IF(K476=L476, K476, "EVAL")</f>
        <v>0</v>
      </c>
      <c r="O476" s="10" t="s">
        <v>2417</v>
      </c>
      <c r="P476" s="10" t="s">
        <v>57</v>
      </c>
      <c r="Q476" s="13" t="s">
        <v>46</v>
      </c>
      <c r="R476" s="11">
        <v>4968.6000000000004</v>
      </c>
      <c r="S476" s="10">
        <v>85232</v>
      </c>
      <c r="T476" t="s">
        <v>3716</v>
      </c>
      <c r="U476" t="s">
        <v>2417</v>
      </c>
      <c r="V476" s="10" t="s">
        <v>2417</v>
      </c>
    </row>
    <row r="477" spans="1:22" x14ac:dyDescent="0.2">
      <c r="A477" s="6">
        <v>44196</v>
      </c>
      <c r="B477" t="s">
        <v>4316</v>
      </c>
      <c r="C477" t="s">
        <v>43</v>
      </c>
      <c r="D477" s="10" t="s">
        <v>46</v>
      </c>
      <c r="E477" t="s">
        <v>225</v>
      </c>
      <c r="F477" s="11">
        <v>10244.129999999999</v>
      </c>
      <c r="G477" s="10" t="s">
        <v>50</v>
      </c>
      <c r="H477" t="s">
        <v>4317</v>
      </c>
      <c r="I477" t="str">
        <f t="shared" si="7"/>
        <v>AVONDALE</v>
      </c>
      <c r="J477" s="10">
        <v>85323</v>
      </c>
      <c r="K477">
        <f>IF(OR(LEFT(J477,3)="850", J477=85339, J477="85339"), 1,0)</f>
        <v>0</v>
      </c>
      <c r="L477">
        <f>IF(OR(LEFT(I477,2)="ph", I477="Laveen"), 1,0)</f>
        <v>0</v>
      </c>
      <c r="M477">
        <f>IF(NOT(K477=L477), 1,0)</f>
        <v>0</v>
      </c>
      <c r="N477">
        <f>IF(K477=L477, K477, "EVAL")</f>
        <v>0</v>
      </c>
      <c r="O477" s="10" t="s">
        <v>2417</v>
      </c>
      <c r="P477" s="10" t="s">
        <v>57</v>
      </c>
      <c r="Q477" s="13" t="s">
        <v>46</v>
      </c>
      <c r="R477" s="11">
        <v>9381.94</v>
      </c>
      <c r="S477" s="10">
        <v>85323</v>
      </c>
      <c r="T477" t="s">
        <v>3716</v>
      </c>
      <c r="U477" t="s">
        <v>2417</v>
      </c>
      <c r="V477" s="10" t="s">
        <v>2417</v>
      </c>
    </row>
    <row r="478" spans="1:22" x14ac:dyDescent="0.2">
      <c r="A478" s="6">
        <v>44196</v>
      </c>
      <c r="B478" t="s">
        <v>4318</v>
      </c>
      <c r="C478" t="s">
        <v>43</v>
      </c>
      <c r="D478" s="10" t="s">
        <v>46</v>
      </c>
      <c r="E478" t="s">
        <v>297</v>
      </c>
      <c r="F478" s="11">
        <v>9199.35</v>
      </c>
      <c r="G478" s="10" t="s">
        <v>50</v>
      </c>
      <c r="H478" t="s">
        <v>4319</v>
      </c>
      <c r="I478" t="str">
        <f t="shared" si="7"/>
        <v>PEORIA</v>
      </c>
      <c r="J478" s="10">
        <v>85345</v>
      </c>
      <c r="K478">
        <f>IF(OR(LEFT(J478,3)="850", J478=85339, J478="85339"), 1,0)</f>
        <v>0</v>
      </c>
      <c r="L478">
        <f>IF(OR(LEFT(I478,2)="ph", I478="Laveen"), 1,0)</f>
        <v>0</v>
      </c>
      <c r="M478">
        <f>IF(NOT(K478=L478), 1,0)</f>
        <v>0</v>
      </c>
      <c r="N478">
        <f>IF(K478=L478, K478, "EVAL")</f>
        <v>0</v>
      </c>
      <c r="O478" s="10" t="s">
        <v>2417</v>
      </c>
      <c r="P478" s="10" t="s">
        <v>57</v>
      </c>
      <c r="Q478" s="13" t="s">
        <v>46</v>
      </c>
      <c r="R478" s="11">
        <v>7504.43</v>
      </c>
      <c r="S478" s="10">
        <v>85345</v>
      </c>
      <c r="T478" t="s">
        <v>139</v>
      </c>
      <c r="U478" t="s">
        <v>4320</v>
      </c>
      <c r="V478" s="10">
        <v>85027</v>
      </c>
    </row>
    <row r="479" spans="1:22" x14ac:dyDescent="0.2">
      <c r="A479" s="6">
        <v>44196</v>
      </c>
      <c r="B479" t="s">
        <v>4321</v>
      </c>
      <c r="C479" t="s">
        <v>43</v>
      </c>
      <c r="D479" s="10" t="s">
        <v>46</v>
      </c>
      <c r="E479" t="s">
        <v>297</v>
      </c>
      <c r="F479" s="11">
        <v>8246.76</v>
      </c>
      <c r="G479" s="10" t="s">
        <v>50</v>
      </c>
      <c r="H479" t="s">
        <v>4322</v>
      </c>
      <c r="I479" t="str">
        <f t="shared" si="7"/>
        <v>GLENDALE</v>
      </c>
      <c r="J479" s="10">
        <v>85303</v>
      </c>
      <c r="K479">
        <f>IF(OR(LEFT(J479,3)="850", J479=85339, J479="85339"), 1,0)</f>
        <v>0</v>
      </c>
      <c r="L479">
        <f>IF(OR(LEFT(I479,2)="ph", I479="Laveen"), 1,0)</f>
        <v>0</v>
      </c>
      <c r="M479">
        <f>IF(NOT(K479=L479), 1,0)</f>
        <v>0</v>
      </c>
      <c r="N479">
        <f>IF(K479=L479, K479, "EVAL")</f>
        <v>0</v>
      </c>
      <c r="O479" s="12">
        <v>44215</v>
      </c>
      <c r="P479" s="10" t="s">
        <v>57</v>
      </c>
      <c r="Q479" s="13" t="s">
        <v>46</v>
      </c>
      <c r="R479" s="11">
        <v>6545.13</v>
      </c>
      <c r="S479" s="10">
        <v>85303</v>
      </c>
      <c r="T479" t="s">
        <v>139</v>
      </c>
      <c r="U479" t="s">
        <v>3465</v>
      </c>
      <c r="V479" s="10">
        <v>85027</v>
      </c>
    </row>
  </sheetData>
  <autoFilter ref="A1:V479" xr:uid="{00000000-0001-0000-06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38"/>
  <sheetViews>
    <sheetView workbookViewId="0">
      <selection activeCell="O543" sqref="O543"/>
    </sheetView>
  </sheetViews>
  <sheetFormatPr baseColWidth="10" defaultColWidth="8.83203125" defaultRowHeight="15" x14ac:dyDescent="0.2"/>
  <cols>
    <col min="1" max="1" width="10.6640625" bestFit="1" customWidth="1"/>
    <col min="2" max="2" width="16.5" bestFit="1" customWidth="1"/>
    <col min="3" max="3" width="15.5" bestFit="1" customWidth="1"/>
    <col min="4" max="4" width="10.6640625" bestFit="1" customWidth="1"/>
    <col min="5" max="5" width="19.1640625" bestFit="1" customWidth="1"/>
    <col min="6" max="6" width="18.5" bestFit="1" customWidth="1"/>
    <col min="7" max="7" width="12.5" bestFit="1" customWidth="1"/>
    <col min="8" max="8" width="73.6640625" bestFit="1" customWidth="1"/>
    <col min="9" max="9" width="6.33203125" customWidth="1"/>
    <col min="10" max="10" width="8.5" bestFit="1" customWidth="1"/>
    <col min="11" max="14" width="8.5" customWidth="1"/>
    <col min="15" max="16" width="15.6640625" customWidth="1"/>
    <col min="17" max="17" width="11.5" customWidth="1"/>
    <col min="18" max="18" width="12.83203125" customWidth="1"/>
    <col min="19" max="19" width="13.33203125" bestFit="1" customWidth="1"/>
    <col min="20" max="20" width="14.33203125" bestFit="1" customWidth="1"/>
    <col min="21" max="21" width="72.5" customWidth="1"/>
    <col min="22" max="22" width="69.5" bestFit="1" customWidth="1"/>
    <col min="23" max="23" width="12" customWidth="1"/>
    <col min="24" max="24" width="24.5" bestFit="1" customWidth="1"/>
  </cols>
  <sheetData>
    <row r="1" spans="1:24" x14ac:dyDescent="0.2">
      <c r="A1" s="3" t="s">
        <v>25</v>
      </c>
      <c r="B1" s="3" t="s">
        <v>26</v>
      </c>
      <c r="C1" s="3" t="s">
        <v>27</v>
      </c>
      <c r="D1" s="8" t="s">
        <v>2402</v>
      </c>
      <c r="E1" s="3" t="s">
        <v>28</v>
      </c>
      <c r="F1" s="5" t="s">
        <v>4324</v>
      </c>
      <c r="G1" s="8" t="s">
        <v>30</v>
      </c>
      <c r="H1" s="3" t="s">
        <v>4325</v>
      </c>
      <c r="I1" s="3" t="s">
        <v>6768</v>
      </c>
      <c r="J1" s="8" t="s">
        <v>2406</v>
      </c>
      <c r="K1" s="3" t="s">
        <v>6767</v>
      </c>
      <c r="L1" s="3" t="s">
        <v>6766</v>
      </c>
      <c r="M1" s="3" t="s">
        <v>6769</v>
      </c>
      <c r="N1" s="3" t="s">
        <v>6765</v>
      </c>
      <c r="O1" s="8" t="s">
        <v>4326</v>
      </c>
      <c r="P1" s="8" t="s">
        <v>4327</v>
      </c>
      <c r="Q1" s="8" t="s">
        <v>4328</v>
      </c>
      <c r="R1" s="8" t="s">
        <v>4329</v>
      </c>
      <c r="S1" s="5" t="s">
        <v>36</v>
      </c>
      <c r="T1" s="8" t="s">
        <v>4330</v>
      </c>
      <c r="U1" s="3" t="s">
        <v>4331</v>
      </c>
      <c r="V1" s="3" t="s">
        <v>4332</v>
      </c>
      <c r="W1" s="8" t="s">
        <v>4333</v>
      </c>
      <c r="X1" s="3" t="s">
        <v>4334</v>
      </c>
    </row>
    <row r="2" spans="1:24" x14ac:dyDescent="0.2">
      <c r="A2" s="6">
        <v>44203</v>
      </c>
      <c r="B2" t="s">
        <v>4335</v>
      </c>
      <c r="C2" t="s">
        <v>79</v>
      </c>
      <c r="D2" s="10" t="s">
        <v>46</v>
      </c>
      <c r="E2" t="s">
        <v>275</v>
      </c>
      <c r="F2" s="7">
        <v>3009.85</v>
      </c>
      <c r="G2" s="10" t="s">
        <v>50</v>
      </c>
      <c r="H2" t="s">
        <v>4336</v>
      </c>
      <c r="I2" t="str">
        <f>IF(NOT(ISERROR(FIND(",",H2))), RIGHT(H2,LEN(H2)-FIND("@",SUBSTITUTE(H2,",","@",LEN(H2)-LEN(SUBSTITUTE(H2,",",""))),1)-1), "")</f>
        <v>Tempe</v>
      </c>
      <c r="J2" s="10">
        <v>85281</v>
      </c>
      <c r="K2">
        <f>IF(OR(LEFT(J2,3)="850", J2=85339, J2="85339"), 1,0)</f>
        <v>0</v>
      </c>
      <c r="L2">
        <f>IF(OR(LEFT(I2,2)="ph", I2="Laveen"), 1,0)</f>
        <v>0</v>
      </c>
      <c r="M2">
        <f>IF(NOT(K2=L2), 1,0)</f>
        <v>0</v>
      </c>
      <c r="N2">
        <f>IF(K2=L2, K2, "EVAL")</f>
        <v>0</v>
      </c>
      <c r="O2" s="12">
        <v>44223</v>
      </c>
      <c r="P2" s="15">
        <v>44228</v>
      </c>
      <c r="Q2" s="10" t="s">
        <v>57</v>
      </c>
      <c r="R2" s="10" t="s">
        <v>46</v>
      </c>
      <c r="S2" s="7">
        <v>3229.85</v>
      </c>
      <c r="T2" s="10">
        <v>85281</v>
      </c>
      <c r="U2" t="s">
        <v>3424</v>
      </c>
      <c r="V2" t="s">
        <v>3425</v>
      </c>
      <c r="W2" s="10">
        <v>85018</v>
      </c>
      <c r="X2" t="s">
        <v>4337</v>
      </c>
    </row>
    <row r="3" spans="1:24" x14ac:dyDescent="0.2">
      <c r="A3" s="6">
        <v>44203</v>
      </c>
      <c r="B3" t="s">
        <v>4338</v>
      </c>
      <c r="C3" t="s">
        <v>79</v>
      </c>
      <c r="D3" s="10" t="s">
        <v>46</v>
      </c>
      <c r="E3" t="s">
        <v>275</v>
      </c>
      <c r="F3" s="7">
        <v>6042.72</v>
      </c>
      <c r="G3" s="10" t="s">
        <v>50</v>
      </c>
      <c r="H3" t="s">
        <v>4339</v>
      </c>
      <c r="I3" t="str">
        <f t="shared" ref="I3:I66" si="0">IF(NOT(ISERROR(FIND(",",H3))), RIGHT(H3,LEN(H3)-FIND("@",SUBSTITUTE(H3,",","@",LEN(H3)-LEN(SUBSTITUTE(H3,",",""))),1)-1), "")</f>
        <v>Tempe</v>
      </c>
      <c r="J3" s="10">
        <v>85281</v>
      </c>
      <c r="K3">
        <f>IF(OR(LEFT(J3,3)="850", J3=85339, J3="85339"), 1,0)</f>
        <v>0</v>
      </c>
      <c r="L3">
        <f>IF(OR(LEFT(I3,2)="ph", I3="Laveen"), 1,0)</f>
        <v>0</v>
      </c>
      <c r="M3">
        <f>IF(NOT(K3=L3), 1,0)</f>
        <v>0</v>
      </c>
      <c r="N3">
        <f>IF(K3=L3, K3, "EVAL")</f>
        <v>0</v>
      </c>
      <c r="O3" s="10"/>
      <c r="P3" s="10"/>
      <c r="Q3" s="10" t="s">
        <v>57</v>
      </c>
      <c r="R3" s="10" t="s">
        <v>46</v>
      </c>
      <c r="S3" s="7">
        <v>4229.51</v>
      </c>
      <c r="T3" s="10">
        <v>85281</v>
      </c>
      <c r="U3" t="s">
        <v>3424</v>
      </c>
      <c r="V3" t="s">
        <v>3425</v>
      </c>
      <c r="W3" s="10">
        <v>85018</v>
      </c>
      <c r="X3" t="s">
        <v>4337</v>
      </c>
    </row>
    <row r="4" spans="1:24" x14ac:dyDescent="0.2">
      <c r="A4" s="6">
        <v>44203</v>
      </c>
      <c r="B4" t="s">
        <v>4340</v>
      </c>
      <c r="C4" t="s">
        <v>43</v>
      </c>
      <c r="D4" s="10" t="s">
        <v>46</v>
      </c>
      <c r="E4" t="s">
        <v>70</v>
      </c>
      <c r="F4" s="7">
        <v>6068.55</v>
      </c>
      <c r="G4" s="10" t="s">
        <v>50</v>
      </c>
      <c r="H4" t="s">
        <v>4341</v>
      </c>
      <c r="I4" t="str">
        <f t="shared" si="0"/>
        <v>PHOENIX</v>
      </c>
      <c r="J4" s="10">
        <v>85037</v>
      </c>
      <c r="K4">
        <f>IF(OR(LEFT(J4,3)="850", J4=85339, J4="85339"), 1,0)</f>
        <v>1</v>
      </c>
      <c r="L4">
        <f>IF(OR(LEFT(I4,2)="ph", I4="Laveen"), 1,0)</f>
        <v>1</v>
      </c>
      <c r="M4">
        <f>IF(NOT(K4=L4), 1,0)</f>
        <v>0</v>
      </c>
      <c r="N4">
        <f>IF(K4=L4, K4, "EVAL")</f>
        <v>1</v>
      </c>
      <c r="O4" s="12">
        <v>44272</v>
      </c>
      <c r="P4" s="10"/>
      <c r="Q4" s="10" t="s">
        <v>57</v>
      </c>
      <c r="R4" s="10" t="s">
        <v>46</v>
      </c>
      <c r="S4" s="7">
        <v>1420.37</v>
      </c>
      <c r="T4" s="10">
        <v>85037</v>
      </c>
      <c r="U4" t="s">
        <v>4342</v>
      </c>
      <c r="W4" s="10"/>
      <c r="X4" t="s">
        <v>4343</v>
      </c>
    </row>
    <row r="5" spans="1:24" x14ac:dyDescent="0.2">
      <c r="A5" s="6">
        <v>44204</v>
      </c>
      <c r="B5" t="s">
        <v>4344</v>
      </c>
      <c r="C5" t="s">
        <v>43</v>
      </c>
      <c r="D5" s="10" t="s">
        <v>46</v>
      </c>
      <c r="E5" t="s">
        <v>297</v>
      </c>
      <c r="F5" s="7"/>
      <c r="G5" s="10"/>
      <c r="H5" t="s">
        <v>4345</v>
      </c>
      <c r="I5" t="str">
        <f t="shared" si="0"/>
        <v>PHOENIX</v>
      </c>
      <c r="J5" s="10">
        <v>85029</v>
      </c>
      <c r="K5">
        <f>IF(OR(LEFT(J5,3)="850", J5=85339, J5="85339"), 1,0)</f>
        <v>1</v>
      </c>
      <c r="L5">
        <f>IF(OR(LEFT(I5,2)="ph", I5="Laveen"), 1,0)</f>
        <v>1</v>
      </c>
      <c r="M5">
        <f>IF(NOT(K5=L5), 1,0)</f>
        <v>0</v>
      </c>
      <c r="N5">
        <f>IF(K5=L5, K5, "EVAL")</f>
        <v>1</v>
      </c>
      <c r="O5" s="10"/>
      <c r="P5" s="10"/>
      <c r="Q5" s="10" t="s">
        <v>57</v>
      </c>
      <c r="R5" s="10" t="s">
        <v>46</v>
      </c>
      <c r="S5" s="7">
        <v>2271.6999999999998</v>
      </c>
      <c r="T5" s="10">
        <v>85029</v>
      </c>
      <c r="U5" t="s">
        <v>193</v>
      </c>
      <c r="V5" t="s">
        <v>4346</v>
      </c>
      <c r="W5" s="10">
        <v>85018</v>
      </c>
      <c r="X5" t="s">
        <v>4343</v>
      </c>
    </row>
    <row r="6" spans="1:24" x14ac:dyDescent="0.2">
      <c r="A6" s="6">
        <v>44204</v>
      </c>
      <c r="B6" t="s">
        <v>4347</v>
      </c>
      <c r="C6" t="s">
        <v>79</v>
      </c>
      <c r="D6" s="10" t="s">
        <v>46</v>
      </c>
      <c r="E6" t="s">
        <v>275</v>
      </c>
      <c r="F6" s="7"/>
      <c r="G6" s="10"/>
      <c r="H6" t="s">
        <v>4348</v>
      </c>
      <c r="I6" t="str">
        <f t="shared" si="0"/>
        <v>Tempe</v>
      </c>
      <c r="J6" s="10">
        <v>85281</v>
      </c>
      <c r="K6">
        <f>IF(OR(LEFT(J6,3)="850", J6=85339, J6="85339"), 1,0)</f>
        <v>0</v>
      </c>
      <c r="L6">
        <f>IF(OR(LEFT(I6,2)="ph", I6="Laveen"), 1,0)</f>
        <v>0</v>
      </c>
      <c r="M6">
        <f>IF(NOT(K6=L6), 1,0)</f>
        <v>0</v>
      </c>
      <c r="N6">
        <f>IF(K6=L6, K6, "EVAL")</f>
        <v>0</v>
      </c>
      <c r="O6" s="10"/>
      <c r="P6" s="10"/>
      <c r="Q6" s="10" t="s">
        <v>57</v>
      </c>
      <c r="R6" s="10" t="s">
        <v>46</v>
      </c>
      <c r="S6" s="7">
        <v>2701</v>
      </c>
      <c r="T6" s="10">
        <v>85281</v>
      </c>
      <c r="U6" t="s">
        <v>3424</v>
      </c>
      <c r="V6" t="s">
        <v>3425</v>
      </c>
      <c r="W6" s="10">
        <v>85018</v>
      </c>
      <c r="X6" t="s">
        <v>4337</v>
      </c>
    </row>
    <row r="7" spans="1:24" x14ac:dyDescent="0.2">
      <c r="A7" s="6">
        <v>44204</v>
      </c>
      <c r="B7" t="s">
        <v>4349</v>
      </c>
      <c r="C7" t="s">
        <v>43</v>
      </c>
      <c r="D7" s="10" t="s">
        <v>46</v>
      </c>
      <c r="E7" t="s">
        <v>275</v>
      </c>
      <c r="F7" s="7"/>
      <c r="G7" s="10"/>
      <c r="H7" t="s">
        <v>4350</v>
      </c>
      <c r="I7" t="str">
        <f t="shared" si="0"/>
        <v>Tempe</v>
      </c>
      <c r="J7" s="10">
        <v>85281</v>
      </c>
      <c r="K7">
        <f>IF(OR(LEFT(J7,3)="850", J7=85339, J7="85339"), 1,0)</f>
        <v>0</v>
      </c>
      <c r="L7">
        <f>IF(OR(LEFT(I7,2)="ph", I7="Laveen"), 1,0)</f>
        <v>0</v>
      </c>
      <c r="M7">
        <f>IF(NOT(K7=L7), 1,0)</f>
        <v>0</v>
      </c>
      <c r="N7">
        <f>IF(K7=L7, K7, "EVAL")</f>
        <v>0</v>
      </c>
      <c r="O7" s="10"/>
      <c r="P7" s="10"/>
      <c r="Q7" s="10" t="s">
        <v>57</v>
      </c>
      <c r="R7" s="10" t="s">
        <v>46</v>
      </c>
      <c r="S7" s="7">
        <v>2405.56</v>
      </c>
      <c r="T7" s="10">
        <v>85281</v>
      </c>
      <c r="U7" t="s">
        <v>3424</v>
      </c>
      <c r="V7" t="s">
        <v>3425</v>
      </c>
      <c r="W7" s="10">
        <v>85018</v>
      </c>
      <c r="X7" t="s">
        <v>4337</v>
      </c>
    </row>
    <row r="8" spans="1:24" x14ac:dyDescent="0.2">
      <c r="A8" s="6">
        <v>44208</v>
      </c>
      <c r="B8" t="s">
        <v>4351</v>
      </c>
      <c r="C8" t="s">
        <v>43</v>
      </c>
      <c r="D8" s="10" t="s">
        <v>46</v>
      </c>
      <c r="E8" t="s">
        <v>275</v>
      </c>
      <c r="F8" s="7">
        <v>3137.57</v>
      </c>
      <c r="G8" s="10" t="s">
        <v>50</v>
      </c>
      <c r="H8" t="s">
        <v>4352</v>
      </c>
      <c r="I8" t="str">
        <f t="shared" si="0"/>
        <v>Tempe</v>
      </c>
      <c r="J8" s="10">
        <v>85281</v>
      </c>
      <c r="K8">
        <f>IF(OR(LEFT(J8,3)="850", J8=85339, J8="85339"), 1,0)</f>
        <v>0</v>
      </c>
      <c r="L8">
        <f>IF(OR(LEFT(I8,2)="ph", I8="Laveen"), 1,0)</f>
        <v>0</v>
      </c>
      <c r="M8">
        <f>IF(NOT(K8=L8), 1,0)</f>
        <v>0</v>
      </c>
      <c r="N8">
        <f>IF(K8=L8, K8, "EVAL")</f>
        <v>0</v>
      </c>
      <c r="O8" s="12">
        <v>44223</v>
      </c>
      <c r="P8" s="15">
        <v>44228</v>
      </c>
      <c r="Q8" s="10" t="s">
        <v>57</v>
      </c>
      <c r="R8" s="10" t="s">
        <v>46</v>
      </c>
      <c r="S8" s="7">
        <v>3097.57</v>
      </c>
      <c r="T8" s="10">
        <v>85281</v>
      </c>
      <c r="U8" t="s">
        <v>3424</v>
      </c>
      <c r="V8" t="s">
        <v>3425</v>
      </c>
      <c r="W8" s="10">
        <v>85018</v>
      </c>
      <c r="X8" t="s">
        <v>4337</v>
      </c>
    </row>
    <row r="9" spans="1:24" x14ac:dyDescent="0.2">
      <c r="A9" s="6">
        <v>44208</v>
      </c>
      <c r="B9" t="s">
        <v>4353</v>
      </c>
      <c r="C9" t="s">
        <v>43</v>
      </c>
      <c r="D9" s="10" t="s">
        <v>46</v>
      </c>
      <c r="E9" t="s">
        <v>74</v>
      </c>
      <c r="F9" s="7">
        <v>4050.2</v>
      </c>
      <c r="G9" s="10" t="s">
        <v>50</v>
      </c>
      <c r="H9" t="s">
        <v>4354</v>
      </c>
      <c r="I9" t="str">
        <f t="shared" si="0"/>
        <v>PHOENIX</v>
      </c>
      <c r="J9" s="10">
        <v>85042</v>
      </c>
      <c r="K9">
        <f>IF(OR(LEFT(J9,3)="850", J9=85339, J9="85339"), 1,0)</f>
        <v>1</v>
      </c>
      <c r="L9">
        <f>IF(OR(LEFT(I9,2)="ph", I9="Laveen"), 1,0)</f>
        <v>1</v>
      </c>
      <c r="M9">
        <f>IF(NOT(K9=L9), 1,0)</f>
        <v>0</v>
      </c>
      <c r="N9">
        <f>IF(K9=L9, K9, "EVAL")</f>
        <v>1</v>
      </c>
      <c r="O9" s="10"/>
      <c r="P9" s="10"/>
      <c r="Q9" s="10" t="s">
        <v>57</v>
      </c>
      <c r="R9" s="10" t="s">
        <v>46</v>
      </c>
      <c r="S9" s="7">
        <v>896.92</v>
      </c>
      <c r="T9" s="10">
        <v>85042</v>
      </c>
      <c r="U9" t="s">
        <v>3864</v>
      </c>
      <c r="V9" t="s">
        <v>4355</v>
      </c>
      <c r="W9" s="10">
        <v>85042</v>
      </c>
      <c r="X9" t="s">
        <v>4337</v>
      </c>
    </row>
    <row r="10" spans="1:24" x14ac:dyDescent="0.2">
      <c r="A10" s="6">
        <v>44208</v>
      </c>
      <c r="B10" t="s">
        <v>4356</v>
      </c>
      <c r="C10" t="s">
        <v>43</v>
      </c>
      <c r="D10" s="10" t="s">
        <v>46</v>
      </c>
      <c r="E10" t="s">
        <v>1473</v>
      </c>
      <c r="F10" s="7">
        <v>2380.33</v>
      </c>
      <c r="G10" s="10" t="s">
        <v>50</v>
      </c>
      <c r="H10" t="s">
        <v>4357</v>
      </c>
      <c r="I10" t="str">
        <f t="shared" si="0"/>
        <v>PHX</v>
      </c>
      <c r="J10" s="10">
        <v>85021</v>
      </c>
      <c r="K10">
        <f>IF(OR(LEFT(J10,3)="850", J10=85339, J10="85339"), 1,0)</f>
        <v>1</v>
      </c>
      <c r="L10">
        <f>IF(OR(LEFT(I10,2)="ph", I10="Laveen"), 1,0)</f>
        <v>1</v>
      </c>
      <c r="M10">
        <f>IF(NOT(K10=L10), 1,0)</f>
        <v>0</v>
      </c>
      <c r="N10">
        <f>IF(K10=L10, K10, "EVAL")</f>
        <v>1</v>
      </c>
      <c r="O10" s="10"/>
      <c r="P10" s="10"/>
      <c r="Q10" s="10" t="s">
        <v>57</v>
      </c>
      <c r="R10" s="10" t="s">
        <v>46</v>
      </c>
      <c r="S10" s="7">
        <v>2380.33</v>
      </c>
      <c r="T10" s="10">
        <v>85021</v>
      </c>
      <c r="U10" t="s">
        <v>3445</v>
      </c>
      <c r="W10" s="10"/>
      <c r="X10" t="s">
        <v>4337</v>
      </c>
    </row>
    <row r="11" spans="1:24" x14ac:dyDescent="0.2">
      <c r="A11" s="6">
        <v>44208</v>
      </c>
      <c r="B11" t="s">
        <v>4358</v>
      </c>
      <c r="C11" t="s">
        <v>43</v>
      </c>
      <c r="D11" s="10" t="s">
        <v>46</v>
      </c>
      <c r="E11" t="s">
        <v>74</v>
      </c>
      <c r="F11" s="7">
        <v>1918.96</v>
      </c>
      <c r="G11" s="10" t="s">
        <v>50</v>
      </c>
      <c r="H11" t="s">
        <v>4359</v>
      </c>
      <c r="I11" t="str">
        <f t="shared" si="0"/>
        <v>PHOENIX</v>
      </c>
      <c r="J11" s="10">
        <v>85042</v>
      </c>
      <c r="K11">
        <f>IF(OR(LEFT(J11,3)="850", J11=85339, J11="85339"), 1,0)</f>
        <v>1</v>
      </c>
      <c r="L11">
        <f>IF(OR(LEFT(I11,2)="ph", I11="Laveen"), 1,0)</f>
        <v>1</v>
      </c>
      <c r="M11">
        <f>IF(NOT(K11=L11), 1,0)</f>
        <v>0</v>
      </c>
      <c r="N11">
        <f>IF(K11=L11, K11, "EVAL")</f>
        <v>1</v>
      </c>
      <c r="O11" s="12">
        <v>44225</v>
      </c>
      <c r="P11" s="15">
        <v>44238</v>
      </c>
      <c r="Q11" s="10" t="s">
        <v>57</v>
      </c>
      <c r="R11" s="10" t="s">
        <v>46</v>
      </c>
      <c r="S11" s="7">
        <v>843.98</v>
      </c>
      <c r="T11" s="10">
        <v>85042</v>
      </c>
      <c r="U11" t="s">
        <v>3864</v>
      </c>
      <c r="V11" t="s">
        <v>4355</v>
      </c>
      <c r="W11" s="10">
        <v>85042</v>
      </c>
      <c r="X11" t="s">
        <v>4337</v>
      </c>
    </row>
    <row r="12" spans="1:24" x14ac:dyDescent="0.2">
      <c r="A12" s="6">
        <v>44208</v>
      </c>
      <c r="B12" t="s">
        <v>4360</v>
      </c>
      <c r="C12" t="s">
        <v>43</v>
      </c>
      <c r="D12" s="10" t="s">
        <v>46</v>
      </c>
      <c r="E12" t="s">
        <v>1473</v>
      </c>
      <c r="F12" s="7">
        <v>4260.21</v>
      </c>
      <c r="G12" s="10" t="s">
        <v>50</v>
      </c>
      <c r="H12" t="s">
        <v>4361</v>
      </c>
      <c r="I12" t="str">
        <f t="shared" si="0"/>
        <v>PHX</v>
      </c>
      <c r="J12" s="10">
        <v>85007</v>
      </c>
      <c r="K12">
        <f>IF(OR(LEFT(J12,3)="850", J12=85339, J12="85339"), 1,0)</f>
        <v>1</v>
      </c>
      <c r="L12">
        <f>IF(OR(LEFT(I12,2)="ph", I12="Laveen"), 1,0)</f>
        <v>1</v>
      </c>
      <c r="M12">
        <f>IF(NOT(K12=L12), 1,0)</f>
        <v>0</v>
      </c>
      <c r="N12">
        <f>IF(K12=L12, K12, "EVAL")</f>
        <v>1</v>
      </c>
      <c r="O12" s="10"/>
      <c r="P12" s="10"/>
      <c r="Q12" s="10" t="s">
        <v>57</v>
      </c>
      <c r="R12" s="10" t="s">
        <v>46</v>
      </c>
      <c r="S12" s="7">
        <v>4239.71</v>
      </c>
      <c r="T12" s="10">
        <v>85007</v>
      </c>
      <c r="U12" t="s">
        <v>3609</v>
      </c>
      <c r="W12" s="10"/>
      <c r="X12" t="s">
        <v>4337</v>
      </c>
    </row>
    <row r="13" spans="1:24" x14ac:dyDescent="0.2">
      <c r="A13" s="6">
        <v>44209</v>
      </c>
      <c r="B13" t="s">
        <v>4362</v>
      </c>
      <c r="C13" t="s">
        <v>43</v>
      </c>
      <c r="D13" s="10" t="s">
        <v>46</v>
      </c>
      <c r="E13" t="s">
        <v>65</v>
      </c>
      <c r="F13" s="7">
        <v>343.4</v>
      </c>
      <c r="G13" s="10" t="s">
        <v>50</v>
      </c>
      <c r="H13" t="s">
        <v>4363</v>
      </c>
      <c r="I13" t="str">
        <f t="shared" si="0"/>
        <v>Mesa</v>
      </c>
      <c r="J13" s="10">
        <v>85204</v>
      </c>
      <c r="K13">
        <f>IF(OR(LEFT(J13,3)="850", J13=85339, J13="85339"), 1,0)</f>
        <v>0</v>
      </c>
      <c r="L13">
        <f>IF(OR(LEFT(I13,2)="ph", I13="Laveen"), 1,0)</f>
        <v>0</v>
      </c>
      <c r="M13">
        <f>IF(NOT(K13=L13), 1,0)</f>
        <v>0</v>
      </c>
      <c r="N13">
        <f>IF(K13=L13, K13, "EVAL")</f>
        <v>0</v>
      </c>
      <c r="O13" s="12">
        <v>44228</v>
      </c>
      <c r="P13" s="15">
        <v>44229</v>
      </c>
      <c r="Q13" s="10" t="s">
        <v>46</v>
      </c>
      <c r="R13" s="10" t="s">
        <v>46</v>
      </c>
      <c r="S13" s="7">
        <v>343.4</v>
      </c>
      <c r="T13" s="10">
        <v>85204</v>
      </c>
      <c r="U13" t="s">
        <v>291</v>
      </c>
      <c r="V13" t="s">
        <v>784</v>
      </c>
      <c r="W13" s="10">
        <v>85253</v>
      </c>
    </row>
    <row r="14" spans="1:24" x14ac:dyDescent="0.2">
      <c r="A14" s="6">
        <v>44209</v>
      </c>
      <c r="B14" t="s">
        <v>4364</v>
      </c>
      <c r="C14" t="s">
        <v>43</v>
      </c>
      <c r="D14" s="10" t="s">
        <v>46</v>
      </c>
      <c r="E14" t="s">
        <v>1473</v>
      </c>
      <c r="F14" s="7">
        <v>4786</v>
      </c>
      <c r="G14" s="10" t="s">
        <v>50</v>
      </c>
      <c r="H14" t="s">
        <v>4365</v>
      </c>
      <c r="I14" t="str">
        <f t="shared" si="0"/>
        <v>PHX</v>
      </c>
      <c r="J14" s="10">
        <v>85021</v>
      </c>
      <c r="K14">
        <f>IF(OR(LEFT(J14,3)="850", J14=85339, J14="85339"), 1,0)</f>
        <v>1</v>
      </c>
      <c r="L14">
        <f>IF(OR(LEFT(I14,2)="ph", I14="Laveen"), 1,0)</f>
        <v>1</v>
      </c>
      <c r="M14">
        <f>IF(NOT(K14=L14), 1,0)</f>
        <v>0</v>
      </c>
      <c r="N14">
        <f>IF(K14=L14, K14, "EVAL")</f>
        <v>1</v>
      </c>
      <c r="O14" s="10"/>
      <c r="P14" s="10"/>
      <c r="Q14" s="10" t="s">
        <v>57</v>
      </c>
      <c r="R14" s="10" t="s">
        <v>46</v>
      </c>
      <c r="S14" s="7">
        <v>4786</v>
      </c>
      <c r="T14" s="10">
        <v>85021</v>
      </c>
      <c r="U14" t="s">
        <v>3445</v>
      </c>
      <c r="W14" s="10"/>
      <c r="X14" t="s">
        <v>4337</v>
      </c>
    </row>
    <row r="15" spans="1:24" x14ac:dyDescent="0.2">
      <c r="A15" s="6">
        <v>44209</v>
      </c>
      <c r="B15" t="s">
        <v>4366</v>
      </c>
      <c r="C15" t="s">
        <v>43</v>
      </c>
      <c r="D15" s="10" t="s">
        <v>46</v>
      </c>
      <c r="E15" t="s">
        <v>1473</v>
      </c>
      <c r="F15" s="7"/>
      <c r="G15" s="10"/>
      <c r="H15" t="s">
        <v>4367</v>
      </c>
      <c r="I15" t="str">
        <f t="shared" si="0"/>
        <v>PHX</v>
      </c>
      <c r="J15" s="10">
        <v>85021</v>
      </c>
      <c r="K15">
        <f>IF(OR(LEFT(J15,3)="850", J15=85339, J15="85339"), 1,0)</f>
        <v>1</v>
      </c>
      <c r="L15">
        <f>IF(OR(LEFT(I15,2)="ph", I15="Laveen"), 1,0)</f>
        <v>1</v>
      </c>
      <c r="M15">
        <f>IF(NOT(K15=L15), 1,0)</f>
        <v>0</v>
      </c>
      <c r="N15">
        <f>IF(K15=L15, K15, "EVAL")</f>
        <v>1</v>
      </c>
      <c r="O15" s="10"/>
      <c r="P15" s="10"/>
      <c r="Q15" s="10" t="s">
        <v>57</v>
      </c>
      <c r="R15" s="10" t="s">
        <v>46</v>
      </c>
      <c r="S15" s="7">
        <v>1332.5</v>
      </c>
      <c r="T15" s="10">
        <v>85021</v>
      </c>
      <c r="U15" t="s">
        <v>3445</v>
      </c>
      <c r="W15" s="10"/>
      <c r="X15" t="s">
        <v>4337</v>
      </c>
    </row>
    <row r="16" spans="1:24" x14ac:dyDescent="0.2">
      <c r="A16" s="6">
        <v>44209</v>
      </c>
      <c r="B16" t="s">
        <v>4368</v>
      </c>
      <c r="C16" t="s">
        <v>43</v>
      </c>
      <c r="D16" s="10" t="s">
        <v>46</v>
      </c>
      <c r="E16" t="s">
        <v>1473</v>
      </c>
      <c r="F16" s="7"/>
      <c r="G16" s="10"/>
      <c r="H16" t="s">
        <v>4369</v>
      </c>
      <c r="I16" t="str">
        <f t="shared" si="0"/>
        <v>PHX</v>
      </c>
      <c r="J16" s="10">
        <v>85021</v>
      </c>
      <c r="K16">
        <f>IF(OR(LEFT(J16,3)="850", J16=85339, J16="85339"), 1,0)</f>
        <v>1</v>
      </c>
      <c r="L16">
        <f>IF(OR(LEFT(I16,2)="ph", I16="Laveen"), 1,0)</f>
        <v>1</v>
      </c>
      <c r="M16">
        <f>IF(NOT(K16=L16), 1,0)</f>
        <v>0</v>
      </c>
      <c r="N16">
        <f>IF(K16=L16, K16, "EVAL")</f>
        <v>1</v>
      </c>
      <c r="O16" s="10"/>
      <c r="P16" s="10"/>
      <c r="Q16" s="10" t="s">
        <v>57</v>
      </c>
      <c r="R16" s="10" t="s">
        <v>46</v>
      </c>
      <c r="S16" s="7">
        <v>4102.3900000000003</v>
      </c>
      <c r="T16" s="10">
        <v>85021</v>
      </c>
      <c r="U16" t="s">
        <v>3445</v>
      </c>
      <c r="W16" s="10"/>
      <c r="X16" t="s">
        <v>4337</v>
      </c>
    </row>
    <row r="17" spans="1:24" x14ac:dyDescent="0.2">
      <c r="A17" s="6">
        <v>44209</v>
      </c>
      <c r="B17" t="s">
        <v>4370</v>
      </c>
      <c r="C17" t="s">
        <v>43</v>
      </c>
      <c r="D17" s="10" t="s">
        <v>46</v>
      </c>
      <c r="E17" t="s">
        <v>1473</v>
      </c>
      <c r="F17" s="7"/>
      <c r="G17" s="10"/>
      <c r="H17" t="s">
        <v>4371</v>
      </c>
      <c r="I17" t="str">
        <f t="shared" si="0"/>
        <v>PHX</v>
      </c>
      <c r="J17" s="10">
        <v>85021</v>
      </c>
      <c r="K17">
        <f>IF(OR(LEFT(J17,3)="850", J17=85339, J17="85339"), 1,0)</f>
        <v>1</v>
      </c>
      <c r="L17">
        <f>IF(OR(LEFT(I17,2)="ph", I17="Laveen"), 1,0)</f>
        <v>1</v>
      </c>
      <c r="M17">
        <f>IF(NOT(K17=L17), 1,0)</f>
        <v>0</v>
      </c>
      <c r="N17">
        <f>IF(K17=L17, K17, "EVAL")</f>
        <v>1</v>
      </c>
      <c r="O17" s="10"/>
      <c r="P17" s="10"/>
      <c r="Q17" s="10" t="s">
        <v>57</v>
      </c>
      <c r="R17" s="10" t="s">
        <v>46</v>
      </c>
      <c r="S17" s="7">
        <v>2338.16</v>
      </c>
      <c r="T17" s="10">
        <v>85021</v>
      </c>
      <c r="U17" t="s">
        <v>3445</v>
      </c>
      <c r="W17" s="10"/>
      <c r="X17" t="s">
        <v>4337</v>
      </c>
    </row>
    <row r="18" spans="1:24" x14ac:dyDescent="0.2">
      <c r="A18" s="6">
        <v>44209</v>
      </c>
      <c r="B18" t="s">
        <v>4372</v>
      </c>
      <c r="C18" t="s">
        <v>43</v>
      </c>
      <c r="D18" s="10" t="s">
        <v>46</v>
      </c>
      <c r="E18" t="s">
        <v>44</v>
      </c>
      <c r="F18" s="7">
        <v>4870.72</v>
      </c>
      <c r="G18" s="10" t="s">
        <v>50</v>
      </c>
      <c r="H18" t="s">
        <v>4373</v>
      </c>
      <c r="I18" t="str">
        <f t="shared" si="0"/>
        <v>PHOENIX</v>
      </c>
      <c r="J18" s="10">
        <v>85033</v>
      </c>
      <c r="K18">
        <f>IF(OR(LEFT(J18,3)="850", J18=85339, J18="85339"), 1,0)</f>
        <v>1</v>
      </c>
      <c r="L18">
        <f>IF(OR(LEFT(I18,2)="ph", I18="Laveen"), 1,0)</f>
        <v>1</v>
      </c>
      <c r="M18">
        <f>IF(NOT(K18=L18), 1,0)</f>
        <v>0</v>
      </c>
      <c r="N18">
        <f>IF(K18=L18, K18, "EVAL")</f>
        <v>1</v>
      </c>
      <c r="O18" s="10"/>
      <c r="P18" s="10"/>
      <c r="Q18" s="10" t="s">
        <v>57</v>
      </c>
      <c r="R18" s="10" t="s">
        <v>46</v>
      </c>
      <c r="S18" s="7">
        <v>4870.72</v>
      </c>
      <c r="T18" s="10">
        <v>85033</v>
      </c>
      <c r="U18" t="s">
        <v>3532</v>
      </c>
      <c r="W18" s="10"/>
      <c r="X18" t="s">
        <v>4374</v>
      </c>
    </row>
    <row r="19" spans="1:24" x14ac:dyDescent="0.2">
      <c r="A19" s="6">
        <v>44209</v>
      </c>
      <c r="B19" t="s">
        <v>4375</v>
      </c>
      <c r="C19" t="s">
        <v>79</v>
      </c>
      <c r="D19" s="10" t="s">
        <v>46</v>
      </c>
      <c r="E19" t="s">
        <v>229</v>
      </c>
      <c r="F19" s="7"/>
      <c r="G19" s="10"/>
      <c r="H19" t="s">
        <v>4376</v>
      </c>
      <c r="I19" t="str">
        <f t="shared" si="0"/>
        <v>MESA</v>
      </c>
      <c r="J19" s="10">
        <v>85209</v>
      </c>
      <c r="K19">
        <f>IF(OR(LEFT(J19,3)="850", J19=85339, J19="85339"), 1,0)</f>
        <v>0</v>
      </c>
      <c r="L19">
        <f>IF(OR(LEFT(I19,2)="ph", I19="Laveen"), 1,0)</f>
        <v>0</v>
      </c>
      <c r="M19">
        <f>IF(NOT(K19=L19), 1,0)</f>
        <v>0</v>
      </c>
      <c r="N19">
        <f>IF(K19=L19, K19, "EVAL")</f>
        <v>0</v>
      </c>
      <c r="O19" s="10"/>
      <c r="P19" s="10"/>
      <c r="Q19" s="10" t="s">
        <v>57</v>
      </c>
      <c r="R19" s="10" t="s">
        <v>46</v>
      </c>
      <c r="S19" s="7">
        <v>4188</v>
      </c>
      <c r="T19" s="10">
        <v>85209</v>
      </c>
      <c r="U19" t="s">
        <v>4142</v>
      </c>
      <c r="V19" t="s">
        <v>4300</v>
      </c>
      <c r="W19" s="10">
        <v>852514041</v>
      </c>
      <c r="X19" t="s">
        <v>4374</v>
      </c>
    </row>
    <row r="20" spans="1:24" x14ac:dyDescent="0.2">
      <c r="A20" s="6">
        <v>44210</v>
      </c>
      <c r="B20" t="s">
        <v>4377</v>
      </c>
      <c r="C20" t="s">
        <v>43</v>
      </c>
      <c r="D20" s="10" t="s">
        <v>46</v>
      </c>
      <c r="E20" t="s">
        <v>297</v>
      </c>
      <c r="F20" s="7"/>
      <c r="G20" s="10"/>
      <c r="H20" t="s">
        <v>4378</v>
      </c>
      <c r="I20" t="str">
        <f t="shared" si="0"/>
        <v>GLENDALE</v>
      </c>
      <c r="J20" s="10">
        <v>85302</v>
      </c>
      <c r="K20">
        <f>IF(OR(LEFT(J20,3)="850", J20=85339, J20="85339"), 1,0)</f>
        <v>0</v>
      </c>
      <c r="L20">
        <f>IF(OR(LEFT(I20,2)="ph", I20="Laveen"), 1,0)</f>
        <v>0</v>
      </c>
      <c r="M20">
        <f>IF(NOT(K20=L20), 1,0)</f>
        <v>0</v>
      </c>
      <c r="N20">
        <f>IF(K20=L20, K20, "EVAL")</f>
        <v>0</v>
      </c>
      <c r="O20" s="10"/>
      <c r="P20" s="10"/>
      <c r="Q20" s="10" t="s">
        <v>57</v>
      </c>
      <c r="R20" s="10" t="s">
        <v>46</v>
      </c>
      <c r="S20" s="7">
        <v>3688</v>
      </c>
      <c r="T20" s="10">
        <v>85302</v>
      </c>
      <c r="U20" t="s">
        <v>3646</v>
      </c>
      <c r="W20" s="10"/>
      <c r="X20" t="s">
        <v>4374</v>
      </c>
    </row>
    <row r="21" spans="1:24" x14ac:dyDescent="0.2">
      <c r="A21" s="6">
        <v>44210</v>
      </c>
      <c r="B21" t="s">
        <v>4379</v>
      </c>
      <c r="C21" t="s">
        <v>43</v>
      </c>
      <c r="D21" s="10" t="s">
        <v>46</v>
      </c>
      <c r="E21" t="s">
        <v>1473</v>
      </c>
      <c r="F21" s="7">
        <v>1746</v>
      </c>
      <c r="G21" s="10" t="s">
        <v>50</v>
      </c>
      <c r="H21" t="s">
        <v>4380</v>
      </c>
      <c r="I21" t="str">
        <f t="shared" si="0"/>
        <v>PHOENIX</v>
      </c>
      <c r="J21" s="10">
        <v>85021</v>
      </c>
      <c r="K21">
        <f>IF(OR(LEFT(J21,3)="850", J21=85339, J21="85339"), 1,0)</f>
        <v>1</v>
      </c>
      <c r="L21">
        <f>IF(OR(LEFT(I21,2)="ph", I21="Laveen"), 1,0)</f>
        <v>1</v>
      </c>
      <c r="M21">
        <f>IF(NOT(K21=L21), 1,0)</f>
        <v>0</v>
      </c>
      <c r="N21">
        <f>IF(K21=L21, K21, "EVAL")</f>
        <v>1</v>
      </c>
      <c r="O21" s="10"/>
      <c r="P21" s="10"/>
      <c r="Q21" s="10" t="s">
        <v>57</v>
      </c>
      <c r="R21" s="10" t="s">
        <v>46</v>
      </c>
      <c r="S21" s="7">
        <v>1746</v>
      </c>
      <c r="T21" s="10">
        <v>85021</v>
      </c>
      <c r="U21" t="s">
        <v>4381</v>
      </c>
      <c r="W21" s="10"/>
      <c r="X21" t="s">
        <v>4337</v>
      </c>
    </row>
    <row r="22" spans="1:24" x14ac:dyDescent="0.2">
      <c r="A22" s="6">
        <v>44210</v>
      </c>
      <c r="B22" t="s">
        <v>4382</v>
      </c>
      <c r="C22" t="s">
        <v>43</v>
      </c>
      <c r="D22" s="10" t="s">
        <v>46</v>
      </c>
      <c r="E22" t="s">
        <v>70</v>
      </c>
      <c r="F22" s="7">
        <v>5189.72</v>
      </c>
      <c r="G22" s="10" t="s">
        <v>50</v>
      </c>
      <c r="H22" t="s">
        <v>4383</v>
      </c>
      <c r="I22" t="str">
        <f t="shared" si="0"/>
        <v>PHOENIX</v>
      </c>
      <c r="J22" s="10">
        <v>85037</v>
      </c>
      <c r="K22">
        <f>IF(OR(LEFT(J22,3)="850", J22=85339, J22="85339"), 1,0)</f>
        <v>1</v>
      </c>
      <c r="L22">
        <f>IF(OR(LEFT(I22,2)="ph", I22="Laveen"), 1,0)</f>
        <v>1</v>
      </c>
      <c r="M22">
        <f>IF(NOT(K22=L22), 1,0)</f>
        <v>0</v>
      </c>
      <c r="N22">
        <f>IF(K22=L22, K22, "EVAL")</f>
        <v>1</v>
      </c>
      <c r="O22" s="10"/>
      <c r="P22" s="10"/>
      <c r="Q22" s="10" t="s">
        <v>57</v>
      </c>
      <c r="R22" s="10" t="s">
        <v>46</v>
      </c>
      <c r="S22" s="7">
        <v>5189.72</v>
      </c>
      <c r="T22" s="10">
        <v>85037</v>
      </c>
      <c r="U22" t="s">
        <v>4384</v>
      </c>
      <c r="W22" s="10"/>
      <c r="X22" t="s">
        <v>4337</v>
      </c>
    </row>
    <row r="23" spans="1:24" x14ac:dyDescent="0.2">
      <c r="A23" s="6">
        <v>44211</v>
      </c>
      <c r="B23" t="s">
        <v>4385</v>
      </c>
      <c r="C23" t="s">
        <v>43</v>
      </c>
      <c r="D23" s="10" t="s">
        <v>46</v>
      </c>
      <c r="E23" t="s">
        <v>297</v>
      </c>
      <c r="F23" s="7">
        <v>1638</v>
      </c>
      <c r="G23" s="10" t="s">
        <v>50</v>
      </c>
      <c r="H23" t="s">
        <v>4386</v>
      </c>
      <c r="I23" t="str">
        <f t="shared" si="0"/>
        <v>PHOENIX</v>
      </c>
      <c r="J23" s="10">
        <v>85051</v>
      </c>
      <c r="K23">
        <f>IF(OR(LEFT(J23,3)="850", J23=85339, J23="85339"), 1,0)</f>
        <v>1</v>
      </c>
      <c r="L23">
        <f>IF(OR(LEFT(I23,2)="ph", I23="Laveen"), 1,0)</f>
        <v>1</v>
      </c>
      <c r="M23">
        <f>IF(NOT(K23=L23), 1,0)</f>
        <v>0</v>
      </c>
      <c r="N23">
        <f>IF(K23=L23, K23, "EVAL")</f>
        <v>1</v>
      </c>
      <c r="O23" s="10"/>
      <c r="P23" s="10"/>
      <c r="Q23" s="10" t="s">
        <v>46</v>
      </c>
      <c r="R23" s="10" t="s">
        <v>46</v>
      </c>
      <c r="S23" s="7">
        <v>1862.17</v>
      </c>
      <c r="T23" s="10">
        <v>85051</v>
      </c>
      <c r="U23" t="s">
        <v>62</v>
      </c>
      <c r="V23" t="s">
        <v>63</v>
      </c>
      <c r="W23" s="10">
        <v>85253</v>
      </c>
    </row>
    <row r="24" spans="1:24" x14ac:dyDescent="0.2">
      <c r="A24" s="6">
        <v>44215</v>
      </c>
      <c r="B24" t="s">
        <v>4387</v>
      </c>
      <c r="C24" t="s">
        <v>43</v>
      </c>
      <c r="D24" s="10" t="s">
        <v>46</v>
      </c>
      <c r="E24" t="s">
        <v>275</v>
      </c>
      <c r="F24" s="7">
        <v>5148.78</v>
      </c>
      <c r="G24" s="10" t="s">
        <v>50</v>
      </c>
      <c r="H24" t="s">
        <v>4388</v>
      </c>
      <c r="I24" t="str">
        <f t="shared" si="0"/>
        <v>TEMPE</v>
      </c>
      <c r="J24" s="10">
        <v>85281</v>
      </c>
      <c r="K24">
        <f>IF(OR(LEFT(J24,3)="850", J24=85339, J24="85339"), 1,0)</f>
        <v>0</v>
      </c>
      <c r="L24">
        <f>IF(OR(LEFT(I24,2)="ph", I24="Laveen"), 1,0)</f>
        <v>0</v>
      </c>
      <c r="M24">
        <f>IF(NOT(K24=L24), 1,0)</f>
        <v>0</v>
      </c>
      <c r="N24">
        <f>IF(K24=L24, K24, "EVAL")</f>
        <v>0</v>
      </c>
      <c r="O24" s="12">
        <v>44230</v>
      </c>
      <c r="P24" s="15">
        <v>44235</v>
      </c>
      <c r="Q24" s="10" t="s">
        <v>57</v>
      </c>
      <c r="R24" s="10" t="s">
        <v>46</v>
      </c>
      <c r="S24" s="7">
        <v>5093.78</v>
      </c>
      <c r="T24" s="10">
        <v>85281</v>
      </c>
      <c r="U24" t="s">
        <v>2795</v>
      </c>
      <c r="W24" s="10"/>
      <c r="X24" t="s">
        <v>4337</v>
      </c>
    </row>
    <row r="25" spans="1:24" x14ac:dyDescent="0.2">
      <c r="A25" s="6">
        <v>44215</v>
      </c>
      <c r="B25" t="s">
        <v>4389</v>
      </c>
      <c r="C25" t="s">
        <v>43</v>
      </c>
      <c r="D25" s="10" t="s">
        <v>46</v>
      </c>
      <c r="E25" t="s">
        <v>275</v>
      </c>
      <c r="F25" s="7">
        <v>3691.9</v>
      </c>
      <c r="G25" s="10" t="s">
        <v>50</v>
      </c>
      <c r="H25" t="s">
        <v>4390</v>
      </c>
      <c r="I25" t="str">
        <f t="shared" si="0"/>
        <v>TEMPE</v>
      </c>
      <c r="J25" s="10">
        <v>85281</v>
      </c>
      <c r="K25">
        <f>IF(OR(LEFT(J25,3)="850", J25=85339, J25="85339"), 1,0)</f>
        <v>0</v>
      </c>
      <c r="L25">
        <f>IF(OR(LEFT(I25,2)="ph", I25="Laveen"), 1,0)</f>
        <v>0</v>
      </c>
      <c r="M25">
        <f>IF(NOT(K25=L25), 1,0)</f>
        <v>0</v>
      </c>
      <c r="N25">
        <f>IF(K25=L25, K25, "EVAL")</f>
        <v>0</v>
      </c>
      <c r="O25" s="10"/>
      <c r="P25" s="10"/>
      <c r="Q25" s="10" t="s">
        <v>57</v>
      </c>
      <c r="R25" s="10" t="s">
        <v>46</v>
      </c>
      <c r="S25" s="7">
        <v>3636.9</v>
      </c>
      <c r="T25" s="10">
        <v>85281</v>
      </c>
      <c r="U25" t="s">
        <v>2795</v>
      </c>
      <c r="W25" s="10"/>
      <c r="X25" t="s">
        <v>4337</v>
      </c>
    </row>
    <row r="26" spans="1:24" x14ac:dyDescent="0.2">
      <c r="A26" s="6">
        <v>44215</v>
      </c>
      <c r="B26" t="s">
        <v>4391</v>
      </c>
      <c r="C26" t="s">
        <v>43</v>
      </c>
      <c r="D26" s="10" t="s">
        <v>46</v>
      </c>
      <c r="E26" t="s">
        <v>275</v>
      </c>
      <c r="F26" s="7">
        <v>1949.34</v>
      </c>
      <c r="G26" s="10" t="s">
        <v>50</v>
      </c>
      <c r="H26" t="s">
        <v>4392</v>
      </c>
      <c r="I26" t="str">
        <f t="shared" si="0"/>
        <v>TEMPE</v>
      </c>
      <c r="J26" s="10">
        <v>85281</v>
      </c>
      <c r="K26">
        <f>IF(OR(LEFT(J26,3)="850", J26=85339, J26="85339"), 1,0)</f>
        <v>0</v>
      </c>
      <c r="L26">
        <f>IF(OR(LEFT(I26,2)="ph", I26="Laveen"), 1,0)</f>
        <v>0</v>
      </c>
      <c r="M26">
        <f>IF(NOT(K26=L26), 1,0)</f>
        <v>0</v>
      </c>
      <c r="N26">
        <f>IF(K26=L26, K26, "EVAL")</f>
        <v>0</v>
      </c>
      <c r="O26" s="12">
        <v>44230</v>
      </c>
      <c r="P26" s="15">
        <v>44238</v>
      </c>
      <c r="Q26" s="10" t="s">
        <v>57</v>
      </c>
      <c r="R26" s="10" t="s">
        <v>46</v>
      </c>
      <c r="S26" s="7">
        <v>1894.34</v>
      </c>
      <c r="T26" s="10">
        <v>85281</v>
      </c>
      <c r="U26" t="s">
        <v>2795</v>
      </c>
      <c r="W26" s="10"/>
      <c r="X26" t="s">
        <v>4337</v>
      </c>
    </row>
    <row r="27" spans="1:24" x14ac:dyDescent="0.2">
      <c r="A27" s="6">
        <v>44215</v>
      </c>
      <c r="B27" t="s">
        <v>4393</v>
      </c>
      <c r="C27" t="s">
        <v>43</v>
      </c>
      <c r="D27" s="10" t="s">
        <v>46</v>
      </c>
      <c r="E27" t="s">
        <v>275</v>
      </c>
      <c r="F27" s="7">
        <v>3917.94</v>
      </c>
      <c r="G27" s="10" t="s">
        <v>50</v>
      </c>
      <c r="H27" t="s">
        <v>4394</v>
      </c>
      <c r="I27" t="str">
        <f t="shared" si="0"/>
        <v>TEMPE</v>
      </c>
      <c r="J27" s="10">
        <v>85281</v>
      </c>
      <c r="K27">
        <f>IF(OR(LEFT(J27,3)="850", J27=85339, J27="85339"), 1,0)</f>
        <v>0</v>
      </c>
      <c r="L27">
        <f>IF(OR(LEFT(I27,2)="ph", I27="Laveen"), 1,0)</f>
        <v>0</v>
      </c>
      <c r="M27">
        <f>IF(NOT(K27=L27), 1,0)</f>
        <v>0</v>
      </c>
      <c r="N27">
        <f>IF(K27=L27, K27, "EVAL")</f>
        <v>0</v>
      </c>
      <c r="O27" s="10"/>
      <c r="P27" s="10"/>
      <c r="Q27" s="10" t="s">
        <v>57</v>
      </c>
      <c r="R27" s="10" t="s">
        <v>46</v>
      </c>
      <c r="S27" s="7">
        <v>3862.94</v>
      </c>
      <c r="T27" s="10">
        <v>85281</v>
      </c>
      <c r="U27" t="s">
        <v>2795</v>
      </c>
      <c r="W27" s="10"/>
      <c r="X27" t="s">
        <v>4337</v>
      </c>
    </row>
    <row r="28" spans="1:24" x14ac:dyDescent="0.2">
      <c r="A28" s="6">
        <v>44215</v>
      </c>
      <c r="B28" t="s">
        <v>4395</v>
      </c>
      <c r="C28" t="s">
        <v>43</v>
      </c>
      <c r="D28" s="10" t="s">
        <v>46</v>
      </c>
      <c r="E28" t="s">
        <v>275</v>
      </c>
      <c r="F28" s="7">
        <v>10008.129999999999</v>
      </c>
      <c r="G28" s="10" t="s">
        <v>50</v>
      </c>
      <c r="H28" t="s">
        <v>4396</v>
      </c>
      <c r="I28" t="str">
        <f t="shared" si="0"/>
        <v>TEMPE</v>
      </c>
      <c r="J28" s="10">
        <v>85281</v>
      </c>
      <c r="K28">
        <f>IF(OR(LEFT(J28,3)="850", J28=85339, J28="85339"), 1,0)</f>
        <v>0</v>
      </c>
      <c r="L28">
        <f>IF(OR(LEFT(I28,2)="ph", I28="Laveen"), 1,0)</f>
        <v>0</v>
      </c>
      <c r="M28">
        <f>IF(NOT(K28=L28), 1,0)</f>
        <v>0</v>
      </c>
      <c r="N28">
        <f>IF(K28=L28, K28, "EVAL")</f>
        <v>0</v>
      </c>
      <c r="O28" s="10"/>
      <c r="P28" s="10"/>
      <c r="Q28" s="10" t="s">
        <v>57</v>
      </c>
      <c r="R28" s="10" t="s">
        <v>46</v>
      </c>
      <c r="S28" s="7">
        <v>6949.67</v>
      </c>
      <c r="T28" s="10">
        <v>85281</v>
      </c>
      <c r="U28" t="s">
        <v>2795</v>
      </c>
      <c r="W28" s="10"/>
      <c r="X28" t="s">
        <v>4337</v>
      </c>
    </row>
    <row r="29" spans="1:24" x14ac:dyDescent="0.2">
      <c r="A29" s="6">
        <v>44215</v>
      </c>
      <c r="B29" t="s">
        <v>4397</v>
      </c>
      <c r="C29" t="s">
        <v>43</v>
      </c>
      <c r="D29" s="10" t="s">
        <v>46</v>
      </c>
      <c r="E29" t="s">
        <v>275</v>
      </c>
      <c r="F29" s="7">
        <v>4206.1499999999996</v>
      </c>
      <c r="G29" s="10" t="s">
        <v>50</v>
      </c>
      <c r="H29" t="s">
        <v>4398</v>
      </c>
      <c r="I29" t="str">
        <f t="shared" si="0"/>
        <v>TEMPE</v>
      </c>
      <c r="J29" s="10">
        <v>85281</v>
      </c>
      <c r="K29">
        <f>IF(OR(LEFT(J29,3)="850", J29=85339, J29="85339"), 1,0)</f>
        <v>0</v>
      </c>
      <c r="L29">
        <f>IF(OR(LEFT(I29,2)="ph", I29="Laveen"), 1,0)</f>
        <v>0</v>
      </c>
      <c r="M29">
        <f>IF(NOT(K29=L29), 1,0)</f>
        <v>0</v>
      </c>
      <c r="N29">
        <f>IF(K29=L29, K29, "EVAL")</f>
        <v>0</v>
      </c>
      <c r="O29" s="10"/>
      <c r="P29" s="10"/>
      <c r="Q29" s="10" t="s">
        <v>57</v>
      </c>
      <c r="R29" s="10" t="s">
        <v>46</v>
      </c>
      <c r="S29" s="7">
        <v>4171.1499999999996</v>
      </c>
      <c r="T29" s="10">
        <v>85281</v>
      </c>
      <c r="U29" t="s">
        <v>2795</v>
      </c>
      <c r="W29" s="10"/>
      <c r="X29" t="s">
        <v>4337</v>
      </c>
    </row>
    <row r="30" spans="1:24" x14ac:dyDescent="0.2">
      <c r="A30" s="6">
        <v>44215</v>
      </c>
      <c r="B30" t="s">
        <v>4399</v>
      </c>
      <c r="C30" t="s">
        <v>43</v>
      </c>
      <c r="D30" s="10" t="s">
        <v>46</v>
      </c>
      <c r="E30" t="s">
        <v>275</v>
      </c>
      <c r="F30" s="7"/>
      <c r="G30" s="10"/>
      <c r="H30" t="s">
        <v>4400</v>
      </c>
      <c r="I30" t="str">
        <f t="shared" si="0"/>
        <v>TEMPE</v>
      </c>
      <c r="J30" s="10">
        <v>85281</v>
      </c>
      <c r="K30">
        <f>IF(OR(LEFT(J30,3)="850", J30=85339, J30="85339"), 1,0)</f>
        <v>0</v>
      </c>
      <c r="L30">
        <f>IF(OR(LEFT(I30,2)="ph", I30="Laveen"), 1,0)</f>
        <v>0</v>
      </c>
      <c r="M30">
        <f>IF(NOT(K30=L30), 1,0)</f>
        <v>0</v>
      </c>
      <c r="N30">
        <f>IF(K30=L30, K30, "EVAL")</f>
        <v>0</v>
      </c>
      <c r="O30" s="10"/>
      <c r="P30" s="10"/>
      <c r="Q30" s="10" t="s">
        <v>57</v>
      </c>
      <c r="R30" s="10" t="s">
        <v>46</v>
      </c>
      <c r="S30" s="7">
        <v>6627.97</v>
      </c>
      <c r="T30" s="10">
        <v>85281</v>
      </c>
      <c r="U30" t="s">
        <v>2795</v>
      </c>
      <c r="W30" s="10"/>
      <c r="X30" t="s">
        <v>4337</v>
      </c>
    </row>
    <row r="31" spans="1:24" x14ac:dyDescent="0.2">
      <c r="A31" s="6">
        <v>44215</v>
      </c>
      <c r="B31" t="s">
        <v>4401</v>
      </c>
      <c r="C31" t="s">
        <v>43</v>
      </c>
      <c r="D31" s="10" t="s">
        <v>46</v>
      </c>
      <c r="E31" t="s">
        <v>275</v>
      </c>
      <c r="F31" s="7"/>
      <c r="G31" s="10"/>
      <c r="H31" t="s">
        <v>4402</v>
      </c>
      <c r="I31" t="str">
        <f t="shared" si="0"/>
        <v>TEMPE</v>
      </c>
      <c r="J31" s="10">
        <v>85281</v>
      </c>
      <c r="K31">
        <f>IF(OR(LEFT(J31,3)="850", J31=85339, J31="85339"), 1,0)</f>
        <v>0</v>
      </c>
      <c r="L31">
        <f>IF(OR(LEFT(I31,2)="ph", I31="Laveen"), 1,0)</f>
        <v>0</v>
      </c>
      <c r="M31">
        <f>IF(NOT(K31=L31), 1,0)</f>
        <v>0</v>
      </c>
      <c r="N31">
        <f>IF(K31=L31, K31, "EVAL")</f>
        <v>0</v>
      </c>
      <c r="O31" s="10"/>
      <c r="P31" s="10"/>
      <c r="Q31" s="10" t="s">
        <v>57</v>
      </c>
      <c r="R31" s="10" t="s">
        <v>46</v>
      </c>
      <c r="S31" s="7">
        <v>6325.42</v>
      </c>
      <c r="T31" s="10">
        <v>85281</v>
      </c>
      <c r="U31" t="s">
        <v>2795</v>
      </c>
      <c r="W31" s="10"/>
      <c r="X31" t="s">
        <v>4337</v>
      </c>
    </row>
    <row r="32" spans="1:24" x14ac:dyDescent="0.2">
      <c r="A32" s="6">
        <v>44216</v>
      </c>
      <c r="B32" t="s">
        <v>4403</v>
      </c>
      <c r="C32" t="s">
        <v>43</v>
      </c>
      <c r="D32" s="10" t="s">
        <v>46</v>
      </c>
      <c r="E32" t="s">
        <v>44</v>
      </c>
      <c r="F32" s="7">
        <v>330.61</v>
      </c>
      <c r="G32" s="10" t="s">
        <v>50</v>
      </c>
      <c r="H32" t="s">
        <v>4404</v>
      </c>
      <c r="I32" t="str">
        <f t="shared" si="0"/>
        <v>Glendale</v>
      </c>
      <c r="J32" s="10">
        <v>85301</v>
      </c>
      <c r="K32">
        <f>IF(OR(LEFT(J32,3)="850", J32=85339, J32="85339"), 1,0)</f>
        <v>0</v>
      </c>
      <c r="L32">
        <f>IF(OR(LEFT(I32,2)="ph", I32="Laveen"), 1,0)</f>
        <v>0</v>
      </c>
      <c r="M32">
        <f>IF(NOT(K32=L32), 1,0)</f>
        <v>0</v>
      </c>
      <c r="N32">
        <f>IF(K32=L32, K32, "EVAL")</f>
        <v>0</v>
      </c>
      <c r="O32" s="12">
        <v>44222</v>
      </c>
      <c r="P32" s="15">
        <v>44225</v>
      </c>
      <c r="Q32" s="10" t="s">
        <v>57</v>
      </c>
      <c r="R32" s="10" t="s">
        <v>46</v>
      </c>
      <c r="S32" s="7">
        <v>694.39</v>
      </c>
      <c r="T32" s="10">
        <v>85301</v>
      </c>
      <c r="U32" t="s">
        <v>4405</v>
      </c>
      <c r="W32" s="10"/>
      <c r="X32" t="s">
        <v>4406</v>
      </c>
    </row>
    <row r="33" spans="1:24" x14ac:dyDescent="0.2">
      <c r="A33" s="6">
        <v>44217</v>
      </c>
      <c r="B33" t="s">
        <v>4407</v>
      </c>
      <c r="C33" t="s">
        <v>43</v>
      </c>
      <c r="D33" s="10" t="s">
        <v>46</v>
      </c>
      <c r="E33" t="s">
        <v>297</v>
      </c>
      <c r="F33" s="7"/>
      <c r="G33" s="10"/>
      <c r="H33" t="s">
        <v>4408</v>
      </c>
      <c r="I33" t="str">
        <f t="shared" si="0"/>
        <v>PEORIA</v>
      </c>
      <c r="J33" s="10">
        <v>85345</v>
      </c>
      <c r="K33">
        <f>IF(OR(LEFT(J33,3)="850", J33=85339, J33="85339"), 1,0)</f>
        <v>0</v>
      </c>
      <c r="L33">
        <f>IF(OR(LEFT(I33,2)="ph", I33="Laveen"), 1,0)</f>
        <v>0</v>
      </c>
      <c r="M33">
        <f>IF(NOT(K33=L33), 1,0)</f>
        <v>0</v>
      </c>
      <c r="N33">
        <f>IF(K33=L33, K33, "EVAL")</f>
        <v>0</v>
      </c>
      <c r="O33" s="10"/>
      <c r="P33" s="10"/>
      <c r="Q33" s="10" t="s">
        <v>57</v>
      </c>
      <c r="R33" s="10" t="s">
        <v>46</v>
      </c>
      <c r="S33" s="7">
        <v>3429.69</v>
      </c>
      <c r="T33" s="10">
        <v>85345</v>
      </c>
      <c r="U33" t="s">
        <v>2777</v>
      </c>
      <c r="V33" t="s">
        <v>4409</v>
      </c>
      <c r="W33" s="10">
        <v>85284</v>
      </c>
      <c r="X33" t="s">
        <v>4374</v>
      </c>
    </row>
    <row r="34" spans="1:24" x14ac:dyDescent="0.2">
      <c r="A34" s="6">
        <v>44221</v>
      </c>
      <c r="B34" t="s">
        <v>4410</v>
      </c>
      <c r="C34" t="s">
        <v>43</v>
      </c>
      <c r="D34" s="10" t="s">
        <v>46</v>
      </c>
      <c r="E34" t="s">
        <v>87</v>
      </c>
      <c r="F34" s="7">
        <v>2590.37</v>
      </c>
      <c r="G34" s="10" t="s">
        <v>50</v>
      </c>
      <c r="H34" t="s">
        <v>4411</v>
      </c>
      <c r="I34" t="str">
        <f t="shared" si="0"/>
        <v>Phoenix</v>
      </c>
      <c r="J34" s="10">
        <v>85017</v>
      </c>
      <c r="K34">
        <f>IF(OR(LEFT(J34,3)="850", J34=85339, J34="85339"), 1,0)</f>
        <v>1</v>
      </c>
      <c r="L34">
        <f>IF(OR(LEFT(I34,2)="ph", I34="Laveen"), 1,0)</f>
        <v>1</v>
      </c>
      <c r="M34">
        <f>IF(NOT(K34=L34), 1,0)</f>
        <v>0</v>
      </c>
      <c r="N34">
        <f>IF(K34=L34, K34, "EVAL")</f>
        <v>1</v>
      </c>
      <c r="O34" s="10"/>
      <c r="P34" s="10"/>
      <c r="Q34" s="10" t="s">
        <v>57</v>
      </c>
      <c r="R34" s="10" t="s">
        <v>46</v>
      </c>
      <c r="S34" s="7">
        <v>1954.58</v>
      </c>
      <c r="T34" s="10">
        <v>85017</v>
      </c>
      <c r="U34" t="s">
        <v>854</v>
      </c>
      <c r="W34" s="10"/>
      <c r="X34" t="s">
        <v>4374</v>
      </c>
    </row>
    <row r="35" spans="1:24" x14ac:dyDescent="0.2">
      <c r="A35" s="6">
        <v>44221</v>
      </c>
      <c r="B35" t="s">
        <v>4412</v>
      </c>
      <c r="C35" t="s">
        <v>43</v>
      </c>
      <c r="D35" s="10" t="s">
        <v>46</v>
      </c>
      <c r="E35" t="s">
        <v>87</v>
      </c>
      <c r="F35" s="7"/>
      <c r="G35" s="10"/>
      <c r="H35" t="s">
        <v>4413</v>
      </c>
      <c r="I35" t="str">
        <f t="shared" si="0"/>
        <v>Phoenix</v>
      </c>
      <c r="J35" s="10">
        <v>85017</v>
      </c>
      <c r="K35">
        <f>IF(OR(LEFT(J35,3)="850", J35=85339, J35="85339"), 1,0)</f>
        <v>1</v>
      </c>
      <c r="L35">
        <f>IF(OR(LEFT(I35,2)="ph", I35="Laveen"), 1,0)</f>
        <v>1</v>
      </c>
      <c r="M35">
        <f>IF(NOT(K35=L35), 1,0)</f>
        <v>0</v>
      </c>
      <c r="N35">
        <f>IF(K35=L35, K35, "EVAL")</f>
        <v>1</v>
      </c>
      <c r="O35" s="10"/>
      <c r="P35" s="10"/>
      <c r="Q35" s="10" t="s">
        <v>57</v>
      </c>
      <c r="R35" s="10" t="s">
        <v>46</v>
      </c>
      <c r="S35" s="7">
        <v>2801.31</v>
      </c>
      <c r="T35" s="10">
        <v>85017</v>
      </c>
      <c r="U35" t="s">
        <v>886</v>
      </c>
      <c r="W35" s="10"/>
      <c r="X35" t="s">
        <v>4374</v>
      </c>
    </row>
    <row r="36" spans="1:24" x14ac:dyDescent="0.2">
      <c r="A36" s="6">
        <v>44222</v>
      </c>
      <c r="B36" t="s">
        <v>4414</v>
      </c>
      <c r="C36" t="s">
        <v>43</v>
      </c>
      <c r="D36" s="10" t="s">
        <v>46</v>
      </c>
      <c r="E36" t="s">
        <v>87</v>
      </c>
      <c r="F36" s="7">
        <v>2079.66</v>
      </c>
      <c r="G36" s="10" t="s">
        <v>50</v>
      </c>
      <c r="H36" t="s">
        <v>4415</v>
      </c>
      <c r="I36" t="str">
        <f t="shared" si="0"/>
        <v>PHOENIX</v>
      </c>
      <c r="J36" s="10">
        <v>85003</v>
      </c>
      <c r="K36">
        <f>IF(OR(LEFT(J36,3)="850", J36=85339, J36="85339"), 1,0)</f>
        <v>1</v>
      </c>
      <c r="L36">
        <f>IF(OR(LEFT(I36,2)="ph", I36="Laveen"), 1,0)</f>
        <v>1</v>
      </c>
      <c r="M36">
        <f>IF(NOT(K36=L36), 1,0)</f>
        <v>0</v>
      </c>
      <c r="N36">
        <f>IF(K36=L36, K36, "EVAL")</f>
        <v>1</v>
      </c>
      <c r="O36" s="10"/>
      <c r="P36" s="10"/>
      <c r="Q36" s="10" t="s">
        <v>57</v>
      </c>
      <c r="R36" s="10" t="s">
        <v>46</v>
      </c>
      <c r="S36" s="7">
        <v>1230.83</v>
      </c>
      <c r="T36" s="10">
        <v>85003</v>
      </c>
      <c r="U36" t="s">
        <v>3505</v>
      </c>
      <c r="W36" s="10"/>
      <c r="X36" t="s">
        <v>4343</v>
      </c>
    </row>
    <row r="37" spans="1:24" x14ac:dyDescent="0.2">
      <c r="A37" s="6">
        <v>44224</v>
      </c>
      <c r="B37" t="s">
        <v>4416</v>
      </c>
      <c r="C37" t="s">
        <v>43</v>
      </c>
      <c r="D37" s="10" t="s">
        <v>46</v>
      </c>
      <c r="E37" t="s">
        <v>1473</v>
      </c>
      <c r="F37" s="7">
        <v>3374.85</v>
      </c>
      <c r="G37" s="10" t="s">
        <v>50</v>
      </c>
      <c r="H37" t="s">
        <v>4417</v>
      </c>
      <c r="I37" t="str">
        <f t="shared" si="0"/>
        <v>PHX</v>
      </c>
      <c r="J37" s="10">
        <v>85007</v>
      </c>
      <c r="K37">
        <f>IF(OR(LEFT(J37,3)="850", J37=85339, J37="85339"), 1,0)</f>
        <v>1</v>
      </c>
      <c r="L37">
        <f>IF(OR(LEFT(I37,2)="ph", I37="Laveen"), 1,0)</f>
        <v>1</v>
      </c>
      <c r="M37">
        <f>IF(NOT(K37=L37), 1,0)</f>
        <v>0</v>
      </c>
      <c r="N37">
        <f>IF(K37=L37, K37, "EVAL")</f>
        <v>1</v>
      </c>
      <c r="O37" s="10"/>
      <c r="P37" s="10"/>
      <c r="Q37" s="10" t="s">
        <v>57</v>
      </c>
      <c r="R37" s="10" t="s">
        <v>46</v>
      </c>
      <c r="S37" s="7">
        <v>1985.53</v>
      </c>
      <c r="T37" s="10">
        <v>85007</v>
      </c>
      <c r="U37" t="s">
        <v>3609</v>
      </c>
      <c r="W37" s="10"/>
      <c r="X37" t="s">
        <v>4418</v>
      </c>
    </row>
    <row r="38" spans="1:24" x14ac:dyDescent="0.2">
      <c r="A38" s="6">
        <v>44224</v>
      </c>
      <c r="B38" t="s">
        <v>4419</v>
      </c>
      <c r="C38" t="s">
        <v>43</v>
      </c>
      <c r="D38" s="10" t="s">
        <v>46</v>
      </c>
      <c r="E38" t="s">
        <v>1473</v>
      </c>
      <c r="F38" s="7">
        <v>2267.3000000000002</v>
      </c>
      <c r="G38" s="10" t="s">
        <v>50</v>
      </c>
      <c r="H38" t="s">
        <v>4420</v>
      </c>
      <c r="I38" t="str">
        <f t="shared" si="0"/>
        <v>PHX</v>
      </c>
      <c r="J38" s="10">
        <v>85007</v>
      </c>
      <c r="K38">
        <f>IF(OR(LEFT(J38,3)="850", J38=85339, J38="85339"), 1,0)</f>
        <v>1</v>
      </c>
      <c r="L38">
        <f>IF(OR(LEFT(I38,2)="ph", I38="Laveen"), 1,0)</f>
        <v>1</v>
      </c>
      <c r="M38">
        <f>IF(NOT(K38=L38), 1,0)</f>
        <v>0</v>
      </c>
      <c r="N38">
        <f>IF(K38=L38, K38, "EVAL")</f>
        <v>1</v>
      </c>
      <c r="O38" s="10"/>
      <c r="P38" s="10"/>
      <c r="Q38" s="10" t="s">
        <v>57</v>
      </c>
      <c r="R38" s="10" t="s">
        <v>46</v>
      </c>
      <c r="S38" s="7">
        <v>1431.63</v>
      </c>
      <c r="T38" s="10">
        <v>85007</v>
      </c>
      <c r="U38" t="s">
        <v>3609</v>
      </c>
      <c r="W38" s="10"/>
      <c r="X38" t="s">
        <v>4418</v>
      </c>
    </row>
    <row r="39" spans="1:24" x14ac:dyDescent="0.2">
      <c r="A39" s="6">
        <v>44224</v>
      </c>
      <c r="B39" t="s">
        <v>4421</v>
      </c>
      <c r="C39" t="s">
        <v>43</v>
      </c>
      <c r="D39" s="10" t="s">
        <v>46</v>
      </c>
      <c r="E39" t="s">
        <v>74</v>
      </c>
      <c r="F39" s="7">
        <v>6463.51</v>
      </c>
      <c r="G39" s="10" t="s">
        <v>50</v>
      </c>
      <c r="H39" t="s">
        <v>4422</v>
      </c>
      <c r="I39" t="str">
        <f t="shared" si="0"/>
        <v>PHOENIX</v>
      </c>
      <c r="J39" s="10">
        <v>85042</v>
      </c>
      <c r="K39">
        <f>IF(OR(LEFT(J39,3)="850", J39=85339, J39="85339"), 1,0)</f>
        <v>1</v>
      </c>
      <c r="L39">
        <f>IF(OR(LEFT(I39,2)="ph", I39="Laveen"), 1,0)</f>
        <v>1</v>
      </c>
      <c r="M39">
        <f>IF(NOT(K39=L39), 1,0)</f>
        <v>0</v>
      </c>
      <c r="N39">
        <f>IF(K39=L39, K39, "EVAL")</f>
        <v>1</v>
      </c>
      <c r="O39" s="10"/>
      <c r="P39" s="10"/>
      <c r="Q39" s="10" t="s">
        <v>57</v>
      </c>
      <c r="R39" s="10" t="s">
        <v>46</v>
      </c>
      <c r="S39" s="7">
        <v>4591.9799999999996</v>
      </c>
      <c r="T39" s="10">
        <v>85042</v>
      </c>
      <c r="U39" t="s">
        <v>4423</v>
      </c>
      <c r="V39" t="s">
        <v>4424</v>
      </c>
      <c r="W39" s="10">
        <v>85027</v>
      </c>
      <c r="X39" t="s">
        <v>4374</v>
      </c>
    </row>
    <row r="40" spans="1:24" x14ac:dyDescent="0.2">
      <c r="A40" s="6">
        <v>44224</v>
      </c>
      <c r="B40" t="s">
        <v>4425</v>
      </c>
      <c r="C40" t="s">
        <v>43</v>
      </c>
      <c r="D40" s="10" t="s">
        <v>46</v>
      </c>
      <c r="E40" t="s">
        <v>74</v>
      </c>
      <c r="F40" s="7">
        <v>9999.99</v>
      </c>
      <c r="G40" s="10" t="s">
        <v>50</v>
      </c>
      <c r="H40" t="s">
        <v>4426</v>
      </c>
      <c r="I40" t="str">
        <f t="shared" si="0"/>
        <v>LAVEEN</v>
      </c>
      <c r="J40" s="10">
        <v>85339</v>
      </c>
      <c r="K40">
        <f>IF(OR(LEFT(J40,3)="850", J40=85339, J40="85339"), 1,0)</f>
        <v>1</v>
      </c>
      <c r="L40">
        <f>IF(OR(LEFT(I40,2)="ph", I40="Laveen"), 1,0)</f>
        <v>1</v>
      </c>
      <c r="M40">
        <f>IF(NOT(K40=L40), 1,0)</f>
        <v>0</v>
      </c>
      <c r="N40">
        <f>IF(K40=L40, K40, "EVAL")</f>
        <v>1</v>
      </c>
      <c r="O40" s="12">
        <v>44246</v>
      </c>
      <c r="P40" s="10"/>
      <c r="Q40" s="10" t="s">
        <v>57</v>
      </c>
      <c r="R40" s="10" t="s">
        <v>46</v>
      </c>
      <c r="S40" s="7">
        <v>9999.99</v>
      </c>
      <c r="T40" s="10">
        <v>85339</v>
      </c>
      <c r="U40" t="s">
        <v>4427</v>
      </c>
      <c r="V40" t="s">
        <v>3853</v>
      </c>
      <c r="W40" s="10">
        <v>85027</v>
      </c>
      <c r="X40" t="s">
        <v>4374</v>
      </c>
    </row>
    <row r="41" spans="1:24" x14ac:dyDescent="0.2">
      <c r="A41" s="6">
        <v>44224</v>
      </c>
      <c r="B41" t="s">
        <v>4428</v>
      </c>
      <c r="C41" t="s">
        <v>43</v>
      </c>
      <c r="D41" s="10" t="s">
        <v>46</v>
      </c>
      <c r="E41" t="s">
        <v>74</v>
      </c>
      <c r="F41" s="7">
        <v>7469.63</v>
      </c>
      <c r="G41" s="10" t="s">
        <v>50</v>
      </c>
      <c r="H41" t="s">
        <v>4429</v>
      </c>
      <c r="I41" t="str">
        <f t="shared" si="0"/>
        <v>PHOENIX</v>
      </c>
      <c r="J41" s="10">
        <v>85041</v>
      </c>
      <c r="K41">
        <f>IF(OR(LEFT(J41,3)="850", J41=85339, J41="85339"), 1,0)</f>
        <v>1</v>
      </c>
      <c r="L41">
        <f>IF(OR(LEFT(I41,2)="ph", I41="Laveen"), 1,0)</f>
        <v>1</v>
      </c>
      <c r="M41">
        <f>IF(NOT(K41=L41), 1,0)</f>
        <v>0</v>
      </c>
      <c r="N41">
        <f>IF(K41=L41, K41, "EVAL")</f>
        <v>1</v>
      </c>
      <c r="O41" s="12">
        <v>44246</v>
      </c>
      <c r="P41" s="10"/>
      <c r="Q41" s="10" t="s">
        <v>57</v>
      </c>
      <c r="R41" s="10" t="s">
        <v>46</v>
      </c>
      <c r="S41" s="7">
        <v>5776.56</v>
      </c>
      <c r="T41" s="10">
        <v>85041</v>
      </c>
      <c r="U41" t="s">
        <v>4427</v>
      </c>
      <c r="V41" t="s">
        <v>3615</v>
      </c>
      <c r="W41" s="10">
        <v>85027</v>
      </c>
      <c r="X41" t="s">
        <v>4374</v>
      </c>
    </row>
    <row r="42" spans="1:24" x14ac:dyDescent="0.2">
      <c r="A42" s="6">
        <v>44224</v>
      </c>
      <c r="B42" t="s">
        <v>4430</v>
      </c>
      <c r="C42" t="s">
        <v>43</v>
      </c>
      <c r="D42" s="10" t="s">
        <v>46</v>
      </c>
      <c r="E42" t="s">
        <v>130</v>
      </c>
      <c r="F42" s="7">
        <v>9999.99</v>
      </c>
      <c r="G42" s="10" t="s">
        <v>50</v>
      </c>
      <c r="H42" t="s">
        <v>4041</v>
      </c>
      <c r="I42" t="str">
        <f t="shared" si="0"/>
        <v>GOODYEAR</v>
      </c>
      <c r="J42" s="10">
        <v>85395</v>
      </c>
      <c r="K42">
        <f>IF(OR(LEFT(J42,3)="850", J42=85339, J42="85339"), 1,0)</f>
        <v>0</v>
      </c>
      <c r="L42">
        <f>IF(OR(LEFT(I42,2)="ph", I42="Laveen"), 1,0)</f>
        <v>0</v>
      </c>
      <c r="M42">
        <f>IF(NOT(K42=L42), 1,0)</f>
        <v>0</v>
      </c>
      <c r="N42">
        <f>IF(K42=L42, K42, "EVAL")</f>
        <v>0</v>
      </c>
      <c r="O42" s="10"/>
      <c r="P42" s="10"/>
      <c r="Q42" s="10" t="s">
        <v>57</v>
      </c>
      <c r="R42" s="10" t="s">
        <v>46</v>
      </c>
      <c r="S42" s="7">
        <v>9999.99</v>
      </c>
      <c r="T42" s="10">
        <v>85395</v>
      </c>
      <c r="U42" t="s">
        <v>3906</v>
      </c>
      <c r="V42" t="s">
        <v>122</v>
      </c>
      <c r="W42" s="10">
        <v>85251</v>
      </c>
      <c r="X42" t="s">
        <v>4374</v>
      </c>
    </row>
    <row r="43" spans="1:24" x14ac:dyDescent="0.2">
      <c r="A43" s="6">
        <v>44224</v>
      </c>
      <c r="B43" t="s">
        <v>4431</v>
      </c>
      <c r="C43" t="s">
        <v>43</v>
      </c>
      <c r="D43" s="10" t="s">
        <v>46</v>
      </c>
      <c r="E43" t="s">
        <v>130</v>
      </c>
      <c r="F43" s="7"/>
      <c r="G43" s="10"/>
      <c r="H43" t="s">
        <v>3739</v>
      </c>
      <c r="I43" t="str">
        <f t="shared" si="0"/>
        <v>LITCHFIELD PARK</v>
      </c>
      <c r="J43" s="10">
        <v>85340</v>
      </c>
      <c r="K43">
        <f>IF(OR(LEFT(J43,3)="850", J43=85339, J43="85339"), 1,0)</f>
        <v>0</v>
      </c>
      <c r="L43">
        <f>IF(OR(LEFT(I43,2)="ph", I43="Laveen"), 1,0)</f>
        <v>0</v>
      </c>
      <c r="M43">
        <f>IF(NOT(K43=L43), 1,0)</f>
        <v>0</v>
      </c>
      <c r="N43">
        <f>IF(K43=L43, K43, "EVAL")</f>
        <v>0</v>
      </c>
      <c r="O43" s="10"/>
      <c r="P43" s="10"/>
      <c r="Q43" s="10" t="s">
        <v>57</v>
      </c>
      <c r="R43" s="10" t="s">
        <v>46</v>
      </c>
      <c r="S43" s="7">
        <v>5904.64</v>
      </c>
      <c r="T43" s="10">
        <v>85340</v>
      </c>
      <c r="U43" t="s">
        <v>3476</v>
      </c>
      <c r="W43" s="10"/>
      <c r="X43" t="s">
        <v>4374</v>
      </c>
    </row>
    <row r="44" spans="1:24" x14ac:dyDescent="0.2">
      <c r="A44" s="6">
        <v>44224</v>
      </c>
      <c r="B44" t="s">
        <v>4432</v>
      </c>
      <c r="C44" t="s">
        <v>79</v>
      </c>
      <c r="D44" s="10" t="s">
        <v>46</v>
      </c>
      <c r="E44" t="s">
        <v>216</v>
      </c>
      <c r="F44" s="7">
        <v>2840.17</v>
      </c>
      <c r="G44" s="10" t="s">
        <v>50</v>
      </c>
      <c r="H44" t="s">
        <v>4433</v>
      </c>
      <c r="I44" t="str">
        <f t="shared" si="0"/>
        <v>MESA</v>
      </c>
      <c r="J44" s="10">
        <v>85204</v>
      </c>
      <c r="K44">
        <f>IF(OR(LEFT(J44,3)="850", J44=85339, J44="85339"), 1,0)</f>
        <v>0</v>
      </c>
      <c r="L44">
        <f>IF(OR(LEFT(I44,2)="ph", I44="Laveen"), 1,0)</f>
        <v>0</v>
      </c>
      <c r="M44">
        <f>IF(NOT(K44=L44), 1,0)</f>
        <v>0</v>
      </c>
      <c r="N44">
        <f>IF(K44=L44, K44, "EVAL")</f>
        <v>0</v>
      </c>
      <c r="O44" s="12">
        <v>44239</v>
      </c>
      <c r="P44" s="10"/>
      <c r="Q44" s="10" t="s">
        <v>57</v>
      </c>
      <c r="R44" s="10" t="s">
        <v>46</v>
      </c>
      <c r="S44" s="7">
        <v>1930.96</v>
      </c>
      <c r="T44" s="10">
        <v>85204</v>
      </c>
      <c r="U44" t="s">
        <v>4434</v>
      </c>
      <c r="W44" s="10"/>
      <c r="X44" t="s">
        <v>4374</v>
      </c>
    </row>
    <row r="45" spans="1:24" x14ac:dyDescent="0.2">
      <c r="A45" s="6">
        <v>44224</v>
      </c>
      <c r="B45" t="s">
        <v>4435</v>
      </c>
      <c r="C45" t="s">
        <v>43</v>
      </c>
      <c r="D45" s="10" t="s">
        <v>46</v>
      </c>
      <c r="E45" t="s">
        <v>70</v>
      </c>
      <c r="F45" s="7">
        <v>5954.37</v>
      </c>
      <c r="G45" s="10" t="s">
        <v>50</v>
      </c>
      <c r="H45" t="s">
        <v>4163</v>
      </c>
      <c r="I45" t="str">
        <f t="shared" si="0"/>
        <v>PHOENIX</v>
      </c>
      <c r="J45" s="10">
        <v>85035</v>
      </c>
      <c r="K45">
        <f>IF(OR(LEFT(J45,3)="850", J45=85339, J45="85339"), 1,0)</f>
        <v>1</v>
      </c>
      <c r="L45">
        <f>IF(OR(LEFT(I45,2)="ph", I45="Laveen"), 1,0)</f>
        <v>1</v>
      </c>
      <c r="M45">
        <f>IF(NOT(K45=L45), 1,0)</f>
        <v>0</v>
      </c>
      <c r="N45">
        <f>IF(K45=L45, K45, "EVAL")</f>
        <v>1</v>
      </c>
      <c r="O45" s="10"/>
      <c r="P45" s="10"/>
      <c r="Q45" s="10" t="s">
        <v>57</v>
      </c>
      <c r="R45" s="10" t="s">
        <v>46</v>
      </c>
      <c r="S45" s="7">
        <v>4153.88</v>
      </c>
      <c r="T45" s="10">
        <v>85035</v>
      </c>
      <c r="U45" t="s">
        <v>4436</v>
      </c>
      <c r="W45" s="10"/>
      <c r="X45" t="s">
        <v>4374</v>
      </c>
    </row>
    <row r="46" spans="1:24" x14ac:dyDescent="0.2">
      <c r="A46" s="6">
        <v>44225</v>
      </c>
      <c r="B46" t="s">
        <v>4437</v>
      </c>
      <c r="C46" t="s">
        <v>43</v>
      </c>
      <c r="D46" s="10" t="s">
        <v>46</v>
      </c>
      <c r="E46" t="s">
        <v>297</v>
      </c>
      <c r="F46" s="7">
        <v>9966.34</v>
      </c>
      <c r="G46" s="10" t="s">
        <v>50</v>
      </c>
      <c r="H46" t="s">
        <v>4438</v>
      </c>
      <c r="I46" t="str">
        <f t="shared" si="0"/>
        <v>GLENDALE</v>
      </c>
      <c r="J46" s="10">
        <v>85303</v>
      </c>
      <c r="K46">
        <f>IF(OR(LEFT(J46,3)="850", J46=85339, J46="85339"), 1,0)</f>
        <v>0</v>
      </c>
      <c r="L46">
        <f>IF(OR(LEFT(I46,2)="ph", I46="Laveen"), 1,0)</f>
        <v>0</v>
      </c>
      <c r="M46">
        <f>IF(NOT(K46=L46), 1,0)</f>
        <v>0</v>
      </c>
      <c r="N46">
        <f>IF(K46=L46, K46, "EVAL")</f>
        <v>0</v>
      </c>
      <c r="O46" s="12">
        <v>44273</v>
      </c>
      <c r="P46" s="10"/>
      <c r="Q46" s="10" t="s">
        <v>57</v>
      </c>
      <c r="R46" s="10" t="s">
        <v>46</v>
      </c>
      <c r="S46" s="7">
        <v>7937.26</v>
      </c>
      <c r="T46" s="10">
        <v>85303</v>
      </c>
      <c r="U46" t="s">
        <v>2777</v>
      </c>
      <c r="V46" t="s">
        <v>4409</v>
      </c>
      <c r="W46" s="10">
        <v>85284</v>
      </c>
      <c r="X46" t="s">
        <v>4374</v>
      </c>
    </row>
    <row r="47" spans="1:24" x14ac:dyDescent="0.2">
      <c r="A47" s="6">
        <v>44225</v>
      </c>
      <c r="B47" t="s">
        <v>4439</v>
      </c>
      <c r="C47" t="s">
        <v>43</v>
      </c>
      <c r="D47" s="10" t="s">
        <v>46</v>
      </c>
      <c r="E47" t="s">
        <v>297</v>
      </c>
      <c r="F47" s="7">
        <v>8953.0400000000009</v>
      </c>
      <c r="G47" s="10" t="s">
        <v>50</v>
      </c>
      <c r="H47" t="s">
        <v>4440</v>
      </c>
      <c r="I47" t="str">
        <f t="shared" si="0"/>
        <v>GLENDALE</v>
      </c>
      <c r="J47" s="10">
        <v>85303</v>
      </c>
      <c r="K47">
        <f>IF(OR(LEFT(J47,3)="850", J47=85339, J47="85339"), 1,0)</f>
        <v>0</v>
      </c>
      <c r="L47">
        <f>IF(OR(LEFT(I47,2)="ph", I47="Laveen"), 1,0)</f>
        <v>0</v>
      </c>
      <c r="M47">
        <f>IF(NOT(K47=L47), 1,0)</f>
        <v>0</v>
      </c>
      <c r="N47">
        <f>IF(K47=L47, K47, "EVAL")</f>
        <v>0</v>
      </c>
      <c r="O47" s="10"/>
      <c r="P47" s="10"/>
      <c r="Q47" s="10" t="s">
        <v>57</v>
      </c>
      <c r="R47" s="10" t="s">
        <v>46</v>
      </c>
      <c r="S47" s="7">
        <v>7646.72</v>
      </c>
      <c r="T47" s="10">
        <v>85303</v>
      </c>
      <c r="U47" t="s">
        <v>1830</v>
      </c>
      <c r="V47" t="s">
        <v>2164</v>
      </c>
      <c r="W47" s="10">
        <v>85303</v>
      </c>
      <c r="X47" t="s">
        <v>4337</v>
      </c>
    </row>
    <row r="48" spans="1:24" x14ac:dyDescent="0.2">
      <c r="A48" s="6">
        <v>44225</v>
      </c>
      <c r="B48" t="s">
        <v>4441</v>
      </c>
      <c r="C48" t="s">
        <v>43</v>
      </c>
      <c r="D48" s="10" t="s">
        <v>46</v>
      </c>
      <c r="E48" t="s">
        <v>1473</v>
      </c>
      <c r="F48" s="7"/>
      <c r="G48" s="10"/>
      <c r="H48" t="s">
        <v>4442</v>
      </c>
      <c r="I48" t="str">
        <f t="shared" si="0"/>
        <v>PHOENIX</v>
      </c>
      <c r="J48" s="10">
        <v>85015</v>
      </c>
      <c r="K48">
        <f>IF(OR(LEFT(J48,3)="850", J48=85339, J48="85339"), 1,0)</f>
        <v>1</v>
      </c>
      <c r="L48">
        <f>IF(OR(LEFT(I48,2)="ph", I48="Laveen"), 1,0)</f>
        <v>1</v>
      </c>
      <c r="M48">
        <f>IF(NOT(K48=L48), 1,0)</f>
        <v>0</v>
      </c>
      <c r="N48">
        <f>IF(K48=L48, K48, "EVAL")</f>
        <v>1</v>
      </c>
      <c r="O48" s="10"/>
      <c r="P48" s="10"/>
      <c r="Q48" s="10" t="s">
        <v>57</v>
      </c>
      <c r="R48" s="10" t="s">
        <v>46</v>
      </c>
      <c r="S48" s="7">
        <v>1241.73</v>
      </c>
      <c r="T48" s="10">
        <v>85015</v>
      </c>
      <c r="U48" t="s">
        <v>2486</v>
      </c>
      <c r="W48" s="10"/>
      <c r="X48" t="s">
        <v>4337</v>
      </c>
    </row>
    <row r="49" spans="1:24" x14ac:dyDescent="0.2">
      <c r="A49" s="6">
        <v>44225</v>
      </c>
      <c r="B49" t="s">
        <v>4443</v>
      </c>
      <c r="C49" t="s">
        <v>43</v>
      </c>
      <c r="D49" s="10" t="s">
        <v>46</v>
      </c>
      <c r="E49" t="s">
        <v>1473</v>
      </c>
      <c r="F49" s="7"/>
      <c r="G49" s="10"/>
      <c r="H49" t="s">
        <v>4444</v>
      </c>
      <c r="I49" t="str">
        <f t="shared" si="0"/>
        <v>PHOENIX</v>
      </c>
      <c r="J49" s="10">
        <v>85015</v>
      </c>
      <c r="K49">
        <f>IF(OR(LEFT(J49,3)="850", J49=85339, J49="85339"), 1,0)</f>
        <v>1</v>
      </c>
      <c r="L49">
        <f>IF(OR(LEFT(I49,2)="ph", I49="Laveen"), 1,0)</f>
        <v>1</v>
      </c>
      <c r="M49">
        <f>IF(NOT(K49=L49), 1,0)</f>
        <v>0</v>
      </c>
      <c r="N49">
        <f>IF(K49=L49, K49, "EVAL")</f>
        <v>1</v>
      </c>
      <c r="O49" s="10"/>
      <c r="P49" s="10"/>
      <c r="Q49" s="10" t="s">
        <v>57</v>
      </c>
      <c r="R49" s="10" t="s">
        <v>46</v>
      </c>
      <c r="S49" s="7">
        <v>1753.47</v>
      </c>
      <c r="T49" s="10">
        <v>85015</v>
      </c>
      <c r="U49" t="s">
        <v>2486</v>
      </c>
      <c r="W49" s="10"/>
      <c r="X49" t="s">
        <v>4337</v>
      </c>
    </row>
    <row r="50" spans="1:24" x14ac:dyDescent="0.2">
      <c r="A50" s="6">
        <v>44225</v>
      </c>
      <c r="B50" t="s">
        <v>4446</v>
      </c>
      <c r="C50" t="s">
        <v>43</v>
      </c>
      <c r="D50" s="10" t="s">
        <v>46</v>
      </c>
      <c r="E50" t="s">
        <v>1473</v>
      </c>
      <c r="F50" s="7">
        <v>4212.78</v>
      </c>
      <c r="G50" s="10" t="s">
        <v>50</v>
      </c>
      <c r="H50" t="s">
        <v>4447</v>
      </c>
      <c r="I50" t="str">
        <f t="shared" si="0"/>
        <v>PHOENIX</v>
      </c>
      <c r="J50" s="10">
        <v>85015</v>
      </c>
      <c r="K50">
        <f>IF(OR(LEFT(J50,3)="850", J50=85339, J50="85339"), 1,0)</f>
        <v>1</v>
      </c>
      <c r="L50">
        <f>IF(OR(LEFT(I50,2)="ph", I50="Laveen"), 1,0)</f>
        <v>1</v>
      </c>
      <c r="M50">
        <f>IF(NOT(K50=L50), 1,0)</f>
        <v>0</v>
      </c>
      <c r="N50">
        <f>IF(K50=L50, K50, "EVAL")</f>
        <v>1</v>
      </c>
      <c r="O50" s="10"/>
      <c r="P50" s="10"/>
      <c r="Q50" s="10" t="s">
        <v>57</v>
      </c>
      <c r="R50" s="10" t="s">
        <v>46</v>
      </c>
      <c r="S50" s="7">
        <v>3263.43</v>
      </c>
      <c r="T50" s="10">
        <v>85015</v>
      </c>
      <c r="U50" t="s">
        <v>2486</v>
      </c>
      <c r="W50" s="10"/>
      <c r="X50" t="s">
        <v>4337</v>
      </c>
    </row>
    <row r="51" spans="1:24" x14ac:dyDescent="0.2">
      <c r="A51" s="6">
        <v>44225</v>
      </c>
      <c r="B51" t="s">
        <v>4448</v>
      </c>
      <c r="C51" t="s">
        <v>43</v>
      </c>
      <c r="D51" s="10" t="s">
        <v>46</v>
      </c>
      <c r="E51" t="s">
        <v>74</v>
      </c>
      <c r="F51" s="7">
        <v>2294.19</v>
      </c>
      <c r="G51" s="10" t="s">
        <v>50</v>
      </c>
      <c r="H51" t="s">
        <v>4449</v>
      </c>
      <c r="I51" t="str">
        <f t="shared" si="0"/>
        <v>PHOENIX</v>
      </c>
      <c r="J51" s="10">
        <v>85040</v>
      </c>
      <c r="K51">
        <f>IF(OR(LEFT(J51,3)="850", J51=85339, J51="85339"), 1,0)</f>
        <v>1</v>
      </c>
      <c r="L51">
        <f>IF(OR(LEFT(I51,2)="ph", I51="Laveen"), 1,0)</f>
        <v>1</v>
      </c>
      <c r="M51">
        <f>IF(NOT(K51=L51), 1,0)</f>
        <v>0</v>
      </c>
      <c r="N51">
        <f>IF(K51=L51, K51, "EVAL")</f>
        <v>1</v>
      </c>
      <c r="O51" s="12">
        <v>44258</v>
      </c>
      <c r="P51" s="10"/>
      <c r="Q51" s="10" t="s">
        <v>57</v>
      </c>
      <c r="R51" s="10" t="s">
        <v>46</v>
      </c>
      <c r="S51" s="7">
        <v>872.89</v>
      </c>
      <c r="T51" s="10">
        <v>85040</v>
      </c>
      <c r="U51" t="s">
        <v>4450</v>
      </c>
      <c r="V51" t="s">
        <v>3827</v>
      </c>
      <c r="W51" s="10">
        <v>85282</v>
      </c>
      <c r="X51" t="s">
        <v>4374</v>
      </c>
    </row>
    <row r="52" spans="1:24" x14ac:dyDescent="0.2">
      <c r="A52" s="6">
        <v>44225</v>
      </c>
      <c r="B52" t="s">
        <v>4451</v>
      </c>
      <c r="C52" t="s">
        <v>79</v>
      </c>
      <c r="D52" s="10" t="s">
        <v>46</v>
      </c>
      <c r="E52" t="s">
        <v>216</v>
      </c>
      <c r="F52" s="7">
        <v>9999.99</v>
      </c>
      <c r="G52" s="10" t="s">
        <v>50</v>
      </c>
      <c r="H52" t="s">
        <v>3909</v>
      </c>
      <c r="I52" t="str">
        <f t="shared" si="0"/>
        <v>MESA</v>
      </c>
      <c r="J52" s="10">
        <v>85206</v>
      </c>
      <c r="K52">
        <f>IF(OR(LEFT(J52,3)="850", J52=85339, J52="85339"), 1,0)</f>
        <v>0</v>
      </c>
      <c r="L52">
        <f>IF(OR(LEFT(I52,2)="ph", I52="Laveen"), 1,0)</f>
        <v>0</v>
      </c>
      <c r="M52">
        <f>IF(NOT(K52=L52), 1,0)</f>
        <v>0</v>
      </c>
      <c r="N52">
        <f>IF(K52=L52, K52, "EVAL")</f>
        <v>0</v>
      </c>
      <c r="O52" s="12">
        <v>44249</v>
      </c>
      <c r="P52" s="10"/>
      <c r="Q52" s="10" t="s">
        <v>57</v>
      </c>
      <c r="R52" s="10" t="s">
        <v>46</v>
      </c>
      <c r="S52" s="7">
        <v>9999.99</v>
      </c>
      <c r="T52" s="10">
        <v>85206</v>
      </c>
      <c r="U52" t="s">
        <v>3910</v>
      </c>
      <c r="W52" s="10"/>
      <c r="X52" t="s">
        <v>4374</v>
      </c>
    </row>
    <row r="53" spans="1:24" x14ac:dyDescent="0.2">
      <c r="A53" s="6">
        <v>44225</v>
      </c>
      <c r="B53" t="s">
        <v>4452</v>
      </c>
      <c r="C53" t="s">
        <v>43</v>
      </c>
      <c r="D53" s="10" t="s">
        <v>46</v>
      </c>
      <c r="E53" t="s">
        <v>507</v>
      </c>
      <c r="F53" s="7">
        <v>5943.61</v>
      </c>
      <c r="G53" s="10" t="s">
        <v>50</v>
      </c>
      <c r="H53" t="s">
        <v>4453</v>
      </c>
      <c r="I53" t="str">
        <f t="shared" si="0"/>
        <v>SURPRISE</v>
      </c>
      <c r="J53" s="10">
        <v>85374</v>
      </c>
      <c r="K53">
        <f>IF(OR(LEFT(J53,3)="850", J53=85339, J53="85339"), 1,0)</f>
        <v>0</v>
      </c>
      <c r="L53">
        <f>IF(OR(LEFT(I53,2)="ph", I53="Laveen"), 1,0)</f>
        <v>0</v>
      </c>
      <c r="M53">
        <f>IF(NOT(K53=L53), 1,0)</f>
        <v>0</v>
      </c>
      <c r="N53">
        <f>IF(K53=L53, K53, "EVAL")</f>
        <v>0</v>
      </c>
      <c r="O53" s="12">
        <v>44249</v>
      </c>
      <c r="P53" s="10"/>
      <c r="Q53" s="10" t="s">
        <v>57</v>
      </c>
      <c r="R53" s="10" t="s">
        <v>46</v>
      </c>
      <c r="S53" s="7">
        <v>4349.41</v>
      </c>
      <c r="T53" s="10">
        <v>85374</v>
      </c>
      <c r="U53" t="s">
        <v>4454</v>
      </c>
      <c r="W53" s="10"/>
      <c r="X53" t="s">
        <v>4374</v>
      </c>
    </row>
    <row r="54" spans="1:24" x14ac:dyDescent="0.2">
      <c r="A54" s="6">
        <v>44225</v>
      </c>
      <c r="B54" t="s">
        <v>4455</v>
      </c>
      <c r="C54" t="s">
        <v>79</v>
      </c>
      <c r="D54" s="10" t="s">
        <v>46</v>
      </c>
      <c r="E54" t="s">
        <v>225</v>
      </c>
      <c r="F54" s="7">
        <v>7594.77</v>
      </c>
      <c r="G54" s="10" t="s">
        <v>50</v>
      </c>
      <c r="H54" t="s">
        <v>4456</v>
      </c>
      <c r="I54" t="str">
        <f t="shared" si="0"/>
        <v>TOLLESON</v>
      </c>
      <c r="J54" s="10">
        <v>85353</v>
      </c>
      <c r="K54">
        <f>IF(OR(LEFT(J54,3)="850", J54=85339, J54="85339"), 1,0)</f>
        <v>0</v>
      </c>
      <c r="L54">
        <f>IF(OR(LEFT(I54,2)="ph", I54="Laveen"), 1,0)</f>
        <v>0</v>
      </c>
      <c r="M54">
        <f>IF(NOT(K54=L54), 1,0)</f>
        <v>0</v>
      </c>
      <c r="N54">
        <f>IF(K54=L54, K54, "EVAL")</f>
        <v>0</v>
      </c>
      <c r="O54" s="10"/>
      <c r="P54" s="10"/>
      <c r="Q54" s="10" t="s">
        <v>57</v>
      </c>
      <c r="R54" s="10" t="s">
        <v>46</v>
      </c>
      <c r="S54" s="7">
        <v>5484.57</v>
      </c>
      <c r="T54" s="10">
        <v>85353</v>
      </c>
      <c r="U54" t="s">
        <v>3859</v>
      </c>
      <c r="W54" s="10"/>
      <c r="X54" t="s">
        <v>4374</v>
      </c>
    </row>
    <row r="55" spans="1:24" x14ac:dyDescent="0.2">
      <c r="A55" s="6">
        <v>44225</v>
      </c>
      <c r="B55" t="s">
        <v>4457</v>
      </c>
      <c r="C55" t="s">
        <v>43</v>
      </c>
      <c r="D55" s="10" t="s">
        <v>46</v>
      </c>
      <c r="E55" t="s">
        <v>225</v>
      </c>
      <c r="F55" s="7">
        <v>6489.4</v>
      </c>
      <c r="G55" s="10" t="s">
        <v>50</v>
      </c>
      <c r="H55" t="s">
        <v>4458</v>
      </c>
      <c r="I55" t="str">
        <f t="shared" si="0"/>
        <v>TOLLESON</v>
      </c>
      <c r="J55" s="10">
        <v>85353</v>
      </c>
      <c r="K55">
        <f>IF(OR(LEFT(J55,3)="850", J55=85339, J55="85339"), 1,0)</f>
        <v>0</v>
      </c>
      <c r="L55">
        <f>IF(OR(LEFT(I55,2)="ph", I55="Laveen"), 1,0)</f>
        <v>0</v>
      </c>
      <c r="M55">
        <f>IF(NOT(K55=L55), 1,0)</f>
        <v>0</v>
      </c>
      <c r="N55">
        <f>IF(K55=L55, K55, "EVAL")</f>
        <v>0</v>
      </c>
      <c r="O55" s="10"/>
      <c r="P55" s="10"/>
      <c r="Q55" s="10" t="s">
        <v>57</v>
      </c>
      <c r="R55" s="10" t="s">
        <v>46</v>
      </c>
      <c r="S55" s="7">
        <v>4443.3999999999996</v>
      </c>
      <c r="T55" s="10">
        <v>85353</v>
      </c>
      <c r="U55" t="s">
        <v>3716</v>
      </c>
      <c r="W55" s="10"/>
      <c r="X55" t="s">
        <v>4374</v>
      </c>
    </row>
    <row r="56" spans="1:24" x14ac:dyDescent="0.2">
      <c r="A56" s="6">
        <v>44225</v>
      </c>
      <c r="B56" t="s">
        <v>4459</v>
      </c>
      <c r="C56" t="s">
        <v>43</v>
      </c>
      <c r="D56" s="10" t="s">
        <v>46</v>
      </c>
      <c r="E56" t="s">
        <v>507</v>
      </c>
      <c r="F56" s="7">
        <v>9485.4</v>
      </c>
      <c r="G56" s="10" t="s">
        <v>50</v>
      </c>
      <c r="H56" t="s">
        <v>4460</v>
      </c>
      <c r="I56" t="str">
        <f t="shared" si="0"/>
        <v>SURPRISE</v>
      </c>
      <c r="J56" s="10">
        <v>85379</v>
      </c>
      <c r="K56">
        <f>IF(OR(LEFT(J56,3)="850", J56=85339, J56="85339"), 1,0)</f>
        <v>0</v>
      </c>
      <c r="L56">
        <f>IF(OR(LEFT(I56,2)="ph", I56="Laveen"), 1,0)</f>
        <v>0</v>
      </c>
      <c r="M56">
        <f>IF(NOT(K56=L56), 1,0)</f>
        <v>0</v>
      </c>
      <c r="N56">
        <f>IF(K56=L56, K56, "EVAL")</f>
        <v>0</v>
      </c>
      <c r="O56" s="10"/>
      <c r="P56" s="10"/>
      <c r="Q56" s="10" t="s">
        <v>57</v>
      </c>
      <c r="R56" s="10" t="s">
        <v>46</v>
      </c>
      <c r="S56" s="7">
        <v>7107.21</v>
      </c>
      <c r="T56" s="10">
        <v>85379</v>
      </c>
      <c r="U56" t="s">
        <v>4461</v>
      </c>
      <c r="W56" s="10"/>
      <c r="X56" t="s">
        <v>4374</v>
      </c>
    </row>
    <row r="57" spans="1:24" x14ac:dyDescent="0.2">
      <c r="A57" s="6">
        <v>44225</v>
      </c>
      <c r="B57" t="s">
        <v>4462</v>
      </c>
      <c r="C57" t="s">
        <v>43</v>
      </c>
      <c r="D57" s="10" t="s">
        <v>46</v>
      </c>
      <c r="E57" t="s">
        <v>225</v>
      </c>
      <c r="F57" s="7">
        <v>7991.15</v>
      </c>
      <c r="G57" s="10" t="s">
        <v>50</v>
      </c>
      <c r="H57" t="s">
        <v>4463</v>
      </c>
      <c r="I57" t="str">
        <f t="shared" si="0"/>
        <v>TOLLESON</v>
      </c>
      <c r="J57" s="10">
        <v>85353</v>
      </c>
      <c r="K57">
        <f>IF(OR(LEFT(J57,3)="850", J57=85339, J57="85339"), 1,0)</f>
        <v>0</v>
      </c>
      <c r="L57">
        <f>IF(OR(LEFT(I57,2)="ph", I57="Laveen"), 1,0)</f>
        <v>0</v>
      </c>
      <c r="M57">
        <f>IF(NOT(K57=L57), 1,0)</f>
        <v>0</v>
      </c>
      <c r="N57">
        <f>IF(K57=L57, K57, "EVAL")</f>
        <v>0</v>
      </c>
      <c r="O57" s="12">
        <v>44243</v>
      </c>
      <c r="P57" s="15">
        <v>44252</v>
      </c>
      <c r="Q57" s="10" t="s">
        <v>57</v>
      </c>
      <c r="R57" s="10" t="s">
        <v>46</v>
      </c>
      <c r="S57" s="7">
        <v>5975.83</v>
      </c>
      <c r="T57" s="10">
        <v>85353</v>
      </c>
      <c r="U57" t="s">
        <v>3476</v>
      </c>
      <c r="W57" s="10"/>
      <c r="X57" t="s">
        <v>4374</v>
      </c>
    </row>
    <row r="58" spans="1:24" x14ac:dyDescent="0.2">
      <c r="A58" s="6">
        <v>44225</v>
      </c>
      <c r="B58" t="s">
        <v>4464</v>
      </c>
      <c r="C58" t="s">
        <v>43</v>
      </c>
      <c r="D58" s="10" t="s">
        <v>46</v>
      </c>
      <c r="E58" t="s">
        <v>130</v>
      </c>
      <c r="F58" s="7">
        <v>6394.99</v>
      </c>
      <c r="G58" s="10" t="s">
        <v>50</v>
      </c>
      <c r="H58" t="s">
        <v>4465</v>
      </c>
      <c r="I58" t="str">
        <f t="shared" si="0"/>
        <v>GOODYEAR</v>
      </c>
      <c r="J58" s="10">
        <v>85338</v>
      </c>
      <c r="K58">
        <f>IF(OR(LEFT(J58,3)="850", J58=85339, J58="85339"), 1,0)</f>
        <v>0</v>
      </c>
      <c r="L58">
        <f>IF(OR(LEFT(I58,2)="ph", I58="Laveen"), 1,0)</f>
        <v>0</v>
      </c>
      <c r="M58">
        <f>IF(NOT(K58=L58), 1,0)</f>
        <v>0</v>
      </c>
      <c r="N58">
        <f>IF(K58=L58, K58, "EVAL")</f>
        <v>0</v>
      </c>
      <c r="O58" s="10"/>
      <c r="P58" s="10"/>
      <c r="Q58" s="10" t="s">
        <v>57</v>
      </c>
      <c r="R58" s="10" t="s">
        <v>46</v>
      </c>
      <c r="S58" s="7">
        <v>4580.74</v>
      </c>
      <c r="T58" s="10">
        <v>85338</v>
      </c>
      <c r="U58" t="s">
        <v>3476</v>
      </c>
      <c r="V58" t="s">
        <v>122</v>
      </c>
      <c r="W58" s="10">
        <v>85251</v>
      </c>
      <c r="X58" t="s">
        <v>4374</v>
      </c>
    </row>
    <row r="59" spans="1:24" x14ac:dyDescent="0.2">
      <c r="A59" s="6">
        <v>44225</v>
      </c>
      <c r="B59" t="s">
        <v>4466</v>
      </c>
      <c r="C59" t="s">
        <v>43</v>
      </c>
      <c r="D59" s="10" t="s">
        <v>46</v>
      </c>
      <c r="E59" t="s">
        <v>130</v>
      </c>
      <c r="F59" s="7">
        <v>5656.2</v>
      </c>
      <c r="G59" s="10" t="s">
        <v>50</v>
      </c>
      <c r="H59" t="s">
        <v>4467</v>
      </c>
      <c r="I59" t="str">
        <f t="shared" si="0"/>
        <v>BUCKEYE</v>
      </c>
      <c r="J59" s="10">
        <v>85326</v>
      </c>
      <c r="K59">
        <f>IF(OR(LEFT(J59,3)="850", J59=85339, J59="85339"), 1,0)</f>
        <v>0</v>
      </c>
      <c r="L59">
        <f>IF(OR(LEFT(I59,2)="ph", I59="Laveen"), 1,0)</f>
        <v>0</v>
      </c>
      <c r="M59">
        <f>IF(NOT(K59=L59), 1,0)</f>
        <v>0</v>
      </c>
      <c r="N59">
        <f>IF(K59=L59, K59, "EVAL")</f>
        <v>0</v>
      </c>
      <c r="O59" s="10"/>
      <c r="P59" s="10"/>
      <c r="Q59" s="10" t="s">
        <v>57</v>
      </c>
      <c r="R59" s="10" t="s">
        <v>46</v>
      </c>
      <c r="S59" s="7">
        <v>4126.2</v>
      </c>
      <c r="T59" s="10">
        <v>85326</v>
      </c>
      <c r="U59" t="s">
        <v>4468</v>
      </c>
      <c r="W59" s="10"/>
      <c r="X59" t="s">
        <v>4374</v>
      </c>
    </row>
    <row r="60" spans="1:24" x14ac:dyDescent="0.2">
      <c r="A60" s="6">
        <v>44228</v>
      </c>
      <c r="B60" t="s">
        <v>4469</v>
      </c>
      <c r="C60" t="s">
        <v>43</v>
      </c>
      <c r="D60" s="10" t="s">
        <v>46</v>
      </c>
      <c r="E60" t="s">
        <v>297</v>
      </c>
      <c r="F60" s="7">
        <v>9756.11</v>
      </c>
      <c r="G60" s="10" t="s">
        <v>50</v>
      </c>
      <c r="H60" t="s">
        <v>4470</v>
      </c>
      <c r="I60" t="str">
        <f t="shared" si="0"/>
        <v>GLENDALE</v>
      </c>
      <c r="J60" s="10">
        <v>85303</v>
      </c>
      <c r="K60">
        <f>IF(OR(LEFT(J60,3)="850", J60=85339, J60="85339"), 1,0)</f>
        <v>0</v>
      </c>
      <c r="L60">
        <f>IF(OR(LEFT(I60,2)="ph", I60="Laveen"), 1,0)</f>
        <v>0</v>
      </c>
      <c r="M60">
        <f>IF(NOT(K60=L60), 1,0)</f>
        <v>0</v>
      </c>
      <c r="N60">
        <f>IF(K60=L60, K60, "EVAL")</f>
        <v>0</v>
      </c>
      <c r="O60" s="10"/>
      <c r="P60" s="10"/>
      <c r="Q60" s="10" t="s">
        <v>57</v>
      </c>
      <c r="R60" s="10" t="s">
        <v>46</v>
      </c>
      <c r="S60" s="7">
        <v>7926.73</v>
      </c>
      <c r="T60" s="10">
        <v>85303</v>
      </c>
      <c r="U60" t="s">
        <v>4471</v>
      </c>
      <c r="V60" t="s">
        <v>4320</v>
      </c>
      <c r="W60" s="10">
        <v>85027</v>
      </c>
      <c r="X60" t="s">
        <v>4374</v>
      </c>
    </row>
    <row r="61" spans="1:24" x14ac:dyDescent="0.2">
      <c r="A61" s="6">
        <v>44228</v>
      </c>
      <c r="B61" t="s">
        <v>4472</v>
      </c>
      <c r="C61" t="s">
        <v>43</v>
      </c>
      <c r="D61" s="10" t="s">
        <v>46</v>
      </c>
      <c r="E61" t="s">
        <v>297</v>
      </c>
      <c r="F61" s="7">
        <v>5140.91</v>
      </c>
      <c r="G61" s="10" t="s">
        <v>50</v>
      </c>
      <c r="H61" t="s">
        <v>4473</v>
      </c>
      <c r="I61" t="str">
        <f t="shared" si="0"/>
        <v>PEORIA</v>
      </c>
      <c r="J61" s="10">
        <v>85345</v>
      </c>
      <c r="K61">
        <f>IF(OR(LEFT(J61,3)="850", J61=85339, J61="85339"), 1,0)</f>
        <v>0</v>
      </c>
      <c r="L61">
        <f>IF(OR(LEFT(I61,2)="ph", I61="Laveen"), 1,0)</f>
        <v>0</v>
      </c>
      <c r="M61">
        <f>IF(NOT(K61=L61), 1,0)</f>
        <v>0</v>
      </c>
      <c r="N61">
        <f>IF(K61=L61, K61, "EVAL")</f>
        <v>0</v>
      </c>
      <c r="O61" s="10"/>
      <c r="P61" s="10"/>
      <c r="Q61" s="10" t="s">
        <v>57</v>
      </c>
      <c r="R61" s="10" t="s">
        <v>46</v>
      </c>
      <c r="S61" s="7">
        <v>3578.28</v>
      </c>
      <c r="T61" s="10">
        <v>85345</v>
      </c>
      <c r="U61" t="s">
        <v>4471</v>
      </c>
      <c r="V61" t="s">
        <v>4320</v>
      </c>
      <c r="W61" s="10">
        <v>85027</v>
      </c>
      <c r="X61" t="s">
        <v>4374</v>
      </c>
    </row>
    <row r="62" spans="1:24" x14ac:dyDescent="0.2">
      <c r="A62" s="6">
        <v>44228</v>
      </c>
      <c r="B62" t="s">
        <v>4474</v>
      </c>
      <c r="C62" t="s">
        <v>43</v>
      </c>
      <c r="D62" s="10" t="s">
        <v>46</v>
      </c>
      <c r="E62" t="s">
        <v>297</v>
      </c>
      <c r="F62" s="7">
        <v>3676.6</v>
      </c>
      <c r="G62" s="10" t="s">
        <v>50</v>
      </c>
      <c r="H62" t="s">
        <v>4475</v>
      </c>
      <c r="I62" t="str">
        <f t="shared" si="0"/>
        <v>GLENDALE</v>
      </c>
      <c r="J62" s="10">
        <v>85302</v>
      </c>
      <c r="K62">
        <f>IF(OR(LEFT(J62,3)="850", J62=85339, J62="85339"), 1,0)</f>
        <v>0</v>
      </c>
      <c r="L62">
        <f>IF(OR(LEFT(I62,2)="ph", I62="Laveen"), 1,0)</f>
        <v>0</v>
      </c>
      <c r="M62">
        <f>IF(NOT(K62=L62), 1,0)</f>
        <v>0</v>
      </c>
      <c r="N62">
        <f>IF(K62=L62, K62, "EVAL")</f>
        <v>0</v>
      </c>
      <c r="O62" s="10"/>
      <c r="P62" s="10"/>
      <c r="Q62" s="10" t="s">
        <v>57</v>
      </c>
      <c r="R62" s="10" t="s">
        <v>46</v>
      </c>
      <c r="S62" s="7">
        <v>2099.8000000000002</v>
      </c>
      <c r="T62" s="10">
        <v>85302</v>
      </c>
      <c r="U62" t="s">
        <v>4476</v>
      </c>
      <c r="V62" t="s">
        <v>4477</v>
      </c>
      <c r="W62" s="10">
        <v>85282</v>
      </c>
      <c r="X62" t="s">
        <v>4374</v>
      </c>
    </row>
    <row r="63" spans="1:24" x14ac:dyDescent="0.2">
      <c r="A63" s="6">
        <v>44228</v>
      </c>
      <c r="B63" t="s">
        <v>4478</v>
      </c>
      <c r="C63" t="s">
        <v>43</v>
      </c>
      <c r="D63" s="10" t="s">
        <v>46</v>
      </c>
      <c r="E63" t="s">
        <v>1473</v>
      </c>
      <c r="F63" s="7">
        <v>2657.85</v>
      </c>
      <c r="G63" s="10" t="s">
        <v>50</v>
      </c>
      <c r="H63" t="s">
        <v>4479</v>
      </c>
      <c r="I63" t="str">
        <f t="shared" si="0"/>
        <v>Phoenix</v>
      </c>
      <c r="J63" s="10">
        <v>85015</v>
      </c>
      <c r="K63">
        <f>IF(OR(LEFT(J63,3)="850", J63=85339, J63="85339"), 1,0)</f>
        <v>1</v>
      </c>
      <c r="L63">
        <f>IF(OR(LEFT(I63,2)="ph", I63="Laveen"), 1,0)</f>
        <v>1</v>
      </c>
      <c r="M63">
        <f>IF(NOT(K63=L63), 1,0)</f>
        <v>0</v>
      </c>
      <c r="N63">
        <f>IF(K63=L63, K63, "EVAL")</f>
        <v>1</v>
      </c>
      <c r="O63" s="12">
        <v>44245</v>
      </c>
      <c r="P63" s="10"/>
      <c r="Q63" s="10" t="s">
        <v>57</v>
      </c>
      <c r="R63" s="10" t="s">
        <v>46</v>
      </c>
      <c r="S63" s="7">
        <v>2407.81</v>
      </c>
      <c r="T63" s="10">
        <v>85015</v>
      </c>
      <c r="U63" t="s">
        <v>2461</v>
      </c>
      <c r="W63" s="10"/>
      <c r="X63" t="s">
        <v>4337</v>
      </c>
    </row>
    <row r="64" spans="1:24" x14ac:dyDescent="0.2">
      <c r="A64" s="6">
        <v>44228</v>
      </c>
      <c r="B64" t="s">
        <v>4480</v>
      </c>
      <c r="C64" t="s">
        <v>43</v>
      </c>
      <c r="D64" s="10" t="s">
        <v>46</v>
      </c>
      <c r="E64" t="s">
        <v>44</v>
      </c>
      <c r="F64" s="7">
        <v>2259.96</v>
      </c>
      <c r="G64" s="10" t="s">
        <v>50</v>
      </c>
      <c r="H64" t="s">
        <v>3301</v>
      </c>
      <c r="I64" t="str">
        <f t="shared" si="0"/>
        <v>Glendale</v>
      </c>
      <c r="J64" s="10">
        <v>85301</v>
      </c>
      <c r="K64">
        <f>IF(OR(LEFT(J64,3)="850", J64=85339, J64="85339"), 1,0)</f>
        <v>0</v>
      </c>
      <c r="L64">
        <f>IF(OR(LEFT(I64,2)="ph", I64="Laveen"), 1,0)</f>
        <v>0</v>
      </c>
      <c r="M64">
        <f>IF(NOT(K64=L64), 1,0)</f>
        <v>0</v>
      </c>
      <c r="N64">
        <f>IF(K64=L64, K64, "EVAL")</f>
        <v>0</v>
      </c>
      <c r="O64" s="10"/>
      <c r="P64" s="10"/>
      <c r="Q64" s="10" t="s">
        <v>57</v>
      </c>
      <c r="R64" s="10" t="s">
        <v>46</v>
      </c>
      <c r="S64" s="7">
        <v>1374.98</v>
      </c>
      <c r="T64" s="10">
        <v>85301</v>
      </c>
      <c r="U64" t="s">
        <v>4481</v>
      </c>
      <c r="W64" s="10"/>
      <c r="X64" t="s">
        <v>4406</v>
      </c>
    </row>
    <row r="65" spans="1:24" x14ac:dyDescent="0.2">
      <c r="A65" s="6">
        <v>44228</v>
      </c>
      <c r="B65" t="s">
        <v>4482</v>
      </c>
      <c r="C65" t="s">
        <v>43</v>
      </c>
      <c r="D65" s="10" t="s">
        <v>46</v>
      </c>
      <c r="E65" t="s">
        <v>44</v>
      </c>
      <c r="F65" s="7">
        <v>3484</v>
      </c>
      <c r="G65" s="10" t="s">
        <v>50</v>
      </c>
      <c r="H65" t="s">
        <v>3457</v>
      </c>
      <c r="I65" t="str">
        <f t="shared" si="0"/>
        <v>Glendale</v>
      </c>
      <c r="J65" s="10">
        <v>85301</v>
      </c>
      <c r="K65">
        <f>IF(OR(LEFT(J65,3)="850", J65=85339, J65="85339"), 1,0)</f>
        <v>0</v>
      </c>
      <c r="L65">
        <f>IF(OR(LEFT(I65,2)="ph", I65="Laveen"), 1,0)</f>
        <v>0</v>
      </c>
      <c r="M65">
        <f>IF(NOT(K65=L65), 1,0)</f>
        <v>0</v>
      </c>
      <c r="N65">
        <f>IF(K65=L65, K65, "EVAL")</f>
        <v>0</v>
      </c>
      <c r="O65" s="10"/>
      <c r="P65" s="10"/>
      <c r="Q65" s="10" t="s">
        <v>57</v>
      </c>
      <c r="R65" s="10" t="s">
        <v>46</v>
      </c>
      <c r="S65" s="7">
        <v>2604</v>
      </c>
      <c r="T65" s="10">
        <v>85301</v>
      </c>
      <c r="U65" t="s">
        <v>4481</v>
      </c>
      <c r="W65" s="10"/>
      <c r="X65" t="s">
        <v>4406</v>
      </c>
    </row>
    <row r="66" spans="1:24" x14ac:dyDescent="0.2">
      <c r="A66" s="6">
        <v>44228</v>
      </c>
      <c r="B66" t="s">
        <v>4483</v>
      </c>
      <c r="C66" t="s">
        <v>43</v>
      </c>
      <c r="D66" s="10" t="s">
        <v>46</v>
      </c>
      <c r="E66" t="s">
        <v>44</v>
      </c>
      <c r="F66" s="7">
        <v>2251.38</v>
      </c>
      <c r="G66" s="10" t="s">
        <v>50</v>
      </c>
      <c r="H66" t="s">
        <v>4484</v>
      </c>
      <c r="I66" t="str">
        <f t="shared" si="0"/>
        <v>Glendale</v>
      </c>
      <c r="J66" s="10">
        <v>85301</v>
      </c>
      <c r="K66">
        <f>IF(OR(LEFT(J66,3)="850", J66=85339, J66="85339"), 1,0)</f>
        <v>0</v>
      </c>
      <c r="L66">
        <f>IF(OR(LEFT(I66,2)="ph", I66="Laveen"), 1,0)</f>
        <v>0</v>
      </c>
      <c r="M66">
        <f>IF(NOT(K66=L66), 1,0)</f>
        <v>0</v>
      </c>
      <c r="N66">
        <f>IF(K66=L66, K66, "EVAL")</f>
        <v>0</v>
      </c>
      <c r="O66" s="10"/>
      <c r="P66" s="10"/>
      <c r="Q66" s="10" t="s">
        <v>57</v>
      </c>
      <c r="R66" s="10" t="s">
        <v>46</v>
      </c>
      <c r="S66" s="7">
        <v>1474.38</v>
      </c>
      <c r="T66" s="10">
        <v>85301</v>
      </c>
      <c r="U66" t="s">
        <v>4481</v>
      </c>
      <c r="W66" s="10"/>
      <c r="X66" t="s">
        <v>4406</v>
      </c>
    </row>
    <row r="67" spans="1:24" x14ac:dyDescent="0.2">
      <c r="A67" s="6">
        <v>44228</v>
      </c>
      <c r="B67" t="s">
        <v>4485</v>
      </c>
      <c r="C67" t="s">
        <v>43</v>
      </c>
      <c r="D67" s="10" t="s">
        <v>46</v>
      </c>
      <c r="E67" t="s">
        <v>74</v>
      </c>
      <c r="F67" s="7">
        <v>9849.99</v>
      </c>
      <c r="G67" s="10" t="s">
        <v>50</v>
      </c>
      <c r="H67" t="s">
        <v>4486</v>
      </c>
      <c r="I67" t="str">
        <f t="shared" ref="I67:I130" si="1">IF(NOT(ISERROR(FIND(",",H67))), RIGHT(H67,LEN(H67)-FIND("@",SUBSTITUTE(H67,",","@",LEN(H67)-LEN(SUBSTITUTE(H67,",",""))),1)-1), "")</f>
        <v>Phoenix</v>
      </c>
      <c r="J67" s="10">
        <v>85041</v>
      </c>
      <c r="K67">
        <f>IF(OR(LEFT(J67,3)="850", J67=85339, J67="85339"), 1,0)</f>
        <v>1</v>
      </c>
      <c r="L67">
        <f>IF(OR(LEFT(I67,2)="ph", I67="Laveen"), 1,0)</f>
        <v>1</v>
      </c>
      <c r="M67">
        <f>IF(NOT(K67=L67), 1,0)</f>
        <v>0</v>
      </c>
      <c r="N67">
        <f>IF(K67=L67, K67, "EVAL")</f>
        <v>1</v>
      </c>
      <c r="O67" s="10"/>
      <c r="P67" s="10"/>
      <c r="Q67" s="10" t="s">
        <v>57</v>
      </c>
      <c r="R67" s="10" t="s">
        <v>46</v>
      </c>
      <c r="S67" s="7">
        <v>9999.99</v>
      </c>
      <c r="T67" s="10">
        <v>85041</v>
      </c>
      <c r="U67" t="s">
        <v>4487</v>
      </c>
      <c r="V67" t="s">
        <v>4488</v>
      </c>
      <c r="W67" s="10">
        <v>85027</v>
      </c>
      <c r="X67" t="s">
        <v>4374</v>
      </c>
    </row>
    <row r="68" spans="1:24" x14ac:dyDescent="0.2">
      <c r="A68" s="6">
        <v>44228</v>
      </c>
      <c r="B68" t="s">
        <v>4489</v>
      </c>
      <c r="C68" t="s">
        <v>43</v>
      </c>
      <c r="D68" s="10" t="s">
        <v>46</v>
      </c>
      <c r="E68" t="s">
        <v>507</v>
      </c>
      <c r="F68" s="7">
        <v>9999.99</v>
      </c>
      <c r="G68" s="10" t="s">
        <v>50</v>
      </c>
      <c r="H68" t="s">
        <v>4490</v>
      </c>
      <c r="I68" t="str">
        <f t="shared" si="1"/>
        <v>el mirage</v>
      </c>
      <c r="J68" s="10">
        <v>85335</v>
      </c>
      <c r="K68">
        <f>IF(OR(LEFT(J68,3)="850", J68=85339, J68="85339"), 1,0)</f>
        <v>0</v>
      </c>
      <c r="L68">
        <f>IF(OR(LEFT(I68,2)="ph", I68="Laveen"), 1,0)</f>
        <v>0</v>
      </c>
      <c r="M68">
        <f>IF(NOT(K68=L68), 1,0)</f>
        <v>0</v>
      </c>
      <c r="N68">
        <f>IF(K68=L68, K68, "EVAL")</f>
        <v>0</v>
      </c>
      <c r="O68" s="10"/>
      <c r="P68" s="10"/>
      <c r="Q68" s="10" t="s">
        <v>57</v>
      </c>
      <c r="R68" s="10" t="s">
        <v>46</v>
      </c>
      <c r="S68" s="7">
        <v>9999.99</v>
      </c>
      <c r="T68" s="10">
        <v>85335</v>
      </c>
      <c r="U68" t="s">
        <v>4491</v>
      </c>
      <c r="W68" s="10"/>
      <c r="X68" t="s">
        <v>4374</v>
      </c>
    </row>
    <row r="69" spans="1:24" x14ac:dyDescent="0.2">
      <c r="A69" s="6">
        <v>44228</v>
      </c>
      <c r="B69" t="s">
        <v>4492</v>
      </c>
      <c r="C69" t="s">
        <v>43</v>
      </c>
      <c r="D69" s="10" t="s">
        <v>46</v>
      </c>
      <c r="E69" t="s">
        <v>70</v>
      </c>
      <c r="F69" s="7">
        <v>8832.4500000000007</v>
      </c>
      <c r="G69" s="10" t="s">
        <v>50</v>
      </c>
      <c r="H69" t="s">
        <v>4493</v>
      </c>
      <c r="I69" t="str">
        <f t="shared" si="1"/>
        <v>PEORIA</v>
      </c>
      <c r="J69" s="10">
        <v>85345</v>
      </c>
      <c r="K69">
        <f>IF(OR(LEFT(J69,3)="850", J69=85339, J69="85339"), 1,0)</f>
        <v>0</v>
      </c>
      <c r="L69">
        <f>IF(OR(LEFT(I69,2)="ph", I69="Laveen"), 1,0)</f>
        <v>0</v>
      </c>
      <c r="M69">
        <f>IF(NOT(K69=L69), 1,0)</f>
        <v>0</v>
      </c>
      <c r="N69">
        <f>IF(K69=L69, K69, "EVAL")</f>
        <v>0</v>
      </c>
      <c r="O69" s="10"/>
      <c r="P69" s="10"/>
      <c r="Q69" s="10" t="s">
        <v>57</v>
      </c>
      <c r="R69" s="10" t="s">
        <v>46</v>
      </c>
      <c r="S69" s="7">
        <v>4009.17</v>
      </c>
      <c r="T69" s="10">
        <v>85345</v>
      </c>
      <c r="U69" t="s">
        <v>3646</v>
      </c>
      <c r="W69" s="10"/>
      <c r="X69" t="s">
        <v>4374</v>
      </c>
    </row>
    <row r="70" spans="1:24" x14ac:dyDescent="0.2">
      <c r="A70" s="6">
        <v>44229</v>
      </c>
      <c r="B70" t="s">
        <v>4494</v>
      </c>
      <c r="C70" t="s">
        <v>43</v>
      </c>
      <c r="D70" s="10" t="s">
        <v>46</v>
      </c>
      <c r="E70" t="s">
        <v>44</v>
      </c>
      <c r="F70" s="7">
        <v>3710</v>
      </c>
      <c r="G70" s="10" t="s">
        <v>50</v>
      </c>
      <c r="H70" t="s">
        <v>4495</v>
      </c>
      <c r="I70" t="str">
        <f t="shared" si="1"/>
        <v>GLENDALE</v>
      </c>
      <c r="J70" s="10">
        <v>85301</v>
      </c>
      <c r="K70">
        <f>IF(OR(LEFT(J70,3)="850", J70=85339, J70="85339"), 1,0)</f>
        <v>0</v>
      </c>
      <c r="L70">
        <f>IF(OR(LEFT(I70,2)="ph", I70="Laveen"), 1,0)</f>
        <v>0</v>
      </c>
      <c r="M70">
        <f>IF(NOT(K70=L70), 1,0)</f>
        <v>0</v>
      </c>
      <c r="N70">
        <f>IF(K70=L70, K70, "EVAL")</f>
        <v>0</v>
      </c>
      <c r="O70" s="12">
        <v>44265</v>
      </c>
      <c r="P70" s="10"/>
      <c r="Q70" s="10" t="s">
        <v>57</v>
      </c>
      <c r="R70" s="10" t="s">
        <v>46</v>
      </c>
      <c r="S70" s="7">
        <v>3675</v>
      </c>
      <c r="T70" s="10">
        <v>85301</v>
      </c>
      <c r="U70" t="s">
        <v>3350</v>
      </c>
      <c r="W70" s="10"/>
      <c r="X70" t="s">
        <v>4406</v>
      </c>
    </row>
    <row r="71" spans="1:24" x14ac:dyDescent="0.2">
      <c r="A71" s="6">
        <v>44229</v>
      </c>
      <c r="B71" t="s">
        <v>4496</v>
      </c>
      <c r="C71" t="s">
        <v>43</v>
      </c>
      <c r="D71" s="10" t="s">
        <v>46</v>
      </c>
      <c r="E71" t="s">
        <v>297</v>
      </c>
      <c r="F71" s="7">
        <v>9999.99</v>
      </c>
      <c r="G71" s="10" t="s">
        <v>50</v>
      </c>
      <c r="H71" t="s">
        <v>4497</v>
      </c>
      <c r="I71" t="str">
        <f t="shared" si="1"/>
        <v>PHOENIX</v>
      </c>
      <c r="J71" s="10">
        <v>85029</v>
      </c>
      <c r="K71">
        <f>IF(OR(LEFT(J71,3)="850", J71=85339, J71="85339"), 1,0)</f>
        <v>1</v>
      </c>
      <c r="L71">
        <f>IF(OR(LEFT(I71,2)="ph", I71="Laveen"), 1,0)</f>
        <v>1</v>
      </c>
      <c r="M71">
        <f>IF(NOT(K71=L71), 1,0)</f>
        <v>0</v>
      </c>
      <c r="N71">
        <f>IF(K71=L71, K71, "EVAL")</f>
        <v>1</v>
      </c>
      <c r="O71" s="10"/>
      <c r="P71" s="10"/>
      <c r="Q71" s="10" t="s">
        <v>57</v>
      </c>
      <c r="R71" s="10" t="s">
        <v>46</v>
      </c>
      <c r="S71" s="7">
        <v>9999.99</v>
      </c>
      <c r="T71" s="10">
        <v>85029</v>
      </c>
      <c r="U71" t="s">
        <v>2777</v>
      </c>
      <c r="V71" t="s">
        <v>4409</v>
      </c>
      <c r="W71" s="10">
        <v>85284</v>
      </c>
      <c r="X71" t="s">
        <v>4374</v>
      </c>
    </row>
    <row r="72" spans="1:24" x14ac:dyDescent="0.2">
      <c r="A72" s="6">
        <v>44229</v>
      </c>
      <c r="B72" t="s">
        <v>4498</v>
      </c>
      <c r="C72" t="s">
        <v>43</v>
      </c>
      <c r="D72" s="10" t="s">
        <v>46</v>
      </c>
      <c r="E72" t="s">
        <v>229</v>
      </c>
      <c r="F72" s="7">
        <v>6453.01</v>
      </c>
      <c r="G72" s="10" t="s">
        <v>50</v>
      </c>
      <c r="H72" t="s">
        <v>4499</v>
      </c>
      <c r="I72" t="str">
        <f t="shared" si="1"/>
        <v>MESA</v>
      </c>
      <c r="J72" s="10">
        <v>85207</v>
      </c>
      <c r="K72">
        <f>IF(OR(LEFT(J72,3)="850", J72=85339, J72="85339"), 1,0)</f>
        <v>0</v>
      </c>
      <c r="L72">
        <f>IF(OR(LEFT(I72,2)="ph", I72="Laveen"), 1,0)</f>
        <v>0</v>
      </c>
      <c r="M72">
        <f>IF(NOT(K72=L72), 1,0)</f>
        <v>0</v>
      </c>
      <c r="N72">
        <f>IF(K72=L72, K72, "EVAL")</f>
        <v>0</v>
      </c>
      <c r="O72" s="12">
        <v>44244</v>
      </c>
      <c r="P72" s="15">
        <v>44250</v>
      </c>
      <c r="Q72" s="10" t="s">
        <v>57</v>
      </c>
      <c r="R72" s="10" t="s">
        <v>46</v>
      </c>
      <c r="S72" s="7">
        <v>6325.13</v>
      </c>
      <c r="T72" s="10">
        <v>85207</v>
      </c>
      <c r="U72" t="s">
        <v>3390</v>
      </c>
      <c r="V72" t="s">
        <v>4300</v>
      </c>
      <c r="W72" s="10" t="s">
        <v>1083</v>
      </c>
      <c r="X72" t="s">
        <v>4374</v>
      </c>
    </row>
    <row r="73" spans="1:24" x14ac:dyDescent="0.2">
      <c r="A73" s="6">
        <v>44229</v>
      </c>
      <c r="B73" t="s">
        <v>4500</v>
      </c>
      <c r="C73" t="s">
        <v>43</v>
      </c>
      <c r="D73" s="10" t="s">
        <v>46</v>
      </c>
      <c r="E73" t="s">
        <v>229</v>
      </c>
      <c r="F73" s="7">
        <v>8585.86</v>
      </c>
      <c r="G73" s="10" t="s">
        <v>50</v>
      </c>
      <c r="H73" t="s">
        <v>4501</v>
      </c>
      <c r="I73" t="str">
        <f t="shared" si="1"/>
        <v>MESA</v>
      </c>
      <c r="J73" s="10">
        <v>85207</v>
      </c>
      <c r="K73">
        <f>IF(OR(LEFT(J73,3)="850", J73=85339, J73="85339"), 1,0)</f>
        <v>0</v>
      </c>
      <c r="L73">
        <f>IF(OR(LEFT(I73,2)="ph", I73="Laveen"), 1,0)</f>
        <v>0</v>
      </c>
      <c r="M73">
        <f>IF(NOT(K73=L73), 1,0)</f>
        <v>0</v>
      </c>
      <c r="N73">
        <f>IF(K73=L73, K73, "EVAL")</f>
        <v>0</v>
      </c>
      <c r="O73" s="10"/>
      <c r="P73" s="10"/>
      <c r="Q73" s="10" t="s">
        <v>57</v>
      </c>
      <c r="R73" s="10" t="s">
        <v>46</v>
      </c>
      <c r="S73" s="7">
        <v>8458.36</v>
      </c>
      <c r="T73" s="10">
        <v>85207</v>
      </c>
      <c r="U73" t="s">
        <v>3415</v>
      </c>
      <c r="V73" t="s">
        <v>4300</v>
      </c>
      <c r="W73" s="10" t="s">
        <v>1083</v>
      </c>
      <c r="X73" t="s">
        <v>4374</v>
      </c>
    </row>
    <row r="74" spans="1:24" x14ac:dyDescent="0.2">
      <c r="A74" s="6">
        <v>44229</v>
      </c>
      <c r="B74" t="s">
        <v>4502</v>
      </c>
      <c r="C74" t="s">
        <v>43</v>
      </c>
      <c r="D74" s="10" t="s">
        <v>46</v>
      </c>
      <c r="E74" t="s">
        <v>507</v>
      </c>
      <c r="F74" s="7">
        <v>0</v>
      </c>
      <c r="G74" s="10" t="s">
        <v>50</v>
      </c>
      <c r="H74" t="s">
        <v>4503</v>
      </c>
      <c r="I74" t="str">
        <f t="shared" si="1"/>
        <v>GLENDALE</v>
      </c>
      <c r="J74" s="10">
        <v>85388</v>
      </c>
      <c r="K74">
        <f>IF(OR(LEFT(J74,3)="850", J74=85339, J74="85339"), 1,0)</f>
        <v>0</v>
      </c>
      <c r="L74">
        <f>IF(OR(LEFT(I74,2)="ph", I74="Laveen"), 1,0)</f>
        <v>0</v>
      </c>
      <c r="M74">
        <f>IF(NOT(K74=L74), 1,0)</f>
        <v>0</v>
      </c>
      <c r="N74">
        <f>IF(K74=L74, K74, "EVAL")</f>
        <v>0</v>
      </c>
      <c r="O74" s="12">
        <v>44244</v>
      </c>
      <c r="P74" s="15">
        <v>44245</v>
      </c>
      <c r="Q74" s="10" t="s">
        <v>57</v>
      </c>
      <c r="R74" s="10" t="s">
        <v>46</v>
      </c>
      <c r="S74" s="7">
        <v>1630.04</v>
      </c>
      <c r="T74" s="10">
        <v>85388</v>
      </c>
      <c r="U74" t="s">
        <v>4504</v>
      </c>
      <c r="W74" s="10"/>
      <c r="X74" t="s">
        <v>4374</v>
      </c>
    </row>
    <row r="75" spans="1:24" x14ac:dyDescent="0.2">
      <c r="A75" s="6">
        <v>44229</v>
      </c>
      <c r="B75" t="s">
        <v>4505</v>
      </c>
      <c r="C75" t="s">
        <v>43</v>
      </c>
      <c r="D75" s="10" t="s">
        <v>46</v>
      </c>
      <c r="E75" t="s">
        <v>507</v>
      </c>
      <c r="F75" s="7"/>
      <c r="G75" s="10"/>
      <c r="H75" t="s">
        <v>4506</v>
      </c>
      <c r="I75" t="str">
        <f t="shared" si="1"/>
        <v>SURPRISE</v>
      </c>
      <c r="J75" s="10">
        <v>85374</v>
      </c>
      <c r="K75">
        <f>IF(OR(LEFT(J75,3)="850", J75=85339, J75="85339"), 1,0)</f>
        <v>0</v>
      </c>
      <c r="L75">
        <f>IF(OR(LEFT(I75,2)="ph", I75="Laveen"), 1,0)</f>
        <v>0</v>
      </c>
      <c r="M75">
        <f>IF(NOT(K75=L75), 1,0)</f>
        <v>0</v>
      </c>
      <c r="N75">
        <f>IF(K75=L75, K75, "EVAL")</f>
        <v>0</v>
      </c>
      <c r="O75" s="10"/>
      <c r="P75" s="10"/>
      <c r="Q75" s="10" t="s">
        <v>57</v>
      </c>
      <c r="R75" s="10" t="s">
        <v>46</v>
      </c>
      <c r="S75" s="7">
        <v>9155.3799999999992</v>
      </c>
      <c r="T75" s="10">
        <v>85374</v>
      </c>
      <c r="U75" t="s">
        <v>4507</v>
      </c>
      <c r="W75" s="10"/>
      <c r="X75" t="s">
        <v>4374</v>
      </c>
    </row>
    <row r="76" spans="1:24" x14ac:dyDescent="0.2">
      <c r="A76" s="6">
        <v>44230</v>
      </c>
      <c r="B76" t="s">
        <v>4508</v>
      </c>
      <c r="C76" t="s">
        <v>43</v>
      </c>
      <c r="D76" s="10" t="s">
        <v>46</v>
      </c>
      <c r="E76" t="s">
        <v>1473</v>
      </c>
      <c r="F76" s="7"/>
      <c r="G76" s="10"/>
      <c r="H76" t="s">
        <v>4509</v>
      </c>
      <c r="I76" t="str">
        <f t="shared" si="1"/>
        <v>PHOENIX</v>
      </c>
      <c r="J76" s="10">
        <v>85015</v>
      </c>
      <c r="K76">
        <f>IF(OR(LEFT(J76,3)="850", J76=85339, J76="85339"), 1,0)</f>
        <v>1</v>
      </c>
      <c r="L76">
        <f>IF(OR(LEFT(I76,2)="ph", I76="Laveen"), 1,0)</f>
        <v>1</v>
      </c>
      <c r="M76">
        <f>IF(NOT(K76=L76), 1,0)</f>
        <v>0</v>
      </c>
      <c r="N76">
        <f>IF(K76=L76, K76, "EVAL")</f>
        <v>1</v>
      </c>
      <c r="O76" s="10"/>
      <c r="P76" s="10"/>
      <c r="Q76" s="10" t="s">
        <v>57</v>
      </c>
      <c r="R76" s="10" t="s">
        <v>46</v>
      </c>
      <c r="S76" s="7">
        <v>5223.8999999999996</v>
      </c>
      <c r="T76" s="10">
        <v>85015</v>
      </c>
      <c r="U76" t="s">
        <v>2486</v>
      </c>
      <c r="W76" s="10"/>
      <c r="X76" t="s">
        <v>4337</v>
      </c>
    </row>
    <row r="77" spans="1:24" x14ac:dyDescent="0.2">
      <c r="A77" s="6">
        <v>44230</v>
      </c>
      <c r="B77" t="s">
        <v>4510</v>
      </c>
      <c r="C77" t="s">
        <v>43</v>
      </c>
      <c r="D77" s="10" t="s">
        <v>46</v>
      </c>
      <c r="E77" t="s">
        <v>1473</v>
      </c>
      <c r="F77" s="7">
        <v>5851.77</v>
      </c>
      <c r="G77" s="10" t="s">
        <v>50</v>
      </c>
      <c r="I77" t="str">
        <f t="shared" si="1"/>
        <v/>
      </c>
      <c r="J77" s="10"/>
      <c r="K77">
        <f>IF(OR(LEFT(J77,3)="850", J77=85339, J77="85339"), 1,0)</f>
        <v>0</v>
      </c>
      <c r="L77">
        <f>IF(OR(LEFT(I77,2)="ph", I77="Laveen"), 1,0)</f>
        <v>0</v>
      </c>
      <c r="M77">
        <f>IF(NOT(K77=L77), 1,0)</f>
        <v>0</v>
      </c>
      <c r="N77">
        <f>IF(K77=L77, K77, "EVAL")</f>
        <v>0</v>
      </c>
      <c r="O77" s="12">
        <v>44245</v>
      </c>
      <c r="P77" s="10"/>
      <c r="Q77" s="10" t="s">
        <v>57</v>
      </c>
      <c r="R77" s="10" t="s">
        <v>46</v>
      </c>
      <c r="S77" s="7">
        <v>500</v>
      </c>
      <c r="T77" s="10"/>
      <c r="U77" t="s">
        <v>4511</v>
      </c>
      <c r="W77" s="10"/>
      <c r="X77" t="s">
        <v>4337</v>
      </c>
    </row>
    <row r="78" spans="1:24" x14ac:dyDescent="0.2">
      <c r="A78" s="6">
        <v>44230</v>
      </c>
      <c r="B78" t="s">
        <v>4512</v>
      </c>
      <c r="C78" t="s">
        <v>43</v>
      </c>
      <c r="D78" s="10" t="s">
        <v>46</v>
      </c>
      <c r="E78" t="s">
        <v>297</v>
      </c>
      <c r="F78" s="7">
        <v>9999.99</v>
      </c>
      <c r="G78" s="10" t="s">
        <v>50</v>
      </c>
      <c r="H78" t="s">
        <v>4513</v>
      </c>
      <c r="I78" t="str">
        <f t="shared" si="1"/>
        <v>GLENDALE</v>
      </c>
      <c r="J78" s="10">
        <v>85301</v>
      </c>
      <c r="K78">
        <f>IF(OR(LEFT(J78,3)="850", J78=85339, J78="85339"), 1,0)</f>
        <v>0</v>
      </c>
      <c r="L78">
        <f>IF(OR(LEFT(I78,2)="ph", I78="Laveen"), 1,0)</f>
        <v>0</v>
      </c>
      <c r="M78">
        <f>IF(NOT(K78=L78), 1,0)</f>
        <v>0</v>
      </c>
      <c r="N78">
        <f>IF(K78=L78, K78, "EVAL")</f>
        <v>0</v>
      </c>
      <c r="O78" s="10"/>
      <c r="P78" s="10"/>
      <c r="Q78" s="10" t="s">
        <v>57</v>
      </c>
      <c r="R78" s="10" t="s">
        <v>46</v>
      </c>
      <c r="S78" s="7">
        <v>9999.99</v>
      </c>
      <c r="T78" s="10">
        <v>85301</v>
      </c>
      <c r="U78" t="s">
        <v>3646</v>
      </c>
      <c r="V78" t="s">
        <v>4320</v>
      </c>
      <c r="W78" s="10">
        <v>85027</v>
      </c>
      <c r="X78" t="s">
        <v>4374</v>
      </c>
    </row>
    <row r="79" spans="1:24" x14ac:dyDescent="0.2">
      <c r="A79" s="6">
        <v>44230</v>
      </c>
      <c r="B79" t="s">
        <v>4514</v>
      </c>
      <c r="C79" t="s">
        <v>43</v>
      </c>
      <c r="D79" s="10" t="s">
        <v>46</v>
      </c>
      <c r="E79" t="s">
        <v>74</v>
      </c>
      <c r="F79" s="7">
        <v>7094.06</v>
      </c>
      <c r="G79" s="10" t="s">
        <v>50</v>
      </c>
      <c r="H79" t="s">
        <v>4515</v>
      </c>
      <c r="I79" t="str">
        <f t="shared" si="1"/>
        <v>LAVEEN</v>
      </c>
      <c r="J79" s="10">
        <v>85339</v>
      </c>
      <c r="K79">
        <f>IF(OR(LEFT(J79,3)="850", J79=85339, J79="85339"), 1,0)</f>
        <v>1</v>
      </c>
      <c r="L79">
        <f>IF(OR(LEFT(I79,2)="ph", I79="Laveen"), 1,0)</f>
        <v>1</v>
      </c>
      <c r="M79">
        <f>IF(NOT(K79=L79), 1,0)</f>
        <v>0</v>
      </c>
      <c r="N79">
        <f>IF(K79=L79, K79, "EVAL")</f>
        <v>1</v>
      </c>
      <c r="O79" s="12">
        <v>44249</v>
      </c>
      <c r="P79" s="10"/>
      <c r="Q79" s="10" t="s">
        <v>57</v>
      </c>
      <c r="R79" s="10" t="s">
        <v>46</v>
      </c>
      <c r="S79" s="7">
        <v>2490.9499999999998</v>
      </c>
      <c r="T79" s="10">
        <v>85339</v>
      </c>
      <c r="U79" t="s">
        <v>4516</v>
      </c>
      <c r="V79" t="s">
        <v>3406</v>
      </c>
      <c r="W79" s="10">
        <v>85027</v>
      </c>
      <c r="X79" t="s">
        <v>4374</v>
      </c>
    </row>
    <row r="80" spans="1:24" x14ac:dyDescent="0.2">
      <c r="A80" s="6">
        <v>44230</v>
      </c>
      <c r="B80" t="s">
        <v>4517</v>
      </c>
      <c r="C80" t="s">
        <v>79</v>
      </c>
      <c r="D80" s="10" t="s">
        <v>46</v>
      </c>
      <c r="E80" t="s">
        <v>216</v>
      </c>
      <c r="F80" s="7">
        <v>7196.2</v>
      </c>
      <c r="G80" s="10" t="s">
        <v>50</v>
      </c>
      <c r="H80" t="s">
        <v>3489</v>
      </c>
      <c r="I80" t="str">
        <f t="shared" si="1"/>
        <v>MESA</v>
      </c>
      <c r="J80" s="10">
        <v>85205</v>
      </c>
      <c r="K80">
        <f>IF(OR(LEFT(J80,3)="850", J80=85339, J80="85339"), 1,0)</f>
        <v>0</v>
      </c>
      <c r="L80">
        <f>IF(OR(LEFT(I80,2)="ph", I80="Laveen"), 1,0)</f>
        <v>0</v>
      </c>
      <c r="M80">
        <f>IF(NOT(K80=L80), 1,0)</f>
        <v>0</v>
      </c>
      <c r="N80">
        <f>IF(K80=L80, K80, "EVAL")</f>
        <v>0</v>
      </c>
      <c r="O80" s="10"/>
      <c r="P80" s="10"/>
      <c r="Q80" s="10" t="s">
        <v>57</v>
      </c>
      <c r="R80" s="10" t="s">
        <v>46</v>
      </c>
      <c r="S80" s="7">
        <v>7068.7</v>
      </c>
      <c r="T80" s="10">
        <v>85205</v>
      </c>
      <c r="U80" t="s">
        <v>4518</v>
      </c>
      <c r="W80" s="10"/>
      <c r="X80" t="s">
        <v>4374</v>
      </c>
    </row>
    <row r="81" spans="1:24" x14ac:dyDescent="0.2">
      <c r="A81" s="6">
        <v>44231</v>
      </c>
      <c r="B81" t="s">
        <v>4519</v>
      </c>
      <c r="C81" t="s">
        <v>43</v>
      </c>
      <c r="D81" s="10" t="s">
        <v>46</v>
      </c>
      <c r="E81" t="s">
        <v>275</v>
      </c>
      <c r="F81" s="7">
        <v>2062.56</v>
      </c>
      <c r="G81" s="10" t="s">
        <v>50</v>
      </c>
      <c r="H81" t="s">
        <v>4348</v>
      </c>
      <c r="I81" t="str">
        <f t="shared" si="1"/>
        <v>Tempe</v>
      </c>
      <c r="J81" s="10">
        <v>85281</v>
      </c>
      <c r="K81">
        <f>IF(OR(LEFT(J81,3)="850", J81=85339, J81="85339"), 1,0)</f>
        <v>0</v>
      </c>
      <c r="L81">
        <f>IF(OR(LEFT(I81,2)="ph", I81="Laveen"), 1,0)</f>
        <v>0</v>
      </c>
      <c r="M81">
        <f>IF(NOT(K81=L81), 1,0)</f>
        <v>0</v>
      </c>
      <c r="N81">
        <f>IF(K81=L81, K81, "EVAL")</f>
        <v>0</v>
      </c>
      <c r="O81" s="10"/>
      <c r="P81" s="10"/>
      <c r="Q81" s="10" t="s">
        <v>57</v>
      </c>
      <c r="R81" s="10" t="s">
        <v>46</v>
      </c>
      <c r="S81" s="7">
        <v>2062.56</v>
      </c>
      <c r="T81" s="10">
        <v>85281</v>
      </c>
      <c r="U81" t="s">
        <v>3424</v>
      </c>
      <c r="V81" t="s">
        <v>3425</v>
      </c>
      <c r="W81" s="10">
        <v>85018</v>
      </c>
      <c r="X81" t="s">
        <v>4337</v>
      </c>
    </row>
    <row r="82" spans="1:24" x14ac:dyDescent="0.2">
      <c r="A82" s="6">
        <v>44231</v>
      </c>
      <c r="B82" t="s">
        <v>4520</v>
      </c>
      <c r="C82" t="s">
        <v>43</v>
      </c>
      <c r="D82" s="10" t="s">
        <v>46</v>
      </c>
      <c r="E82" t="s">
        <v>1473</v>
      </c>
      <c r="F82" s="7"/>
      <c r="G82" s="10"/>
      <c r="H82" t="s">
        <v>4521</v>
      </c>
      <c r="I82" t="str">
        <f t="shared" si="1"/>
        <v>PHOENIX</v>
      </c>
      <c r="J82" s="10">
        <v>85015</v>
      </c>
      <c r="K82">
        <f>IF(OR(LEFT(J82,3)="850", J82=85339, J82="85339"), 1,0)</f>
        <v>1</v>
      </c>
      <c r="L82">
        <f>IF(OR(LEFT(I82,2)="ph", I82="Laveen"), 1,0)</f>
        <v>1</v>
      </c>
      <c r="M82">
        <f>IF(NOT(K82=L82), 1,0)</f>
        <v>0</v>
      </c>
      <c r="N82">
        <f>IF(K82=L82, K82, "EVAL")</f>
        <v>1</v>
      </c>
      <c r="O82" s="10"/>
      <c r="P82" s="10"/>
      <c r="Q82" s="10" t="s">
        <v>57</v>
      </c>
      <c r="R82" s="10" t="s">
        <v>46</v>
      </c>
      <c r="S82" s="7">
        <v>2591.5100000000002</v>
      </c>
      <c r="T82" s="10">
        <v>85015</v>
      </c>
      <c r="U82" t="s">
        <v>2486</v>
      </c>
      <c r="W82" s="10"/>
      <c r="X82" t="s">
        <v>4337</v>
      </c>
    </row>
    <row r="83" spans="1:24" x14ac:dyDescent="0.2">
      <c r="A83" s="6">
        <v>44236</v>
      </c>
      <c r="B83" t="s">
        <v>4522</v>
      </c>
      <c r="C83" t="s">
        <v>43</v>
      </c>
      <c r="D83" s="10" t="s">
        <v>46</v>
      </c>
      <c r="E83" t="s">
        <v>44</v>
      </c>
      <c r="F83" s="7">
        <v>1320</v>
      </c>
      <c r="G83" s="10" t="s">
        <v>50</v>
      </c>
      <c r="H83" t="s">
        <v>4523</v>
      </c>
      <c r="I83" t="str">
        <f t="shared" si="1"/>
        <v>Glendale</v>
      </c>
      <c r="J83" s="10">
        <v>85301</v>
      </c>
      <c r="K83">
        <f>IF(OR(LEFT(J83,3)="850", J83=85339, J83="85339"), 1,0)</f>
        <v>0</v>
      </c>
      <c r="L83">
        <f>IF(OR(LEFT(I83,2)="ph", I83="Laveen"), 1,0)</f>
        <v>0</v>
      </c>
      <c r="M83">
        <f>IF(NOT(K83=L83), 1,0)</f>
        <v>0</v>
      </c>
      <c r="N83">
        <f>IF(K83=L83, K83, "EVAL")</f>
        <v>0</v>
      </c>
      <c r="O83" s="12">
        <v>44249</v>
      </c>
      <c r="P83" s="15">
        <v>44257</v>
      </c>
      <c r="Q83" s="10" t="s">
        <v>57</v>
      </c>
      <c r="R83" s="10" t="s">
        <v>46</v>
      </c>
      <c r="S83" s="7">
        <v>1250</v>
      </c>
      <c r="T83" s="10">
        <v>85301</v>
      </c>
      <c r="U83" t="s">
        <v>4524</v>
      </c>
      <c r="W83" s="10"/>
      <c r="X83" t="s">
        <v>4406</v>
      </c>
    </row>
    <row r="84" spans="1:24" x14ac:dyDescent="0.2">
      <c r="A84" s="6">
        <v>44236</v>
      </c>
      <c r="B84" t="s">
        <v>4525</v>
      </c>
      <c r="C84" t="s">
        <v>43</v>
      </c>
      <c r="D84" s="10" t="s">
        <v>46</v>
      </c>
      <c r="E84" t="s">
        <v>134</v>
      </c>
      <c r="F84" s="7"/>
      <c r="G84" s="10"/>
      <c r="H84" t="s">
        <v>4526</v>
      </c>
      <c r="I84" t="str">
        <f t="shared" si="1"/>
        <v>PHOENIX</v>
      </c>
      <c r="J84" s="10">
        <v>85027</v>
      </c>
      <c r="K84">
        <f>IF(OR(LEFT(J84,3)="850", J84=85339, J84="85339"), 1,0)</f>
        <v>1</v>
      </c>
      <c r="L84">
        <f>IF(OR(LEFT(I84,2)="ph", I84="Laveen"), 1,0)</f>
        <v>1</v>
      </c>
      <c r="M84">
        <f>IF(NOT(K84=L84), 1,0)</f>
        <v>0</v>
      </c>
      <c r="N84">
        <f>IF(K84=L84, K84, "EVAL")</f>
        <v>1</v>
      </c>
      <c r="O84" s="10"/>
      <c r="P84" s="10"/>
      <c r="Q84" s="10" t="s">
        <v>57</v>
      </c>
      <c r="R84" s="10" t="s">
        <v>46</v>
      </c>
      <c r="S84" s="7">
        <v>2322.9499999999998</v>
      </c>
      <c r="T84" s="10">
        <v>85027</v>
      </c>
      <c r="U84" t="s">
        <v>4527</v>
      </c>
      <c r="W84" s="10"/>
      <c r="X84" t="s">
        <v>4343</v>
      </c>
    </row>
    <row r="85" spans="1:24" x14ac:dyDescent="0.2">
      <c r="A85" s="6">
        <v>44237</v>
      </c>
      <c r="B85" t="s">
        <v>4528</v>
      </c>
      <c r="C85" t="s">
        <v>43</v>
      </c>
      <c r="D85" s="10" t="s">
        <v>46</v>
      </c>
      <c r="E85" t="s">
        <v>102</v>
      </c>
      <c r="F85" s="7"/>
      <c r="G85" s="10"/>
      <c r="H85" t="s">
        <v>4529</v>
      </c>
      <c r="I85" t="str">
        <f t="shared" si="1"/>
        <v>PHOENIX</v>
      </c>
      <c r="J85" s="10">
        <v>85016</v>
      </c>
      <c r="K85">
        <f>IF(OR(LEFT(J85,3)="850", J85=85339, J85="85339"), 1,0)</f>
        <v>1</v>
      </c>
      <c r="L85">
        <f>IF(OR(LEFT(I85,2)="ph", I85="Laveen"), 1,0)</f>
        <v>1</v>
      </c>
      <c r="M85">
        <f>IF(NOT(K85=L85), 1,0)</f>
        <v>0</v>
      </c>
      <c r="N85">
        <f>IF(K85=L85, K85, "EVAL")</f>
        <v>1</v>
      </c>
      <c r="O85" s="10"/>
      <c r="P85" s="10"/>
      <c r="Q85" s="10" t="s">
        <v>57</v>
      </c>
      <c r="R85" s="10" t="s">
        <v>46</v>
      </c>
      <c r="S85" s="7">
        <v>1322.02</v>
      </c>
      <c r="T85" s="10">
        <v>85016</v>
      </c>
      <c r="U85" t="s">
        <v>3287</v>
      </c>
      <c r="W85" s="10"/>
      <c r="X85" t="s">
        <v>4337</v>
      </c>
    </row>
    <row r="86" spans="1:24" x14ac:dyDescent="0.2">
      <c r="A86" s="6">
        <v>44237</v>
      </c>
      <c r="B86" t="s">
        <v>4530</v>
      </c>
      <c r="C86" t="s">
        <v>43</v>
      </c>
      <c r="D86" s="10" t="s">
        <v>46</v>
      </c>
      <c r="E86" t="s">
        <v>102</v>
      </c>
      <c r="F86" s="7">
        <v>4015.42</v>
      </c>
      <c r="G86" s="10" t="s">
        <v>50</v>
      </c>
      <c r="H86" t="s">
        <v>4531</v>
      </c>
      <c r="I86" t="str">
        <f t="shared" si="1"/>
        <v>PHOENIX</v>
      </c>
      <c r="J86" s="10">
        <v>85016</v>
      </c>
      <c r="K86">
        <f>IF(OR(LEFT(J86,3)="850", J86=85339, J86="85339"), 1,0)</f>
        <v>1</v>
      </c>
      <c r="L86">
        <f>IF(OR(LEFT(I86,2)="ph", I86="Laveen"), 1,0)</f>
        <v>1</v>
      </c>
      <c r="M86">
        <f>IF(NOT(K86=L86), 1,0)</f>
        <v>0</v>
      </c>
      <c r="N86">
        <f>IF(K86=L86, K86, "EVAL")</f>
        <v>1</v>
      </c>
      <c r="O86" s="10"/>
      <c r="P86" s="10"/>
      <c r="Q86" s="10" t="s">
        <v>57</v>
      </c>
      <c r="R86" s="10" t="s">
        <v>46</v>
      </c>
      <c r="S86" s="7">
        <v>4015.42</v>
      </c>
      <c r="T86" s="10">
        <v>85016</v>
      </c>
      <c r="U86" t="s">
        <v>3287</v>
      </c>
      <c r="V86" t="s">
        <v>4532</v>
      </c>
      <c r="W86" s="10">
        <v>85018</v>
      </c>
      <c r="X86" t="s">
        <v>4337</v>
      </c>
    </row>
    <row r="87" spans="1:24" x14ac:dyDescent="0.2">
      <c r="A87" s="6">
        <v>44237</v>
      </c>
      <c r="B87" t="s">
        <v>4533</v>
      </c>
      <c r="C87" t="s">
        <v>43</v>
      </c>
      <c r="D87" s="10" t="s">
        <v>46</v>
      </c>
      <c r="E87" t="s">
        <v>102</v>
      </c>
      <c r="F87" s="7"/>
      <c r="G87" s="10"/>
      <c r="H87" t="s">
        <v>4534</v>
      </c>
      <c r="I87" t="str">
        <f t="shared" si="1"/>
        <v>PHOENIX</v>
      </c>
      <c r="J87" s="10">
        <v>85016</v>
      </c>
      <c r="K87">
        <f>IF(OR(LEFT(J87,3)="850", J87=85339, J87="85339"), 1,0)</f>
        <v>1</v>
      </c>
      <c r="L87">
        <f>IF(OR(LEFT(I87,2)="ph", I87="Laveen"), 1,0)</f>
        <v>1</v>
      </c>
      <c r="M87">
        <f>IF(NOT(K87=L87), 1,0)</f>
        <v>0</v>
      </c>
      <c r="N87">
        <f>IF(K87=L87, K87, "EVAL")</f>
        <v>1</v>
      </c>
      <c r="O87" s="10"/>
      <c r="P87" s="10"/>
      <c r="Q87" s="10" t="s">
        <v>57</v>
      </c>
      <c r="R87" s="10" t="s">
        <v>57</v>
      </c>
      <c r="S87" s="7">
        <v>5405.47</v>
      </c>
      <c r="T87" s="10">
        <v>85016</v>
      </c>
      <c r="U87" t="s">
        <v>3287</v>
      </c>
      <c r="W87" s="10"/>
      <c r="X87" t="s">
        <v>4337</v>
      </c>
    </row>
    <row r="88" spans="1:24" x14ac:dyDescent="0.2">
      <c r="A88" s="6">
        <v>44238</v>
      </c>
      <c r="B88" t="s">
        <v>4535</v>
      </c>
      <c r="C88" t="s">
        <v>43</v>
      </c>
      <c r="D88" s="10" t="s">
        <v>46</v>
      </c>
      <c r="E88" t="s">
        <v>74</v>
      </c>
      <c r="F88" s="7">
        <v>2199.04</v>
      </c>
      <c r="G88" s="10" t="s">
        <v>50</v>
      </c>
      <c r="H88" t="s">
        <v>4536</v>
      </c>
      <c r="I88" t="str">
        <f t="shared" si="1"/>
        <v>PHOENIX</v>
      </c>
      <c r="J88" s="10">
        <v>85042</v>
      </c>
      <c r="K88">
        <f>IF(OR(LEFT(J88,3)="850", J88=85339, J88="85339"), 1,0)</f>
        <v>1</v>
      </c>
      <c r="L88">
        <f>IF(OR(LEFT(I88,2)="ph", I88="Laveen"), 1,0)</f>
        <v>1</v>
      </c>
      <c r="M88">
        <f>IF(NOT(K88=L88), 1,0)</f>
        <v>0</v>
      </c>
      <c r="N88">
        <f>IF(K88=L88, K88, "EVAL")</f>
        <v>1</v>
      </c>
      <c r="O88" s="10"/>
      <c r="P88" s="10"/>
      <c r="Q88" s="10" t="s">
        <v>57</v>
      </c>
      <c r="R88" s="10" t="s">
        <v>46</v>
      </c>
      <c r="S88" s="7">
        <v>2158.08</v>
      </c>
      <c r="T88" s="10">
        <v>85042</v>
      </c>
      <c r="U88" t="s">
        <v>3864</v>
      </c>
      <c r="W88" s="10"/>
      <c r="X88" t="s">
        <v>4337</v>
      </c>
    </row>
    <row r="89" spans="1:24" x14ac:dyDescent="0.2">
      <c r="A89" s="6">
        <v>44238</v>
      </c>
      <c r="B89" t="s">
        <v>4537</v>
      </c>
      <c r="C89" t="s">
        <v>43</v>
      </c>
      <c r="D89" s="10" t="s">
        <v>46</v>
      </c>
      <c r="E89" t="s">
        <v>297</v>
      </c>
      <c r="F89" s="7"/>
      <c r="G89" s="10"/>
      <c r="H89" t="s">
        <v>4538</v>
      </c>
      <c r="I89" t="str">
        <f t="shared" si="1"/>
        <v>PHOENIX</v>
      </c>
      <c r="J89" s="10">
        <v>85051</v>
      </c>
      <c r="K89">
        <f>IF(OR(LEFT(J89,3)="850", J89=85339, J89="85339"), 1,0)</f>
        <v>1</v>
      </c>
      <c r="L89">
        <f>IF(OR(LEFT(I89,2)="ph", I89="Laveen"), 1,0)</f>
        <v>1</v>
      </c>
      <c r="M89">
        <f>IF(NOT(K89=L89), 1,0)</f>
        <v>0</v>
      </c>
      <c r="N89">
        <f>IF(K89=L89, K89, "EVAL")</f>
        <v>1</v>
      </c>
      <c r="O89" s="10"/>
      <c r="P89" s="10"/>
      <c r="Q89" s="10" t="s">
        <v>46</v>
      </c>
      <c r="R89" s="10" t="s">
        <v>46</v>
      </c>
      <c r="S89" s="7">
        <v>2236.8200000000002</v>
      </c>
      <c r="T89" s="10">
        <v>85051</v>
      </c>
      <c r="U89" t="s">
        <v>62</v>
      </c>
      <c r="V89" t="s">
        <v>177</v>
      </c>
      <c r="W89" s="10">
        <v>85253</v>
      </c>
    </row>
    <row r="90" spans="1:24" x14ac:dyDescent="0.2">
      <c r="A90" s="6">
        <v>44239</v>
      </c>
      <c r="B90" t="s">
        <v>4539</v>
      </c>
      <c r="C90" t="s">
        <v>79</v>
      </c>
      <c r="D90" s="10" t="s">
        <v>46</v>
      </c>
      <c r="E90" t="s">
        <v>216</v>
      </c>
      <c r="F90" s="7">
        <v>3539.55</v>
      </c>
      <c r="G90" s="10" t="s">
        <v>50</v>
      </c>
      <c r="H90" t="s">
        <v>4540</v>
      </c>
      <c r="I90" t="str">
        <f t="shared" si="1"/>
        <v>MESA</v>
      </c>
      <c r="J90" s="10">
        <v>85204</v>
      </c>
      <c r="K90">
        <f>IF(OR(LEFT(J90,3)="850", J90=85339, J90="85339"), 1,0)</f>
        <v>0</v>
      </c>
      <c r="L90">
        <f>IF(OR(LEFT(I90,2)="ph", I90="Laveen"), 1,0)</f>
        <v>0</v>
      </c>
      <c r="M90">
        <f>IF(NOT(K90=L90), 1,0)</f>
        <v>0</v>
      </c>
      <c r="N90">
        <f>IF(K90=L90, K90, "EVAL")</f>
        <v>0</v>
      </c>
      <c r="O90" s="12">
        <v>44253</v>
      </c>
      <c r="P90" s="10"/>
      <c r="Q90" s="10" t="s">
        <v>57</v>
      </c>
      <c r="R90" s="10" t="s">
        <v>46</v>
      </c>
      <c r="S90" s="7">
        <v>3469.55</v>
      </c>
      <c r="T90" s="10">
        <v>85204</v>
      </c>
      <c r="U90" t="s">
        <v>4541</v>
      </c>
      <c r="W90" s="10"/>
      <c r="X90" t="s">
        <v>4374</v>
      </c>
    </row>
    <row r="91" spans="1:24" x14ac:dyDescent="0.2">
      <c r="A91" s="6">
        <v>44239</v>
      </c>
      <c r="B91" t="s">
        <v>4542</v>
      </c>
      <c r="C91" t="s">
        <v>43</v>
      </c>
      <c r="D91" s="10" t="s">
        <v>46</v>
      </c>
      <c r="E91" t="s">
        <v>225</v>
      </c>
      <c r="F91" s="7">
        <v>6436.02</v>
      </c>
      <c r="G91" s="10" t="s">
        <v>50</v>
      </c>
      <c r="H91" t="s">
        <v>3496</v>
      </c>
      <c r="I91" t="str">
        <f t="shared" si="1"/>
        <v>TOLLESON</v>
      </c>
      <c r="J91" s="10">
        <v>85353</v>
      </c>
      <c r="K91">
        <f>IF(OR(LEFT(J91,3)="850", J91=85339, J91="85339"), 1,0)</f>
        <v>0</v>
      </c>
      <c r="L91">
        <f>IF(OR(LEFT(I91,2)="ph", I91="Laveen"), 1,0)</f>
        <v>0</v>
      </c>
      <c r="M91">
        <f>IF(NOT(K91=L91), 1,0)</f>
        <v>0</v>
      </c>
      <c r="N91">
        <f>IF(K91=L91, K91, "EVAL")</f>
        <v>0</v>
      </c>
      <c r="O91" s="10"/>
      <c r="P91" s="10"/>
      <c r="Q91" s="10" t="s">
        <v>57</v>
      </c>
      <c r="R91" s="10" t="s">
        <v>46</v>
      </c>
      <c r="S91" s="7">
        <v>4111.6899999999996</v>
      </c>
      <c r="T91" s="10">
        <v>85353</v>
      </c>
      <c r="U91" t="s">
        <v>3476</v>
      </c>
      <c r="W91" s="10"/>
      <c r="X91" t="s">
        <v>4374</v>
      </c>
    </row>
    <row r="92" spans="1:24" x14ac:dyDescent="0.2">
      <c r="A92" s="6">
        <v>44243</v>
      </c>
      <c r="B92" t="s">
        <v>4543</v>
      </c>
      <c r="C92" t="s">
        <v>43</v>
      </c>
      <c r="D92" s="10" t="s">
        <v>46</v>
      </c>
      <c r="E92" t="s">
        <v>74</v>
      </c>
      <c r="F92" s="7">
        <v>2101.7199999999998</v>
      </c>
      <c r="G92" s="10" t="s">
        <v>50</v>
      </c>
      <c r="H92" t="s">
        <v>4544</v>
      </c>
      <c r="I92" t="str">
        <f t="shared" si="1"/>
        <v>PHOENIX</v>
      </c>
      <c r="J92" s="10">
        <v>85042</v>
      </c>
      <c r="K92">
        <f>IF(OR(LEFT(J92,3)="850", J92=85339, J92="85339"), 1,0)</f>
        <v>1</v>
      </c>
      <c r="L92">
        <f>IF(OR(LEFT(I92,2)="ph", I92="Laveen"), 1,0)</f>
        <v>1</v>
      </c>
      <c r="M92">
        <f>IF(NOT(K92=L92), 1,0)</f>
        <v>0</v>
      </c>
      <c r="N92">
        <f>IF(K92=L92, K92, "EVAL")</f>
        <v>1</v>
      </c>
      <c r="O92" s="10"/>
      <c r="P92" s="10"/>
      <c r="Q92" s="10" t="s">
        <v>57</v>
      </c>
      <c r="R92" s="10" t="s">
        <v>46</v>
      </c>
      <c r="S92" s="7">
        <v>874.67</v>
      </c>
      <c r="T92" s="10">
        <v>85042</v>
      </c>
      <c r="U92" t="s">
        <v>3864</v>
      </c>
      <c r="V92" t="s">
        <v>3328</v>
      </c>
      <c r="W92" s="10">
        <v>85042</v>
      </c>
      <c r="X92" t="s">
        <v>4337</v>
      </c>
    </row>
    <row r="93" spans="1:24" x14ac:dyDescent="0.2">
      <c r="A93" s="6">
        <v>44243</v>
      </c>
      <c r="B93" t="s">
        <v>4545</v>
      </c>
      <c r="C93" t="s">
        <v>43</v>
      </c>
      <c r="D93" s="10" t="s">
        <v>46</v>
      </c>
      <c r="E93" t="s">
        <v>74</v>
      </c>
      <c r="F93" s="7">
        <v>2291.35</v>
      </c>
      <c r="G93" s="10" t="s">
        <v>50</v>
      </c>
      <c r="H93" t="s">
        <v>4012</v>
      </c>
      <c r="I93" t="str">
        <f t="shared" si="1"/>
        <v>PHOENIX</v>
      </c>
      <c r="J93" s="10">
        <v>85042</v>
      </c>
      <c r="K93">
        <f>IF(OR(LEFT(J93,3)="850", J93=85339, J93="85339"), 1,0)</f>
        <v>1</v>
      </c>
      <c r="L93">
        <f>IF(OR(LEFT(I93,2)="ph", I93="Laveen"), 1,0)</f>
        <v>1</v>
      </c>
      <c r="M93">
        <f>IF(NOT(K93=L93), 1,0)</f>
        <v>0</v>
      </c>
      <c r="N93">
        <f>IF(K93=L93, K93, "EVAL")</f>
        <v>1</v>
      </c>
      <c r="O93" s="10"/>
      <c r="P93" s="10"/>
      <c r="Q93" s="10" t="s">
        <v>57</v>
      </c>
      <c r="R93" s="10" t="s">
        <v>46</v>
      </c>
      <c r="S93" s="7">
        <v>920.7</v>
      </c>
      <c r="T93" s="10">
        <v>85042</v>
      </c>
      <c r="U93" t="s">
        <v>3864</v>
      </c>
      <c r="V93" t="s">
        <v>3328</v>
      </c>
      <c r="W93" s="10">
        <v>85042</v>
      </c>
      <c r="X93" t="s">
        <v>4337</v>
      </c>
    </row>
    <row r="94" spans="1:24" x14ac:dyDescent="0.2">
      <c r="A94" s="6">
        <v>44243</v>
      </c>
      <c r="B94" t="s">
        <v>4546</v>
      </c>
      <c r="C94" t="s">
        <v>43</v>
      </c>
      <c r="D94" s="10" t="s">
        <v>46</v>
      </c>
      <c r="E94" t="s">
        <v>1473</v>
      </c>
      <c r="F94" s="7"/>
      <c r="G94" s="10"/>
      <c r="H94" t="s">
        <v>4547</v>
      </c>
      <c r="I94" t="str">
        <f t="shared" si="1"/>
        <v>Phx</v>
      </c>
      <c r="J94" s="10">
        <v>85015</v>
      </c>
      <c r="K94">
        <f>IF(OR(LEFT(J94,3)="850", J94=85339, J94="85339"), 1,0)</f>
        <v>1</v>
      </c>
      <c r="L94">
        <f>IF(OR(LEFT(I94,2)="ph", I94="Laveen"), 1,0)</f>
        <v>1</v>
      </c>
      <c r="M94">
        <f>IF(NOT(K94=L94), 1,0)</f>
        <v>0</v>
      </c>
      <c r="N94">
        <f>IF(K94=L94, K94, "EVAL")</f>
        <v>1</v>
      </c>
      <c r="O94" s="10"/>
      <c r="P94" s="10"/>
      <c r="Q94" s="10" t="s">
        <v>57</v>
      </c>
      <c r="R94" s="10" t="s">
        <v>46</v>
      </c>
      <c r="S94" s="7">
        <v>1267.31</v>
      </c>
      <c r="T94" s="10">
        <v>85015</v>
      </c>
      <c r="U94" t="s">
        <v>4548</v>
      </c>
      <c r="W94" s="10"/>
      <c r="X94" t="s">
        <v>4337</v>
      </c>
    </row>
    <row r="95" spans="1:24" x14ac:dyDescent="0.2">
      <c r="A95" s="6">
        <v>44243</v>
      </c>
      <c r="B95" t="s">
        <v>4549</v>
      </c>
      <c r="C95" t="s">
        <v>43</v>
      </c>
      <c r="D95" s="10" t="s">
        <v>46</v>
      </c>
      <c r="E95" t="s">
        <v>1473</v>
      </c>
      <c r="F95" s="7">
        <v>8190.63</v>
      </c>
      <c r="G95" s="10" t="s">
        <v>50</v>
      </c>
      <c r="H95" t="s">
        <v>4550</v>
      </c>
      <c r="I95" t="str">
        <f t="shared" si="1"/>
        <v>Phx</v>
      </c>
      <c r="J95" s="10">
        <v>85015</v>
      </c>
      <c r="K95">
        <f>IF(OR(LEFT(J95,3)="850", J95=85339, J95="85339"), 1,0)</f>
        <v>1</v>
      </c>
      <c r="L95">
        <f>IF(OR(LEFT(I95,2)="ph", I95="Laveen"), 1,0)</f>
        <v>1</v>
      </c>
      <c r="M95">
        <f>IF(NOT(K95=L95), 1,0)</f>
        <v>0</v>
      </c>
      <c r="N95">
        <f>IF(K95=L95, K95, "EVAL")</f>
        <v>1</v>
      </c>
      <c r="O95" s="12">
        <v>44267</v>
      </c>
      <c r="P95" s="10"/>
      <c r="Q95" s="10" t="s">
        <v>57</v>
      </c>
      <c r="R95" s="10" t="s">
        <v>46</v>
      </c>
      <c r="S95" s="7">
        <v>7013.51</v>
      </c>
      <c r="T95" s="10"/>
      <c r="U95" t="s">
        <v>4551</v>
      </c>
      <c r="W95" s="10"/>
      <c r="X95" t="s">
        <v>4337</v>
      </c>
    </row>
    <row r="96" spans="1:24" x14ac:dyDescent="0.2">
      <c r="A96" s="6">
        <v>44244</v>
      </c>
      <c r="B96" t="s">
        <v>4552</v>
      </c>
      <c r="C96" t="s">
        <v>43</v>
      </c>
      <c r="D96" s="10" t="s">
        <v>46</v>
      </c>
      <c r="E96" t="s">
        <v>507</v>
      </c>
      <c r="F96" s="7">
        <v>6837.28</v>
      </c>
      <c r="G96" s="10" t="s">
        <v>50</v>
      </c>
      <c r="I96" t="str">
        <f t="shared" si="1"/>
        <v/>
      </c>
      <c r="J96" s="10"/>
      <c r="K96">
        <f>IF(OR(LEFT(J96,3)="850", J96=85339, J96="85339"), 1,0)</f>
        <v>0</v>
      </c>
      <c r="L96">
        <f>IF(OR(LEFT(I96,2)="ph", I96="Laveen"), 1,0)</f>
        <v>0</v>
      </c>
      <c r="M96">
        <f>IF(NOT(K96=L96), 1,0)</f>
        <v>0</v>
      </c>
      <c r="N96">
        <f>IF(K96=L96, K96, "EVAL")</f>
        <v>0</v>
      </c>
      <c r="O96" s="10"/>
      <c r="P96" s="10"/>
      <c r="Q96" s="10" t="s">
        <v>46</v>
      </c>
      <c r="R96" s="10" t="s">
        <v>46</v>
      </c>
      <c r="S96" s="7">
        <v>6837.28</v>
      </c>
      <c r="T96" s="10"/>
      <c r="U96" t="s">
        <v>3716</v>
      </c>
      <c r="W96" s="10"/>
    </row>
    <row r="97" spans="1:24" x14ac:dyDescent="0.2">
      <c r="A97" s="6">
        <v>44246</v>
      </c>
      <c r="B97" t="s">
        <v>4553</v>
      </c>
      <c r="C97" t="s">
        <v>43</v>
      </c>
      <c r="D97" s="10" t="s">
        <v>46</v>
      </c>
      <c r="E97" t="s">
        <v>275</v>
      </c>
      <c r="F97" s="7">
        <v>1194.04</v>
      </c>
      <c r="G97" s="10" t="s">
        <v>50</v>
      </c>
      <c r="H97" t="s">
        <v>4554</v>
      </c>
      <c r="I97" t="str">
        <f t="shared" si="1"/>
        <v>TEMPE</v>
      </c>
      <c r="J97" s="10">
        <v>85281</v>
      </c>
      <c r="K97">
        <f>IF(OR(LEFT(J97,3)="850", J97=85339, J97="85339"), 1,0)</f>
        <v>0</v>
      </c>
      <c r="L97">
        <f>IF(OR(LEFT(I97,2)="ph", I97="Laveen"), 1,0)</f>
        <v>0</v>
      </c>
      <c r="M97">
        <f>IF(NOT(K97=L97), 1,0)</f>
        <v>0</v>
      </c>
      <c r="N97">
        <f>IF(K97=L97, K97, "EVAL")</f>
        <v>0</v>
      </c>
      <c r="O97" s="10"/>
      <c r="P97" s="10"/>
      <c r="Q97" s="10" t="s">
        <v>57</v>
      </c>
      <c r="R97" s="10" t="s">
        <v>46</v>
      </c>
      <c r="S97" s="7">
        <v>1164.04</v>
      </c>
      <c r="T97" s="10">
        <v>85281</v>
      </c>
      <c r="U97" t="s">
        <v>4555</v>
      </c>
      <c r="W97" s="10"/>
      <c r="X97" t="s">
        <v>4337</v>
      </c>
    </row>
    <row r="98" spans="1:24" x14ac:dyDescent="0.2">
      <c r="A98" s="6">
        <v>44249</v>
      </c>
      <c r="B98" t="s">
        <v>4556</v>
      </c>
      <c r="C98" t="s">
        <v>43</v>
      </c>
      <c r="D98" s="10" t="s">
        <v>46</v>
      </c>
      <c r="E98" t="s">
        <v>74</v>
      </c>
      <c r="F98" s="7">
        <v>2823.3</v>
      </c>
      <c r="G98" s="10" t="s">
        <v>50</v>
      </c>
      <c r="H98" t="s">
        <v>4557</v>
      </c>
      <c r="I98" t="str">
        <f t="shared" si="1"/>
        <v>Phoenix</v>
      </c>
      <c r="J98" s="10">
        <v>85041</v>
      </c>
      <c r="K98">
        <f>IF(OR(LEFT(J98,3)="850", J98=85339, J98="85339"), 1,0)</f>
        <v>1</v>
      </c>
      <c r="L98">
        <f>IF(OR(LEFT(I98,2)="ph", I98="Laveen"), 1,0)</f>
        <v>1</v>
      </c>
      <c r="M98">
        <f>IF(NOT(K98=L98), 1,0)</f>
        <v>0</v>
      </c>
      <c r="N98">
        <f>IF(K98=L98, K98, "EVAL")</f>
        <v>1</v>
      </c>
      <c r="O98" s="10"/>
      <c r="P98" s="10"/>
      <c r="Q98" s="10" t="s">
        <v>57</v>
      </c>
      <c r="R98" s="10" t="s">
        <v>46</v>
      </c>
      <c r="S98" s="7">
        <v>1603.15</v>
      </c>
      <c r="T98" s="10">
        <v>85041</v>
      </c>
      <c r="U98" t="s">
        <v>4558</v>
      </c>
      <c r="V98" t="s">
        <v>4559</v>
      </c>
      <c r="W98" s="10">
        <v>85282</v>
      </c>
      <c r="X98" t="s">
        <v>4374</v>
      </c>
    </row>
    <row r="99" spans="1:24" x14ac:dyDescent="0.2">
      <c r="A99" s="6">
        <v>44250</v>
      </c>
      <c r="B99" t="s">
        <v>4560</v>
      </c>
      <c r="C99" t="s">
        <v>43</v>
      </c>
      <c r="D99" s="10" t="s">
        <v>46</v>
      </c>
      <c r="E99" t="s">
        <v>130</v>
      </c>
      <c r="F99" s="7">
        <v>9025</v>
      </c>
      <c r="G99" s="10" t="s">
        <v>50</v>
      </c>
      <c r="H99" t="s">
        <v>4561</v>
      </c>
      <c r="I99" t="str">
        <f t="shared" si="1"/>
        <v>BUCKEYE</v>
      </c>
      <c r="J99" s="10">
        <v>85326</v>
      </c>
      <c r="K99">
        <f>IF(OR(LEFT(J99,3)="850", J99=85339, J99="85339"), 1,0)</f>
        <v>0</v>
      </c>
      <c r="L99">
        <f>IF(OR(LEFT(I99,2)="ph", I99="Laveen"), 1,0)</f>
        <v>0</v>
      </c>
      <c r="M99">
        <f>IF(NOT(K99=L99), 1,0)</f>
        <v>0</v>
      </c>
      <c r="N99">
        <f>IF(K99=L99, K99, "EVAL")</f>
        <v>0</v>
      </c>
      <c r="O99" s="10"/>
      <c r="P99" s="10"/>
      <c r="Q99" s="10" t="s">
        <v>57</v>
      </c>
      <c r="R99" s="10" t="s">
        <v>46</v>
      </c>
      <c r="S99" s="7">
        <v>7662.75</v>
      </c>
      <c r="T99" s="10">
        <v>85326</v>
      </c>
      <c r="U99" t="s">
        <v>4562</v>
      </c>
      <c r="V99" t="s">
        <v>4563</v>
      </c>
      <c r="W99" s="10">
        <v>85020</v>
      </c>
      <c r="X99" t="s">
        <v>4343</v>
      </c>
    </row>
    <row r="100" spans="1:24" x14ac:dyDescent="0.2">
      <c r="A100" s="6">
        <v>44253</v>
      </c>
      <c r="B100" t="s">
        <v>4564</v>
      </c>
      <c r="C100" t="s">
        <v>43</v>
      </c>
      <c r="D100" s="10" t="s">
        <v>46</v>
      </c>
      <c r="E100" t="s">
        <v>55</v>
      </c>
      <c r="F100" s="7"/>
      <c r="G100" s="10"/>
      <c r="H100" t="s">
        <v>4565</v>
      </c>
      <c r="I100" t="str">
        <f t="shared" si="1"/>
        <v>PHOENIX</v>
      </c>
      <c r="J100" s="10">
        <v>85032</v>
      </c>
      <c r="K100">
        <f>IF(OR(LEFT(J100,3)="850", J100=85339, J100="85339"), 1,0)</f>
        <v>1</v>
      </c>
      <c r="L100">
        <f>IF(OR(LEFT(I100,2)="ph", I100="Laveen"), 1,0)</f>
        <v>1</v>
      </c>
      <c r="M100">
        <f>IF(NOT(K100=L100), 1,0)</f>
        <v>0</v>
      </c>
      <c r="N100">
        <f>IF(K100=L100, K100, "EVAL")</f>
        <v>1</v>
      </c>
      <c r="O100" s="10"/>
      <c r="P100" s="10"/>
      <c r="Q100" s="10" t="s">
        <v>57</v>
      </c>
      <c r="R100" s="10" t="s">
        <v>46</v>
      </c>
      <c r="S100" s="7">
        <v>2399.12</v>
      </c>
      <c r="T100" s="10">
        <v>85032</v>
      </c>
      <c r="U100" t="s">
        <v>4566</v>
      </c>
      <c r="W100" s="10"/>
      <c r="X100" t="s">
        <v>4374</v>
      </c>
    </row>
    <row r="101" spans="1:24" x14ac:dyDescent="0.2">
      <c r="A101" s="6">
        <v>44258</v>
      </c>
      <c r="B101" t="s">
        <v>4567</v>
      </c>
      <c r="C101" t="s">
        <v>79</v>
      </c>
      <c r="D101" s="10" t="s">
        <v>46</v>
      </c>
      <c r="E101" t="s">
        <v>130</v>
      </c>
      <c r="F101" s="7">
        <v>8242.51</v>
      </c>
      <c r="G101" s="10" t="s">
        <v>50</v>
      </c>
      <c r="H101" t="s">
        <v>4568</v>
      </c>
      <c r="I101" t="str">
        <f t="shared" si="1"/>
        <v>GOODYEAR</v>
      </c>
      <c r="J101" s="10">
        <v>85338</v>
      </c>
      <c r="K101">
        <f>IF(OR(LEFT(J101,3)="850", J101=85339, J101="85339"), 1,0)</f>
        <v>0</v>
      </c>
      <c r="L101">
        <f>IF(OR(LEFT(I101,2)="ph", I101="Laveen"), 1,0)</f>
        <v>0</v>
      </c>
      <c r="M101">
        <f>IF(NOT(K101=L101), 1,0)</f>
        <v>0</v>
      </c>
      <c r="N101">
        <f>IF(K101=L101, K101, "EVAL")</f>
        <v>0</v>
      </c>
      <c r="O101" s="10"/>
      <c r="P101" s="10"/>
      <c r="Q101" s="10" t="s">
        <v>57</v>
      </c>
      <c r="R101" s="10" t="s">
        <v>57</v>
      </c>
      <c r="S101" s="7">
        <v>8089.38</v>
      </c>
      <c r="T101" s="10">
        <v>85338</v>
      </c>
      <c r="U101" t="s">
        <v>4569</v>
      </c>
      <c r="V101" t="s">
        <v>3914</v>
      </c>
      <c r="W101" s="10">
        <v>85251</v>
      </c>
      <c r="X101" t="s">
        <v>4374</v>
      </c>
    </row>
    <row r="102" spans="1:24" x14ac:dyDescent="0.2">
      <c r="A102" s="6">
        <v>44258</v>
      </c>
      <c r="B102" t="s">
        <v>4570</v>
      </c>
      <c r="C102" t="s">
        <v>43</v>
      </c>
      <c r="D102" s="10" t="s">
        <v>46</v>
      </c>
      <c r="E102" t="s">
        <v>225</v>
      </c>
      <c r="F102" s="7">
        <v>10127.870000000001</v>
      </c>
      <c r="G102" s="10" t="s">
        <v>50</v>
      </c>
      <c r="H102" t="s">
        <v>4571</v>
      </c>
      <c r="I102" t="str">
        <f t="shared" si="1"/>
        <v>TOLLESON</v>
      </c>
      <c r="J102" s="10">
        <v>85353</v>
      </c>
      <c r="K102">
        <f>IF(OR(LEFT(J102,3)="850", J102=85339, J102="85339"), 1,0)</f>
        <v>0</v>
      </c>
      <c r="L102">
        <f>IF(OR(LEFT(I102,2)="ph", I102="Laveen"), 1,0)</f>
        <v>0</v>
      </c>
      <c r="M102">
        <f>IF(NOT(K102=L102), 1,0)</f>
        <v>0</v>
      </c>
      <c r="N102">
        <f>IF(K102=L102, K102, "EVAL")</f>
        <v>0</v>
      </c>
      <c r="O102" s="12">
        <v>44272</v>
      </c>
      <c r="P102" s="15">
        <v>44278</v>
      </c>
      <c r="Q102" s="10" t="s">
        <v>57</v>
      </c>
      <c r="R102" s="10" t="s">
        <v>46</v>
      </c>
      <c r="S102" s="7">
        <v>9999.99</v>
      </c>
      <c r="T102" s="10">
        <v>85353</v>
      </c>
      <c r="U102" t="s">
        <v>3716</v>
      </c>
      <c r="W102" s="10"/>
      <c r="X102" t="s">
        <v>4374</v>
      </c>
    </row>
    <row r="103" spans="1:24" x14ac:dyDescent="0.2">
      <c r="A103" s="6">
        <v>44258</v>
      </c>
      <c r="B103" t="s">
        <v>4572</v>
      </c>
      <c r="C103" t="s">
        <v>43</v>
      </c>
      <c r="D103" s="10" t="s">
        <v>46</v>
      </c>
      <c r="E103" t="s">
        <v>130</v>
      </c>
      <c r="F103" s="7">
        <v>6358.87</v>
      </c>
      <c r="G103" s="10" t="s">
        <v>50</v>
      </c>
      <c r="H103" t="s">
        <v>4573</v>
      </c>
      <c r="I103" t="str">
        <f t="shared" si="1"/>
        <v>BUCKEYE</v>
      </c>
      <c r="J103" s="10">
        <v>85326</v>
      </c>
      <c r="K103">
        <f>IF(OR(LEFT(J103,3)="850", J103=85339, J103="85339"), 1,0)</f>
        <v>0</v>
      </c>
      <c r="L103">
        <f>IF(OR(LEFT(I103,2)="ph", I103="Laveen"), 1,0)</f>
        <v>0</v>
      </c>
      <c r="M103">
        <f>IF(NOT(K103=L103), 1,0)</f>
        <v>0</v>
      </c>
      <c r="N103">
        <f>IF(K103=L103, K103, "EVAL")</f>
        <v>0</v>
      </c>
      <c r="O103" s="10"/>
      <c r="P103" s="10"/>
      <c r="Q103" s="10" t="s">
        <v>57</v>
      </c>
      <c r="R103" s="10" t="s">
        <v>46</v>
      </c>
      <c r="S103" s="7">
        <v>6358.87</v>
      </c>
      <c r="T103" s="10">
        <v>85326</v>
      </c>
      <c r="U103" t="s">
        <v>4468</v>
      </c>
      <c r="W103" s="10"/>
      <c r="X103" t="s">
        <v>4374</v>
      </c>
    </row>
    <row r="104" spans="1:24" x14ac:dyDescent="0.2">
      <c r="A104" s="6">
        <v>44258</v>
      </c>
      <c r="B104" t="s">
        <v>4574</v>
      </c>
      <c r="C104" t="s">
        <v>43</v>
      </c>
      <c r="D104" s="10" t="s">
        <v>46</v>
      </c>
      <c r="E104" t="s">
        <v>130</v>
      </c>
      <c r="F104" s="7">
        <v>2592.7399999999998</v>
      </c>
      <c r="G104" s="10" t="s">
        <v>50</v>
      </c>
      <c r="H104" t="s">
        <v>4575</v>
      </c>
      <c r="I104" t="str">
        <f t="shared" si="1"/>
        <v>BUCKEYE</v>
      </c>
      <c r="J104" s="10">
        <v>85326</v>
      </c>
      <c r="K104">
        <f>IF(OR(LEFT(J104,3)="850", J104=85339, J104="85339"), 1,0)</f>
        <v>0</v>
      </c>
      <c r="L104">
        <f>IF(OR(LEFT(I104,2)="ph", I104="Laveen"), 1,0)</f>
        <v>0</v>
      </c>
      <c r="M104">
        <f>IF(NOT(K104=L104), 1,0)</f>
        <v>0</v>
      </c>
      <c r="N104">
        <f>IF(K104=L104, K104, "EVAL")</f>
        <v>0</v>
      </c>
      <c r="O104" s="10"/>
      <c r="P104" s="10"/>
      <c r="Q104" s="10" t="s">
        <v>57</v>
      </c>
      <c r="R104" s="10" t="s">
        <v>46</v>
      </c>
      <c r="S104" s="7">
        <v>2492.7399999999998</v>
      </c>
      <c r="T104" s="10">
        <v>85326</v>
      </c>
      <c r="U104" t="s">
        <v>3797</v>
      </c>
      <c r="V104" t="s">
        <v>1634</v>
      </c>
      <c r="W104" s="10">
        <v>8551</v>
      </c>
      <c r="X104" t="s">
        <v>4374</v>
      </c>
    </row>
    <row r="105" spans="1:24" x14ac:dyDescent="0.2">
      <c r="A105" s="6">
        <v>44258</v>
      </c>
      <c r="B105" t="s">
        <v>4576</v>
      </c>
      <c r="C105" t="s">
        <v>79</v>
      </c>
      <c r="D105" s="10" t="s">
        <v>46</v>
      </c>
      <c r="E105" t="s">
        <v>130</v>
      </c>
      <c r="F105" s="7">
        <v>6383.81</v>
      </c>
      <c r="G105" s="10" t="s">
        <v>50</v>
      </c>
      <c r="H105" t="s">
        <v>4577</v>
      </c>
      <c r="I105" t="str">
        <f t="shared" si="1"/>
        <v>GOODYEAR</v>
      </c>
      <c r="J105" s="10">
        <v>85338</v>
      </c>
      <c r="K105">
        <f>IF(OR(LEFT(J105,3)="850", J105=85339, J105="85339"), 1,0)</f>
        <v>0</v>
      </c>
      <c r="L105">
        <f>IF(OR(LEFT(I105,2)="ph", I105="Laveen"), 1,0)</f>
        <v>0</v>
      </c>
      <c r="M105">
        <f>IF(NOT(K105=L105), 1,0)</f>
        <v>0</v>
      </c>
      <c r="N105">
        <f>IF(K105=L105, K105, "EVAL")</f>
        <v>0</v>
      </c>
      <c r="O105" s="10"/>
      <c r="P105" s="10"/>
      <c r="Q105" s="10" t="s">
        <v>57</v>
      </c>
      <c r="R105" s="10" t="s">
        <v>46</v>
      </c>
      <c r="S105" s="7">
        <v>6383.81</v>
      </c>
      <c r="T105" s="10">
        <v>85338</v>
      </c>
      <c r="U105" t="s">
        <v>4578</v>
      </c>
      <c r="V105" t="s">
        <v>3406</v>
      </c>
      <c r="W105" s="10">
        <v>85027</v>
      </c>
      <c r="X105" t="s">
        <v>4374</v>
      </c>
    </row>
    <row r="106" spans="1:24" x14ac:dyDescent="0.2">
      <c r="A106" s="6">
        <v>44258</v>
      </c>
      <c r="B106" t="s">
        <v>4579</v>
      </c>
      <c r="C106" t="s">
        <v>79</v>
      </c>
      <c r="D106" s="10" t="s">
        <v>46</v>
      </c>
      <c r="E106" t="s">
        <v>70</v>
      </c>
      <c r="F106" s="7">
        <v>9516.5400000000009</v>
      </c>
      <c r="G106" s="10" t="s">
        <v>50</v>
      </c>
      <c r="H106" t="s">
        <v>4580</v>
      </c>
      <c r="I106" t="str">
        <f t="shared" si="1"/>
        <v>PHOENIX</v>
      </c>
      <c r="J106" s="10">
        <v>85037</v>
      </c>
      <c r="K106">
        <f>IF(OR(LEFT(J106,3)="850", J106=85339, J106="85339"), 1,0)</f>
        <v>1</v>
      </c>
      <c r="L106">
        <f>IF(OR(LEFT(I106,2)="ph", I106="Laveen"), 1,0)</f>
        <v>1</v>
      </c>
      <c r="M106">
        <f>IF(NOT(K106=L106), 1,0)</f>
        <v>0</v>
      </c>
      <c r="N106">
        <f>IF(K106=L106, K106, "EVAL")</f>
        <v>1</v>
      </c>
      <c r="O106" s="10"/>
      <c r="P106" s="10"/>
      <c r="Q106" s="10" t="s">
        <v>57</v>
      </c>
      <c r="R106" s="10" t="s">
        <v>46</v>
      </c>
      <c r="S106" s="7">
        <v>7246.54</v>
      </c>
      <c r="T106" s="10">
        <v>85037</v>
      </c>
      <c r="U106" t="s">
        <v>4468</v>
      </c>
      <c r="W106" s="10"/>
      <c r="X106" t="s">
        <v>4374</v>
      </c>
    </row>
    <row r="107" spans="1:24" x14ac:dyDescent="0.2">
      <c r="A107" s="6">
        <v>44259</v>
      </c>
      <c r="B107" t="s">
        <v>4581</v>
      </c>
      <c r="C107" t="s">
        <v>43</v>
      </c>
      <c r="D107" s="10" t="s">
        <v>46</v>
      </c>
      <c r="E107" t="s">
        <v>297</v>
      </c>
      <c r="F107" s="7"/>
      <c r="G107" s="10"/>
      <c r="H107" t="s">
        <v>4582</v>
      </c>
      <c r="I107" t="str">
        <f t="shared" si="1"/>
        <v>GLENDALE</v>
      </c>
      <c r="J107" s="10">
        <v>85303</v>
      </c>
      <c r="K107">
        <f>IF(OR(LEFT(J107,3)="850", J107=85339, J107="85339"), 1,0)</f>
        <v>0</v>
      </c>
      <c r="L107">
        <f>IF(OR(LEFT(I107,2)="ph", I107="Laveen"), 1,0)</f>
        <v>0</v>
      </c>
      <c r="M107">
        <f>IF(NOT(K107=L107), 1,0)</f>
        <v>0</v>
      </c>
      <c r="N107">
        <f>IF(K107=L107, K107, "EVAL")</f>
        <v>0</v>
      </c>
      <c r="O107" s="10"/>
      <c r="P107" s="10"/>
      <c r="Q107" s="10" t="s">
        <v>57</v>
      </c>
      <c r="R107" s="10" t="s">
        <v>46</v>
      </c>
      <c r="S107" s="7">
        <v>9999.99</v>
      </c>
      <c r="T107" s="10">
        <v>85303</v>
      </c>
      <c r="U107" t="s">
        <v>3898</v>
      </c>
      <c r="V107" t="s">
        <v>3465</v>
      </c>
      <c r="W107" s="10">
        <v>85027</v>
      </c>
      <c r="X107" t="s">
        <v>4374</v>
      </c>
    </row>
    <row r="108" spans="1:24" x14ac:dyDescent="0.2">
      <c r="A108" s="6">
        <v>44259</v>
      </c>
      <c r="B108" t="s">
        <v>4583</v>
      </c>
      <c r="C108" t="s">
        <v>43</v>
      </c>
      <c r="D108" s="10" t="s">
        <v>46</v>
      </c>
      <c r="E108" t="s">
        <v>280</v>
      </c>
      <c r="F108" s="7">
        <v>9712.4599999999991</v>
      </c>
      <c r="G108" s="10" t="s">
        <v>50</v>
      </c>
      <c r="H108" t="s">
        <v>4584</v>
      </c>
      <c r="I108" t="str">
        <f t="shared" si="1"/>
        <v>GILBERT</v>
      </c>
      <c r="J108" s="10">
        <v>85297</v>
      </c>
      <c r="K108">
        <f>IF(OR(LEFT(J108,3)="850", J108=85339, J108="85339"), 1,0)</f>
        <v>0</v>
      </c>
      <c r="L108">
        <f>IF(OR(LEFT(I108,2)="ph", I108="Laveen"), 1,0)</f>
        <v>0</v>
      </c>
      <c r="M108">
        <f>IF(NOT(K108=L108), 1,0)</f>
        <v>0</v>
      </c>
      <c r="N108">
        <f>IF(K108=L108, K108, "EVAL")</f>
        <v>0</v>
      </c>
      <c r="O108" s="10"/>
      <c r="P108" s="10"/>
      <c r="Q108" s="10" t="s">
        <v>57</v>
      </c>
      <c r="R108" s="10" t="s">
        <v>46</v>
      </c>
      <c r="S108" s="7">
        <v>9712.4599999999991</v>
      </c>
      <c r="T108" s="10">
        <v>85297</v>
      </c>
      <c r="U108" t="s">
        <v>3856</v>
      </c>
      <c r="W108" s="10"/>
      <c r="X108" t="s">
        <v>4374</v>
      </c>
    </row>
    <row r="109" spans="1:24" x14ac:dyDescent="0.2">
      <c r="A109" s="6">
        <v>44259</v>
      </c>
      <c r="B109" t="s">
        <v>4585</v>
      </c>
      <c r="C109" t="s">
        <v>43</v>
      </c>
      <c r="D109" s="10" t="s">
        <v>46</v>
      </c>
      <c r="E109" t="s">
        <v>280</v>
      </c>
      <c r="F109" s="7">
        <v>7653.69</v>
      </c>
      <c r="G109" s="10" t="s">
        <v>50</v>
      </c>
      <c r="H109" t="s">
        <v>4586</v>
      </c>
      <c r="I109" t="str">
        <f t="shared" si="1"/>
        <v>GILBERT</v>
      </c>
      <c r="J109" s="10">
        <v>85296</v>
      </c>
      <c r="K109">
        <f>IF(OR(LEFT(J109,3)="850", J109=85339, J109="85339"), 1,0)</f>
        <v>0</v>
      </c>
      <c r="L109">
        <f>IF(OR(LEFT(I109,2)="ph", I109="Laveen"), 1,0)</f>
        <v>0</v>
      </c>
      <c r="M109">
        <f>IF(NOT(K109=L109), 1,0)</f>
        <v>0</v>
      </c>
      <c r="N109">
        <f>IF(K109=L109, K109, "EVAL")</f>
        <v>0</v>
      </c>
      <c r="O109" s="10"/>
      <c r="P109" s="10"/>
      <c r="Q109" s="10" t="s">
        <v>57</v>
      </c>
      <c r="R109" s="10" t="s">
        <v>46</v>
      </c>
      <c r="S109" s="7">
        <v>7526.81</v>
      </c>
      <c r="T109" s="10">
        <v>85296</v>
      </c>
      <c r="U109" t="s">
        <v>3476</v>
      </c>
      <c r="W109" s="10"/>
      <c r="X109" t="s">
        <v>4374</v>
      </c>
    </row>
    <row r="110" spans="1:24" x14ac:dyDescent="0.2">
      <c r="A110" s="6">
        <v>44259</v>
      </c>
      <c r="B110" t="s">
        <v>4587</v>
      </c>
      <c r="C110" t="s">
        <v>43</v>
      </c>
      <c r="D110" s="10" t="s">
        <v>46</v>
      </c>
      <c r="E110" t="s">
        <v>225</v>
      </c>
      <c r="F110" s="7">
        <v>9999.99</v>
      </c>
      <c r="G110" s="10" t="s">
        <v>50</v>
      </c>
      <c r="H110" t="s">
        <v>4588</v>
      </c>
      <c r="I110" t="str">
        <f t="shared" si="1"/>
        <v>TOLLESON</v>
      </c>
      <c r="J110" s="10">
        <v>85353</v>
      </c>
      <c r="K110">
        <f>IF(OR(LEFT(J110,3)="850", J110=85339, J110="85339"), 1,0)</f>
        <v>0</v>
      </c>
      <c r="L110">
        <f>IF(OR(LEFT(I110,2)="ph", I110="Laveen"), 1,0)</f>
        <v>0</v>
      </c>
      <c r="M110">
        <f>IF(NOT(K110=L110), 1,0)</f>
        <v>0</v>
      </c>
      <c r="N110">
        <f>IF(K110=L110, K110, "EVAL")</f>
        <v>0</v>
      </c>
      <c r="O110" s="10"/>
      <c r="P110" s="10"/>
      <c r="Q110" s="10" t="s">
        <v>57</v>
      </c>
      <c r="R110" s="10" t="s">
        <v>46</v>
      </c>
      <c r="S110" s="7">
        <v>9999.99</v>
      </c>
      <c r="T110" s="10">
        <v>85353</v>
      </c>
      <c r="U110" t="s">
        <v>3910</v>
      </c>
      <c r="W110" s="10"/>
      <c r="X110" t="s">
        <v>4374</v>
      </c>
    </row>
    <row r="111" spans="1:24" x14ac:dyDescent="0.2">
      <c r="A111" s="6">
        <v>44259</v>
      </c>
      <c r="B111" t="s">
        <v>4589</v>
      </c>
      <c r="C111" t="s">
        <v>43</v>
      </c>
      <c r="D111" s="10" t="s">
        <v>46</v>
      </c>
      <c r="E111" t="s">
        <v>130</v>
      </c>
      <c r="F111" s="7">
        <v>7155.86</v>
      </c>
      <c r="G111" s="10" t="s">
        <v>50</v>
      </c>
      <c r="H111" t="s">
        <v>4590</v>
      </c>
      <c r="I111" t="str">
        <f t="shared" si="1"/>
        <v>GOODYEAR</v>
      </c>
      <c r="J111" s="10">
        <v>85338</v>
      </c>
      <c r="K111">
        <f>IF(OR(LEFT(J111,3)="850", J111=85339, J111="85339"), 1,0)</f>
        <v>0</v>
      </c>
      <c r="L111">
        <f>IF(OR(LEFT(I111,2)="ph", I111="Laveen"), 1,0)</f>
        <v>0</v>
      </c>
      <c r="M111">
        <f>IF(NOT(K111=L111), 1,0)</f>
        <v>0</v>
      </c>
      <c r="N111">
        <f>IF(K111=L111, K111, "EVAL")</f>
        <v>0</v>
      </c>
      <c r="O111" s="12">
        <v>44278</v>
      </c>
      <c r="P111" s="10"/>
      <c r="Q111" s="10" t="s">
        <v>57</v>
      </c>
      <c r="R111" s="10" t="s">
        <v>46</v>
      </c>
      <c r="S111" s="7">
        <v>7155.86</v>
      </c>
      <c r="T111" s="10">
        <v>85338</v>
      </c>
      <c r="U111" t="s">
        <v>4591</v>
      </c>
      <c r="W111" s="10"/>
      <c r="X111" t="s">
        <v>4374</v>
      </c>
    </row>
    <row r="112" spans="1:24" x14ac:dyDescent="0.2">
      <c r="A112" s="6">
        <v>44259</v>
      </c>
      <c r="B112" t="s">
        <v>4592</v>
      </c>
      <c r="C112" t="s">
        <v>43</v>
      </c>
      <c r="D112" s="10" t="s">
        <v>46</v>
      </c>
      <c r="E112" t="s">
        <v>44</v>
      </c>
      <c r="F112" s="7">
        <v>6968.25</v>
      </c>
      <c r="G112" s="10" t="s">
        <v>50</v>
      </c>
      <c r="H112" t="s">
        <v>4593</v>
      </c>
      <c r="I112" t="str">
        <f t="shared" si="1"/>
        <v>PHOENIX</v>
      </c>
      <c r="J112" s="10">
        <v>85043</v>
      </c>
      <c r="K112">
        <f>IF(OR(LEFT(J112,3)="850", J112=85339, J112="85339"), 1,0)</f>
        <v>1</v>
      </c>
      <c r="L112">
        <f>IF(OR(LEFT(I112,2)="ph", I112="Laveen"), 1,0)</f>
        <v>1</v>
      </c>
      <c r="M112">
        <f>IF(NOT(K112=L112), 1,0)</f>
        <v>0</v>
      </c>
      <c r="N112">
        <f>IF(K112=L112, K112, "EVAL")</f>
        <v>1</v>
      </c>
      <c r="O112" s="12">
        <v>44271</v>
      </c>
      <c r="P112" s="10"/>
      <c r="Q112" s="10" t="s">
        <v>57</v>
      </c>
      <c r="R112" s="10" t="s">
        <v>46</v>
      </c>
      <c r="S112" s="7">
        <v>6968.25</v>
      </c>
      <c r="T112" s="10">
        <v>85043</v>
      </c>
      <c r="U112" t="s">
        <v>4578</v>
      </c>
      <c r="V112" t="s">
        <v>3406</v>
      </c>
      <c r="W112" s="10">
        <v>85027</v>
      </c>
      <c r="X112" t="s">
        <v>4374</v>
      </c>
    </row>
    <row r="113" spans="1:24" x14ac:dyDescent="0.2">
      <c r="A113" s="6">
        <v>44259</v>
      </c>
      <c r="B113" t="s">
        <v>4594</v>
      </c>
      <c r="C113" t="s">
        <v>43</v>
      </c>
      <c r="D113" s="10" t="s">
        <v>46</v>
      </c>
      <c r="E113" t="s">
        <v>70</v>
      </c>
      <c r="F113" s="7"/>
      <c r="G113" s="10"/>
      <c r="H113" t="s">
        <v>4595</v>
      </c>
      <c r="I113" t="str">
        <f t="shared" si="1"/>
        <v>PHOENIX</v>
      </c>
      <c r="J113" s="10">
        <v>85037</v>
      </c>
      <c r="K113">
        <f>IF(OR(LEFT(J113,3)="850", J113=85339, J113="85339"), 1,0)</f>
        <v>1</v>
      </c>
      <c r="L113">
        <f>IF(OR(LEFT(I113,2)="ph", I113="Laveen"), 1,0)</f>
        <v>1</v>
      </c>
      <c r="M113">
        <f>IF(NOT(K113=L113), 1,0)</f>
        <v>0</v>
      </c>
      <c r="N113">
        <f>IF(K113=L113, K113, "EVAL")</f>
        <v>1</v>
      </c>
      <c r="O113" s="10"/>
      <c r="P113" s="10"/>
      <c r="Q113" s="10" t="s">
        <v>57</v>
      </c>
      <c r="R113" s="10" t="s">
        <v>46</v>
      </c>
      <c r="S113" s="7">
        <v>1686.34</v>
      </c>
      <c r="T113" s="10">
        <v>85037</v>
      </c>
      <c r="U113" t="s">
        <v>3382</v>
      </c>
      <c r="W113" s="10"/>
      <c r="X113" t="s">
        <v>4374</v>
      </c>
    </row>
    <row r="114" spans="1:24" x14ac:dyDescent="0.2">
      <c r="A114" s="6">
        <v>44260</v>
      </c>
      <c r="B114" t="s">
        <v>4596</v>
      </c>
      <c r="C114" t="s">
        <v>43</v>
      </c>
      <c r="D114" s="10" t="s">
        <v>46</v>
      </c>
      <c r="E114" t="s">
        <v>70</v>
      </c>
      <c r="F114" s="7"/>
      <c r="G114" s="10"/>
      <c r="H114" t="s">
        <v>3799</v>
      </c>
      <c r="I114" t="str">
        <f t="shared" si="1"/>
        <v>PHOENIX</v>
      </c>
      <c r="J114" s="10">
        <v>85037</v>
      </c>
      <c r="K114">
        <f>IF(OR(LEFT(J114,3)="850", J114=85339, J114="85339"), 1,0)</f>
        <v>1</v>
      </c>
      <c r="L114">
        <f>IF(OR(LEFT(I114,2)="ph", I114="Laveen"), 1,0)</f>
        <v>1</v>
      </c>
      <c r="M114">
        <f>IF(NOT(K114=L114), 1,0)</f>
        <v>0</v>
      </c>
      <c r="N114">
        <f>IF(K114=L114, K114, "EVAL")</f>
        <v>1</v>
      </c>
      <c r="O114" s="10"/>
      <c r="P114" s="10"/>
      <c r="Q114" s="10" t="s">
        <v>57</v>
      </c>
      <c r="R114" s="10" t="s">
        <v>46</v>
      </c>
      <c r="S114" s="7">
        <v>2453.1</v>
      </c>
      <c r="T114" s="10">
        <v>85037</v>
      </c>
      <c r="U114" t="s">
        <v>3797</v>
      </c>
      <c r="W114" s="10"/>
      <c r="X114" t="s">
        <v>4374</v>
      </c>
    </row>
    <row r="115" spans="1:24" x14ac:dyDescent="0.2">
      <c r="A115" s="6">
        <v>44263</v>
      </c>
      <c r="B115" t="s">
        <v>4597</v>
      </c>
      <c r="C115" t="s">
        <v>43</v>
      </c>
      <c r="D115" s="10" t="s">
        <v>46</v>
      </c>
      <c r="E115" t="s">
        <v>70</v>
      </c>
      <c r="F115" s="7">
        <v>7824.89</v>
      </c>
      <c r="G115" s="10" t="s">
        <v>50</v>
      </c>
      <c r="H115" t="s">
        <v>2261</v>
      </c>
      <c r="I115" t="str">
        <f t="shared" si="1"/>
        <v>AVONDALE</v>
      </c>
      <c r="J115" s="10">
        <v>85392</v>
      </c>
      <c r="K115">
        <f>IF(OR(LEFT(J115,3)="850", J115=85339, J115="85339"), 1,0)</f>
        <v>0</v>
      </c>
      <c r="L115">
        <f>IF(OR(LEFT(I115,2)="ph", I115="Laveen"), 1,0)</f>
        <v>0</v>
      </c>
      <c r="M115">
        <f>IF(NOT(K115=L115), 1,0)</f>
        <v>0</v>
      </c>
      <c r="N115">
        <f>IF(K115=L115, K115, "EVAL")</f>
        <v>0</v>
      </c>
      <c r="O115" s="10"/>
      <c r="P115" s="10"/>
      <c r="Q115" s="10" t="s">
        <v>57</v>
      </c>
      <c r="R115" s="10" t="s">
        <v>46</v>
      </c>
      <c r="S115" s="7">
        <v>1788</v>
      </c>
      <c r="T115" s="10">
        <v>85392</v>
      </c>
      <c r="U115" t="s">
        <v>139</v>
      </c>
      <c r="W115" s="10"/>
      <c r="X115" t="s">
        <v>4374</v>
      </c>
    </row>
    <row r="116" spans="1:24" x14ac:dyDescent="0.2">
      <c r="A116" s="6">
        <v>44264</v>
      </c>
      <c r="B116" t="s">
        <v>4598</v>
      </c>
      <c r="C116" t="s">
        <v>43</v>
      </c>
      <c r="D116" s="10" t="s">
        <v>46</v>
      </c>
      <c r="E116" t="s">
        <v>247</v>
      </c>
      <c r="F116" s="7"/>
      <c r="G116" s="10"/>
      <c r="H116" t="s">
        <v>4599</v>
      </c>
      <c r="I116" t="str">
        <f t="shared" si="1"/>
        <v>CHANDLER</v>
      </c>
      <c r="J116" s="10">
        <v>85224</v>
      </c>
      <c r="K116">
        <f>IF(OR(LEFT(J116,3)="850", J116=85339, J116="85339"), 1,0)</f>
        <v>0</v>
      </c>
      <c r="L116">
        <f>IF(OR(LEFT(I116,2)="ph", I116="Laveen"), 1,0)</f>
        <v>0</v>
      </c>
      <c r="M116">
        <f>IF(NOT(K116=L116), 1,0)</f>
        <v>0</v>
      </c>
      <c r="N116">
        <f>IF(K116=L116, K116, "EVAL")</f>
        <v>0</v>
      </c>
      <c r="O116" s="10"/>
      <c r="P116" s="10"/>
      <c r="Q116" s="10" t="s">
        <v>57</v>
      </c>
      <c r="R116" s="10" t="s">
        <v>46</v>
      </c>
      <c r="S116" s="7">
        <v>3778.23</v>
      </c>
      <c r="T116" s="10">
        <v>85224</v>
      </c>
      <c r="U116" t="s">
        <v>100</v>
      </c>
      <c r="W116" s="10"/>
      <c r="X116" t="s">
        <v>4374</v>
      </c>
    </row>
    <row r="117" spans="1:24" x14ac:dyDescent="0.2">
      <c r="A117" s="6">
        <v>44264</v>
      </c>
      <c r="B117" t="s">
        <v>4600</v>
      </c>
      <c r="C117" t="s">
        <v>43</v>
      </c>
      <c r="D117" s="10" t="s">
        <v>46</v>
      </c>
      <c r="E117" t="s">
        <v>225</v>
      </c>
      <c r="F117" s="7">
        <v>4168</v>
      </c>
      <c r="G117" s="10" t="s">
        <v>50</v>
      </c>
      <c r="H117" t="s">
        <v>4601</v>
      </c>
      <c r="I117" t="str">
        <f t="shared" si="1"/>
        <v>PHOENIX</v>
      </c>
      <c r="J117" s="10">
        <v>85043</v>
      </c>
      <c r="K117">
        <f>IF(OR(LEFT(J117,3)="850", J117=85339, J117="85339"), 1,0)</f>
        <v>1</v>
      </c>
      <c r="L117">
        <f>IF(OR(LEFT(I117,2)="ph", I117="Laveen"), 1,0)</f>
        <v>1</v>
      </c>
      <c r="M117">
        <f>IF(NOT(K117=L117), 1,0)</f>
        <v>0</v>
      </c>
      <c r="N117">
        <f>IF(K117=L117, K117, "EVAL")</f>
        <v>1</v>
      </c>
      <c r="O117" s="10"/>
      <c r="P117" s="10"/>
      <c r="Q117" s="10" t="s">
        <v>57</v>
      </c>
      <c r="R117" s="10" t="s">
        <v>46</v>
      </c>
      <c r="S117" s="7">
        <v>4068</v>
      </c>
      <c r="T117" s="10">
        <v>85043</v>
      </c>
      <c r="U117" t="s">
        <v>3716</v>
      </c>
      <c r="W117" s="10"/>
      <c r="X117" t="s">
        <v>4374</v>
      </c>
    </row>
    <row r="118" spans="1:24" x14ac:dyDescent="0.2">
      <c r="A118" s="6">
        <v>44264</v>
      </c>
      <c r="B118" t="s">
        <v>4602</v>
      </c>
      <c r="C118" t="s">
        <v>79</v>
      </c>
      <c r="D118" s="10" t="s">
        <v>46</v>
      </c>
      <c r="E118" t="s">
        <v>70</v>
      </c>
      <c r="F118" s="7"/>
      <c r="G118" s="10"/>
      <c r="H118" t="s">
        <v>4603</v>
      </c>
      <c r="I118" t="str">
        <f t="shared" si="1"/>
        <v>AVODNALE</v>
      </c>
      <c r="J118" s="10">
        <v>85392</v>
      </c>
      <c r="K118">
        <f>IF(OR(LEFT(J118,3)="850", J118=85339, J118="85339"), 1,0)</f>
        <v>0</v>
      </c>
      <c r="L118">
        <f>IF(OR(LEFT(I118,2)="ph", I118="Laveen"), 1,0)</f>
        <v>0</v>
      </c>
      <c r="M118">
        <f>IF(NOT(K118=L118), 1,0)</f>
        <v>0</v>
      </c>
      <c r="N118">
        <f>IF(K118=L118, K118, "EVAL")</f>
        <v>0</v>
      </c>
      <c r="O118" s="10"/>
      <c r="P118" s="10"/>
      <c r="Q118" s="10" t="s">
        <v>57</v>
      </c>
      <c r="R118" s="10" t="s">
        <v>46</v>
      </c>
      <c r="S118" s="7">
        <v>9999.99</v>
      </c>
      <c r="T118" s="10">
        <v>85392</v>
      </c>
      <c r="U118" t="s">
        <v>3646</v>
      </c>
      <c r="W118" s="10"/>
      <c r="X118" t="s">
        <v>4374</v>
      </c>
    </row>
    <row r="119" spans="1:24" x14ac:dyDescent="0.2">
      <c r="A119" s="6">
        <v>44264</v>
      </c>
      <c r="B119" t="s">
        <v>4604</v>
      </c>
      <c r="C119" t="s">
        <v>43</v>
      </c>
      <c r="D119" s="10" t="s">
        <v>46</v>
      </c>
      <c r="E119" t="s">
        <v>663</v>
      </c>
      <c r="F119" s="7">
        <v>9999.99</v>
      </c>
      <c r="G119" s="10" t="s">
        <v>50</v>
      </c>
      <c r="H119" t="s">
        <v>3866</v>
      </c>
      <c r="I119" t="str">
        <f t="shared" si="1"/>
        <v>TEMPE</v>
      </c>
      <c r="J119" s="10">
        <v>85283</v>
      </c>
      <c r="K119">
        <f>IF(OR(LEFT(J119,3)="850", J119=85339, J119="85339"), 1,0)</f>
        <v>0</v>
      </c>
      <c r="L119">
        <f>IF(OR(LEFT(I119,2)="ph", I119="Laveen"), 1,0)</f>
        <v>0</v>
      </c>
      <c r="M119">
        <f>IF(NOT(K119=L119), 1,0)</f>
        <v>0</v>
      </c>
      <c r="N119">
        <f>IF(K119=L119, K119, "EVAL")</f>
        <v>0</v>
      </c>
      <c r="O119" s="10"/>
      <c r="P119" s="10"/>
      <c r="Q119" s="10" t="s">
        <v>57</v>
      </c>
      <c r="R119" s="10" t="s">
        <v>46</v>
      </c>
      <c r="S119" s="7">
        <v>9999.99</v>
      </c>
      <c r="T119" s="10">
        <v>85283</v>
      </c>
      <c r="U119" t="s">
        <v>3646</v>
      </c>
      <c r="V119" t="s">
        <v>122</v>
      </c>
      <c r="W119" s="10">
        <v>85251</v>
      </c>
      <c r="X119" t="s">
        <v>4374</v>
      </c>
    </row>
    <row r="120" spans="1:24" x14ac:dyDescent="0.2">
      <c r="A120" s="6">
        <v>44264</v>
      </c>
      <c r="B120" t="s">
        <v>4605</v>
      </c>
      <c r="C120" t="s">
        <v>43</v>
      </c>
      <c r="D120" s="10" t="s">
        <v>46</v>
      </c>
      <c r="E120" t="s">
        <v>507</v>
      </c>
      <c r="F120" s="7">
        <v>6453.68</v>
      </c>
      <c r="G120" s="10" t="s">
        <v>50</v>
      </c>
      <c r="H120" t="s">
        <v>4606</v>
      </c>
      <c r="I120" t="str">
        <f t="shared" si="1"/>
        <v>EL MIRAGE</v>
      </c>
      <c r="J120" s="10">
        <v>85335</v>
      </c>
      <c r="K120">
        <f>IF(OR(LEFT(J120,3)="850", J120=85339, J120="85339"), 1,0)</f>
        <v>0</v>
      </c>
      <c r="L120">
        <f>IF(OR(LEFT(I120,2)="ph", I120="Laveen"), 1,0)</f>
        <v>0</v>
      </c>
      <c r="M120">
        <f>IF(NOT(K120=L120), 1,0)</f>
        <v>0</v>
      </c>
      <c r="N120">
        <f>IF(K120=L120, K120, "EVAL")</f>
        <v>0</v>
      </c>
      <c r="O120" s="12">
        <v>44285</v>
      </c>
      <c r="P120" s="10"/>
      <c r="Q120" s="10" t="s">
        <v>57</v>
      </c>
      <c r="R120" s="10" t="s">
        <v>46</v>
      </c>
      <c r="S120" s="7">
        <v>6453.68</v>
      </c>
      <c r="T120" s="10">
        <v>85335</v>
      </c>
      <c r="U120" t="s">
        <v>4507</v>
      </c>
      <c r="W120" s="10"/>
      <c r="X120" t="s">
        <v>4374</v>
      </c>
    </row>
    <row r="121" spans="1:24" x14ac:dyDescent="0.2">
      <c r="A121" s="6">
        <v>44266</v>
      </c>
      <c r="B121" t="s">
        <v>4607</v>
      </c>
      <c r="C121" t="s">
        <v>43</v>
      </c>
      <c r="D121" s="10" t="s">
        <v>46</v>
      </c>
      <c r="E121" t="s">
        <v>44</v>
      </c>
      <c r="F121" s="7">
        <v>2190</v>
      </c>
      <c r="G121" s="10" t="s">
        <v>50</v>
      </c>
      <c r="H121" t="s">
        <v>4608</v>
      </c>
      <c r="I121" t="str">
        <f t="shared" si="1"/>
        <v>Glendale</v>
      </c>
      <c r="J121" s="10">
        <v>85301</v>
      </c>
      <c r="K121">
        <f>IF(OR(LEFT(J121,3)="850", J121=85339, J121="85339"), 1,0)</f>
        <v>0</v>
      </c>
      <c r="L121">
        <f>IF(OR(LEFT(I121,2)="ph", I121="Laveen"), 1,0)</f>
        <v>0</v>
      </c>
      <c r="M121">
        <f>IF(NOT(K121=L121), 1,0)</f>
        <v>0</v>
      </c>
      <c r="N121">
        <f>IF(K121=L121, K121, "EVAL")</f>
        <v>0</v>
      </c>
      <c r="O121" s="12">
        <v>44281</v>
      </c>
      <c r="P121" s="10"/>
      <c r="Q121" s="10" t="s">
        <v>57</v>
      </c>
      <c r="R121" s="10" t="s">
        <v>46</v>
      </c>
      <c r="S121" s="7">
        <v>2120</v>
      </c>
      <c r="T121" s="10">
        <v>85301</v>
      </c>
      <c r="U121" t="s">
        <v>4609</v>
      </c>
      <c r="V121" t="s">
        <v>4610</v>
      </c>
      <c r="W121" s="10">
        <v>85301</v>
      </c>
      <c r="X121" t="s">
        <v>4406</v>
      </c>
    </row>
    <row r="122" spans="1:24" x14ac:dyDescent="0.2">
      <c r="A122" s="6">
        <v>44266</v>
      </c>
      <c r="B122" t="s">
        <v>4611</v>
      </c>
      <c r="C122" t="s">
        <v>43</v>
      </c>
      <c r="D122" s="10" t="s">
        <v>46</v>
      </c>
      <c r="E122" t="s">
        <v>44</v>
      </c>
      <c r="F122" s="7"/>
      <c r="G122" s="10"/>
      <c r="H122" t="s">
        <v>4612</v>
      </c>
      <c r="I122" t="str">
        <f t="shared" si="1"/>
        <v>GLENDALE</v>
      </c>
      <c r="J122" s="10">
        <v>85301</v>
      </c>
      <c r="K122">
        <f>IF(OR(LEFT(J122,3)="850", J122=85339, J122="85339"), 1,0)</f>
        <v>0</v>
      </c>
      <c r="L122">
        <f>IF(OR(LEFT(I122,2)="ph", I122="Laveen"), 1,0)</f>
        <v>0</v>
      </c>
      <c r="M122">
        <f>IF(NOT(K122=L122), 1,0)</f>
        <v>0</v>
      </c>
      <c r="N122">
        <f>IF(K122=L122, K122, "EVAL")</f>
        <v>0</v>
      </c>
      <c r="O122" s="10"/>
      <c r="P122" s="10"/>
      <c r="Q122" s="10" t="s">
        <v>57</v>
      </c>
      <c r="R122" s="10" t="s">
        <v>46</v>
      </c>
      <c r="S122" s="7">
        <v>2034.52</v>
      </c>
      <c r="T122" s="10">
        <v>85301</v>
      </c>
      <c r="U122" t="s">
        <v>3785</v>
      </c>
      <c r="W122" s="10"/>
      <c r="X122" t="s">
        <v>4406</v>
      </c>
    </row>
    <row r="123" spans="1:24" x14ac:dyDescent="0.2">
      <c r="A123" s="6">
        <v>44266</v>
      </c>
      <c r="B123" t="s">
        <v>4613</v>
      </c>
      <c r="C123" t="s">
        <v>43</v>
      </c>
      <c r="D123" s="10" t="s">
        <v>46</v>
      </c>
      <c r="E123" t="s">
        <v>44</v>
      </c>
      <c r="F123" s="7">
        <v>4986.7299999999996</v>
      </c>
      <c r="G123" s="10" t="s">
        <v>50</v>
      </c>
      <c r="H123" t="s">
        <v>4614</v>
      </c>
      <c r="I123" t="str">
        <f t="shared" si="1"/>
        <v>GLENDALE</v>
      </c>
      <c r="J123" s="10">
        <v>85301</v>
      </c>
      <c r="K123">
        <f>IF(OR(LEFT(J123,3)="850", J123=85339, J123="85339"), 1,0)</f>
        <v>0</v>
      </c>
      <c r="L123">
        <f>IF(OR(LEFT(I123,2)="ph", I123="Laveen"), 1,0)</f>
        <v>0</v>
      </c>
      <c r="M123">
        <f>IF(NOT(K123=L123), 1,0)</f>
        <v>0</v>
      </c>
      <c r="N123">
        <f>IF(K123=L123, K123, "EVAL")</f>
        <v>0</v>
      </c>
      <c r="O123" s="10"/>
      <c r="P123" s="10"/>
      <c r="Q123" s="10" t="s">
        <v>57</v>
      </c>
      <c r="R123" s="10" t="s">
        <v>46</v>
      </c>
      <c r="S123" s="7">
        <v>4916.7299999999996</v>
      </c>
      <c r="T123" s="10">
        <v>85301</v>
      </c>
      <c r="U123" t="s">
        <v>3785</v>
      </c>
      <c r="W123" s="10"/>
      <c r="X123" t="s">
        <v>4406</v>
      </c>
    </row>
    <row r="124" spans="1:24" x14ac:dyDescent="0.2">
      <c r="A124" s="6">
        <v>44266</v>
      </c>
      <c r="B124" t="s">
        <v>4615</v>
      </c>
      <c r="C124" t="s">
        <v>43</v>
      </c>
      <c r="D124" s="10" t="s">
        <v>46</v>
      </c>
      <c r="E124" t="s">
        <v>44</v>
      </c>
      <c r="F124" s="7">
        <v>1970</v>
      </c>
      <c r="G124" s="10" t="s">
        <v>50</v>
      </c>
      <c r="H124" t="s">
        <v>4616</v>
      </c>
      <c r="I124" t="str">
        <f t="shared" si="1"/>
        <v>GLENDALE</v>
      </c>
      <c r="J124" s="10">
        <v>85301</v>
      </c>
      <c r="K124">
        <f>IF(OR(LEFT(J124,3)="850", J124=85339, J124="85339"), 1,0)</f>
        <v>0</v>
      </c>
      <c r="L124">
        <f>IF(OR(LEFT(I124,2)="ph", I124="Laveen"), 1,0)</f>
        <v>0</v>
      </c>
      <c r="M124">
        <f>IF(NOT(K124=L124), 1,0)</f>
        <v>0</v>
      </c>
      <c r="N124">
        <f>IF(K124=L124, K124, "EVAL")</f>
        <v>0</v>
      </c>
      <c r="O124" s="10"/>
      <c r="P124" s="10"/>
      <c r="Q124" s="10" t="s">
        <v>57</v>
      </c>
      <c r="R124" s="10" t="s">
        <v>46</v>
      </c>
      <c r="S124" s="7">
        <v>1850</v>
      </c>
      <c r="T124" s="10">
        <v>85301</v>
      </c>
      <c r="U124" t="s">
        <v>3350</v>
      </c>
      <c r="W124" s="10"/>
      <c r="X124" t="s">
        <v>4406</v>
      </c>
    </row>
    <row r="125" spans="1:24" x14ac:dyDescent="0.2">
      <c r="A125" s="6">
        <v>44266</v>
      </c>
      <c r="B125" t="s">
        <v>4617</v>
      </c>
      <c r="C125" t="s">
        <v>43</v>
      </c>
      <c r="D125" s="10" t="s">
        <v>46</v>
      </c>
      <c r="E125" t="s">
        <v>44</v>
      </c>
      <c r="F125" s="7">
        <v>5850</v>
      </c>
      <c r="G125" s="10" t="s">
        <v>50</v>
      </c>
      <c r="H125" t="s">
        <v>4618</v>
      </c>
      <c r="I125" t="str">
        <f t="shared" si="1"/>
        <v>PHOENIX</v>
      </c>
      <c r="J125" s="10">
        <v>85031</v>
      </c>
      <c r="K125">
        <f>IF(OR(LEFT(J125,3)="850", J125=85339, J125="85339"), 1,0)</f>
        <v>1</v>
      </c>
      <c r="L125">
        <f>IF(OR(LEFT(I125,2)="ph", I125="Laveen"), 1,0)</f>
        <v>1</v>
      </c>
      <c r="M125">
        <f>IF(NOT(K125=L125), 1,0)</f>
        <v>0</v>
      </c>
      <c r="N125">
        <f>IF(K125=L125, K125, "EVAL")</f>
        <v>1</v>
      </c>
      <c r="O125" s="10"/>
      <c r="P125" s="10"/>
      <c r="Q125" s="10" t="s">
        <v>57</v>
      </c>
      <c r="R125" s="10" t="s">
        <v>46</v>
      </c>
      <c r="S125" s="7">
        <v>5730</v>
      </c>
      <c r="T125" s="10">
        <v>85031</v>
      </c>
      <c r="U125" t="s">
        <v>3350</v>
      </c>
      <c r="W125" s="10"/>
      <c r="X125" t="s">
        <v>4406</v>
      </c>
    </row>
    <row r="126" spans="1:24" x14ac:dyDescent="0.2">
      <c r="A126" s="6">
        <v>44266</v>
      </c>
      <c r="B126" t="s">
        <v>4619</v>
      </c>
      <c r="C126" t="s">
        <v>43</v>
      </c>
      <c r="D126" s="10" t="s">
        <v>46</v>
      </c>
      <c r="E126" t="s">
        <v>44</v>
      </c>
      <c r="F126" s="7">
        <v>5830</v>
      </c>
      <c r="G126" s="10" t="s">
        <v>50</v>
      </c>
      <c r="H126" t="s">
        <v>4136</v>
      </c>
      <c r="I126" t="str">
        <f t="shared" si="1"/>
        <v>GLENDALE</v>
      </c>
      <c r="J126" s="10">
        <v>85301</v>
      </c>
      <c r="K126">
        <f>IF(OR(LEFT(J126,3)="850", J126=85339, J126="85339"), 1,0)</f>
        <v>0</v>
      </c>
      <c r="L126">
        <f>IF(OR(LEFT(I126,2)="ph", I126="Laveen"), 1,0)</f>
        <v>0</v>
      </c>
      <c r="M126">
        <f>IF(NOT(K126=L126), 1,0)</f>
        <v>0</v>
      </c>
      <c r="N126">
        <f>IF(K126=L126, K126, "EVAL")</f>
        <v>0</v>
      </c>
      <c r="O126" s="12">
        <v>44286</v>
      </c>
      <c r="P126" s="15">
        <v>44292</v>
      </c>
      <c r="Q126" s="10" t="s">
        <v>57</v>
      </c>
      <c r="R126" s="10" t="s">
        <v>46</v>
      </c>
      <c r="S126" s="7">
        <v>5710</v>
      </c>
      <c r="T126" s="10">
        <v>85301</v>
      </c>
      <c r="U126" t="s">
        <v>4620</v>
      </c>
      <c r="W126" s="10"/>
      <c r="X126" t="s">
        <v>4406</v>
      </c>
    </row>
    <row r="127" spans="1:24" x14ac:dyDescent="0.2">
      <c r="A127" s="6">
        <v>44266</v>
      </c>
      <c r="B127" t="s">
        <v>4621</v>
      </c>
      <c r="C127" t="s">
        <v>43</v>
      </c>
      <c r="D127" s="10" t="s">
        <v>46</v>
      </c>
      <c r="E127" t="s">
        <v>44</v>
      </c>
      <c r="F127" s="7">
        <v>2205</v>
      </c>
      <c r="G127" s="10" t="s">
        <v>50</v>
      </c>
      <c r="H127" t="s">
        <v>4622</v>
      </c>
      <c r="I127" t="str">
        <f t="shared" si="1"/>
        <v>GLENDALE</v>
      </c>
      <c r="J127" s="10">
        <v>85301</v>
      </c>
      <c r="K127">
        <f>IF(OR(LEFT(J127,3)="850", J127=85339, J127="85339"), 1,0)</f>
        <v>0</v>
      </c>
      <c r="L127">
        <f>IF(OR(LEFT(I127,2)="ph", I127="Laveen"), 1,0)</f>
        <v>0</v>
      </c>
      <c r="M127">
        <f>IF(NOT(K127=L127), 1,0)</f>
        <v>0</v>
      </c>
      <c r="N127">
        <f>IF(K127=L127, K127, "EVAL")</f>
        <v>0</v>
      </c>
      <c r="O127" s="10"/>
      <c r="P127" s="10"/>
      <c r="Q127" s="10" t="s">
        <v>57</v>
      </c>
      <c r="R127" s="10" t="s">
        <v>46</v>
      </c>
      <c r="S127" s="7">
        <v>2085</v>
      </c>
      <c r="T127" s="10">
        <v>85301</v>
      </c>
      <c r="U127" t="s">
        <v>3350</v>
      </c>
      <c r="W127" s="10"/>
      <c r="X127" t="s">
        <v>4406</v>
      </c>
    </row>
    <row r="128" spans="1:24" x14ac:dyDescent="0.2">
      <c r="A128" s="6">
        <v>44266</v>
      </c>
      <c r="B128" t="s">
        <v>4623</v>
      </c>
      <c r="C128" t="s">
        <v>43</v>
      </c>
      <c r="D128" s="10" t="s">
        <v>46</v>
      </c>
      <c r="E128" t="s">
        <v>44</v>
      </c>
      <c r="F128" s="7">
        <v>3325</v>
      </c>
      <c r="G128" s="10" t="s">
        <v>50</v>
      </c>
      <c r="H128" t="s">
        <v>4624</v>
      </c>
      <c r="I128" t="str">
        <f t="shared" si="1"/>
        <v>GLENDALE</v>
      </c>
      <c r="J128" s="10">
        <v>85301</v>
      </c>
      <c r="K128">
        <f>IF(OR(LEFT(J128,3)="850", J128=85339, J128="85339"), 1,0)</f>
        <v>0</v>
      </c>
      <c r="L128">
        <f>IF(OR(LEFT(I128,2)="ph", I128="Laveen"), 1,0)</f>
        <v>0</v>
      </c>
      <c r="M128">
        <f>IF(NOT(K128=L128), 1,0)</f>
        <v>0</v>
      </c>
      <c r="N128">
        <f>IF(K128=L128, K128, "EVAL")</f>
        <v>0</v>
      </c>
      <c r="O128" s="10"/>
      <c r="P128" s="10"/>
      <c r="Q128" s="10" t="s">
        <v>57</v>
      </c>
      <c r="R128" s="10" t="s">
        <v>46</v>
      </c>
      <c r="S128" s="7">
        <v>3205</v>
      </c>
      <c r="T128" s="10">
        <v>85301</v>
      </c>
      <c r="U128" t="s">
        <v>3350</v>
      </c>
      <c r="W128" s="10"/>
      <c r="X128" t="s">
        <v>4406</v>
      </c>
    </row>
    <row r="129" spans="1:24" x14ac:dyDescent="0.2">
      <c r="A129" s="6">
        <v>44271</v>
      </c>
      <c r="B129" t="s">
        <v>4625</v>
      </c>
      <c r="C129" t="s">
        <v>43</v>
      </c>
      <c r="D129" s="10" t="s">
        <v>46</v>
      </c>
      <c r="E129" t="s">
        <v>44</v>
      </c>
      <c r="F129" s="7">
        <v>1180</v>
      </c>
      <c r="G129" s="10" t="s">
        <v>50</v>
      </c>
      <c r="H129" t="s">
        <v>4626</v>
      </c>
      <c r="I129" t="str">
        <f t="shared" si="1"/>
        <v>GLENDALE</v>
      </c>
      <c r="J129" s="10">
        <v>85301</v>
      </c>
      <c r="K129">
        <f>IF(OR(LEFT(J129,3)="850", J129=85339, J129="85339"), 1,0)</f>
        <v>0</v>
      </c>
      <c r="L129">
        <f>IF(OR(LEFT(I129,2)="ph", I129="Laveen"), 1,0)</f>
        <v>0</v>
      </c>
      <c r="M129">
        <f>IF(NOT(K129=L129), 1,0)</f>
        <v>0</v>
      </c>
      <c r="N129">
        <f>IF(K129=L129, K129, "EVAL")</f>
        <v>0</v>
      </c>
      <c r="O129" s="10"/>
      <c r="P129" s="10"/>
      <c r="Q129" s="10" t="s">
        <v>57</v>
      </c>
      <c r="R129" s="10" t="s">
        <v>46</v>
      </c>
      <c r="S129" s="7">
        <v>1080</v>
      </c>
      <c r="T129" s="10">
        <v>85301</v>
      </c>
      <c r="U129" t="s">
        <v>3785</v>
      </c>
      <c r="W129" s="10"/>
      <c r="X129" t="s">
        <v>4406</v>
      </c>
    </row>
    <row r="130" spans="1:24" x14ac:dyDescent="0.2">
      <c r="A130" s="6">
        <v>44271</v>
      </c>
      <c r="B130" t="s">
        <v>4627</v>
      </c>
      <c r="C130" t="s">
        <v>43</v>
      </c>
      <c r="D130" s="10" t="s">
        <v>46</v>
      </c>
      <c r="E130" t="s">
        <v>44</v>
      </c>
      <c r="F130" s="7">
        <v>1870</v>
      </c>
      <c r="G130" s="10" t="s">
        <v>50</v>
      </c>
      <c r="H130" t="s">
        <v>4628</v>
      </c>
      <c r="I130" t="str">
        <f t="shared" si="1"/>
        <v>GLENDALE</v>
      </c>
      <c r="J130" s="10">
        <v>85301</v>
      </c>
      <c r="K130">
        <f>IF(OR(LEFT(J130,3)="850", J130=85339, J130="85339"), 1,0)</f>
        <v>0</v>
      </c>
      <c r="L130">
        <f>IF(OR(LEFT(I130,2)="ph", I130="Laveen"), 1,0)</f>
        <v>0</v>
      </c>
      <c r="M130">
        <f>IF(NOT(K130=L130), 1,0)</f>
        <v>0</v>
      </c>
      <c r="N130">
        <f>IF(K130=L130, K130, "EVAL")</f>
        <v>0</v>
      </c>
      <c r="O130" s="10"/>
      <c r="P130" s="10"/>
      <c r="Q130" s="10" t="s">
        <v>57</v>
      </c>
      <c r="R130" s="10" t="s">
        <v>46</v>
      </c>
      <c r="S130" s="7">
        <v>1770</v>
      </c>
      <c r="T130" s="10">
        <v>85301</v>
      </c>
      <c r="U130" t="s">
        <v>4629</v>
      </c>
      <c r="W130" s="10"/>
      <c r="X130" t="s">
        <v>4406</v>
      </c>
    </row>
    <row r="131" spans="1:24" x14ac:dyDescent="0.2">
      <c r="A131" s="6">
        <v>44273</v>
      </c>
      <c r="B131" t="s">
        <v>4630</v>
      </c>
      <c r="C131" t="s">
        <v>183</v>
      </c>
      <c r="D131" s="10" t="s">
        <v>46</v>
      </c>
      <c r="E131" t="s">
        <v>275</v>
      </c>
      <c r="F131" s="7">
        <v>1075.43</v>
      </c>
      <c r="G131" s="10" t="s">
        <v>50</v>
      </c>
      <c r="H131" t="s">
        <v>4631</v>
      </c>
      <c r="I131" t="str">
        <f t="shared" ref="I131:I194" si="2">IF(NOT(ISERROR(FIND(",",H131))), RIGHT(H131,LEN(H131)-FIND("@",SUBSTITUTE(H131,",","@",LEN(H131)-LEN(SUBSTITUTE(H131,",",""))),1)-1), "")</f>
        <v>TEMPE</v>
      </c>
      <c r="J131" s="10">
        <v>85281</v>
      </c>
      <c r="K131">
        <f>IF(OR(LEFT(J131,3)="850", J131=85339, J131="85339"), 1,0)</f>
        <v>0</v>
      </c>
      <c r="L131">
        <f>IF(OR(LEFT(I131,2)="ph", I131="Laveen"), 1,0)</f>
        <v>0</v>
      </c>
      <c r="M131">
        <f>IF(NOT(K131=L131), 1,0)</f>
        <v>0</v>
      </c>
      <c r="N131">
        <f>IF(K131=L131, K131, "EVAL")</f>
        <v>0</v>
      </c>
      <c r="O131" s="10"/>
      <c r="P131" s="10"/>
      <c r="Q131" s="10" t="s">
        <v>57</v>
      </c>
      <c r="R131" s="10" t="s">
        <v>46</v>
      </c>
      <c r="S131" s="7">
        <v>1040.43</v>
      </c>
      <c r="T131" s="10">
        <v>85281</v>
      </c>
      <c r="U131" t="s">
        <v>2795</v>
      </c>
      <c r="W131" s="10"/>
      <c r="X131" t="s">
        <v>4337</v>
      </c>
    </row>
    <row r="132" spans="1:24" x14ac:dyDescent="0.2">
      <c r="A132" s="6">
        <v>44273</v>
      </c>
      <c r="B132" t="s">
        <v>4632</v>
      </c>
      <c r="C132" t="s">
        <v>79</v>
      </c>
      <c r="D132" s="10" t="s">
        <v>46</v>
      </c>
      <c r="E132" t="s">
        <v>275</v>
      </c>
      <c r="F132" s="7">
        <v>1302.33</v>
      </c>
      <c r="G132" s="10" t="s">
        <v>50</v>
      </c>
      <c r="H132" t="s">
        <v>4633</v>
      </c>
      <c r="I132" t="str">
        <f t="shared" si="2"/>
        <v>TEMPE</v>
      </c>
      <c r="J132" s="10">
        <v>85281</v>
      </c>
      <c r="K132">
        <f>IF(OR(LEFT(J132,3)="850", J132=85339, J132="85339"), 1,0)</f>
        <v>0</v>
      </c>
      <c r="L132">
        <f>IF(OR(LEFT(I132,2)="ph", I132="Laveen"), 1,0)</f>
        <v>0</v>
      </c>
      <c r="M132">
        <f>IF(NOT(K132=L132), 1,0)</f>
        <v>0</v>
      </c>
      <c r="N132">
        <f>IF(K132=L132, K132, "EVAL")</f>
        <v>0</v>
      </c>
      <c r="O132" s="12">
        <v>44286</v>
      </c>
      <c r="P132" s="15">
        <v>44291</v>
      </c>
      <c r="Q132" s="10" t="s">
        <v>57</v>
      </c>
      <c r="R132" s="10" t="s">
        <v>46</v>
      </c>
      <c r="S132" s="7">
        <v>1231.07</v>
      </c>
      <c r="T132" s="10">
        <v>85281</v>
      </c>
      <c r="U132" t="s">
        <v>2795</v>
      </c>
      <c r="W132" s="10"/>
      <c r="X132" t="s">
        <v>4337</v>
      </c>
    </row>
    <row r="133" spans="1:24" x14ac:dyDescent="0.2">
      <c r="A133" s="6">
        <v>44273</v>
      </c>
      <c r="B133" t="s">
        <v>4634</v>
      </c>
      <c r="C133" t="s">
        <v>43</v>
      </c>
      <c r="D133" s="10" t="s">
        <v>46</v>
      </c>
      <c r="E133" t="s">
        <v>1473</v>
      </c>
      <c r="F133" s="7">
        <v>6714.1</v>
      </c>
      <c r="G133" s="10" t="s">
        <v>50</v>
      </c>
      <c r="I133" t="str">
        <f t="shared" si="2"/>
        <v/>
      </c>
      <c r="J133" s="10"/>
      <c r="K133">
        <f>IF(OR(LEFT(J133,3)="850", J133=85339, J133="85339"), 1,0)</f>
        <v>0</v>
      </c>
      <c r="L133">
        <f>IF(OR(LEFT(I133,2)="ph", I133="Laveen"), 1,0)</f>
        <v>0</v>
      </c>
      <c r="M133">
        <f>IF(NOT(K133=L133), 1,0)</f>
        <v>0</v>
      </c>
      <c r="N133">
        <f>IF(K133=L133, K133, "EVAL")</f>
        <v>0</v>
      </c>
      <c r="O133" s="10"/>
      <c r="P133" s="10"/>
      <c r="Q133" s="10" t="s">
        <v>57</v>
      </c>
      <c r="R133" s="10" t="s">
        <v>46</v>
      </c>
      <c r="S133" s="7">
        <v>6714.1</v>
      </c>
      <c r="T133" s="10"/>
      <c r="U133" t="s">
        <v>3445</v>
      </c>
      <c r="W133" s="10"/>
      <c r="X133" t="s">
        <v>4337</v>
      </c>
    </row>
    <row r="134" spans="1:24" x14ac:dyDescent="0.2">
      <c r="A134" s="6">
        <v>44274</v>
      </c>
      <c r="B134" t="s">
        <v>4635</v>
      </c>
      <c r="C134" t="s">
        <v>43</v>
      </c>
      <c r="D134" s="10" t="s">
        <v>46</v>
      </c>
      <c r="E134" t="s">
        <v>44</v>
      </c>
      <c r="F134" s="7">
        <v>1434.54</v>
      </c>
      <c r="G134" s="10" t="s">
        <v>50</v>
      </c>
      <c r="H134" t="s">
        <v>4636</v>
      </c>
      <c r="I134" t="str">
        <f t="shared" si="2"/>
        <v>GLENDALE</v>
      </c>
      <c r="J134" s="10">
        <v>85301</v>
      </c>
      <c r="K134">
        <f>IF(OR(LEFT(J134,3)="850", J134=85339, J134="85339"), 1,0)</f>
        <v>0</v>
      </c>
      <c r="L134">
        <f>IF(OR(LEFT(I134,2)="ph", I134="Laveen"), 1,0)</f>
        <v>0</v>
      </c>
      <c r="M134">
        <f>IF(NOT(K134=L134), 1,0)</f>
        <v>0</v>
      </c>
      <c r="N134">
        <f>IF(K134=L134, K134, "EVAL")</f>
        <v>0</v>
      </c>
      <c r="O134" s="10"/>
      <c r="P134" s="10"/>
      <c r="Q134" s="10" t="s">
        <v>57</v>
      </c>
      <c r="R134" s="10" t="s">
        <v>46</v>
      </c>
      <c r="S134" s="7">
        <v>1354.54</v>
      </c>
      <c r="T134" s="10">
        <v>85301</v>
      </c>
      <c r="U134" t="s">
        <v>4629</v>
      </c>
      <c r="W134" s="10"/>
      <c r="X134" t="s">
        <v>4406</v>
      </c>
    </row>
    <row r="135" spans="1:24" x14ac:dyDescent="0.2">
      <c r="A135" s="6">
        <v>44274</v>
      </c>
      <c r="B135" t="s">
        <v>4637</v>
      </c>
      <c r="C135" t="s">
        <v>43</v>
      </c>
      <c r="D135" s="10" t="s">
        <v>46</v>
      </c>
      <c r="E135" t="s">
        <v>65</v>
      </c>
      <c r="F135" s="7"/>
      <c r="G135" s="10"/>
      <c r="H135" t="s">
        <v>4638</v>
      </c>
      <c r="I135" t="str">
        <f t="shared" si="2"/>
        <v>MESA</v>
      </c>
      <c r="J135" s="10">
        <v>85204</v>
      </c>
      <c r="K135">
        <f>IF(OR(LEFT(J135,3)="850", J135=85339, J135="85339"), 1,0)</f>
        <v>0</v>
      </c>
      <c r="L135">
        <f>IF(OR(LEFT(I135,2)="ph", I135="Laveen"), 1,0)</f>
        <v>0</v>
      </c>
      <c r="M135">
        <f>IF(NOT(K135=L135), 1,0)</f>
        <v>0</v>
      </c>
      <c r="N135">
        <f>IF(K135=L135, K135, "EVAL")</f>
        <v>0</v>
      </c>
      <c r="O135" s="10"/>
      <c r="P135" s="10"/>
      <c r="Q135" s="10" t="s">
        <v>46</v>
      </c>
      <c r="R135" s="10" t="s">
        <v>46</v>
      </c>
      <c r="S135" s="7">
        <v>1821.5</v>
      </c>
      <c r="T135" s="10" t="s">
        <v>4094</v>
      </c>
      <c r="U135" t="s">
        <v>62</v>
      </c>
      <c r="V135" t="s">
        <v>63</v>
      </c>
      <c r="W135" s="10" t="s">
        <v>4095</v>
      </c>
    </row>
    <row r="136" spans="1:24" x14ac:dyDescent="0.2">
      <c r="A136" s="6">
        <v>44274</v>
      </c>
      <c r="B136" t="s">
        <v>4639</v>
      </c>
      <c r="C136" t="s">
        <v>79</v>
      </c>
      <c r="D136" s="10" t="s">
        <v>46</v>
      </c>
      <c r="E136" t="s">
        <v>130</v>
      </c>
      <c r="F136" s="7">
        <v>2293</v>
      </c>
      <c r="G136" s="10" t="s">
        <v>50</v>
      </c>
      <c r="H136" t="s">
        <v>4640</v>
      </c>
      <c r="I136" t="str">
        <f t="shared" si="2"/>
        <v>BUCKEYE</v>
      </c>
      <c r="J136" s="10">
        <v>8536</v>
      </c>
      <c r="K136">
        <f>IF(OR(LEFT(J136,3)="850", J136=85339, J136="85339"), 1,0)</f>
        <v>0</v>
      </c>
      <c r="L136">
        <f>IF(OR(LEFT(I136,2)="ph", I136="Laveen"), 1,0)</f>
        <v>0</v>
      </c>
      <c r="M136">
        <f>IF(NOT(K136=L136), 1,0)</f>
        <v>0</v>
      </c>
      <c r="N136">
        <f>IF(K136=L136, K136, "EVAL")</f>
        <v>0</v>
      </c>
      <c r="O136" s="10"/>
      <c r="P136" s="10"/>
      <c r="Q136" s="10" t="s">
        <v>57</v>
      </c>
      <c r="R136" s="10" t="s">
        <v>46</v>
      </c>
      <c r="S136" s="7">
        <v>2398</v>
      </c>
      <c r="T136" s="10">
        <v>8536</v>
      </c>
      <c r="U136" t="s">
        <v>4641</v>
      </c>
      <c r="V136" t="s">
        <v>4642</v>
      </c>
      <c r="W136" s="10">
        <v>85020</v>
      </c>
      <c r="X136" t="s">
        <v>4343</v>
      </c>
    </row>
    <row r="137" spans="1:24" x14ac:dyDescent="0.2">
      <c r="A137" s="6">
        <v>44274</v>
      </c>
      <c r="B137" t="s">
        <v>4643</v>
      </c>
      <c r="C137" t="s">
        <v>79</v>
      </c>
      <c r="D137" s="10" t="s">
        <v>46</v>
      </c>
      <c r="E137" t="s">
        <v>130</v>
      </c>
      <c r="F137" s="7">
        <v>4319.08</v>
      </c>
      <c r="G137" s="10" t="s">
        <v>50</v>
      </c>
      <c r="H137" t="s">
        <v>4644</v>
      </c>
      <c r="I137" t="str">
        <f t="shared" si="2"/>
        <v>GOODYEAR</v>
      </c>
      <c r="J137" s="10">
        <v>85338</v>
      </c>
      <c r="K137">
        <f>IF(OR(LEFT(J137,3)="850", J137=85339, J137="85339"), 1,0)</f>
        <v>0</v>
      </c>
      <c r="L137">
        <f>IF(OR(LEFT(I137,2)="ph", I137="Laveen"), 1,0)</f>
        <v>0</v>
      </c>
      <c r="M137">
        <f>IF(NOT(K137=L137), 1,0)</f>
        <v>0</v>
      </c>
      <c r="N137">
        <f>IF(K137=L137, K137, "EVAL")</f>
        <v>0</v>
      </c>
      <c r="O137" s="12">
        <v>44299</v>
      </c>
      <c r="P137" s="10"/>
      <c r="Q137" s="10" t="s">
        <v>57</v>
      </c>
      <c r="R137" s="10" t="s">
        <v>46</v>
      </c>
      <c r="S137" s="7">
        <v>4424.08</v>
      </c>
      <c r="T137" s="10">
        <v>85338</v>
      </c>
      <c r="U137" t="s">
        <v>4645</v>
      </c>
      <c r="V137" t="s">
        <v>4642</v>
      </c>
      <c r="W137" s="10">
        <v>85020</v>
      </c>
      <c r="X137" t="s">
        <v>4646</v>
      </c>
    </row>
    <row r="138" spans="1:24" x14ac:dyDescent="0.2">
      <c r="A138" s="6">
        <v>44277</v>
      </c>
      <c r="B138" t="s">
        <v>4647</v>
      </c>
      <c r="C138" t="s">
        <v>43</v>
      </c>
      <c r="D138" s="10" t="s">
        <v>46</v>
      </c>
      <c r="E138" t="s">
        <v>297</v>
      </c>
      <c r="F138" s="7"/>
      <c r="G138" s="10"/>
      <c r="H138" t="s">
        <v>4648</v>
      </c>
      <c r="I138" t="str">
        <f t="shared" si="2"/>
        <v>PHOENIX</v>
      </c>
      <c r="J138" s="10">
        <v>85051</v>
      </c>
      <c r="K138">
        <f>IF(OR(LEFT(J138,3)="850", J138=85339, J138="85339"), 1,0)</f>
        <v>1</v>
      </c>
      <c r="L138">
        <f>IF(OR(LEFT(I138,2)="ph", I138="Laveen"), 1,0)</f>
        <v>1</v>
      </c>
      <c r="M138">
        <f>IF(NOT(K138=L138), 1,0)</f>
        <v>0</v>
      </c>
      <c r="N138">
        <f>IF(K138=L138, K138, "EVAL")</f>
        <v>1</v>
      </c>
      <c r="O138" s="10"/>
      <c r="P138" s="10"/>
      <c r="Q138" s="10" t="s">
        <v>46</v>
      </c>
      <c r="R138" s="10" t="s">
        <v>46</v>
      </c>
      <c r="S138" s="7">
        <v>4210.25</v>
      </c>
      <c r="T138" s="10">
        <v>85051</v>
      </c>
      <c r="U138" t="s">
        <v>62</v>
      </c>
      <c r="V138" t="s">
        <v>974</v>
      </c>
      <c r="W138" s="10">
        <v>85253</v>
      </c>
    </row>
    <row r="139" spans="1:24" x14ac:dyDescent="0.2">
      <c r="A139" s="6">
        <v>44278</v>
      </c>
      <c r="B139" t="s">
        <v>4649</v>
      </c>
      <c r="C139" t="s">
        <v>79</v>
      </c>
      <c r="D139" s="10" t="s">
        <v>46</v>
      </c>
      <c r="E139" t="s">
        <v>225</v>
      </c>
      <c r="F139" s="7">
        <v>9013.25</v>
      </c>
      <c r="G139" s="10" t="s">
        <v>50</v>
      </c>
      <c r="H139" t="s">
        <v>4650</v>
      </c>
      <c r="I139" t="str">
        <f t="shared" si="2"/>
        <v>AVONDALE</v>
      </c>
      <c r="J139" s="10">
        <v>85323</v>
      </c>
      <c r="K139">
        <f>IF(OR(LEFT(J139,3)="850", J139=85339, J139="85339"), 1,0)</f>
        <v>0</v>
      </c>
      <c r="L139">
        <f>IF(OR(LEFT(I139,2)="ph", I139="Laveen"), 1,0)</f>
        <v>0</v>
      </c>
      <c r="M139">
        <f>IF(NOT(K139=L139), 1,0)</f>
        <v>0</v>
      </c>
      <c r="N139">
        <f>IF(K139=L139, K139, "EVAL")</f>
        <v>0</v>
      </c>
      <c r="O139" s="10"/>
      <c r="P139" s="10"/>
      <c r="Q139" s="10" t="s">
        <v>46</v>
      </c>
      <c r="R139" s="10" t="s">
        <v>46</v>
      </c>
      <c r="S139" s="7">
        <v>9013.25</v>
      </c>
      <c r="T139" s="10">
        <v>85323</v>
      </c>
      <c r="U139" t="s">
        <v>62</v>
      </c>
      <c r="V139" t="s">
        <v>63</v>
      </c>
      <c r="W139" s="10">
        <v>85253</v>
      </c>
    </row>
    <row r="140" spans="1:24" x14ac:dyDescent="0.2">
      <c r="A140" s="6">
        <v>44278</v>
      </c>
      <c r="B140" t="s">
        <v>4651</v>
      </c>
      <c r="C140" t="s">
        <v>43</v>
      </c>
      <c r="D140" s="10" t="s">
        <v>46</v>
      </c>
      <c r="E140" t="s">
        <v>297</v>
      </c>
      <c r="F140" s="7"/>
      <c r="G140" s="10"/>
      <c r="H140" t="s">
        <v>4440</v>
      </c>
      <c r="I140" t="str">
        <f t="shared" si="2"/>
        <v>GLENDALE</v>
      </c>
      <c r="J140" s="10">
        <v>85303</v>
      </c>
      <c r="K140">
        <f>IF(OR(LEFT(J140,3)="850", J140=85339, J140="85339"), 1,0)</f>
        <v>0</v>
      </c>
      <c r="L140">
        <f>IF(OR(LEFT(I140,2)="ph", I140="Laveen"), 1,0)</f>
        <v>0</v>
      </c>
      <c r="M140">
        <f>IF(NOT(K140=L140), 1,0)</f>
        <v>0</v>
      </c>
      <c r="N140">
        <f>IF(K140=L140, K140, "EVAL")</f>
        <v>0</v>
      </c>
      <c r="O140" s="10"/>
      <c r="P140" s="10"/>
      <c r="Q140" s="10" t="s">
        <v>57</v>
      </c>
      <c r="R140" s="10" t="s">
        <v>46</v>
      </c>
      <c r="S140" s="7">
        <v>1660.74</v>
      </c>
      <c r="T140" s="10">
        <v>85303</v>
      </c>
      <c r="U140" t="s">
        <v>1830</v>
      </c>
      <c r="V140" t="s">
        <v>2164</v>
      </c>
      <c r="W140" s="10">
        <v>85303</v>
      </c>
      <c r="X140" t="s">
        <v>4337</v>
      </c>
    </row>
    <row r="141" spans="1:24" x14ac:dyDescent="0.2">
      <c r="A141" s="6">
        <v>44280</v>
      </c>
      <c r="B141" t="s">
        <v>4652</v>
      </c>
      <c r="C141" t="s">
        <v>43</v>
      </c>
      <c r="D141" s="10" t="s">
        <v>46</v>
      </c>
      <c r="E141" t="s">
        <v>1473</v>
      </c>
      <c r="F141" s="7">
        <v>3096.06</v>
      </c>
      <c r="G141" s="10" t="s">
        <v>50</v>
      </c>
      <c r="I141" t="str">
        <f t="shared" si="2"/>
        <v/>
      </c>
      <c r="J141" s="10"/>
      <c r="K141">
        <f>IF(OR(LEFT(J141,3)="850", J141=85339, J141="85339"), 1,0)</f>
        <v>0</v>
      </c>
      <c r="L141">
        <f>IF(OR(LEFT(I141,2)="ph", I141="Laveen"), 1,0)</f>
        <v>0</v>
      </c>
      <c r="M141">
        <f>IF(NOT(K141=L141), 1,0)</f>
        <v>0</v>
      </c>
      <c r="N141">
        <f>IF(K141=L141, K141, "EVAL")</f>
        <v>0</v>
      </c>
      <c r="O141" s="10"/>
      <c r="P141" s="10"/>
      <c r="Q141" s="10" t="s">
        <v>57</v>
      </c>
      <c r="R141" s="10" t="s">
        <v>46</v>
      </c>
      <c r="S141" s="7">
        <v>1750.85</v>
      </c>
      <c r="T141" s="10"/>
      <c r="U141" t="s">
        <v>3609</v>
      </c>
      <c r="W141" s="10"/>
      <c r="X141" t="s">
        <v>4337</v>
      </c>
    </row>
    <row r="142" spans="1:24" x14ac:dyDescent="0.2">
      <c r="A142" s="6">
        <v>44280</v>
      </c>
      <c r="B142" t="s">
        <v>4653</v>
      </c>
      <c r="C142" t="s">
        <v>43</v>
      </c>
      <c r="D142" s="10" t="s">
        <v>46</v>
      </c>
      <c r="E142" t="s">
        <v>1473</v>
      </c>
      <c r="F142" s="7"/>
      <c r="G142" s="10"/>
      <c r="I142" t="str">
        <f t="shared" si="2"/>
        <v/>
      </c>
      <c r="J142" s="10"/>
      <c r="K142">
        <f>IF(OR(LEFT(J142,3)="850", J142=85339, J142="85339"), 1,0)</f>
        <v>0</v>
      </c>
      <c r="L142">
        <f>IF(OR(LEFT(I142,2)="ph", I142="Laveen"), 1,0)</f>
        <v>0</v>
      </c>
      <c r="M142">
        <f>IF(NOT(K142=L142), 1,0)</f>
        <v>0</v>
      </c>
      <c r="N142">
        <f>IF(K142=L142, K142, "EVAL")</f>
        <v>0</v>
      </c>
      <c r="O142" s="10"/>
      <c r="P142" s="10"/>
      <c r="Q142" s="10" t="s">
        <v>57</v>
      </c>
      <c r="R142" s="10" t="s">
        <v>46</v>
      </c>
      <c r="S142" s="7">
        <v>1729.61</v>
      </c>
      <c r="T142" s="10"/>
      <c r="U142" t="s">
        <v>3609</v>
      </c>
      <c r="W142" s="10"/>
      <c r="X142" t="s">
        <v>4337</v>
      </c>
    </row>
    <row r="143" spans="1:24" x14ac:dyDescent="0.2">
      <c r="A143" s="6">
        <v>44280</v>
      </c>
      <c r="B143" t="s">
        <v>4654</v>
      </c>
      <c r="C143" t="s">
        <v>43</v>
      </c>
      <c r="D143" s="10" t="s">
        <v>46</v>
      </c>
      <c r="E143" t="s">
        <v>1473</v>
      </c>
      <c r="F143" s="7">
        <v>4078.74</v>
      </c>
      <c r="G143" s="10" t="s">
        <v>50</v>
      </c>
      <c r="I143" t="str">
        <f t="shared" si="2"/>
        <v/>
      </c>
      <c r="J143" s="10"/>
      <c r="K143">
        <f>IF(OR(LEFT(J143,3)="850", J143=85339, J143="85339"), 1,0)</f>
        <v>0</v>
      </c>
      <c r="L143">
        <f>IF(OR(LEFT(I143,2)="ph", I143="Laveen"), 1,0)</f>
        <v>0</v>
      </c>
      <c r="M143">
        <f>IF(NOT(K143=L143), 1,0)</f>
        <v>0</v>
      </c>
      <c r="N143">
        <f>IF(K143=L143, K143, "EVAL")</f>
        <v>0</v>
      </c>
      <c r="O143" s="12">
        <v>44294</v>
      </c>
      <c r="P143" s="10"/>
      <c r="Q143" s="10" t="s">
        <v>57</v>
      </c>
      <c r="R143" s="10" t="s">
        <v>46</v>
      </c>
      <c r="S143" s="7">
        <v>3169.33</v>
      </c>
      <c r="T143" s="10"/>
      <c r="U143" t="s">
        <v>3609</v>
      </c>
      <c r="W143" s="10"/>
      <c r="X143" t="s">
        <v>4337</v>
      </c>
    </row>
    <row r="144" spans="1:24" x14ac:dyDescent="0.2">
      <c r="A144" s="6">
        <v>44281</v>
      </c>
      <c r="B144" t="s">
        <v>4655</v>
      </c>
      <c r="C144" t="s">
        <v>79</v>
      </c>
      <c r="D144" s="10" t="s">
        <v>46</v>
      </c>
      <c r="E144" t="s">
        <v>216</v>
      </c>
      <c r="F144" s="7">
        <v>4902.1499999999996</v>
      </c>
      <c r="G144" s="10" t="s">
        <v>50</v>
      </c>
      <c r="H144" t="s">
        <v>4656</v>
      </c>
      <c r="I144" t="str">
        <f t="shared" si="2"/>
        <v>MESA</v>
      </c>
      <c r="J144" s="10">
        <v>85204</v>
      </c>
      <c r="K144">
        <f>IF(OR(LEFT(J144,3)="850", J144=85339, J144="85339"), 1,0)</f>
        <v>0</v>
      </c>
      <c r="L144">
        <f>IF(OR(LEFT(I144,2)="ph", I144="Laveen"), 1,0)</f>
        <v>0</v>
      </c>
      <c r="M144">
        <f>IF(NOT(K144=L144), 1,0)</f>
        <v>0</v>
      </c>
      <c r="N144">
        <f>IF(K144=L144, K144, "EVAL")</f>
        <v>0</v>
      </c>
      <c r="O144" s="10"/>
      <c r="P144" s="10"/>
      <c r="Q144" s="10" t="s">
        <v>57</v>
      </c>
      <c r="R144" s="10" t="s">
        <v>46</v>
      </c>
      <c r="S144" s="7">
        <v>3647.65</v>
      </c>
      <c r="T144" s="10">
        <v>85204</v>
      </c>
      <c r="U144" t="s">
        <v>382</v>
      </c>
      <c r="W144" s="10"/>
      <c r="X144" t="s">
        <v>4374</v>
      </c>
    </row>
    <row r="145" spans="1:24" x14ac:dyDescent="0.2">
      <c r="A145" s="6">
        <v>44284</v>
      </c>
      <c r="B145" t="s">
        <v>4657</v>
      </c>
      <c r="C145" t="s">
        <v>43</v>
      </c>
      <c r="D145" s="10" t="s">
        <v>46</v>
      </c>
      <c r="E145" t="s">
        <v>44</v>
      </c>
      <c r="F145" s="7">
        <v>1124</v>
      </c>
      <c r="G145" s="10" t="s">
        <v>50</v>
      </c>
      <c r="H145" t="s">
        <v>4658</v>
      </c>
      <c r="I145" t="str">
        <f t="shared" si="2"/>
        <v>Glendale</v>
      </c>
      <c r="J145" s="10">
        <v>85301</v>
      </c>
      <c r="K145">
        <f>IF(OR(LEFT(J145,3)="850", J145=85339, J145="85339"), 1,0)</f>
        <v>0</v>
      </c>
      <c r="L145">
        <f>IF(OR(LEFT(I145,2)="ph", I145="Laveen"), 1,0)</f>
        <v>0</v>
      </c>
      <c r="M145">
        <f>IF(NOT(K145=L145), 1,0)</f>
        <v>0</v>
      </c>
      <c r="N145">
        <f>IF(K145=L145, K145, "EVAL")</f>
        <v>0</v>
      </c>
      <c r="O145" s="10"/>
      <c r="P145" s="10"/>
      <c r="Q145" s="10" t="s">
        <v>57</v>
      </c>
      <c r="R145" s="10" t="s">
        <v>46</v>
      </c>
      <c r="S145" s="7">
        <v>325</v>
      </c>
      <c r="T145" s="10">
        <v>85301</v>
      </c>
      <c r="U145" t="s">
        <v>4659</v>
      </c>
      <c r="W145" s="10"/>
      <c r="X145" t="s">
        <v>4406</v>
      </c>
    </row>
    <row r="146" spans="1:24" x14ac:dyDescent="0.2">
      <c r="A146" s="6">
        <v>44284</v>
      </c>
      <c r="B146" t="s">
        <v>4660</v>
      </c>
      <c r="C146" t="s">
        <v>43</v>
      </c>
      <c r="D146" s="10" t="s">
        <v>46</v>
      </c>
      <c r="E146" t="s">
        <v>44</v>
      </c>
      <c r="F146" s="7">
        <v>2748.23</v>
      </c>
      <c r="G146" s="10" t="s">
        <v>50</v>
      </c>
      <c r="H146" t="s">
        <v>4661</v>
      </c>
      <c r="I146" t="str">
        <f t="shared" si="2"/>
        <v>Glendale</v>
      </c>
      <c r="J146" s="10">
        <v>85301</v>
      </c>
      <c r="K146">
        <f>IF(OR(LEFT(J146,3)="850", J146=85339, J146="85339"), 1,0)</f>
        <v>0</v>
      </c>
      <c r="L146">
        <f>IF(OR(LEFT(I146,2)="ph", I146="Laveen"), 1,0)</f>
        <v>0</v>
      </c>
      <c r="M146">
        <f>IF(NOT(K146=L146), 1,0)</f>
        <v>0</v>
      </c>
      <c r="N146">
        <f>IF(K146=L146, K146, "EVAL")</f>
        <v>0</v>
      </c>
      <c r="O146" s="10"/>
      <c r="P146" s="10"/>
      <c r="Q146" s="10" t="s">
        <v>57</v>
      </c>
      <c r="R146" s="10" t="s">
        <v>46</v>
      </c>
      <c r="S146" s="7">
        <v>1778.23</v>
      </c>
      <c r="T146" s="10">
        <v>85301</v>
      </c>
      <c r="U146" t="s">
        <v>4659</v>
      </c>
      <c r="W146" s="10"/>
      <c r="X146" t="s">
        <v>4406</v>
      </c>
    </row>
    <row r="147" spans="1:24" x14ac:dyDescent="0.2">
      <c r="A147" s="6">
        <v>44284</v>
      </c>
      <c r="B147" t="s">
        <v>4662</v>
      </c>
      <c r="C147" t="s">
        <v>43</v>
      </c>
      <c r="D147" s="10" t="s">
        <v>46</v>
      </c>
      <c r="E147" t="s">
        <v>44</v>
      </c>
      <c r="F147" s="7">
        <v>3275</v>
      </c>
      <c r="G147" s="10" t="s">
        <v>50</v>
      </c>
      <c r="H147" t="s">
        <v>4663</v>
      </c>
      <c r="I147" t="str">
        <f t="shared" si="2"/>
        <v>Glendale</v>
      </c>
      <c r="J147" s="10">
        <v>85301</v>
      </c>
      <c r="K147">
        <f>IF(OR(LEFT(J147,3)="850", J147=85339, J147="85339"), 1,0)</f>
        <v>0</v>
      </c>
      <c r="L147">
        <f>IF(OR(LEFT(I147,2)="ph", I147="Laveen"), 1,0)</f>
        <v>0</v>
      </c>
      <c r="M147">
        <f>IF(NOT(K147=L147), 1,0)</f>
        <v>0</v>
      </c>
      <c r="N147">
        <f>IF(K147=L147, K147, "EVAL")</f>
        <v>0</v>
      </c>
      <c r="O147" s="10"/>
      <c r="P147" s="10"/>
      <c r="Q147" s="10" t="s">
        <v>57</v>
      </c>
      <c r="R147" s="10" t="s">
        <v>46</v>
      </c>
      <c r="S147" s="7">
        <v>2370</v>
      </c>
      <c r="T147" s="10">
        <v>85301</v>
      </c>
      <c r="U147" t="s">
        <v>4659</v>
      </c>
      <c r="W147" s="10"/>
      <c r="X147" t="s">
        <v>4406</v>
      </c>
    </row>
    <row r="148" spans="1:24" x14ac:dyDescent="0.2">
      <c r="A148" s="6">
        <v>44285</v>
      </c>
      <c r="B148" t="s">
        <v>4664</v>
      </c>
      <c r="C148" t="s">
        <v>43</v>
      </c>
      <c r="D148" s="10" t="s">
        <v>46</v>
      </c>
      <c r="E148" t="s">
        <v>275</v>
      </c>
      <c r="F148" s="7">
        <v>1906.92</v>
      </c>
      <c r="G148" s="10" t="s">
        <v>50</v>
      </c>
      <c r="H148" t="s">
        <v>4665</v>
      </c>
      <c r="I148" t="str">
        <f t="shared" si="2"/>
        <v>Tempe</v>
      </c>
      <c r="J148" s="10">
        <v>85281</v>
      </c>
      <c r="K148">
        <f>IF(OR(LEFT(J148,3)="850", J148=85339, J148="85339"), 1,0)</f>
        <v>0</v>
      </c>
      <c r="L148">
        <f>IF(OR(LEFT(I148,2)="ph", I148="Laveen"), 1,0)</f>
        <v>0</v>
      </c>
      <c r="M148">
        <f>IF(NOT(K148=L148), 1,0)</f>
        <v>0</v>
      </c>
      <c r="N148">
        <f>IF(K148=L148, K148, "EVAL")</f>
        <v>0</v>
      </c>
      <c r="O148" s="12">
        <v>44306</v>
      </c>
      <c r="P148" s="15">
        <v>44307</v>
      </c>
      <c r="Q148" s="10" t="s">
        <v>57</v>
      </c>
      <c r="R148" s="10" t="s">
        <v>46</v>
      </c>
      <c r="S148" s="7">
        <v>1176.28</v>
      </c>
      <c r="T148" s="10">
        <v>85281</v>
      </c>
      <c r="U148" t="s">
        <v>3424</v>
      </c>
      <c r="V148" t="s">
        <v>3425</v>
      </c>
      <c r="W148" s="10">
        <v>85018</v>
      </c>
      <c r="X148" t="s">
        <v>4337</v>
      </c>
    </row>
    <row r="149" spans="1:24" x14ac:dyDescent="0.2">
      <c r="A149" s="6">
        <v>44288</v>
      </c>
      <c r="B149" t="s">
        <v>4666</v>
      </c>
      <c r="C149" t="s">
        <v>43</v>
      </c>
      <c r="D149" s="10" t="s">
        <v>57</v>
      </c>
      <c r="E149" t="s">
        <v>102</v>
      </c>
      <c r="F149" s="7">
        <v>556</v>
      </c>
      <c r="G149" s="10" t="s">
        <v>50</v>
      </c>
      <c r="H149" t="s">
        <v>4667</v>
      </c>
      <c r="I149" t="str">
        <f t="shared" si="2"/>
        <v>PHOENIX</v>
      </c>
      <c r="J149" s="10">
        <v>85016</v>
      </c>
      <c r="K149">
        <f>IF(OR(LEFT(J149,3)="850", J149=85339, J149="85339"), 1,0)</f>
        <v>1</v>
      </c>
      <c r="L149">
        <f>IF(OR(LEFT(I149,2)="ph", I149="Laveen"), 1,0)</f>
        <v>1</v>
      </c>
      <c r="M149">
        <f>IF(NOT(K149=L149), 1,0)</f>
        <v>0</v>
      </c>
      <c r="N149">
        <f>IF(K149=L149, K149, "EVAL")</f>
        <v>1</v>
      </c>
      <c r="O149" s="12">
        <v>44391</v>
      </c>
      <c r="P149" s="15">
        <v>44396</v>
      </c>
      <c r="Q149" s="10" t="s">
        <v>57</v>
      </c>
      <c r="R149" s="10" t="s">
        <v>46</v>
      </c>
      <c r="S149" s="7">
        <v>291</v>
      </c>
      <c r="T149" s="10">
        <v>85016</v>
      </c>
      <c r="U149" t="s">
        <v>3316</v>
      </c>
      <c r="W149" s="10"/>
      <c r="X149" t="s">
        <v>4337</v>
      </c>
    </row>
    <row r="150" spans="1:24" x14ac:dyDescent="0.2">
      <c r="A150" s="6">
        <v>44291</v>
      </c>
      <c r="B150" t="s">
        <v>4668</v>
      </c>
      <c r="C150" t="s">
        <v>43</v>
      </c>
      <c r="D150" s="10" t="s">
        <v>46</v>
      </c>
      <c r="E150" t="s">
        <v>74</v>
      </c>
      <c r="F150" s="7">
        <v>10242.99</v>
      </c>
      <c r="G150" s="10" t="s">
        <v>50</v>
      </c>
      <c r="H150" t="s">
        <v>4669</v>
      </c>
      <c r="I150" t="str">
        <f t="shared" si="2"/>
        <v>LAVEEN</v>
      </c>
      <c r="J150" s="10">
        <v>85339</v>
      </c>
      <c r="K150">
        <f>IF(OR(LEFT(J150,3)="850", J150=85339, J150="85339"), 1,0)</f>
        <v>1</v>
      </c>
      <c r="L150">
        <f>IF(OR(LEFT(I150,2)="ph", I150="Laveen"), 1,0)</f>
        <v>1</v>
      </c>
      <c r="M150">
        <f>IF(NOT(K150=L150), 1,0)</f>
        <v>0</v>
      </c>
      <c r="N150">
        <f>IF(K150=L150, K150, "EVAL")</f>
        <v>1</v>
      </c>
      <c r="O150" s="10"/>
      <c r="P150" s="10"/>
      <c r="Q150" s="10" t="s">
        <v>57</v>
      </c>
      <c r="R150" s="10" t="s">
        <v>46</v>
      </c>
      <c r="S150" s="7">
        <v>2459.8000000000002</v>
      </c>
      <c r="T150" s="10">
        <v>85339</v>
      </c>
      <c r="U150" t="s">
        <v>3716</v>
      </c>
      <c r="V150" t="s">
        <v>3406</v>
      </c>
      <c r="W150" s="10">
        <v>85027</v>
      </c>
      <c r="X150" t="s">
        <v>4374</v>
      </c>
    </row>
    <row r="151" spans="1:24" x14ac:dyDescent="0.2">
      <c r="A151" s="6">
        <v>44291</v>
      </c>
      <c r="B151" t="s">
        <v>4670</v>
      </c>
      <c r="C151" t="s">
        <v>43</v>
      </c>
      <c r="D151" s="10" t="s">
        <v>46</v>
      </c>
      <c r="E151" t="s">
        <v>44</v>
      </c>
      <c r="F151" s="7"/>
      <c r="G151" s="10"/>
      <c r="H151" t="s">
        <v>4671</v>
      </c>
      <c r="I151" t="str">
        <f t="shared" si="2"/>
        <v>PHOENIX</v>
      </c>
      <c r="J151" s="10">
        <v>85043</v>
      </c>
      <c r="K151">
        <f>IF(OR(LEFT(J151,3)="850", J151=85339, J151="85339"), 1,0)</f>
        <v>1</v>
      </c>
      <c r="L151">
        <f>IF(OR(LEFT(I151,2)="ph", I151="Laveen"), 1,0)</f>
        <v>1</v>
      </c>
      <c r="M151">
        <f>IF(NOT(K151=L151), 1,0)</f>
        <v>0</v>
      </c>
      <c r="N151">
        <f>IF(K151=L151, K151, "EVAL")</f>
        <v>1</v>
      </c>
      <c r="O151" s="10"/>
      <c r="P151" s="10"/>
      <c r="Q151" s="10" t="s">
        <v>57</v>
      </c>
      <c r="R151" s="10" t="s">
        <v>46</v>
      </c>
      <c r="S151" s="7">
        <v>9999.99</v>
      </c>
      <c r="T151" s="10">
        <v>85043</v>
      </c>
      <c r="U151" t="s">
        <v>3415</v>
      </c>
      <c r="W151" s="10"/>
      <c r="X151" t="s">
        <v>4374</v>
      </c>
    </row>
    <row r="152" spans="1:24" x14ac:dyDescent="0.2">
      <c r="A152" s="6">
        <v>44291</v>
      </c>
      <c r="B152" t="s">
        <v>4672</v>
      </c>
      <c r="C152" t="s">
        <v>43</v>
      </c>
      <c r="D152" s="10" t="s">
        <v>46</v>
      </c>
      <c r="E152" t="s">
        <v>225</v>
      </c>
      <c r="F152" s="7"/>
      <c r="G152" s="10"/>
      <c r="H152" t="s">
        <v>4673</v>
      </c>
      <c r="I152" t="str">
        <f t="shared" si="2"/>
        <v>TOLLESON</v>
      </c>
      <c r="J152" s="10">
        <v>85353</v>
      </c>
      <c r="K152">
        <f>IF(OR(LEFT(J152,3)="850", J152=85339, J152="85339"), 1,0)</f>
        <v>0</v>
      </c>
      <c r="L152">
        <f>IF(OR(LEFT(I152,2)="ph", I152="Laveen"), 1,0)</f>
        <v>0</v>
      </c>
      <c r="M152">
        <f>IF(NOT(K152=L152), 1,0)</f>
        <v>0</v>
      </c>
      <c r="N152">
        <f>IF(K152=L152, K152, "EVAL")</f>
        <v>0</v>
      </c>
      <c r="O152" s="10"/>
      <c r="P152" s="10"/>
      <c r="Q152" s="10" t="s">
        <v>57</v>
      </c>
      <c r="R152" s="10" t="s">
        <v>46</v>
      </c>
      <c r="S152" s="7">
        <v>7928.96</v>
      </c>
      <c r="T152" s="10">
        <v>85353</v>
      </c>
      <c r="U152" t="s">
        <v>4674</v>
      </c>
      <c r="W152" s="10"/>
      <c r="X152" t="s">
        <v>4374</v>
      </c>
    </row>
    <row r="153" spans="1:24" x14ac:dyDescent="0.2">
      <c r="A153" s="6">
        <v>44292</v>
      </c>
      <c r="B153" t="s">
        <v>4675</v>
      </c>
      <c r="C153" t="s">
        <v>43</v>
      </c>
      <c r="D153" s="10" t="s">
        <v>46</v>
      </c>
      <c r="E153" t="s">
        <v>74</v>
      </c>
      <c r="F153" s="7"/>
      <c r="G153" s="10"/>
      <c r="H153" t="s">
        <v>4676</v>
      </c>
      <c r="I153" t="str">
        <f t="shared" si="2"/>
        <v>LAVEEN</v>
      </c>
      <c r="J153" s="10">
        <v>85339</v>
      </c>
      <c r="K153">
        <f>IF(OR(LEFT(J153,3)="850", J153=85339, J153="85339"), 1,0)</f>
        <v>1</v>
      </c>
      <c r="L153">
        <f>IF(OR(LEFT(I153,2)="ph", I153="Laveen"), 1,0)</f>
        <v>1</v>
      </c>
      <c r="M153">
        <f>IF(NOT(K153=L153), 1,0)</f>
        <v>0</v>
      </c>
      <c r="N153">
        <f>IF(K153=L153, K153, "EVAL")</f>
        <v>1</v>
      </c>
      <c r="O153" s="10"/>
      <c r="P153" s="10"/>
      <c r="Q153" s="10" t="s">
        <v>57</v>
      </c>
      <c r="R153" s="10" t="s">
        <v>46</v>
      </c>
      <c r="S153" s="7">
        <v>0</v>
      </c>
      <c r="T153" s="10">
        <v>85339</v>
      </c>
      <c r="U153" t="s">
        <v>4677</v>
      </c>
      <c r="W153" s="10"/>
      <c r="X153" t="s">
        <v>4374</v>
      </c>
    </row>
    <row r="154" spans="1:24" x14ac:dyDescent="0.2">
      <c r="A154" s="6">
        <v>44292</v>
      </c>
      <c r="B154" t="s">
        <v>4678</v>
      </c>
      <c r="C154" t="s">
        <v>43</v>
      </c>
      <c r="D154" s="10" t="s">
        <v>46</v>
      </c>
      <c r="E154" t="s">
        <v>280</v>
      </c>
      <c r="F154" s="7"/>
      <c r="G154" s="10"/>
      <c r="H154" t="s">
        <v>4679</v>
      </c>
      <c r="I154" t="str">
        <f t="shared" si="2"/>
        <v>GILBERT</v>
      </c>
      <c r="J154" s="10">
        <v>85234</v>
      </c>
      <c r="K154">
        <f>IF(OR(LEFT(J154,3)="850", J154=85339, J154="85339"), 1,0)</f>
        <v>0</v>
      </c>
      <c r="L154">
        <f>IF(OR(LEFT(I154,2)="ph", I154="Laveen"), 1,0)</f>
        <v>0</v>
      </c>
      <c r="M154">
        <f>IF(NOT(K154=L154), 1,0)</f>
        <v>0</v>
      </c>
      <c r="N154">
        <f>IF(K154=L154, K154, "EVAL")</f>
        <v>0</v>
      </c>
      <c r="O154" s="10"/>
      <c r="P154" s="10"/>
      <c r="Q154" s="10" t="s">
        <v>57</v>
      </c>
      <c r="R154" s="10" t="s">
        <v>46</v>
      </c>
      <c r="S154" s="7">
        <v>9999.99</v>
      </c>
      <c r="T154" s="10">
        <v>85234</v>
      </c>
      <c r="U154" t="s">
        <v>3646</v>
      </c>
      <c r="W154" s="10"/>
      <c r="X154" t="s">
        <v>4374</v>
      </c>
    </row>
    <row r="155" spans="1:24" x14ac:dyDescent="0.2">
      <c r="A155" s="6">
        <v>44292</v>
      </c>
      <c r="B155" t="s">
        <v>4680</v>
      </c>
      <c r="C155" t="s">
        <v>43</v>
      </c>
      <c r="D155" s="10" t="s">
        <v>46</v>
      </c>
      <c r="E155" t="s">
        <v>130</v>
      </c>
      <c r="F155" s="7">
        <v>8741.2199999999993</v>
      </c>
      <c r="G155" s="10" t="s">
        <v>50</v>
      </c>
      <c r="H155" t="s">
        <v>4681</v>
      </c>
      <c r="I155" t="str">
        <f t="shared" si="2"/>
        <v>GOODYEAR</v>
      </c>
      <c r="J155" s="10">
        <v>85338</v>
      </c>
      <c r="K155">
        <f>IF(OR(LEFT(J155,3)="850", J155=85339, J155="85339"), 1,0)</f>
        <v>0</v>
      </c>
      <c r="L155">
        <f>IF(OR(LEFT(I155,2)="ph", I155="Laveen"), 1,0)</f>
        <v>0</v>
      </c>
      <c r="M155">
        <f>IF(NOT(K155=L155), 1,0)</f>
        <v>0</v>
      </c>
      <c r="N155">
        <f>IF(K155=L155, K155, "EVAL")</f>
        <v>0</v>
      </c>
      <c r="O155" s="12">
        <v>44312</v>
      </c>
      <c r="P155" s="10"/>
      <c r="Q155" s="10" t="s">
        <v>57</v>
      </c>
      <c r="R155" s="10" t="s">
        <v>46</v>
      </c>
      <c r="S155" s="7">
        <v>8741.2199999999993</v>
      </c>
      <c r="T155" s="10">
        <v>85338</v>
      </c>
      <c r="U155" t="s">
        <v>4682</v>
      </c>
      <c r="V155" t="s">
        <v>1634</v>
      </c>
      <c r="W155" s="10">
        <v>85251</v>
      </c>
      <c r="X155" t="s">
        <v>4374</v>
      </c>
    </row>
    <row r="156" spans="1:24" x14ac:dyDescent="0.2">
      <c r="A156" s="6">
        <v>44292</v>
      </c>
      <c r="B156" t="s">
        <v>4683</v>
      </c>
      <c r="C156" t="s">
        <v>43</v>
      </c>
      <c r="D156" s="10" t="s">
        <v>46</v>
      </c>
      <c r="E156" t="s">
        <v>130</v>
      </c>
      <c r="F156" s="7">
        <v>10024.73</v>
      </c>
      <c r="G156" s="10" t="s">
        <v>50</v>
      </c>
      <c r="H156" t="s">
        <v>4684</v>
      </c>
      <c r="I156" t="str">
        <f t="shared" si="2"/>
        <v>GOODYEAR</v>
      </c>
      <c r="J156" s="10">
        <v>85338</v>
      </c>
      <c r="K156">
        <f>IF(OR(LEFT(J156,3)="850", J156=85339, J156="85339"), 1,0)</f>
        <v>0</v>
      </c>
      <c r="L156">
        <f>IF(OR(LEFT(I156,2)="ph", I156="Laveen"), 1,0)</f>
        <v>0</v>
      </c>
      <c r="M156">
        <f>IF(NOT(K156=L156), 1,0)</f>
        <v>0</v>
      </c>
      <c r="N156">
        <f>IF(K156=L156, K156, "EVAL")</f>
        <v>0</v>
      </c>
      <c r="O156" s="10"/>
      <c r="P156" s="10"/>
      <c r="Q156" s="10" t="s">
        <v>57</v>
      </c>
      <c r="R156" s="10" t="s">
        <v>46</v>
      </c>
      <c r="S156" s="7">
        <v>9999.73</v>
      </c>
      <c r="T156" s="10">
        <v>85338</v>
      </c>
      <c r="U156" t="s">
        <v>3476</v>
      </c>
      <c r="W156" s="10"/>
      <c r="X156" t="s">
        <v>4374</v>
      </c>
    </row>
    <row r="157" spans="1:24" x14ac:dyDescent="0.2">
      <c r="A157" s="6">
        <v>44292</v>
      </c>
      <c r="B157" t="s">
        <v>4685</v>
      </c>
      <c r="C157" t="s">
        <v>43</v>
      </c>
      <c r="D157" s="10" t="s">
        <v>46</v>
      </c>
      <c r="E157" t="s">
        <v>225</v>
      </c>
      <c r="F157" s="7"/>
      <c r="G157" s="10"/>
      <c r="H157" t="s">
        <v>4686</v>
      </c>
      <c r="I157" t="str">
        <f t="shared" si="2"/>
        <v>AVONDALE</v>
      </c>
      <c r="J157" s="10">
        <v>85323</v>
      </c>
      <c r="K157">
        <f>IF(OR(LEFT(J157,3)="850", J157=85339, J157="85339"), 1,0)</f>
        <v>0</v>
      </c>
      <c r="L157">
        <f>IF(OR(LEFT(I157,2)="ph", I157="Laveen"), 1,0)</f>
        <v>0</v>
      </c>
      <c r="M157">
        <f>IF(NOT(K157=L157), 1,0)</f>
        <v>0</v>
      </c>
      <c r="N157">
        <f>IF(K157=L157, K157, "EVAL")</f>
        <v>0</v>
      </c>
      <c r="O157" s="10"/>
      <c r="P157" s="10"/>
      <c r="Q157" s="10" t="s">
        <v>57</v>
      </c>
      <c r="R157" s="10" t="s">
        <v>46</v>
      </c>
      <c r="S157" s="7">
        <v>7068.13</v>
      </c>
      <c r="T157" s="10">
        <v>85323</v>
      </c>
      <c r="U157" t="s">
        <v>3390</v>
      </c>
      <c r="W157" s="10"/>
      <c r="X157" t="s">
        <v>4374</v>
      </c>
    </row>
    <row r="158" spans="1:24" x14ac:dyDescent="0.2">
      <c r="A158" s="6">
        <v>44292</v>
      </c>
      <c r="B158" t="s">
        <v>4687</v>
      </c>
      <c r="C158" t="s">
        <v>43</v>
      </c>
      <c r="D158" s="10" t="s">
        <v>46</v>
      </c>
      <c r="E158" t="s">
        <v>44</v>
      </c>
      <c r="F158" s="7"/>
      <c r="G158" s="10"/>
      <c r="H158" t="s">
        <v>4688</v>
      </c>
      <c r="I158" t="str">
        <f t="shared" si="2"/>
        <v>PHOENIX</v>
      </c>
      <c r="J158" s="10">
        <v>85043</v>
      </c>
      <c r="K158">
        <f>IF(OR(LEFT(J158,3)="850", J158=85339, J158="85339"), 1,0)</f>
        <v>1</v>
      </c>
      <c r="L158">
        <f>IF(OR(LEFT(I158,2)="ph", I158="Laveen"), 1,0)</f>
        <v>1</v>
      </c>
      <c r="M158">
        <f>IF(NOT(K158=L158), 1,0)</f>
        <v>0</v>
      </c>
      <c r="N158">
        <f>IF(K158=L158, K158, "EVAL")</f>
        <v>1</v>
      </c>
      <c r="O158" s="10"/>
      <c r="P158" s="10"/>
      <c r="Q158" s="10" t="s">
        <v>57</v>
      </c>
      <c r="R158" s="10" t="s">
        <v>46</v>
      </c>
      <c r="S158" s="7">
        <v>3729.64</v>
      </c>
      <c r="T158" s="10">
        <v>85043</v>
      </c>
      <c r="U158" t="s">
        <v>3405</v>
      </c>
      <c r="W158" s="10"/>
      <c r="X158" t="s">
        <v>4374</v>
      </c>
    </row>
    <row r="159" spans="1:24" x14ac:dyDescent="0.2">
      <c r="A159" s="6">
        <v>44292</v>
      </c>
      <c r="B159" t="s">
        <v>4689</v>
      </c>
      <c r="C159" t="s">
        <v>43</v>
      </c>
      <c r="D159" s="10" t="s">
        <v>46</v>
      </c>
      <c r="E159" t="s">
        <v>297</v>
      </c>
      <c r="F159" s="7">
        <v>1973</v>
      </c>
      <c r="G159" s="10" t="s">
        <v>50</v>
      </c>
      <c r="H159" t="s">
        <v>4690</v>
      </c>
      <c r="I159" t="str">
        <f t="shared" si="2"/>
        <v>GLENDALE</v>
      </c>
      <c r="J159" s="10">
        <v>85303</v>
      </c>
      <c r="K159">
        <f>IF(OR(LEFT(J159,3)="850", J159=85339, J159="85339"), 1,0)</f>
        <v>0</v>
      </c>
      <c r="L159">
        <f>IF(OR(LEFT(I159,2)="ph", I159="Laveen"), 1,0)</f>
        <v>0</v>
      </c>
      <c r="M159">
        <f>IF(NOT(K159=L159), 1,0)</f>
        <v>0</v>
      </c>
      <c r="N159">
        <f>IF(K159=L159, K159, "EVAL")</f>
        <v>0</v>
      </c>
      <c r="O159" s="10"/>
      <c r="P159" s="10"/>
      <c r="Q159" s="10" t="s">
        <v>57</v>
      </c>
      <c r="R159" s="10" t="s">
        <v>46</v>
      </c>
      <c r="S159" s="7">
        <v>1973</v>
      </c>
      <c r="T159" s="10">
        <v>85303</v>
      </c>
      <c r="U159" t="s">
        <v>1830</v>
      </c>
      <c r="V159" t="s">
        <v>2164</v>
      </c>
      <c r="W159" s="10">
        <v>85303</v>
      </c>
      <c r="X159" t="s">
        <v>4337</v>
      </c>
    </row>
    <row r="160" spans="1:24" x14ac:dyDescent="0.2">
      <c r="A160" s="6">
        <v>44292</v>
      </c>
      <c r="B160" t="s">
        <v>4691</v>
      </c>
      <c r="C160" t="s">
        <v>43</v>
      </c>
      <c r="D160" s="10" t="s">
        <v>46</v>
      </c>
      <c r="E160" t="s">
        <v>134</v>
      </c>
      <c r="F160" s="7">
        <v>9999.99</v>
      </c>
      <c r="G160" s="10" t="s">
        <v>50</v>
      </c>
      <c r="H160" t="s">
        <v>4692</v>
      </c>
      <c r="I160" t="str">
        <f t="shared" si="2"/>
        <v>GLENDALE</v>
      </c>
      <c r="J160" s="10">
        <v>85310</v>
      </c>
      <c r="K160">
        <f>IF(OR(LEFT(J160,3)="850", J160=85339, J160="85339"), 1,0)</f>
        <v>0</v>
      </c>
      <c r="L160">
        <f>IF(OR(LEFT(I160,2)="ph", I160="Laveen"), 1,0)</f>
        <v>0</v>
      </c>
      <c r="M160">
        <f>IF(NOT(K160=L160), 1,0)</f>
        <v>0</v>
      </c>
      <c r="N160">
        <f>IF(K160=L160, K160, "EVAL")</f>
        <v>0</v>
      </c>
      <c r="O160" s="10"/>
      <c r="P160" s="10"/>
      <c r="Q160" s="10" t="s">
        <v>57</v>
      </c>
      <c r="R160" s="10" t="s">
        <v>46</v>
      </c>
      <c r="S160" s="7">
        <v>9999.99</v>
      </c>
      <c r="T160" s="10">
        <v>85310</v>
      </c>
      <c r="U160" t="s">
        <v>4436</v>
      </c>
      <c r="W160" s="10"/>
      <c r="X160" t="s">
        <v>4374</v>
      </c>
    </row>
    <row r="161" spans="1:24" x14ac:dyDescent="0.2">
      <c r="A161" s="6">
        <v>44292</v>
      </c>
      <c r="B161" t="s">
        <v>4693</v>
      </c>
      <c r="C161" t="s">
        <v>43</v>
      </c>
      <c r="D161" s="10" t="s">
        <v>46</v>
      </c>
      <c r="E161" t="s">
        <v>134</v>
      </c>
      <c r="F161" s="7">
        <v>9946.0400000000009</v>
      </c>
      <c r="G161" s="10" t="s">
        <v>50</v>
      </c>
      <c r="H161" t="s">
        <v>4694</v>
      </c>
      <c r="I161" t="str">
        <f t="shared" si="2"/>
        <v>GLENDALE</v>
      </c>
      <c r="J161" s="10">
        <v>85310</v>
      </c>
      <c r="K161">
        <f>IF(OR(LEFT(J161,3)="850", J161=85339, J161="85339"), 1,0)</f>
        <v>0</v>
      </c>
      <c r="L161">
        <f>IF(OR(LEFT(I161,2)="ph", I161="Laveen"), 1,0)</f>
        <v>0</v>
      </c>
      <c r="M161">
        <f>IF(NOT(K161=L161), 1,0)</f>
        <v>0</v>
      </c>
      <c r="N161">
        <f>IF(K161=L161, K161, "EVAL")</f>
        <v>0</v>
      </c>
      <c r="O161" s="12">
        <v>44306</v>
      </c>
      <c r="P161" s="15">
        <v>44307</v>
      </c>
      <c r="Q161" s="10" t="s">
        <v>57</v>
      </c>
      <c r="R161" s="10" t="s">
        <v>46</v>
      </c>
      <c r="S161" s="7">
        <v>9946.0400000000009</v>
      </c>
      <c r="T161" s="10">
        <v>85310</v>
      </c>
      <c r="U161" t="s">
        <v>4060</v>
      </c>
      <c r="W161" s="10"/>
      <c r="X161" t="s">
        <v>4374</v>
      </c>
    </row>
    <row r="162" spans="1:24" x14ac:dyDescent="0.2">
      <c r="A162" s="6">
        <v>44292</v>
      </c>
      <c r="B162" t="s">
        <v>4695</v>
      </c>
      <c r="C162" t="s">
        <v>43</v>
      </c>
      <c r="D162" s="10" t="s">
        <v>46</v>
      </c>
      <c r="E162" t="s">
        <v>507</v>
      </c>
      <c r="F162" s="7">
        <v>8540.1299999999992</v>
      </c>
      <c r="G162" s="10" t="s">
        <v>50</v>
      </c>
      <c r="H162" t="s">
        <v>4696</v>
      </c>
      <c r="I162" t="str">
        <f t="shared" si="2"/>
        <v>EL MIRAGE</v>
      </c>
      <c r="J162" s="10">
        <v>85335</v>
      </c>
      <c r="K162">
        <f>IF(OR(LEFT(J162,3)="850", J162=85339, J162="85339"), 1,0)</f>
        <v>0</v>
      </c>
      <c r="L162">
        <f>IF(OR(LEFT(I162,2)="ph", I162="Laveen"), 1,0)</f>
        <v>0</v>
      </c>
      <c r="M162">
        <f>IF(NOT(K162=L162), 1,0)</f>
        <v>0</v>
      </c>
      <c r="N162">
        <f>IF(K162=L162, K162, "EVAL")</f>
        <v>0</v>
      </c>
      <c r="O162" s="10"/>
      <c r="P162" s="10"/>
      <c r="Q162" s="10" t="s">
        <v>57</v>
      </c>
      <c r="R162" s="10" t="s">
        <v>46</v>
      </c>
      <c r="S162" s="7">
        <v>2160</v>
      </c>
      <c r="T162" s="10">
        <v>85335</v>
      </c>
      <c r="U162" t="s">
        <v>4697</v>
      </c>
      <c r="W162" s="10"/>
      <c r="X162" t="s">
        <v>4374</v>
      </c>
    </row>
    <row r="163" spans="1:24" x14ac:dyDescent="0.2">
      <c r="A163" s="6">
        <v>44292</v>
      </c>
      <c r="B163" t="s">
        <v>4698</v>
      </c>
      <c r="C163" t="s">
        <v>43</v>
      </c>
      <c r="D163" s="10" t="s">
        <v>46</v>
      </c>
      <c r="E163" t="s">
        <v>247</v>
      </c>
      <c r="F163" s="7">
        <v>10004.99</v>
      </c>
      <c r="G163" s="10" t="s">
        <v>50</v>
      </c>
      <c r="H163" t="s">
        <v>4699</v>
      </c>
      <c r="I163" t="str">
        <f t="shared" si="2"/>
        <v>CHANDLER</v>
      </c>
      <c r="J163" s="10">
        <v>85286</v>
      </c>
      <c r="K163">
        <f>IF(OR(LEFT(J163,3)="850", J163=85339, J163="85339"), 1,0)</f>
        <v>0</v>
      </c>
      <c r="L163">
        <f>IF(OR(LEFT(I163,2)="ph", I163="Laveen"), 1,0)</f>
        <v>0</v>
      </c>
      <c r="M163">
        <f>IF(NOT(K163=L163), 1,0)</f>
        <v>0</v>
      </c>
      <c r="N163">
        <f>IF(K163=L163, K163, "EVAL")</f>
        <v>0</v>
      </c>
      <c r="O163" s="10"/>
      <c r="P163" s="10"/>
      <c r="Q163" s="10" t="s">
        <v>57</v>
      </c>
      <c r="R163" s="10" t="s">
        <v>46</v>
      </c>
      <c r="S163" s="7">
        <v>9999.99</v>
      </c>
      <c r="T163" s="10">
        <v>85286</v>
      </c>
      <c r="U163" t="s">
        <v>282</v>
      </c>
      <c r="W163" s="10"/>
      <c r="X163" t="s">
        <v>4374</v>
      </c>
    </row>
    <row r="164" spans="1:24" x14ac:dyDescent="0.2">
      <c r="A164" s="6">
        <v>44293</v>
      </c>
      <c r="B164" t="s">
        <v>4700</v>
      </c>
      <c r="C164" t="s">
        <v>43</v>
      </c>
      <c r="D164" s="10" t="s">
        <v>46</v>
      </c>
      <c r="E164" t="s">
        <v>280</v>
      </c>
      <c r="F164" s="7">
        <v>8544.86</v>
      </c>
      <c r="G164" s="10" t="s">
        <v>50</v>
      </c>
      <c r="H164" t="s">
        <v>4701</v>
      </c>
      <c r="I164" t="str">
        <f t="shared" si="2"/>
        <v>GILBERT</v>
      </c>
      <c r="J164" s="10">
        <v>85295</v>
      </c>
      <c r="K164">
        <f>IF(OR(LEFT(J164,3)="850", J164=85339, J164="85339"), 1,0)</f>
        <v>0</v>
      </c>
      <c r="L164">
        <f>IF(OR(LEFT(I164,2)="ph", I164="Laveen"), 1,0)</f>
        <v>0</v>
      </c>
      <c r="M164">
        <f>IF(NOT(K164=L164), 1,0)</f>
        <v>0</v>
      </c>
      <c r="N164">
        <f>IF(K164=L164, K164, "EVAL")</f>
        <v>0</v>
      </c>
      <c r="O164" s="10"/>
      <c r="P164" s="10"/>
      <c r="Q164" s="10" t="s">
        <v>57</v>
      </c>
      <c r="R164" s="10" t="s">
        <v>46</v>
      </c>
      <c r="S164" s="7">
        <v>8544.86</v>
      </c>
      <c r="T164" s="10">
        <v>85295</v>
      </c>
      <c r="U164" t="s">
        <v>3859</v>
      </c>
      <c r="W164" s="10"/>
      <c r="X164" t="s">
        <v>4374</v>
      </c>
    </row>
    <row r="165" spans="1:24" x14ac:dyDescent="0.2">
      <c r="A165" s="6">
        <v>44293</v>
      </c>
      <c r="B165" t="s">
        <v>4702</v>
      </c>
      <c r="C165" t="s">
        <v>43</v>
      </c>
      <c r="D165" s="10" t="s">
        <v>46</v>
      </c>
      <c r="E165" t="s">
        <v>70</v>
      </c>
      <c r="F165" s="7">
        <v>9999.99</v>
      </c>
      <c r="G165" s="10" t="s">
        <v>50</v>
      </c>
      <c r="H165" t="s">
        <v>4703</v>
      </c>
      <c r="I165" t="str">
        <f t="shared" si="2"/>
        <v>AVONDALE</v>
      </c>
      <c r="J165" s="10">
        <v>85392</v>
      </c>
      <c r="K165">
        <f>IF(OR(LEFT(J165,3)="850", J165=85339, J165="85339"), 1,0)</f>
        <v>0</v>
      </c>
      <c r="L165">
        <f>IF(OR(LEFT(I165,2)="ph", I165="Laveen"), 1,0)</f>
        <v>0</v>
      </c>
      <c r="M165">
        <f>IF(NOT(K165=L165), 1,0)</f>
        <v>0</v>
      </c>
      <c r="N165">
        <f>IF(K165=L165, K165, "EVAL")</f>
        <v>0</v>
      </c>
      <c r="O165" s="10"/>
      <c r="P165" s="10"/>
      <c r="Q165" s="10" t="s">
        <v>57</v>
      </c>
      <c r="R165" s="10" t="s">
        <v>46</v>
      </c>
      <c r="S165" s="7">
        <v>2962.83</v>
      </c>
      <c r="T165" s="10">
        <v>85392</v>
      </c>
      <c r="U165" t="s">
        <v>3476</v>
      </c>
      <c r="W165" s="10"/>
      <c r="X165" t="s">
        <v>4374</v>
      </c>
    </row>
    <row r="166" spans="1:24" x14ac:dyDescent="0.2">
      <c r="A166" s="6">
        <v>44293</v>
      </c>
      <c r="B166" t="s">
        <v>4704</v>
      </c>
      <c r="C166" t="s">
        <v>43</v>
      </c>
      <c r="D166" s="10" t="s">
        <v>46</v>
      </c>
      <c r="E166" t="s">
        <v>507</v>
      </c>
      <c r="F166" s="7">
        <v>0</v>
      </c>
      <c r="G166" s="10" t="s">
        <v>50</v>
      </c>
      <c r="H166" t="s">
        <v>4705</v>
      </c>
      <c r="I166" t="str">
        <f t="shared" si="2"/>
        <v>SURPRISE</v>
      </c>
      <c r="J166" s="10">
        <v>85388</v>
      </c>
      <c r="K166">
        <f>IF(OR(LEFT(J166,3)="850", J166=85339, J166="85339"), 1,0)</f>
        <v>0</v>
      </c>
      <c r="L166">
        <f>IF(OR(LEFT(I166,2)="ph", I166="Laveen"), 1,0)</f>
        <v>0</v>
      </c>
      <c r="M166">
        <f>IF(NOT(K166=L166), 1,0)</f>
        <v>0</v>
      </c>
      <c r="N166">
        <f>IF(K166=L166, K166, "EVAL")</f>
        <v>0</v>
      </c>
      <c r="O166" s="10"/>
      <c r="P166" s="10"/>
      <c r="Q166" s="10" t="s">
        <v>57</v>
      </c>
      <c r="R166" s="10" t="s">
        <v>46</v>
      </c>
      <c r="S166" s="7">
        <v>5869.56</v>
      </c>
      <c r="T166" s="10">
        <v>85388</v>
      </c>
      <c r="U166" t="s">
        <v>4706</v>
      </c>
      <c r="W166" s="10"/>
      <c r="X166" t="s">
        <v>4374</v>
      </c>
    </row>
    <row r="167" spans="1:24" x14ac:dyDescent="0.2">
      <c r="A167" s="6">
        <v>44294</v>
      </c>
      <c r="B167" t="s">
        <v>4707</v>
      </c>
      <c r="C167" t="s">
        <v>43</v>
      </c>
      <c r="D167" s="10" t="s">
        <v>46</v>
      </c>
      <c r="E167" t="s">
        <v>74</v>
      </c>
      <c r="F167" s="7">
        <v>10300.870000000001</v>
      </c>
      <c r="G167" s="10" t="s">
        <v>50</v>
      </c>
      <c r="H167" t="s">
        <v>4708</v>
      </c>
      <c r="I167" t="str">
        <f t="shared" si="2"/>
        <v>PHOENIX</v>
      </c>
      <c r="J167" s="10">
        <v>85041</v>
      </c>
      <c r="K167">
        <f>IF(OR(LEFT(J167,3)="850", J167=85339, J167="85339"), 1,0)</f>
        <v>1</v>
      </c>
      <c r="L167">
        <f>IF(OR(LEFT(I167,2)="ph", I167="Laveen"), 1,0)</f>
        <v>1</v>
      </c>
      <c r="M167">
        <f>IF(NOT(K167=L167), 1,0)</f>
        <v>0</v>
      </c>
      <c r="N167">
        <f>IF(K167=L167, K167, "EVAL")</f>
        <v>1</v>
      </c>
      <c r="O167" s="10"/>
      <c r="P167" s="10"/>
      <c r="Q167" s="10" t="s">
        <v>57</v>
      </c>
      <c r="R167" s="10" t="s">
        <v>46</v>
      </c>
      <c r="S167" s="7">
        <v>7928.26</v>
      </c>
      <c r="T167" s="10">
        <v>85041</v>
      </c>
      <c r="U167" t="s">
        <v>4709</v>
      </c>
      <c r="V167" t="s">
        <v>3853</v>
      </c>
      <c r="W167" s="10">
        <v>85027</v>
      </c>
      <c r="X167" t="s">
        <v>4374</v>
      </c>
    </row>
    <row r="168" spans="1:24" x14ac:dyDescent="0.2">
      <c r="A168" s="6">
        <v>44294</v>
      </c>
      <c r="B168" t="s">
        <v>4710</v>
      </c>
      <c r="C168" t="s">
        <v>43</v>
      </c>
      <c r="D168" s="10" t="s">
        <v>46</v>
      </c>
      <c r="E168" t="s">
        <v>130</v>
      </c>
      <c r="F168" s="7">
        <v>9999.99</v>
      </c>
      <c r="G168" s="10" t="s">
        <v>50</v>
      </c>
      <c r="H168" t="s">
        <v>4711</v>
      </c>
      <c r="I168" t="str">
        <f t="shared" si="2"/>
        <v>AVONDALE</v>
      </c>
      <c r="J168" s="10">
        <v>85392</v>
      </c>
      <c r="K168">
        <f>IF(OR(LEFT(J168,3)="850", J168=85339, J168="85339"), 1,0)</f>
        <v>0</v>
      </c>
      <c r="L168">
        <f>IF(OR(LEFT(I168,2)="ph", I168="Laveen"), 1,0)</f>
        <v>0</v>
      </c>
      <c r="M168">
        <f>IF(NOT(K168=L168), 1,0)</f>
        <v>0</v>
      </c>
      <c r="N168">
        <f>IF(K168=L168, K168, "EVAL")</f>
        <v>0</v>
      </c>
      <c r="O168" s="10"/>
      <c r="P168" s="10"/>
      <c r="Q168" s="10" t="s">
        <v>57</v>
      </c>
      <c r="R168" s="10" t="s">
        <v>46</v>
      </c>
      <c r="S168" s="7">
        <v>9999.99</v>
      </c>
      <c r="T168" s="10">
        <v>85392</v>
      </c>
      <c r="U168" t="s">
        <v>3646</v>
      </c>
      <c r="W168" s="10"/>
      <c r="X168" t="s">
        <v>4374</v>
      </c>
    </row>
    <row r="169" spans="1:24" x14ac:dyDescent="0.2">
      <c r="A169" s="6">
        <v>44294</v>
      </c>
      <c r="B169" t="s">
        <v>4712</v>
      </c>
      <c r="C169" t="s">
        <v>79</v>
      </c>
      <c r="D169" s="10" t="s">
        <v>46</v>
      </c>
      <c r="E169" t="s">
        <v>225</v>
      </c>
      <c r="F169" s="7">
        <v>9999.99</v>
      </c>
      <c r="G169" s="10" t="s">
        <v>50</v>
      </c>
      <c r="H169" t="s">
        <v>4713</v>
      </c>
      <c r="I169" t="str">
        <f t="shared" si="2"/>
        <v>TOLLESON</v>
      </c>
      <c r="J169" s="10">
        <v>85353</v>
      </c>
      <c r="K169">
        <f>IF(OR(LEFT(J169,3)="850", J169=85339, J169="85339"), 1,0)</f>
        <v>0</v>
      </c>
      <c r="L169">
        <f>IF(OR(LEFT(I169,2)="ph", I169="Laveen"), 1,0)</f>
        <v>0</v>
      </c>
      <c r="M169">
        <f>IF(NOT(K169=L169), 1,0)</f>
        <v>0</v>
      </c>
      <c r="N169">
        <f>IF(K169=L169, K169, "EVAL")</f>
        <v>0</v>
      </c>
      <c r="O169" s="10"/>
      <c r="P169" s="10"/>
      <c r="Q169" s="10" t="s">
        <v>57</v>
      </c>
      <c r="R169" s="10" t="s">
        <v>46</v>
      </c>
      <c r="S169" s="7">
        <v>9999.99</v>
      </c>
      <c r="T169" s="10">
        <v>85353</v>
      </c>
      <c r="U169" t="s">
        <v>3382</v>
      </c>
      <c r="W169" s="10"/>
      <c r="X169" t="s">
        <v>4374</v>
      </c>
    </row>
    <row r="170" spans="1:24" x14ac:dyDescent="0.2">
      <c r="A170" s="6">
        <v>44294</v>
      </c>
      <c r="B170" t="s">
        <v>4714</v>
      </c>
      <c r="C170" t="s">
        <v>43</v>
      </c>
      <c r="D170" s="10" t="s">
        <v>46</v>
      </c>
      <c r="E170" t="s">
        <v>507</v>
      </c>
      <c r="F170" s="7">
        <v>9999.99</v>
      </c>
      <c r="G170" s="10" t="s">
        <v>50</v>
      </c>
      <c r="H170" t="s">
        <v>4715</v>
      </c>
      <c r="I170" t="str">
        <f t="shared" si="2"/>
        <v>SURPRISE</v>
      </c>
      <c r="J170" s="10">
        <v>85379</v>
      </c>
      <c r="K170">
        <f>IF(OR(LEFT(J170,3)="850", J170=85339, J170="85339"), 1,0)</f>
        <v>0</v>
      </c>
      <c r="L170">
        <f>IF(OR(LEFT(I170,2)="ph", I170="Laveen"), 1,0)</f>
        <v>0</v>
      </c>
      <c r="M170">
        <f>IF(NOT(K170=L170), 1,0)</f>
        <v>0</v>
      </c>
      <c r="N170">
        <f>IF(K170=L170, K170, "EVAL")</f>
        <v>0</v>
      </c>
      <c r="O170" s="10"/>
      <c r="P170" s="10"/>
      <c r="Q170" s="10" t="s">
        <v>57</v>
      </c>
      <c r="R170" s="10" t="s">
        <v>46</v>
      </c>
      <c r="S170" s="7">
        <v>2345.44</v>
      </c>
      <c r="T170" s="10">
        <v>85379</v>
      </c>
      <c r="U170" t="s">
        <v>3482</v>
      </c>
      <c r="W170" s="10"/>
      <c r="X170" t="s">
        <v>4374</v>
      </c>
    </row>
    <row r="171" spans="1:24" x14ac:dyDescent="0.2">
      <c r="A171" s="6">
        <v>44294</v>
      </c>
      <c r="B171" t="s">
        <v>4716</v>
      </c>
      <c r="C171" t="s">
        <v>43</v>
      </c>
      <c r="D171" s="10" t="s">
        <v>46</v>
      </c>
      <c r="E171" t="s">
        <v>134</v>
      </c>
      <c r="F171" s="7">
        <v>8515.41</v>
      </c>
      <c r="G171" s="10" t="s">
        <v>50</v>
      </c>
      <c r="H171" t="s">
        <v>4717</v>
      </c>
      <c r="I171" t="str">
        <f t="shared" si="2"/>
        <v>PHOENIX</v>
      </c>
      <c r="J171" s="10">
        <v>85027</v>
      </c>
      <c r="K171">
        <f>IF(OR(LEFT(J171,3)="850", J171=85339, J171="85339"), 1,0)</f>
        <v>1</v>
      </c>
      <c r="L171">
        <f>IF(OR(LEFT(I171,2)="ph", I171="Laveen"), 1,0)</f>
        <v>1</v>
      </c>
      <c r="M171">
        <f>IF(NOT(K171=L171), 1,0)</f>
        <v>0</v>
      </c>
      <c r="N171">
        <f>IF(K171=L171, K171, "EVAL")</f>
        <v>1</v>
      </c>
      <c r="O171" s="12">
        <v>44306</v>
      </c>
      <c r="P171" s="15">
        <v>44307</v>
      </c>
      <c r="Q171" s="10" t="s">
        <v>57</v>
      </c>
      <c r="R171" s="10" t="s">
        <v>46</v>
      </c>
      <c r="S171" s="7">
        <v>8515.41</v>
      </c>
      <c r="T171" s="10">
        <v>85027</v>
      </c>
      <c r="U171" t="s">
        <v>4578</v>
      </c>
      <c r="W171" s="10"/>
      <c r="X171" t="s">
        <v>4374</v>
      </c>
    </row>
    <row r="172" spans="1:24" x14ac:dyDescent="0.2">
      <c r="A172" s="6">
        <v>44295</v>
      </c>
      <c r="B172" t="s">
        <v>4718</v>
      </c>
      <c r="C172" t="s">
        <v>79</v>
      </c>
      <c r="D172" s="10" t="s">
        <v>46</v>
      </c>
      <c r="E172" t="s">
        <v>216</v>
      </c>
      <c r="F172" s="7">
        <v>9999.99</v>
      </c>
      <c r="G172" s="10" t="s">
        <v>50</v>
      </c>
      <c r="H172" t="s">
        <v>3988</v>
      </c>
      <c r="I172" t="str">
        <f t="shared" si="2"/>
        <v>MESA</v>
      </c>
      <c r="J172" s="10">
        <v>85206</v>
      </c>
      <c r="K172">
        <f>IF(OR(LEFT(J172,3)="850", J172=85339, J172="85339"), 1,0)</f>
        <v>0</v>
      </c>
      <c r="L172">
        <f>IF(OR(LEFT(I172,2)="ph", I172="Laveen"), 1,0)</f>
        <v>0</v>
      </c>
      <c r="M172">
        <f>IF(NOT(K172=L172), 1,0)</f>
        <v>0</v>
      </c>
      <c r="N172">
        <f>IF(K172=L172, K172, "EVAL")</f>
        <v>0</v>
      </c>
      <c r="O172" s="10"/>
      <c r="P172" s="10"/>
      <c r="Q172" s="10" t="s">
        <v>57</v>
      </c>
      <c r="R172" s="10" t="s">
        <v>46</v>
      </c>
      <c r="S172" s="7">
        <v>9999.99</v>
      </c>
      <c r="T172" s="10">
        <v>85206</v>
      </c>
      <c r="U172" t="s">
        <v>3476</v>
      </c>
      <c r="W172" s="10"/>
      <c r="X172" t="s">
        <v>4374</v>
      </c>
    </row>
    <row r="173" spans="1:24" x14ac:dyDescent="0.2">
      <c r="A173" s="6">
        <v>44300</v>
      </c>
      <c r="B173" t="s">
        <v>4719</v>
      </c>
      <c r="C173" t="s">
        <v>79</v>
      </c>
      <c r="D173" s="10" t="s">
        <v>46</v>
      </c>
      <c r="E173" t="s">
        <v>275</v>
      </c>
      <c r="F173" s="7">
        <v>1085.8900000000001</v>
      </c>
      <c r="G173" s="10" t="s">
        <v>50</v>
      </c>
      <c r="H173" t="s">
        <v>4720</v>
      </c>
      <c r="I173" t="str">
        <f t="shared" si="2"/>
        <v>Tempe</v>
      </c>
      <c r="J173" s="10">
        <v>85281</v>
      </c>
      <c r="K173">
        <f>IF(OR(LEFT(J173,3)="850", J173=85339, J173="85339"), 1,0)</f>
        <v>0</v>
      </c>
      <c r="L173">
        <f>IF(OR(LEFT(I173,2)="ph", I173="Laveen"), 1,0)</f>
        <v>0</v>
      </c>
      <c r="M173">
        <f>IF(NOT(K173=L173), 1,0)</f>
        <v>0</v>
      </c>
      <c r="N173">
        <f>IF(K173=L173, K173, "EVAL")</f>
        <v>0</v>
      </c>
      <c r="O173" s="12">
        <v>44313</v>
      </c>
      <c r="P173" s="15">
        <v>44315</v>
      </c>
      <c r="Q173" s="10" t="s">
        <v>57</v>
      </c>
      <c r="R173" s="10" t="s">
        <v>46</v>
      </c>
      <c r="S173" s="7">
        <v>1050.8900000000001</v>
      </c>
      <c r="T173" s="10">
        <v>85281</v>
      </c>
      <c r="U173" t="s">
        <v>3424</v>
      </c>
      <c r="V173" t="s">
        <v>3425</v>
      </c>
      <c r="W173" s="10">
        <v>85018</v>
      </c>
      <c r="X173" t="s">
        <v>4337</v>
      </c>
    </row>
    <row r="174" spans="1:24" x14ac:dyDescent="0.2">
      <c r="A174" s="6">
        <v>44300</v>
      </c>
      <c r="B174" t="s">
        <v>4721</v>
      </c>
      <c r="C174" t="s">
        <v>43</v>
      </c>
      <c r="D174" s="10" t="s">
        <v>46</v>
      </c>
      <c r="E174" t="s">
        <v>275</v>
      </c>
      <c r="F174" s="7">
        <v>2070.27</v>
      </c>
      <c r="G174" s="10" t="s">
        <v>50</v>
      </c>
      <c r="H174" t="s">
        <v>4722</v>
      </c>
      <c r="I174" t="str">
        <f t="shared" si="2"/>
        <v>Tempe</v>
      </c>
      <c r="J174" s="10">
        <v>85281</v>
      </c>
      <c r="K174">
        <f>IF(OR(LEFT(J174,3)="850", J174=85339, J174="85339"), 1,0)</f>
        <v>0</v>
      </c>
      <c r="L174">
        <f>IF(OR(LEFT(I174,2)="ph", I174="Laveen"), 1,0)</f>
        <v>0</v>
      </c>
      <c r="M174">
        <f>IF(NOT(K174=L174), 1,0)</f>
        <v>0</v>
      </c>
      <c r="N174">
        <f>IF(K174=L174, K174, "EVAL")</f>
        <v>0</v>
      </c>
      <c r="O174" s="10"/>
      <c r="P174" s="10"/>
      <c r="Q174" s="10" t="s">
        <v>57</v>
      </c>
      <c r="R174" s="10" t="s">
        <v>46</v>
      </c>
      <c r="S174" s="7">
        <v>2035.27</v>
      </c>
      <c r="T174" s="10">
        <v>85281</v>
      </c>
      <c r="U174" t="s">
        <v>3424</v>
      </c>
      <c r="V174" t="s">
        <v>3425</v>
      </c>
      <c r="W174" s="10">
        <v>85018</v>
      </c>
      <c r="X174" t="s">
        <v>4337</v>
      </c>
    </row>
    <row r="175" spans="1:24" x14ac:dyDescent="0.2">
      <c r="A175" s="6">
        <v>44300</v>
      </c>
      <c r="B175" t="s">
        <v>4723</v>
      </c>
      <c r="C175" t="s">
        <v>43</v>
      </c>
      <c r="D175" s="10" t="s">
        <v>46</v>
      </c>
      <c r="E175" t="s">
        <v>74</v>
      </c>
      <c r="F175" s="7">
        <v>9999.99</v>
      </c>
      <c r="G175" s="10" t="s">
        <v>50</v>
      </c>
      <c r="H175" t="s">
        <v>4724</v>
      </c>
      <c r="I175" t="str">
        <f t="shared" si="2"/>
        <v>PHOENIX</v>
      </c>
      <c r="J175" s="10">
        <v>85041</v>
      </c>
      <c r="K175">
        <f>IF(OR(LEFT(J175,3)="850", J175=85339, J175="85339"), 1,0)</f>
        <v>1</v>
      </c>
      <c r="L175">
        <f>IF(OR(LEFT(I175,2)="ph", I175="Laveen"), 1,0)</f>
        <v>1</v>
      </c>
      <c r="M175">
        <f>IF(NOT(K175=L175), 1,0)</f>
        <v>0</v>
      </c>
      <c r="N175">
        <f>IF(K175=L175, K175, "EVAL")</f>
        <v>1</v>
      </c>
      <c r="O175" s="12">
        <v>44319</v>
      </c>
      <c r="P175" s="10"/>
      <c r="Q175" s="10" t="s">
        <v>57</v>
      </c>
      <c r="R175" s="10" t="s">
        <v>46</v>
      </c>
      <c r="S175" s="7">
        <v>9999.99</v>
      </c>
      <c r="T175" s="10">
        <v>85041</v>
      </c>
      <c r="U175" t="s">
        <v>3906</v>
      </c>
      <c r="W175" s="10"/>
      <c r="X175" t="s">
        <v>4374</v>
      </c>
    </row>
    <row r="176" spans="1:24" x14ac:dyDescent="0.2">
      <c r="A176" s="6">
        <v>44300</v>
      </c>
      <c r="B176" t="s">
        <v>4725</v>
      </c>
      <c r="C176" t="s">
        <v>43</v>
      </c>
      <c r="D176" s="10" t="s">
        <v>46</v>
      </c>
      <c r="E176" t="s">
        <v>74</v>
      </c>
      <c r="F176" s="7">
        <v>8671.68</v>
      </c>
      <c r="G176" s="10" t="s">
        <v>50</v>
      </c>
      <c r="H176" t="s">
        <v>4726</v>
      </c>
      <c r="I176" t="str">
        <f t="shared" si="2"/>
        <v>LAVEEN</v>
      </c>
      <c r="J176" s="10">
        <v>85339</v>
      </c>
      <c r="K176">
        <f>IF(OR(LEFT(J176,3)="850", J176=85339, J176="85339"), 1,0)</f>
        <v>1</v>
      </c>
      <c r="L176">
        <f>IF(OR(LEFT(I176,2)="ph", I176="Laveen"), 1,0)</f>
        <v>1</v>
      </c>
      <c r="M176">
        <f>IF(NOT(K176=L176), 1,0)</f>
        <v>0</v>
      </c>
      <c r="N176">
        <f>IF(K176=L176, K176, "EVAL")</f>
        <v>1</v>
      </c>
      <c r="O176" s="10"/>
      <c r="P176" s="10"/>
      <c r="Q176" s="10" t="s">
        <v>57</v>
      </c>
      <c r="R176" s="10" t="s">
        <v>46</v>
      </c>
      <c r="S176" s="7">
        <v>8671.68</v>
      </c>
      <c r="T176" s="10">
        <v>85339</v>
      </c>
      <c r="U176" t="s">
        <v>3716</v>
      </c>
      <c r="V176" t="s">
        <v>4727</v>
      </c>
      <c r="W176" s="10">
        <v>85027</v>
      </c>
      <c r="X176" t="s">
        <v>4374</v>
      </c>
    </row>
    <row r="177" spans="1:24" x14ac:dyDescent="0.2">
      <c r="A177" s="6">
        <v>44300</v>
      </c>
      <c r="B177" t="s">
        <v>4728</v>
      </c>
      <c r="C177" t="s">
        <v>43</v>
      </c>
      <c r="D177" s="10" t="s">
        <v>46</v>
      </c>
      <c r="E177" t="s">
        <v>70</v>
      </c>
      <c r="F177" s="7"/>
      <c r="G177" s="10"/>
      <c r="H177" t="s">
        <v>4729</v>
      </c>
      <c r="I177" t="str">
        <f t="shared" si="2"/>
        <v>PHOENIX</v>
      </c>
      <c r="J177" s="10">
        <v>85037</v>
      </c>
      <c r="K177">
        <f>IF(OR(LEFT(J177,3)="850", J177=85339, J177="85339"), 1,0)</f>
        <v>1</v>
      </c>
      <c r="L177">
        <f>IF(OR(LEFT(I177,2)="ph", I177="Laveen"), 1,0)</f>
        <v>1</v>
      </c>
      <c r="M177">
        <f>IF(NOT(K177=L177), 1,0)</f>
        <v>0</v>
      </c>
      <c r="N177">
        <f>IF(K177=L177, K177, "EVAL")</f>
        <v>1</v>
      </c>
      <c r="O177" s="10"/>
      <c r="P177" s="10"/>
      <c r="Q177" s="10" t="s">
        <v>57</v>
      </c>
      <c r="R177" s="10" t="s">
        <v>46</v>
      </c>
      <c r="S177" s="7">
        <v>5501.58</v>
      </c>
      <c r="T177" s="10">
        <v>85037</v>
      </c>
      <c r="U177" t="s">
        <v>3382</v>
      </c>
      <c r="W177" s="10"/>
      <c r="X177" t="s">
        <v>4374</v>
      </c>
    </row>
    <row r="178" spans="1:24" x14ac:dyDescent="0.2">
      <c r="A178" s="6">
        <v>44300</v>
      </c>
      <c r="B178" t="s">
        <v>4730</v>
      </c>
      <c r="C178" t="s">
        <v>43</v>
      </c>
      <c r="D178" s="10" t="s">
        <v>46</v>
      </c>
      <c r="E178" t="s">
        <v>134</v>
      </c>
      <c r="F178" s="7">
        <v>5396.06</v>
      </c>
      <c r="G178" s="10" t="s">
        <v>50</v>
      </c>
      <c r="H178" t="s">
        <v>4731</v>
      </c>
      <c r="I178" t="str">
        <f t="shared" si="2"/>
        <v>GLENDALE</v>
      </c>
      <c r="J178" s="10">
        <v>85308</v>
      </c>
      <c r="K178">
        <f>IF(OR(LEFT(J178,3)="850", J178=85339, J178="85339"), 1,0)</f>
        <v>0</v>
      </c>
      <c r="L178">
        <f>IF(OR(LEFT(I178,2)="ph", I178="Laveen"), 1,0)</f>
        <v>0</v>
      </c>
      <c r="M178">
        <f>IF(NOT(K178=L178), 1,0)</f>
        <v>0</v>
      </c>
      <c r="N178">
        <f>IF(K178=L178, K178, "EVAL")</f>
        <v>0</v>
      </c>
      <c r="O178" s="12">
        <v>44334</v>
      </c>
      <c r="P178" s="10"/>
      <c r="Q178" s="10" t="s">
        <v>57</v>
      </c>
      <c r="R178" s="10" t="s">
        <v>46</v>
      </c>
      <c r="S178" s="7">
        <v>2335.4499999999998</v>
      </c>
      <c r="T178" s="10">
        <v>85308</v>
      </c>
      <c r="U178" t="s">
        <v>4732</v>
      </c>
      <c r="W178" s="10"/>
      <c r="X178" t="s">
        <v>4374</v>
      </c>
    </row>
    <row r="179" spans="1:24" x14ac:dyDescent="0.2">
      <c r="A179" s="6">
        <v>44300</v>
      </c>
      <c r="B179" t="s">
        <v>4733</v>
      </c>
      <c r="C179" t="s">
        <v>43</v>
      </c>
      <c r="D179" s="10" t="s">
        <v>46</v>
      </c>
      <c r="E179" t="s">
        <v>428</v>
      </c>
      <c r="F179" s="7"/>
      <c r="G179" s="10"/>
      <c r="H179" t="s">
        <v>4734</v>
      </c>
      <c r="I179" t="str">
        <f t="shared" si="2"/>
        <v>PEORIA</v>
      </c>
      <c r="J179" s="10">
        <v>85381</v>
      </c>
      <c r="K179">
        <f>IF(OR(LEFT(J179,3)="850", J179=85339, J179="85339"), 1,0)</f>
        <v>0</v>
      </c>
      <c r="L179">
        <f>IF(OR(LEFT(I179,2)="ph", I179="Laveen"), 1,0)</f>
        <v>0</v>
      </c>
      <c r="M179">
        <f>IF(NOT(K179=L179), 1,0)</f>
        <v>0</v>
      </c>
      <c r="N179">
        <f>IF(K179=L179, K179, "EVAL")</f>
        <v>0</v>
      </c>
      <c r="O179" s="10"/>
      <c r="P179" s="10"/>
      <c r="Q179" s="10" t="s">
        <v>57</v>
      </c>
      <c r="R179" s="10" t="s">
        <v>46</v>
      </c>
      <c r="S179" s="7">
        <v>4442.29</v>
      </c>
      <c r="T179" s="10">
        <v>85381</v>
      </c>
      <c r="U179" t="s">
        <v>3401</v>
      </c>
      <c r="W179" s="10"/>
      <c r="X179" t="s">
        <v>4374</v>
      </c>
    </row>
    <row r="180" spans="1:24" x14ac:dyDescent="0.2">
      <c r="A180" s="6">
        <v>44300</v>
      </c>
      <c r="B180" t="s">
        <v>4735</v>
      </c>
      <c r="C180" t="s">
        <v>43</v>
      </c>
      <c r="D180" s="10" t="s">
        <v>46</v>
      </c>
      <c r="E180" t="s">
        <v>247</v>
      </c>
      <c r="F180" s="7"/>
      <c r="G180" s="10"/>
      <c r="H180" t="s">
        <v>4736</v>
      </c>
      <c r="I180" t="str">
        <f t="shared" si="2"/>
        <v>CHANDLER</v>
      </c>
      <c r="J180" s="10">
        <v>85286</v>
      </c>
      <c r="K180">
        <f>IF(OR(LEFT(J180,3)="850", J180=85339, J180="85339"), 1,0)</f>
        <v>0</v>
      </c>
      <c r="L180">
        <f>IF(OR(LEFT(I180,2)="ph", I180="Laveen"), 1,0)</f>
        <v>0</v>
      </c>
      <c r="M180">
        <f>IF(NOT(K180=L180), 1,0)</f>
        <v>0</v>
      </c>
      <c r="N180">
        <f>IF(K180=L180, K180, "EVAL")</f>
        <v>0</v>
      </c>
      <c r="O180" s="10"/>
      <c r="P180" s="10"/>
      <c r="Q180" s="10" t="s">
        <v>57</v>
      </c>
      <c r="R180" s="10" t="s">
        <v>46</v>
      </c>
      <c r="S180" s="7">
        <v>1941.98</v>
      </c>
      <c r="T180" s="10">
        <v>85286</v>
      </c>
      <c r="U180" t="s">
        <v>100</v>
      </c>
      <c r="W180" s="10"/>
      <c r="X180" t="s">
        <v>4374</v>
      </c>
    </row>
    <row r="181" spans="1:24" x14ac:dyDescent="0.2">
      <c r="A181" s="6">
        <v>44301</v>
      </c>
      <c r="B181" t="s">
        <v>4737</v>
      </c>
      <c r="C181" t="s">
        <v>43</v>
      </c>
      <c r="D181" s="10" t="s">
        <v>46</v>
      </c>
      <c r="E181" t="s">
        <v>134</v>
      </c>
      <c r="F181" s="7">
        <v>9999.99</v>
      </c>
      <c r="G181" s="10" t="s">
        <v>50</v>
      </c>
      <c r="H181" t="s">
        <v>4738</v>
      </c>
      <c r="I181" t="str">
        <f t="shared" si="2"/>
        <v>GLENDALE</v>
      </c>
      <c r="J181" s="10">
        <v>85308</v>
      </c>
      <c r="K181">
        <f>IF(OR(LEFT(J181,3)="850", J181=85339, J181="85339"), 1,0)</f>
        <v>0</v>
      </c>
      <c r="L181">
        <f>IF(OR(LEFT(I181,2)="ph", I181="Laveen"), 1,0)</f>
        <v>0</v>
      </c>
      <c r="M181">
        <f>IF(NOT(K181=L181), 1,0)</f>
        <v>0</v>
      </c>
      <c r="N181">
        <f>IF(K181=L181, K181, "EVAL")</f>
        <v>0</v>
      </c>
      <c r="O181" s="10"/>
      <c r="P181" s="10"/>
      <c r="Q181" s="10" t="s">
        <v>57</v>
      </c>
      <c r="R181" s="10" t="s">
        <v>46</v>
      </c>
      <c r="S181" s="7">
        <v>2381.7800000000002</v>
      </c>
      <c r="T181" s="10">
        <v>85308</v>
      </c>
      <c r="U181" t="s">
        <v>4739</v>
      </c>
      <c r="W181" s="10"/>
      <c r="X181" t="s">
        <v>4374</v>
      </c>
    </row>
    <row r="182" spans="1:24" x14ac:dyDescent="0.2">
      <c r="A182" s="6">
        <v>44302</v>
      </c>
      <c r="B182" t="s">
        <v>4740</v>
      </c>
      <c r="C182" t="s">
        <v>43</v>
      </c>
      <c r="D182" s="10" t="s">
        <v>46</v>
      </c>
      <c r="E182" t="s">
        <v>44</v>
      </c>
      <c r="F182" s="7">
        <v>3960</v>
      </c>
      <c r="G182" s="10" t="s">
        <v>50</v>
      </c>
      <c r="H182" t="s">
        <v>4741</v>
      </c>
      <c r="I182" t="str">
        <f t="shared" si="2"/>
        <v>GLENDALE</v>
      </c>
      <c r="J182" s="10">
        <v>85301</v>
      </c>
      <c r="K182">
        <f>IF(OR(LEFT(J182,3)="850", J182=85339, J182="85339"), 1,0)</f>
        <v>0</v>
      </c>
      <c r="L182">
        <f>IF(OR(LEFT(I182,2)="ph", I182="Laveen"), 1,0)</f>
        <v>0</v>
      </c>
      <c r="M182">
        <f>IF(NOT(K182=L182), 1,0)</f>
        <v>0</v>
      </c>
      <c r="N182">
        <f>IF(K182=L182, K182, "EVAL")</f>
        <v>0</v>
      </c>
      <c r="O182" s="10"/>
      <c r="P182" s="10"/>
      <c r="Q182" s="10" t="s">
        <v>57</v>
      </c>
      <c r="R182" s="10" t="s">
        <v>46</v>
      </c>
      <c r="S182" s="7">
        <v>1910</v>
      </c>
      <c r="T182" s="10">
        <v>85301</v>
      </c>
      <c r="U182" t="s">
        <v>3350</v>
      </c>
      <c r="W182" s="10"/>
      <c r="X182" t="s">
        <v>4406</v>
      </c>
    </row>
    <row r="183" spans="1:24" x14ac:dyDescent="0.2">
      <c r="A183" s="6">
        <v>44302</v>
      </c>
      <c r="B183" t="s">
        <v>4742</v>
      </c>
      <c r="C183" t="s">
        <v>43</v>
      </c>
      <c r="D183" s="10" t="s">
        <v>46</v>
      </c>
      <c r="E183" t="s">
        <v>44</v>
      </c>
      <c r="F183" s="7">
        <v>1605</v>
      </c>
      <c r="G183" s="10" t="s">
        <v>50</v>
      </c>
      <c r="H183" t="s">
        <v>4743</v>
      </c>
      <c r="I183" t="str">
        <f t="shared" si="2"/>
        <v>GLENDALE</v>
      </c>
      <c r="J183" s="10">
        <v>85301</v>
      </c>
      <c r="K183">
        <f>IF(OR(LEFT(J183,3)="850", J183=85339, J183="85339"), 1,0)</f>
        <v>0</v>
      </c>
      <c r="L183">
        <f>IF(OR(LEFT(I183,2)="ph", I183="Laveen"), 1,0)</f>
        <v>0</v>
      </c>
      <c r="M183">
        <f>IF(NOT(K183=L183), 1,0)</f>
        <v>0</v>
      </c>
      <c r="N183">
        <f>IF(K183=L183, K183, "EVAL")</f>
        <v>0</v>
      </c>
      <c r="O183" s="10"/>
      <c r="P183" s="10"/>
      <c r="Q183" s="10" t="s">
        <v>57</v>
      </c>
      <c r="R183" s="10" t="s">
        <v>46</v>
      </c>
      <c r="S183" s="7">
        <v>1535</v>
      </c>
      <c r="T183" s="10">
        <v>85301</v>
      </c>
      <c r="U183" t="s">
        <v>3652</v>
      </c>
      <c r="W183" s="10"/>
      <c r="X183" t="s">
        <v>4406</v>
      </c>
    </row>
    <row r="184" spans="1:24" x14ac:dyDescent="0.2">
      <c r="A184" s="6">
        <v>44302</v>
      </c>
      <c r="B184" t="s">
        <v>4744</v>
      </c>
      <c r="C184" t="s">
        <v>43</v>
      </c>
      <c r="D184" s="10" t="s">
        <v>46</v>
      </c>
      <c r="E184" t="s">
        <v>44</v>
      </c>
      <c r="F184" s="7">
        <v>1355</v>
      </c>
      <c r="G184" s="10" t="s">
        <v>50</v>
      </c>
      <c r="H184" t="s">
        <v>4129</v>
      </c>
      <c r="I184" t="str">
        <f t="shared" si="2"/>
        <v>GLENDALE</v>
      </c>
      <c r="J184" s="10">
        <v>85301</v>
      </c>
      <c r="K184">
        <f>IF(OR(LEFT(J184,3)="850", J184=85339, J184="85339"), 1,0)</f>
        <v>0</v>
      </c>
      <c r="L184">
        <f>IF(OR(LEFT(I184,2)="ph", I184="Laveen"), 1,0)</f>
        <v>0</v>
      </c>
      <c r="M184">
        <f>IF(NOT(K184=L184), 1,0)</f>
        <v>0</v>
      </c>
      <c r="N184">
        <f>IF(K184=L184, K184, "EVAL")</f>
        <v>0</v>
      </c>
      <c r="O184" s="10"/>
      <c r="P184" s="10"/>
      <c r="Q184" s="10" t="s">
        <v>57</v>
      </c>
      <c r="R184" s="10" t="s">
        <v>46</v>
      </c>
      <c r="S184" s="7">
        <v>1285</v>
      </c>
      <c r="T184" s="10">
        <v>85301</v>
      </c>
      <c r="U184" t="s">
        <v>3350</v>
      </c>
      <c r="W184" s="10"/>
      <c r="X184" t="s">
        <v>4406</v>
      </c>
    </row>
    <row r="185" spans="1:24" x14ac:dyDescent="0.2">
      <c r="A185" s="6">
        <v>44302</v>
      </c>
      <c r="B185" t="s">
        <v>4745</v>
      </c>
      <c r="C185" t="s">
        <v>43</v>
      </c>
      <c r="D185" s="10" t="s">
        <v>46</v>
      </c>
      <c r="E185" t="s">
        <v>44</v>
      </c>
      <c r="F185" s="7">
        <v>3720.75</v>
      </c>
      <c r="G185" s="10" t="s">
        <v>50</v>
      </c>
      <c r="H185" t="s">
        <v>4746</v>
      </c>
      <c r="I185" t="str">
        <f t="shared" si="2"/>
        <v>GLENDALE</v>
      </c>
      <c r="J185" s="10">
        <v>85301</v>
      </c>
      <c r="K185">
        <f>IF(OR(LEFT(J185,3)="850", J185=85339, J185="85339"), 1,0)</f>
        <v>0</v>
      </c>
      <c r="L185">
        <f>IF(OR(LEFT(I185,2)="ph", I185="Laveen"), 1,0)</f>
        <v>0</v>
      </c>
      <c r="M185">
        <f>IF(NOT(K185=L185), 1,0)</f>
        <v>0</v>
      </c>
      <c r="N185">
        <f>IF(K185=L185, K185, "EVAL")</f>
        <v>0</v>
      </c>
      <c r="O185" s="10"/>
      <c r="P185" s="10"/>
      <c r="Q185" s="10" t="s">
        <v>57</v>
      </c>
      <c r="R185" s="10" t="s">
        <v>46</v>
      </c>
      <c r="S185" s="7">
        <v>3650.75</v>
      </c>
      <c r="T185" s="10">
        <v>85301</v>
      </c>
      <c r="U185" t="s">
        <v>3652</v>
      </c>
      <c r="W185" s="10"/>
      <c r="X185" t="s">
        <v>4406</v>
      </c>
    </row>
    <row r="186" spans="1:24" x14ac:dyDescent="0.2">
      <c r="A186" s="6">
        <v>44302</v>
      </c>
      <c r="B186" t="s">
        <v>4747</v>
      </c>
      <c r="C186" t="s">
        <v>43</v>
      </c>
      <c r="D186" s="10" t="s">
        <v>46</v>
      </c>
      <c r="E186" t="s">
        <v>44</v>
      </c>
      <c r="F186" s="7">
        <v>3801.4</v>
      </c>
      <c r="G186" s="10" t="s">
        <v>50</v>
      </c>
      <c r="H186" t="s">
        <v>2267</v>
      </c>
      <c r="I186" t="str">
        <f t="shared" si="2"/>
        <v>GLENDALE</v>
      </c>
      <c r="J186" s="10">
        <v>85301</v>
      </c>
      <c r="K186">
        <f>IF(OR(LEFT(J186,3)="850", J186=85339, J186="85339"), 1,0)</f>
        <v>0</v>
      </c>
      <c r="L186">
        <f>IF(OR(LEFT(I186,2)="ph", I186="Laveen"), 1,0)</f>
        <v>0</v>
      </c>
      <c r="M186">
        <f>IF(NOT(K186=L186), 1,0)</f>
        <v>0</v>
      </c>
      <c r="N186">
        <f>IF(K186=L186, K186, "EVAL")</f>
        <v>0</v>
      </c>
      <c r="O186" s="10"/>
      <c r="P186" s="10"/>
      <c r="Q186" s="10" t="s">
        <v>57</v>
      </c>
      <c r="R186" s="10" t="s">
        <v>46</v>
      </c>
      <c r="S186" s="7">
        <v>3731.4</v>
      </c>
      <c r="T186" s="10">
        <v>85301</v>
      </c>
      <c r="U186" t="s">
        <v>3350</v>
      </c>
      <c r="W186" s="10"/>
      <c r="X186" t="s">
        <v>4406</v>
      </c>
    </row>
    <row r="187" spans="1:24" x14ac:dyDescent="0.2">
      <c r="A187" s="6">
        <v>44302</v>
      </c>
      <c r="B187" t="s">
        <v>4748</v>
      </c>
      <c r="C187" t="s">
        <v>43</v>
      </c>
      <c r="D187" s="10" t="s">
        <v>46</v>
      </c>
      <c r="E187" t="s">
        <v>1473</v>
      </c>
      <c r="F187" s="7"/>
      <c r="G187" s="10"/>
      <c r="H187" t="s">
        <v>2965</v>
      </c>
      <c r="I187" t="str">
        <f t="shared" si="2"/>
        <v>PHOENIX</v>
      </c>
      <c r="J187" s="10">
        <v>85015</v>
      </c>
      <c r="K187">
        <f>IF(OR(LEFT(J187,3)="850", J187=85339, J187="85339"), 1,0)</f>
        <v>1</v>
      </c>
      <c r="L187">
        <f>IF(OR(LEFT(I187,2)="ph", I187="Laveen"), 1,0)</f>
        <v>1</v>
      </c>
      <c r="M187">
        <f>IF(NOT(K187=L187), 1,0)</f>
        <v>0</v>
      </c>
      <c r="N187">
        <f>IF(K187=L187, K187, "EVAL")</f>
        <v>1</v>
      </c>
      <c r="O187" s="10"/>
      <c r="P187" s="10"/>
      <c r="Q187" s="10" t="s">
        <v>57</v>
      </c>
      <c r="R187" s="10" t="s">
        <v>46</v>
      </c>
      <c r="S187" s="7">
        <v>1849.42</v>
      </c>
      <c r="T187" s="10">
        <v>85015</v>
      </c>
      <c r="U187" t="s">
        <v>2486</v>
      </c>
      <c r="W187" s="10"/>
      <c r="X187" t="s">
        <v>4337</v>
      </c>
    </row>
    <row r="188" spans="1:24" x14ac:dyDescent="0.2">
      <c r="A188" s="6">
        <v>44305</v>
      </c>
      <c r="B188" t="s">
        <v>4749</v>
      </c>
      <c r="C188" t="s">
        <v>43</v>
      </c>
      <c r="D188" s="10" t="s">
        <v>46</v>
      </c>
      <c r="E188" t="s">
        <v>44</v>
      </c>
      <c r="F188" s="7">
        <v>1233</v>
      </c>
      <c r="G188" s="10" t="s">
        <v>50</v>
      </c>
      <c r="H188" t="s">
        <v>4750</v>
      </c>
      <c r="I188" t="str">
        <f t="shared" si="2"/>
        <v>GLENDALE</v>
      </c>
      <c r="J188" s="10">
        <v>85301</v>
      </c>
      <c r="K188">
        <f>IF(OR(LEFT(J188,3)="850", J188=85339, J188="85339"), 1,0)</f>
        <v>0</v>
      </c>
      <c r="L188">
        <f>IF(OR(LEFT(I188,2)="ph", I188="Laveen"), 1,0)</f>
        <v>0</v>
      </c>
      <c r="M188">
        <f>IF(NOT(K188=L188), 1,0)</f>
        <v>0</v>
      </c>
      <c r="N188">
        <f>IF(K188=L188, K188, "EVAL")</f>
        <v>0</v>
      </c>
      <c r="O188" s="10"/>
      <c r="P188" s="10"/>
      <c r="Q188" s="10" t="s">
        <v>57</v>
      </c>
      <c r="R188" s="10" t="s">
        <v>46</v>
      </c>
      <c r="S188" s="7">
        <v>1163</v>
      </c>
      <c r="T188" s="10">
        <v>85301</v>
      </c>
      <c r="U188" t="s">
        <v>3785</v>
      </c>
      <c r="W188" s="10"/>
      <c r="X188" t="s">
        <v>4406</v>
      </c>
    </row>
    <row r="189" spans="1:24" x14ac:dyDescent="0.2">
      <c r="A189" s="6">
        <v>44305</v>
      </c>
      <c r="B189" t="s">
        <v>4751</v>
      </c>
      <c r="C189" t="s">
        <v>43</v>
      </c>
      <c r="D189" s="10" t="s">
        <v>57</v>
      </c>
      <c r="E189" t="s">
        <v>247</v>
      </c>
      <c r="F189" s="7"/>
      <c r="G189" s="10"/>
      <c r="H189" t="s">
        <v>4752</v>
      </c>
      <c r="I189" t="str">
        <f t="shared" si="2"/>
        <v>CHANDLER</v>
      </c>
      <c r="J189" s="10">
        <v>85224</v>
      </c>
      <c r="K189">
        <f>IF(OR(LEFT(J189,3)="850", J189=85339, J189="85339"), 1,0)</f>
        <v>0</v>
      </c>
      <c r="L189">
        <f>IF(OR(LEFT(I189,2)="ph", I189="Laveen"), 1,0)</f>
        <v>0</v>
      </c>
      <c r="M189">
        <f>IF(NOT(K189=L189), 1,0)</f>
        <v>0</v>
      </c>
      <c r="N189">
        <f>IF(K189=L189, K189, "EVAL")</f>
        <v>0</v>
      </c>
      <c r="O189" s="10"/>
      <c r="P189" s="10"/>
      <c r="Q189" s="10" t="s">
        <v>57</v>
      </c>
      <c r="R189" s="10" t="s">
        <v>46</v>
      </c>
      <c r="S189" s="7">
        <v>1895</v>
      </c>
      <c r="T189" s="10">
        <v>85224</v>
      </c>
      <c r="U189" t="s">
        <v>157</v>
      </c>
      <c r="W189" s="10"/>
      <c r="X189" t="s">
        <v>4343</v>
      </c>
    </row>
    <row r="190" spans="1:24" x14ac:dyDescent="0.2">
      <c r="A190" s="6">
        <v>44306</v>
      </c>
      <c r="B190" t="s">
        <v>4753</v>
      </c>
      <c r="C190" t="s">
        <v>79</v>
      </c>
      <c r="D190" s="10" t="s">
        <v>46</v>
      </c>
      <c r="E190" t="s">
        <v>102</v>
      </c>
      <c r="F190" s="7">
        <v>7078.89</v>
      </c>
      <c r="G190" s="10" t="s">
        <v>50</v>
      </c>
      <c r="H190" t="s">
        <v>4754</v>
      </c>
      <c r="I190" t="str">
        <f t="shared" si="2"/>
        <v>Phoenix</v>
      </c>
      <c r="J190" s="10">
        <v>85016</v>
      </c>
      <c r="K190">
        <f>IF(OR(LEFT(J190,3)="850", J190=85339, J190="85339"), 1,0)</f>
        <v>1</v>
      </c>
      <c r="L190">
        <f>IF(OR(LEFT(I190,2)="ph", I190="Laveen"), 1,0)</f>
        <v>1</v>
      </c>
      <c r="M190">
        <f>IF(NOT(K190=L190), 1,0)</f>
        <v>0</v>
      </c>
      <c r="N190">
        <f>IF(K190=L190, K190, "EVAL")</f>
        <v>1</v>
      </c>
      <c r="O190" s="12">
        <v>44468</v>
      </c>
      <c r="P190" s="10"/>
      <c r="Q190" s="10" t="s">
        <v>57</v>
      </c>
      <c r="R190" s="10" t="s">
        <v>46</v>
      </c>
      <c r="S190" s="7">
        <v>2127.9</v>
      </c>
      <c r="T190" s="10">
        <v>85016</v>
      </c>
      <c r="U190" t="s">
        <v>3968</v>
      </c>
      <c r="V190" t="s">
        <v>4755</v>
      </c>
      <c r="W190" s="10">
        <v>85016</v>
      </c>
      <c r="X190" t="s">
        <v>4337</v>
      </c>
    </row>
    <row r="191" spans="1:24" x14ac:dyDescent="0.2">
      <c r="A191" s="6">
        <v>44306</v>
      </c>
      <c r="B191" t="s">
        <v>4756</v>
      </c>
      <c r="C191" t="s">
        <v>79</v>
      </c>
      <c r="D191" s="10" t="s">
        <v>46</v>
      </c>
      <c r="E191" t="s">
        <v>102</v>
      </c>
      <c r="F191" s="7">
        <v>1863.46</v>
      </c>
      <c r="G191" s="10" t="s">
        <v>50</v>
      </c>
      <c r="H191" t="s">
        <v>4757</v>
      </c>
      <c r="I191" t="str">
        <f t="shared" si="2"/>
        <v>Phoenix</v>
      </c>
      <c r="J191" s="10">
        <v>85016</v>
      </c>
      <c r="K191">
        <f>IF(OR(LEFT(J191,3)="850", J191=85339, J191="85339"), 1,0)</f>
        <v>1</v>
      </c>
      <c r="L191">
        <f>IF(OR(LEFT(I191,2)="ph", I191="Laveen"), 1,0)</f>
        <v>1</v>
      </c>
      <c r="M191">
        <f>IF(NOT(K191=L191), 1,0)</f>
        <v>0</v>
      </c>
      <c r="N191">
        <f>IF(K191=L191, K191, "EVAL")</f>
        <v>1</v>
      </c>
      <c r="O191" s="10"/>
      <c r="P191" s="10"/>
      <c r="Q191" s="10" t="s">
        <v>57</v>
      </c>
      <c r="R191" s="10" t="s">
        <v>46</v>
      </c>
      <c r="S191" s="7">
        <v>1827.62</v>
      </c>
      <c r="T191" s="10">
        <v>85016</v>
      </c>
      <c r="U191" t="s">
        <v>3968</v>
      </c>
      <c r="V191" t="s">
        <v>4755</v>
      </c>
      <c r="W191" s="10">
        <v>85016</v>
      </c>
      <c r="X191" t="s">
        <v>4337</v>
      </c>
    </row>
    <row r="192" spans="1:24" x14ac:dyDescent="0.2">
      <c r="A192" s="6">
        <v>44306</v>
      </c>
      <c r="B192" t="s">
        <v>4758</v>
      </c>
      <c r="C192" t="s">
        <v>43</v>
      </c>
      <c r="D192" s="10" t="s">
        <v>46</v>
      </c>
      <c r="E192" t="s">
        <v>102</v>
      </c>
      <c r="F192" s="7"/>
      <c r="G192" s="10"/>
      <c r="H192" t="s">
        <v>4759</v>
      </c>
      <c r="I192" t="str">
        <f t="shared" si="2"/>
        <v>PHOENIX</v>
      </c>
      <c r="J192" s="10">
        <v>85016</v>
      </c>
      <c r="K192">
        <f>IF(OR(LEFT(J192,3)="850", J192=85339, J192="85339"), 1,0)</f>
        <v>1</v>
      </c>
      <c r="L192">
        <f>IF(OR(LEFT(I192,2)="ph", I192="Laveen"), 1,0)</f>
        <v>1</v>
      </c>
      <c r="M192">
        <f>IF(NOT(K192=L192), 1,0)</f>
        <v>0</v>
      </c>
      <c r="N192">
        <f>IF(K192=L192, K192, "EVAL")</f>
        <v>1</v>
      </c>
      <c r="O192" s="10"/>
      <c r="P192" s="10"/>
      <c r="Q192" s="10" t="s">
        <v>57</v>
      </c>
      <c r="R192" s="10" t="s">
        <v>46</v>
      </c>
      <c r="S192" s="7">
        <v>2636.43</v>
      </c>
      <c r="T192" s="10">
        <v>85016</v>
      </c>
      <c r="U192" t="s">
        <v>3287</v>
      </c>
      <c r="W192" s="10"/>
      <c r="X192" t="s">
        <v>4337</v>
      </c>
    </row>
    <row r="193" spans="1:24" x14ac:dyDescent="0.2">
      <c r="A193" s="6">
        <v>44306</v>
      </c>
      <c r="B193" t="s">
        <v>4760</v>
      </c>
      <c r="C193" t="s">
        <v>43</v>
      </c>
      <c r="D193" s="10" t="s">
        <v>46</v>
      </c>
      <c r="E193" t="s">
        <v>44</v>
      </c>
      <c r="F193" s="7">
        <v>1390.33</v>
      </c>
      <c r="G193" s="10" t="s">
        <v>50</v>
      </c>
      <c r="H193" t="s">
        <v>4761</v>
      </c>
      <c r="I193" t="str">
        <f t="shared" si="2"/>
        <v>GLENDALE</v>
      </c>
      <c r="J193" s="10">
        <v>85301</v>
      </c>
      <c r="K193">
        <f>IF(OR(LEFT(J193,3)="850", J193=85339, J193="85339"), 1,0)</f>
        <v>0</v>
      </c>
      <c r="L193">
        <f>IF(OR(LEFT(I193,2)="ph", I193="Laveen"), 1,0)</f>
        <v>0</v>
      </c>
      <c r="M193">
        <f>IF(NOT(K193=L193), 1,0)</f>
        <v>0</v>
      </c>
      <c r="N193">
        <f>IF(K193=L193, K193, "EVAL")</f>
        <v>0</v>
      </c>
      <c r="O193" s="10"/>
      <c r="P193" s="10"/>
      <c r="Q193" s="10" t="s">
        <v>57</v>
      </c>
      <c r="R193" s="10" t="s">
        <v>46</v>
      </c>
      <c r="S193" s="7">
        <v>1320.33</v>
      </c>
      <c r="T193" s="10">
        <v>85301</v>
      </c>
      <c r="U193" t="s">
        <v>4762</v>
      </c>
      <c r="W193" s="10"/>
      <c r="X193" t="s">
        <v>4406</v>
      </c>
    </row>
    <row r="194" spans="1:24" x14ac:dyDescent="0.2">
      <c r="A194" s="6">
        <v>44306</v>
      </c>
      <c r="B194" t="s">
        <v>4763</v>
      </c>
      <c r="C194" t="s">
        <v>43</v>
      </c>
      <c r="D194" s="10" t="s">
        <v>46</v>
      </c>
      <c r="E194" t="s">
        <v>1473</v>
      </c>
      <c r="F194" s="7"/>
      <c r="G194" s="10"/>
      <c r="H194" t="s">
        <v>4764</v>
      </c>
      <c r="I194" t="str">
        <f t="shared" si="2"/>
        <v>PHX</v>
      </c>
      <c r="J194" s="10">
        <v>85015</v>
      </c>
      <c r="K194">
        <f>IF(OR(LEFT(J194,3)="850", J194=85339, J194="85339"), 1,0)</f>
        <v>1</v>
      </c>
      <c r="L194">
        <f>IF(OR(LEFT(I194,2)="ph", I194="Laveen"), 1,0)</f>
        <v>1</v>
      </c>
      <c r="M194">
        <f>IF(NOT(K194=L194), 1,0)</f>
        <v>0</v>
      </c>
      <c r="N194">
        <f>IF(K194=L194, K194, "EVAL")</f>
        <v>1</v>
      </c>
      <c r="O194" s="10"/>
      <c r="P194" s="10"/>
      <c r="Q194" s="10" t="s">
        <v>57</v>
      </c>
      <c r="R194" s="10" t="s">
        <v>46</v>
      </c>
      <c r="S194" s="7">
        <v>2542.9699999999998</v>
      </c>
      <c r="T194" s="10">
        <v>85015</v>
      </c>
      <c r="U194" t="s">
        <v>2486</v>
      </c>
      <c r="W194" s="10"/>
      <c r="X194" t="s">
        <v>4337</v>
      </c>
    </row>
    <row r="195" spans="1:24" x14ac:dyDescent="0.2">
      <c r="A195" s="6">
        <v>44306</v>
      </c>
      <c r="B195" t="s">
        <v>4765</v>
      </c>
      <c r="C195" t="s">
        <v>43</v>
      </c>
      <c r="D195" s="10" t="s">
        <v>46</v>
      </c>
      <c r="E195" t="s">
        <v>70</v>
      </c>
      <c r="F195" s="7">
        <v>1596.22</v>
      </c>
      <c r="G195" s="10" t="s">
        <v>50</v>
      </c>
      <c r="H195" t="s">
        <v>4766</v>
      </c>
      <c r="I195" t="str">
        <f t="shared" ref="I195:I258" si="3">IF(NOT(ISERROR(FIND(",",H195))), RIGHT(H195,LEN(H195)-FIND("@",SUBSTITUTE(H195,",","@",LEN(H195)-LEN(SUBSTITUTE(H195,",",""))),1)-1), "")</f>
        <v>PHOENIX</v>
      </c>
      <c r="J195" s="10">
        <v>85033</v>
      </c>
      <c r="K195">
        <f>IF(OR(LEFT(J195,3)="850", J195=85339, J195="85339"), 1,0)</f>
        <v>1</v>
      </c>
      <c r="L195">
        <f>IF(OR(LEFT(I195,2)="ph", I195="Laveen"), 1,0)</f>
        <v>1</v>
      </c>
      <c r="M195">
        <f>IF(NOT(K195=L195), 1,0)</f>
        <v>0</v>
      </c>
      <c r="N195">
        <f>IF(K195=L195, K195, "EVAL")</f>
        <v>1</v>
      </c>
      <c r="O195" s="10"/>
      <c r="P195" s="10"/>
      <c r="Q195" s="10" t="s">
        <v>57</v>
      </c>
      <c r="R195" s="10" t="s">
        <v>46</v>
      </c>
      <c r="S195" s="7">
        <v>1506.22</v>
      </c>
      <c r="T195" s="10">
        <v>85033</v>
      </c>
      <c r="U195" t="s">
        <v>3797</v>
      </c>
      <c r="W195" s="10"/>
      <c r="X195" t="s">
        <v>4374</v>
      </c>
    </row>
    <row r="196" spans="1:24" x14ac:dyDescent="0.2">
      <c r="A196" s="6">
        <v>44307</v>
      </c>
      <c r="B196" t="s">
        <v>4767</v>
      </c>
      <c r="C196" t="s">
        <v>43</v>
      </c>
      <c r="D196" s="10" t="s">
        <v>46</v>
      </c>
      <c r="E196" t="s">
        <v>275</v>
      </c>
      <c r="F196" s="7">
        <v>2026.54</v>
      </c>
      <c r="G196" s="10" t="s">
        <v>50</v>
      </c>
      <c r="H196" t="s">
        <v>4768</v>
      </c>
      <c r="I196" t="str">
        <f t="shared" si="3"/>
        <v>Tempe</v>
      </c>
      <c r="J196" s="10">
        <v>85281</v>
      </c>
      <c r="K196">
        <f>IF(OR(LEFT(J196,3)="850", J196=85339, J196="85339"), 1,0)</f>
        <v>0</v>
      </c>
      <c r="L196">
        <f>IF(OR(LEFT(I196,2)="ph", I196="Laveen"), 1,0)</f>
        <v>0</v>
      </c>
      <c r="M196">
        <f>IF(NOT(K196=L196), 1,0)</f>
        <v>0</v>
      </c>
      <c r="N196">
        <f>IF(K196=L196, K196, "EVAL")</f>
        <v>0</v>
      </c>
      <c r="O196" s="10"/>
      <c r="P196" s="10"/>
      <c r="Q196" s="10" t="s">
        <v>57</v>
      </c>
      <c r="R196" s="10" t="s">
        <v>46</v>
      </c>
      <c r="S196" s="7">
        <v>1991.54</v>
      </c>
      <c r="T196" s="10">
        <v>85281</v>
      </c>
      <c r="U196" t="s">
        <v>3424</v>
      </c>
      <c r="V196" t="s">
        <v>3425</v>
      </c>
      <c r="W196" s="10">
        <v>85018</v>
      </c>
      <c r="X196" t="s">
        <v>4337</v>
      </c>
    </row>
    <row r="197" spans="1:24" x14ac:dyDescent="0.2">
      <c r="A197" s="6">
        <v>44307</v>
      </c>
      <c r="B197" t="s">
        <v>4769</v>
      </c>
      <c r="C197" t="s">
        <v>43</v>
      </c>
      <c r="D197" s="10" t="s">
        <v>46</v>
      </c>
      <c r="E197" t="s">
        <v>428</v>
      </c>
      <c r="F197" s="7">
        <v>4442.29</v>
      </c>
      <c r="G197" s="10" t="s">
        <v>50</v>
      </c>
      <c r="H197" t="s">
        <v>4734</v>
      </c>
      <c r="I197" t="str">
        <f t="shared" si="3"/>
        <v>PEORIA</v>
      </c>
      <c r="J197" s="10">
        <v>85381</v>
      </c>
      <c r="K197">
        <f>IF(OR(LEFT(J197,3)="850", J197=85339, J197="85339"), 1,0)</f>
        <v>0</v>
      </c>
      <c r="L197">
        <f>IF(OR(LEFT(I197,2)="ph", I197="Laveen"), 1,0)</f>
        <v>0</v>
      </c>
      <c r="M197">
        <f>IF(NOT(K197=L197), 1,0)</f>
        <v>0</v>
      </c>
      <c r="N197">
        <f>IF(K197=L197, K197, "EVAL")</f>
        <v>0</v>
      </c>
      <c r="O197" s="12">
        <v>44333</v>
      </c>
      <c r="P197" s="15">
        <v>44342</v>
      </c>
      <c r="Q197" s="10" t="s">
        <v>57</v>
      </c>
      <c r="R197" s="10" t="s">
        <v>46</v>
      </c>
      <c r="S197" s="7">
        <v>4442.29</v>
      </c>
      <c r="T197" s="10">
        <v>85381</v>
      </c>
      <c r="U197" t="s">
        <v>4770</v>
      </c>
      <c r="W197" s="10"/>
      <c r="X197" t="s">
        <v>4374</v>
      </c>
    </row>
    <row r="198" spans="1:24" x14ac:dyDescent="0.2">
      <c r="A198" s="6">
        <v>44312</v>
      </c>
      <c r="B198" t="s">
        <v>4771</v>
      </c>
      <c r="C198" t="s">
        <v>43</v>
      </c>
      <c r="D198" s="10" t="s">
        <v>46</v>
      </c>
      <c r="E198" t="s">
        <v>44</v>
      </c>
      <c r="F198" s="7">
        <v>4545</v>
      </c>
      <c r="G198" s="10" t="s">
        <v>50</v>
      </c>
      <c r="H198" t="s">
        <v>2269</v>
      </c>
      <c r="I198" t="str">
        <f t="shared" si="3"/>
        <v>GLENDALE</v>
      </c>
      <c r="J198" s="10">
        <v>85301</v>
      </c>
      <c r="K198">
        <f>IF(OR(LEFT(J198,3)="850", J198=85339, J198="85339"), 1,0)</f>
        <v>0</v>
      </c>
      <c r="L198">
        <f>IF(OR(LEFT(I198,2)="ph", I198="Laveen"), 1,0)</f>
        <v>0</v>
      </c>
      <c r="M198">
        <f>IF(NOT(K198=L198), 1,0)</f>
        <v>0</v>
      </c>
      <c r="N198">
        <f>IF(K198=L198, K198, "EVAL")</f>
        <v>0</v>
      </c>
      <c r="O198" s="10"/>
      <c r="P198" s="10"/>
      <c r="Q198" s="10" t="s">
        <v>57</v>
      </c>
      <c r="R198" s="10" t="s">
        <v>46</v>
      </c>
      <c r="S198" s="7">
        <v>3655</v>
      </c>
      <c r="T198" s="10">
        <v>85301</v>
      </c>
      <c r="U198" t="s">
        <v>3350</v>
      </c>
      <c r="W198" s="10"/>
      <c r="X198" t="s">
        <v>4406</v>
      </c>
    </row>
    <row r="199" spans="1:24" x14ac:dyDescent="0.2">
      <c r="A199" s="6">
        <v>44312</v>
      </c>
      <c r="B199" t="s">
        <v>4772</v>
      </c>
      <c r="C199" t="s">
        <v>43</v>
      </c>
      <c r="D199" s="10" t="s">
        <v>46</v>
      </c>
      <c r="E199" t="s">
        <v>44</v>
      </c>
      <c r="F199" s="7">
        <v>3261</v>
      </c>
      <c r="G199" s="10" t="s">
        <v>50</v>
      </c>
      <c r="H199" t="s">
        <v>4773</v>
      </c>
      <c r="I199" t="str">
        <f t="shared" si="3"/>
        <v>GLENDALE</v>
      </c>
      <c r="J199" s="10">
        <v>85301</v>
      </c>
      <c r="K199">
        <f>IF(OR(LEFT(J199,3)="850", J199=85339, J199="85339"), 1,0)</f>
        <v>0</v>
      </c>
      <c r="L199">
        <f>IF(OR(LEFT(I199,2)="ph", I199="Laveen"), 1,0)</f>
        <v>0</v>
      </c>
      <c r="M199">
        <f>IF(NOT(K199=L199), 1,0)</f>
        <v>0</v>
      </c>
      <c r="N199">
        <f>IF(K199=L199, K199, "EVAL")</f>
        <v>0</v>
      </c>
      <c r="O199" s="10"/>
      <c r="P199" s="10"/>
      <c r="Q199" s="10" t="s">
        <v>57</v>
      </c>
      <c r="R199" s="10" t="s">
        <v>46</v>
      </c>
      <c r="S199" s="7">
        <v>2346</v>
      </c>
      <c r="T199" s="10">
        <v>85301</v>
      </c>
      <c r="U199" t="s">
        <v>3350</v>
      </c>
      <c r="W199" s="10"/>
      <c r="X199" t="s">
        <v>4406</v>
      </c>
    </row>
    <row r="200" spans="1:24" x14ac:dyDescent="0.2">
      <c r="A200" s="6">
        <v>44312</v>
      </c>
      <c r="B200" t="s">
        <v>4774</v>
      </c>
      <c r="C200" t="s">
        <v>79</v>
      </c>
      <c r="D200" s="10" t="s">
        <v>46</v>
      </c>
      <c r="E200" t="s">
        <v>70</v>
      </c>
      <c r="F200" s="7">
        <v>3338.29</v>
      </c>
      <c r="G200" s="10" t="s">
        <v>50</v>
      </c>
      <c r="H200" t="s">
        <v>4775</v>
      </c>
      <c r="I200" t="str">
        <f t="shared" si="3"/>
        <v>PHOENIX</v>
      </c>
      <c r="J200" s="10">
        <v>85037</v>
      </c>
      <c r="K200">
        <f>IF(OR(LEFT(J200,3)="850", J200=85339, J200="85339"), 1,0)</f>
        <v>1</v>
      </c>
      <c r="L200">
        <f>IF(OR(LEFT(I200,2)="ph", I200="Laveen"), 1,0)</f>
        <v>1</v>
      </c>
      <c r="M200">
        <f>IF(NOT(K200=L200), 1,0)</f>
        <v>0</v>
      </c>
      <c r="N200">
        <f>IF(K200=L200, K200, "EVAL")</f>
        <v>1</v>
      </c>
      <c r="O200" s="10"/>
      <c r="P200" s="10"/>
      <c r="Q200" s="10" t="s">
        <v>57</v>
      </c>
      <c r="R200" s="10" t="s">
        <v>46</v>
      </c>
      <c r="S200" s="7">
        <v>1351.84</v>
      </c>
      <c r="T200" s="10">
        <v>85037</v>
      </c>
      <c r="U200" t="s">
        <v>2853</v>
      </c>
      <c r="W200" s="10"/>
      <c r="X200" t="s">
        <v>4374</v>
      </c>
    </row>
    <row r="201" spans="1:24" x14ac:dyDescent="0.2">
      <c r="A201" s="6">
        <v>44312</v>
      </c>
      <c r="B201" t="s">
        <v>4776</v>
      </c>
      <c r="C201" t="s">
        <v>43</v>
      </c>
      <c r="D201" s="10" t="s">
        <v>46</v>
      </c>
      <c r="E201" t="s">
        <v>70</v>
      </c>
      <c r="F201" s="7">
        <v>7176.63</v>
      </c>
      <c r="G201" s="10" t="s">
        <v>50</v>
      </c>
      <c r="H201" t="s">
        <v>4777</v>
      </c>
      <c r="I201" t="str">
        <f t="shared" si="3"/>
        <v>PHOENIX</v>
      </c>
      <c r="J201" s="10">
        <v>85037</v>
      </c>
      <c r="K201">
        <f>IF(OR(LEFT(J201,3)="850", J201=85339, J201="85339"), 1,0)</f>
        <v>1</v>
      </c>
      <c r="L201">
        <f>IF(OR(LEFT(I201,2)="ph", I201="Laveen"), 1,0)</f>
        <v>1</v>
      </c>
      <c r="M201">
        <f>IF(NOT(K201=L201), 1,0)</f>
        <v>0</v>
      </c>
      <c r="N201">
        <f>IF(K201=L201, K201, "EVAL")</f>
        <v>1</v>
      </c>
      <c r="O201" s="10"/>
      <c r="P201" s="10"/>
      <c r="Q201" s="10" t="s">
        <v>57</v>
      </c>
      <c r="R201" s="10" t="s">
        <v>46</v>
      </c>
      <c r="S201" s="7">
        <v>1785.1</v>
      </c>
      <c r="T201" s="10">
        <v>85037</v>
      </c>
      <c r="U201" t="s">
        <v>2853</v>
      </c>
      <c r="W201" s="10"/>
      <c r="X201" t="s">
        <v>4374</v>
      </c>
    </row>
    <row r="202" spans="1:24" x14ac:dyDescent="0.2">
      <c r="A202" s="6">
        <v>44314</v>
      </c>
      <c r="B202" t="s">
        <v>4778</v>
      </c>
      <c r="C202" t="s">
        <v>43</v>
      </c>
      <c r="D202" s="10" t="s">
        <v>46</v>
      </c>
      <c r="E202" t="s">
        <v>74</v>
      </c>
      <c r="F202" s="7"/>
      <c r="G202" s="10"/>
      <c r="H202" t="s">
        <v>4779</v>
      </c>
      <c r="I202" t="str">
        <f t="shared" si="3"/>
        <v>PHOENIX</v>
      </c>
      <c r="J202" s="10">
        <v>85041</v>
      </c>
      <c r="K202">
        <f>IF(OR(LEFT(J202,3)="850", J202=85339, J202="85339"), 1,0)</f>
        <v>1</v>
      </c>
      <c r="L202">
        <f>IF(OR(LEFT(I202,2)="ph", I202="Laveen"), 1,0)</f>
        <v>1</v>
      </c>
      <c r="M202">
        <f>IF(NOT(K202=L202), 1,0)</f>
        <v>0</v>
      </c>
      <c r="N202">
        <f>IF(K202=L202, K202, "EVAL")</f>
        <v>1</v>
      </c>
      <c r="O202" s="10"/>
      <c r="P202" s="10"/>
      <c r="Q202" s="10" t="s">
        <v>57</v>
      </c>
      <c r="R202" s="10" t="s">
        <v>46</v>
      </c>
      <c r="S202" s="7">
        <v>3325.18</v>
      </c>
      <c r="T202" s="10">
        <v>85041</v>
      </c>
      <c r="U202" t="s">
        <v>4780</v>
      </c>
      <c r="V202" t="s">
        <v>3853</v>
      </c>
      <c r="W202" s="10">
        <v>85027</v>
      </c>
      <c r="X202" t="s">
        <v>4374</v>
      </c>
    </row>
    <row r="203" spans="1:24" x14ac:dyDescent="0.2">
      <c r="A203" s="6">
        <v>44314</v>
      </c>
      <c r="B203" t="s">
        <v>4781</v>
      </c>
      <c r="C203" t="s">
        <v>43</v>
      </c>
      <c r="D203" s="10" t="s">
        <v>46</v>
      </c>
      <c r="E203" t="s">
        <v>74</v>
      </c>
      <c r="F203" s="7">
        <v>8716.9599999999991</v>
      </c>
      <c r="G203" s="10" t="s">
        <v>50</v>
      </c>
      <c r="H203" t="s">
        <v>4782</v>
      </c>
      <c r="I203" t="str">
        <f t="shared" si="3"/>
        <v>LAVEEN</v>
      </c>
      <c r="J203" s="10">
        <v>85339</v>
      </c>
      <c r="K203">
        <f>IF(OR(LEFT(J203,3)="850", J203=85339, J203="85339"), 1,0)</f>
        <v>1</v>
      </c>
      <c r="L203">
        <f>IF(OR(LEFT(I203,2)="ph", I203="Laveen"), 1,0)</f>
        <v>1</v>
      </c>
      <c r="M203">
        <f>IF(NOT(K203=L203), 1,0)</f>
        <v>0</v>
      </c>
      <c r="N203">
        <f>IF(K203=L203, K203, "EVAL")</f>
        <v>1</v>
      </c>
      <c r="O203" s="10"/>
      <c r="P203" s="10"/>
      <c r="Q203" s="10" t="s">
        <v>57</v>
      </c>
      <c r="R203" s="10" t="s">
        <v>46</v>
      </c>
      <c r="S203" s="7">
        <v>6938.46</v>
      </c>
      <c r="T203" s="10">
        <v>85339</v>
      </c>
      <c r="U203" t="s">
        <v>4780</v>
      </c>
      <c r="V203" t="s">
        <v>3853</v>
      </c>
      <c r="W203" s="10">
        <v>85027</v>
      </c>
      <c r="X203" t="s">
        <v>4374</v>
      </c>
    </row>
    <row r="204" spans="1:24" x14ac:dyDescent="0.2">
      <c r="A204" s="6">
        <v>44314</v>
      </c>
      <c r="B204" t="s">
        <v>4783</v>
      </c>
      <c r="C204" t="s">
        <v>43</v>
      </c>
      <c r="D204" s="10" t="s">
        <v>46</v>
      </c>
      <c r="E204" t="s">
        <v>74</v>
      </c>
      <c r="F204" s="7"/>
      <c r="G204" s="10"/>
      <c r="H204" t="s">
        <v>4784</v>
      </c>
      <c r="I204" t="str">
        <f t="shared" si="3"/>
        <v>LAVEEN</v>
      </c>
      <c r="J204" s="10">
        <v>85339</v>
      </c>
      <c r="K204">
        <f>IF(OR(LEFT(J204,3)="850", J204=85339, J204="85339"), 1,0)</f>
        <v>1</v>
      </c>
      <c r="L204">
        <f>IF(OR(LEFT(I204,2)="ph", I204="Laveen"), 1,0)</f>
        <v>1</v>
      </c>
      <c r="M204">
        <f>IF(NOT(K204=L204), 1,0)</f>
        <v>0</v>
      </c>
      <c r="N204">
        <f>IF(K204=L204, K204, "EVAL")</f>
        <v>1</v>
      </c>
      <c r="O204" s="10"/>
      <c r="P204" s="10"/>
      <c r="Q204" s="10" t="s">
        <v>57</v>
      </c>
      <c r="R204" s="10" t="s">
        <v>46</v>
      </c>
      <c r="S204" s="7">
        <v>2658.39</v>
      </c>
      <c r="T204" s="10">
        <v>85339</v>
      </c>
      <c r="U204" t="s">
        <v>4780</v>
      </c>
      <c r="V204" t="s">
        <v>3853</v>
      </c>
      <c r="W204" s="10">
        <v>85027</v>
      </c>
      <c r="X204" t="s">
        <v>4374</v>
      </c>
    </row>
    <row r="205" spans="1:24" x14ac:dyDescent="0.2">
      <c r="A205" s="6">
        <v>44314</v>
      </c>
      <c r="B205" t="s">
        <v>4785</v>
      </c>
      <c r="C205" t="s">
        <v>43</v>
      </c>
      <c r="D205" s="10" t="s">
        <v>46</v>
      </c>
      <c r="E205" t="s">
        <v>280</v>
      </c>
      <c r="F205" s="7">
        <v>5509.33</v>
      </c>
      <c r="G205" s="10" t="s">
        <v>50</v>
      </c>
      <c r="H205" t="s">
        <v>4786</v>
      </c>
      <c r="I205" t="str">
        <f t="shared" si="3"/>
        <v>GILBERT</v>
      </c>
      <c r="J205" s="10">
        <v>85296</v>
      </c>
      <c r="K205">
        <f>IF(OR(LEFT(J205,3)="850", J205=85339, J205="85339"), 1,0)</f>
        <v>0</v>
      </c>
      <c r="L205">
        <f>IF(OR(LEFT(I205,2)="ph", I205="Laveen"), 1,0)</f>
        <v>0</v>
      </c>
      <c r="M205">
        <f>IF(NOT(K205=L205), 1,0)</f>
        <v>0</v>
      </c>
      <c r="N205">
        <f>IF(K205=L205, K205, "EVAL")</f>
        <v>0</v>
      </c>
      <c r="O205" s="12">
        <v>44333</v>
      </c>
      <c r="P205" s="15">
        <v>44341</v>
      </c>
      <c r="Q205" s="10" t="s">
        <v>57</v>
      </c>
      <c r="R205" s="10" t="s">
        <v>46</v>
      </c>
      <c r="S205" s="7">
        <v>3626.5</v>
      </c>
      <c r="T205" s="10">
        <v>85296</v>
      </c>
      <c r="U205" t="s">
        <v>3646</v>
      </c>
      <c r="W205" s="10"/>
      <c r="X205" t="s">
        <v>4374</v>
      </c>
    </row>
    <row r="206" spans="1:24" x14ac:dyDescent="0.2">
      <c r="A206" s="6">
        <v>44314</v>
      </c>
      <c r="B206" t="s">
        <v>4787</v>
      </c>
      <c r="C206" t="s">
        <v>43</v>
      </c>
      <c r="D206" s="10" t="s">
        <v>46</v>
      </c>
      <c r="E206" t="s">
        <v>171</v>
      </c>
      <c r="F206" s="7">
        <v>6942.31</v>
      </c>
      <c r="G206" s="10" t="s">
        <v>50</v>
      </c>
      <c r="H206" t="s">
        <v>4788</v>
      </c>
      <c r="I206" t="str">
        <f t="shared" si="3"/>
        <v>PHOENIX</v>
      </c>
      <c r="J206" s="10">
        <v>85050</v>
      </c>
      <c r="K206">
        <f>IF(OR(LEFT(J206,3)="850", J206=85339, J206="85339"), 1,0)</f>
        <v>1</v>
      </c>
      <c r="L206">
        <f>IF(OR(LEFT(I206,2)="ph", I206="Laveen"), 1,0)</f>
        <v>1</v>
      </c>
      <c r="M206">
        <f>IF(NOT(K206=L206), 1,0)</f>
        <v>0</v>
      </c>
      <c r="N206">
        <f>IF(K206=L206, K206, "EVAL")</f>
        <v>1</v>
      </c>
      <c r="O206" s="12">
        <v>44326</v>
      </c>
      <c r="P206" s="15">
        <v>44341</v>
      </c>
      <c r="Q206" s="10" t="s">
        <v>57</v>
      </c>
      <c r="R206" s="10" t="s">
        <v>46</v>
      </c>
      <c r="S206" s="7">
        <v>4825.09</v>
      </c>
      <c r="T206" s="10">
        <v>85050</v>
      </c>
      <c r="U206" t="s">
        <v>3398</v>
      </c>
      <c r="V206" t="s">
        <v>3465</v>
      </c>
      <c r="W206" s="10">
        <v>85027</v>
      </c>
      <c r="X206" t="s">
        <v>4374</v>
      </c>
    </row>
    <row r="207" spans="1:24" x14ac:dyDescent="0.2">
      <c r="A207" s="6">
        <v>44314</v>
      </c>
      <c r="B207" t="s">
        <v>4789</v>
      </c>
      <c r="C207" t="s">
        <v>43</v>
      </c>
      <c r="D207" s="10" t="s">
        <v>46</v>
      </c>
      <c r="E207" t="s">
        <v>247</v>
      </c>
      <c r="F207" s="7">
        <v>7314.91</v>
      </c>
      <c r="G207" s="10" t="s">
        <v>50</v>
      </c>
      <c r="H207" t="s">
        <v>4790</v>
      </c>
      <c r="I207" t="str">
        <f t="shared" si="3"/>
        <v>CHANDLER</v>
      </c>
      <c r="J207" s="10">
        <v>85225</v>
      </c>
      <c r="K207">
        <f>IF(OR(LEFT(J207,3)="850", J207=85339, J207="85339"), 1,0)</f>
        <v>0</v>
      </c>
      <c r="L207">
        <f>IF(OR(LEFT(I207,2)="ph", I207="Laveen"), 1,0)</f>
        <v>0</v>
      </c>
      <c r="M207">
        <f>IF(NOT(K207=L207), 1,0)</f>
        <v>0</v>
      </c>
      <c r="N207">
        <f>IF(K207=L207, K207, "EVAL")</f>
        <v>0</v>
      </c>
      <c r="O207" s="10"/>
      <c r="P207" s="10"/>
      <c r="Q207" s="10" t="s">
        <v>57</v>
      </c>
      <c r="R207" s="10" t="s">
        <v>46</v>
      </c>
      <c r="S207" s="7">
        <v>2100</v>
      </c>
      <c r="T207" s="10">
        <v>85225</v>
      </c>
      <c r="U207" t="s">
        <v>2742</v>
      </c>
      <c r="W207" s="10"/>
      <c r="X207" t="s">
        <v>4374</v>
      </c>
    </row>
    <row r="208" spans="1:24" x14ac:dyDescent="0.2">
      <c r="A208" s="6">
        <v>44314</v>
      </c>
      <c r="B208" t="s">
        <v>4791</v>
      </c>
      <c r="C208" t="s">
        <v>43</v>
      </c>
      <c r="D208" s="10" t="s">
        <v>46</v>
      </c>
      <c r="E208" t="s">
        <v>247</v>
      </c>
      <c r="F208" s="7">
        <v>9999.99</v>
      </c>
      <c r="G208" s="10" t="s">
        <v>50</v>
      </c>
      <c r="H208" t="s">
        <v>4792</v>
      </c>
      <c r="I208" t="str">
        <f t="shared" si="3"/>
        <v>CHANDLER</v>
      </c>
      <c r="J208" s="10">
        <v>85226</v>
      </c>
      <c r="K208">
        <f>IF(OR(LEFT(J208,3)="850", J208=85339, J208="85339"), 1,0)</f>
        <v>0</v>
      </c>
      <c r="L208">
        <f>IF(OR(LEFT(I208,2)="ph", I208="Laveen"), 1,0)</f>
        <v>0</v>
      </c>
      <c r="M208">
        <f>IF(NOT(K208=L208), 1,0)</f>
        <v>0</v>
      </c>
      <c r="N208">
        <f>IF(K208=L208, K208, "EVAL")</f>
        <v>0</v>
      </c>
      <c r="O208" s="10"/>
      <c r="P208" s="10"/>
      <c r="Q208" s="10" t="s">
        <v>57</v>
      </c>
      <c r="R208" s="10" t="s">
        <v>46</v>
      </c>
      <c r="S208" s="7">
        <v>2126.4299999999998</v>
      </c>
      <c r="T208" s="10">
        <v>85226</v>
      </c>
      <c r="U208" t="s">
        <v>2742</v>
      </c>
      <c r="W208" s="10"/>
      <c r="X208" t="s">
        <v>4374</v>
      </c>
    </row>
    <row r="209" spans="1:24" x14ac:dyDescent="0.2">
      <c r="A209" s="6">
        <v>44314</v>
      </c>
      <c r="B209" t="s">
        <v>4793</v>
      </c>
      <c r="C209" t="s">
        <v>43</v>
      </c>
      <c r="D209" s="10" t="s">
        <v>46</v>
      </c>
      <c r="E209" t="s">
        <v>130</v>
      </c>
      <c r="F209" s="7">
        <v>9999.99</v>
      </c>
      <c r="G209" s="10" t="s">
        <v>50</v>
      </c>
      <c r="H209" t="s">
        <v>4794</v>
      </c>
      <c r="I209" t="str">
        <f t="shared" si="3"/>
        <v>BUCKEYE</v>
      </c>
      <c r="J209" s="10">
        <v>85326</v>
      </c>
      <c r="K209">
        <f>IF(OR(LEFT(J209,3)="850", J209=85339, J209="85339"), 1,0)</f>
        <v>0</v>
      </c>
      <c r="L209">
        <f>IF(OR(LEFT(I209,2)="ph", I209="Laveen"), 1,0)</f>
        <v>0</v>
      </c>
      <c r="M209">
        <f>IF(NOT(K209=L209), 1,0)</f>
        <v>0</v>
      </c>
      <c r="N209">
        <f>IF(K209=L209, K209, "EVAL")</f>
        <v>0</v>
      </c>
      <c r="O209" s="10"/>
      <c r="P209" s="10"/>
      <c r="Q209" s="10" t="s">
        <v>57</v>
      </c>
      <c r="R209" s="10" t="s">
        <v>46</v>
      </c>
      <c r="S209" s="7">
        <v>2569.5</v>
      </c>
      <c r="T209" s="10">
        <v>85326</v>
      </c>
      <c r="U209" t="s">
        <v>4795</v>
      </c>
      <c r="W209" s="10"/>
      <c r="X209" t="s">
        <v>4374</v>
      </c>
    </row>
    <row r="210" spans="1:24" x14ac:dyDescent="0.2">
      <c r="A210" s="6">
        <v>44314</v>
      </c>
      <c r="B210" t="s">
        <v>4796</v>
      </c>
      <c r="C210" t="s">
        <v>43</v>
      </c>
      <c r="D210" s="10" t="s">
        <v>46</v>
      </c>
      <c r="E210" t="s">
        <v>70</v>
      </c>
      <c r="F210" s="7"/>
      <c r="G210" s="10"/>
      <c r="H210" t="s">
        <v>4797</v>
      </c>
      <c r="I210" t="str">
        <f t="shared" si="3"/>
        <v>AVONDALE</v>
      </c>
      <c r="J210" s="10">
        <v>85392</v>
      </c>
      <c r="K210">
        <f>IF(OR(LEFT(J210,3)="850", J210=85339, J210="85339"), 1,0)</f>
        <v>0</v>
      </c>
      <c r="L210">
        <f>IF(OR(LEFT(I210,2)="ph", I210="Laveen"), 1,0)</f>
        <v>0</v>
      </c>
      <c r="M210">
        <f>IF(NOT(K210=L210), 1,0)</f>
        <v>0</v>
      </c>
      <c r="N210">
        <f>IF(K210=L210, K210, "EVAL")</f>
        <v>0</v>
      </c>
      <c r="O210" s="10"/>
      <c r="P210" s="10"/>
      <c r="Q210" s="10" t="s">
        <v>57</v>
      </c>
      <c r="R210" s="10" t="s">
        <v>46</v>
      </c>
      <c r="S210" s="7">
        <v>2549.71</v>
      </c>
      <c r="T210" s="10">
        <v>85392</v>
      </c>
      <c r="U210" t="s">
        <v>3646</v>
      </c>
      <c r="W210" s="10"/>
      <c r="X210" t="s">
        <v>4374</v>
      </c>
    </row>
    <row r="211" spans="1:24" x14ac:dyDescent="0.2">
      <c r="A211" s="6">
        <v>44314</v>
      </c>
      <c r="B211" t="s">
        <v>4798</v>
      </c>
      <c r="C211" t="s">
        <v>43</v>
      </c>
      <c r="D211" s="10" t="s">
        <v>46</v>
      </c>
      <c r="E211" t="s">
        <v>130</v>
      </c>
      <c r="F211" s="7"/>
      <c r="G211" s="10"/>
      <c r="H211" t="s">
        <v>4799</v>
      </c>
      <c r="I211" t="str">
        <f t="shared" si="3"/>
        <v>GOODYEAR</v>
      </c>
      <c r="J211" s="10">
        <v>85338</v>
      </c>
      <c r="K211">
        <f>IF(OR(LEFT(J211,3)="850", J211=85339, J211="85339"), 1,0)</f>
        <v>0</v>
      </c>
      <c r="L211">
        <f>IF(OR(LEFT(I211,2)="ph", I211="Laveen"), 1,0)</f>
        <v>0</v>
      </c>
      <c r="M211">
        <f>IF(NOT(K211=L211), 1,0)</f>
        <v>0</v>
      </c>
      <c r="N211">
        <f>IF(K211=L211, K211, "EVAL")</f>
        <v>0</v>
      </c>
      <c r="O211" s="10"/>
      <c r="P211" s="10"/>
      <c r="Q211" s="10" t="s">
        <v>57</v>
      </c>
      <c r="R211" s="10" t="s">
        <v>46</v>
      </c>
      <c r="S211" s="7">
        <v>2501.65</v>
      </c>
      <c r="T211" s="10">
        <v>85338</v>
      </c>
      <c r="U211" t="s">
        <v>4436</v>
      </c>
      <c r="V211" t="s">
        <v>122</v>
      </c>
      <c r="W211" s="10">
        <v>85251</v>
      </c>
      <c r="X211" t="s">
        <v>4800</v>
      </c>
    </row>
    <row r="212" spans="1:24" x14ac:dyDescent="0.2">
      <c r="A212" s="6">
        <v>44314</v>
      </c>
      <c r="B212" t="s">
        <v>4801</v>
      </c>
      <c r="C212" t="s">
        <v>43</v>
      </c>
      <c r="D212" s="10" t="s">
        <v>46</v>
      </c>
      <c r="E212" t="s">
        <v>134</v>
      </c>
      <c r="F212" s="7">
        <v>9934.82</v>
      </c>
      <c r="G212" s="10" t="s">
        <v>3300</v>
      </c>
      <c r="H212" t="s">
        <v>4802</v>
      </c>
      <c r="I212" t="str">
        <f t="shared" si="3"/>
        <v>GLENDALE</v>
      </c>
      <c r="J212" s="10">
        <v>85304</v>
      </c>
      <c r="K212">
        <f>IF(OR(LEFT(J212,3)="850", J212=85339, J212="85339"), 1,0)</f>
        <v>0</v>
      </c>
      <c r="L212">
        <f>IF(OR(LEFT(I212,2)="ph", I212="Laveen"), 1,0)</f>
        <v>0</v>
      </c>
      <c r="M212">
        <f>IF(NOT(K212=L212), 1,0)</f>
        <v>0</v>
      </c>
      <c r="N212">
        <f>IF(K212=L212, K212, "EVAL")</f>
        <v>0</v>
      </c>
      <c r="O212" s="10"/>
      <c r="P212" s="10"/>
      <c r="Q212" s="10" t="s">
        <v>57</v>
      </c>
      <c r="R212" s="10" t="s">
        <v>46</v>
      </c>
      <c r="S212" s="7">
        <v>7886.73</v>
      </c>
      <c r="T212" s="10">
        <v>85304</v>
      </c>
      <c r="U212" t="s">
        <v>3646</v>
      </c>
      <c r="W212" s="10"/>
      <c r="X212" t="s">
        <v>4374</v>
      </c>
    </row>
    <row r="213" spans="1:24" x14ac:dyDescent="0.2">
      <c r="A213" s="6">
        <v>44314</v>
      </c>
      <c r="B213" t="s">
        <v>4803</v>
      </c>
      <c r="C213" t="s">
        <v>43</v>
      </c>
      <c r="D213" s="10" t="s">
        <v>46</v>
      </c>
      <c r="E213" t="s">
        <v>134</v>
      </c>
      <c r="F213" s="7">
        <v>8427.82</v>
      </c>
      <c r="G213" s="10" t="s">
        <v>50</v>
      </c>
      <c r="H213" t="s">
        <v>4804</v>
      </c>
      <c r="I213" t="str">
        <f t="shared" si="3"/>
        <v>GLENDALE</v>
      </c>
      <c r="J213" s="10">
        <v>85308</v>
      </c>
      <c r="K213">
        <f>IF(OR(LEFT(J213,3)="850", J213=85339, J213="85339"), 1,0)</f>
        <v>0</v>
      </c>
      <c r="L213">
        <f>IF(OR(LEFT(I213,2)="ph", I213="Laveen"), 1,0)</f>
        <v>0</v>
      </c>
      <c r="M213">
        <f>IF(NOT(K213=L213), 1,0)</f>
        <v>0</v>
      </c>
      <c r="N213">
        <f>IF(K213=L213, K213, "EVAL")</f>
        <v>0</v>
      </c>
      <c r="O213" s="10"/>
      <c r="P213" s="10"/>
      <c r="Q213" s="10" t="s">
        <v>57</v>
      </c>
      <c r="R213" s="10" t="s">
        <v>46</v>
      </c>
      <c r="S213" s="7">
        <v>6321.76</v>
      </c>
      <c r="T213" s="10">
        <v>85308</v>
      </c>
      <c r="U213" t="s">
        <v>4805</v>
      </c>
      <c r="W213" s="10"/>
      <c r="X213" t="s">
        <v>4374</v>
      </c>
    </row>
    <row r="214" spans="1:24" x14ac:dyDescent="0.2">
      <c r="A214" s="6">
        <v>44314</v>
      </c>
      <c r="B214" t="s">
        <v>4806</v>
      </c>
      <c r="C214" t="s">
        <v>43</v>
      </c>
      <c r="D214" s="10" t="s">
        <v>46</v>
      </c>
      <c r="E214" t="s">
        <v>507</v>
      </c>
      <c r="F214" s="7">
        <v>8206.41</v>
      </c>
      <c r="G214" s="10" t="s">
        <v>50</v>
      </c>
      <c r="H214" t="s">
        <v>4807</v>
      </c>
      <c r="I214" t="str">
        <f t="shared" si="3"/>
        <v>EL MIRAGE</v>
      </c>
      <c r="J214" s="10">
        <v>85335</v>
      </c>
      <c r="K214">
        <f>IF(OR(LEFT(J214,3)="850", J214=85339, J214="85339"), 1,0)</f>
        <v>0</v>
      </c>
      <c r="L214">
        <f>IF(OR(LEFT(I214,2)="ph", I214="Laveen"), 1,0)</f>
        <v>0</v>
      </c>
      <c r="M214">
        <f>IF(NOT(K214=L214), 1,0)</f>
        <v>0</v>
      </c>
      <c r="N214">
        <f>IF(K214=L214, K214, "EVAL")</f>
        <v>0</v>
      </c>
      <c r="O214" s="10"/>
      <c r="P214" s="10"/>
      <c r="Q214" s="10" t="s">
        <v>57</v>
      </c>
      <c r="R214" s="10" t="s">
        <v>46</v>
      </c>
      <c r="S214" s="7">
        <v>6226.8</v>
      </c>
      <c r="T214" s="10">
        <v>85335</v>
      </c>
      <c r="U214" t="s">
        <v>4808</v>
      </c>
      <c r="W214" s="10"/>
      <c r="X214" t="s">
        <v>4374</v>
      </c>
    </row>
    <row r="215" spans="1:24" x14ac:dyDescent="0.2">
      <c r="A215" s="6">
        <v>44315</v>
      </c>
      <c r="B215" t="s">
        <v>4809</v>
      </c>
      <c r="C215" t="s">
        <v>79</v>
      </c>
      <c r="D215" s="10" t="s">
        <v>46</v>
      </c>
      <c r="E215" t="s">
        <v>130</v>
      </c>
      <c r="F215" s="7">
        <v>8163.34</v>
      </c>
      <c r="G215" s="10" t="s">
        <v>50</v>
      </c>
      <c r="H215" t="s">
        <v>4810</v>
      </c>
      <c r="I215" t="str">
        <f t="shared" si="3"/>
        <v>BUCKEYE</v>
      </c>
      <c r="J215" s="10">
        <v>85326</v>
      </c>
      <c r="K215">
        <f>IF(OR(LEFT(J215,3)="850", J215=85339, J215="85339"), 1,0)</f>
        <v>0</v>
      </c>
      <c r="L215">
        <f>IF(OR(LEFT(I215,2)="ph", I215="Laveen"), 1,0)</f>
        <v>0</v>
      </c>
      <c r="M215">
        <f>IF(NOT(K215=L215), 1,0)</f>
        <v>0</v>
      </c>
      <c r="N215">
        <f>IF(K215=L215, K215, "EVAL")</f>
        <v>0</v>
      </c>
      <c r="O215" s="10"/>
      <c r="P215" s="10"/>
      <c r="Q215" s="10" t="s">
        <v>57</v>
      </c>
      <c r="R215" s="10" t="s">
        <v>46</v>
      </c>
      <c r="S215" s="7">
        <v>6367.16</v>
      </c>
      <c r="T215" s="10">
        <v>85326</v>
      </c>
      <c r="U215" t="s">
        <v>4811</v>
      </c>
      <c r="V215" t="s">
        <v>3914</v>
      </c>
      <c r="W215" s="10">
        <v>85251</v>
      </c>
      <c r="X215" t="s">
        <v>4374</v>
      </c>
    </row>
    <row r="216" spans="1:24" x14ac:dyDescent="0.2">
      <c r="A216" s="6">
        <v>44320</v>
      </c>
      <c r="B216" t="s">
        <v>4812</v>
      </c>
      <c r="C216" t="s">
        <v>43</v>
      </c>
      <c r="D216" s="10" t="s">
        <v>46</v>
      </c>
      <c r="E216" t="s">
        <v>247</v>
      </c>
      <c r="F216" s="7"/>
      <c r="G216" s="10"/>
      <c r="H216" t="s">
        <v>1148</v>
      </c>
      <c r="I216" t="str">
        <f t="shared" si="3"/>
        <v>CHANDLER</v>
      </c>
      <c r="J216" s="10">
        <v>85224</v>
      </c>
      <c r="K216">
        <f>IF(OR(LEFT(J216,3)="850", J216=85339, J216="85339"), 1,0)</f>
        <v>0</v>
      </c>
      <c r="L216">
        <f>IF(OR(LEFT(I216,2)="ph", I216="Laveen"), 1,0)</f>
        <v>0</v>
      </c>
      <c r="M216">
        <f>IF(NOT(K216=L216), 1,0)</f>
        <v>0</v>
      </c>
      <c r="N216">
        <f>IF(K216=L216, K216, "EVAL")</f>
        <v>0</v>
      </c>
      <c r="O216" s="10"/>
      <c r="P216" s="10"/>
      <c r="Q216" s="10" t="s">
        <v>57</v>
      </c>
      <c r="R216" s="10" t="s">
        <v>46</v>
      </c>
      <c r="S216" s="7">
        <v>1692.98</v>
      </c>
      <c r="T216" s="10">
        <v>85224</v>
      </c>
      <c r="U216" t="s">
        <v>100</v>
      </c>
      <c r="W216" s="10"/>
      <c r="X216" t="s">
        <v>4374</v>
      </c>
    </row>
    <row r="217" spans="1:24" x14ac:dyDescent="0.2">
      <c r="A217" s="6">
        <v>44321</v>
      </c>
      <c r="B217" t="s">
        <v>4813</v>
      </c>
      <c r="C217" t="s">
        <v>43</v>
      </c>
      <c r="D217" s="10" t="s">
        <v>46</v>
      </c>
      <c r="E217" t="s">
        <v>70</v>
      </c>
      <c r="F217" s="7">
        <v>9205.81</v>
      </c>
      <c r="G217" s="10" t="s">
        <v>50</v>
      </c>
      <c r="H217" t="s">
        <v>4049</v>
      </c>
      <c r="I217" t="str">
        <f t="shared" si="3"/>
        <v>YOUNGTOWN</v>
      </c>
      <c r="J217" s="10">
        <v>85363</v>
      </c>
      <c r="K217">
        <f>IF(OR(LEFT(J217,3)="850", J217=85339, J217="85339"), 1,0)</f>
        <v>0</v>
      </c>
      <c r="L217">
        <f>IF(OR(LEFT(I217,2)="ph", I217="Laveen"), 1,0)</f>
        <v>0</v>
      </c>
      <c r="M217">
        <f>IF(NOT(K217=L217), 1,0)</f>
        <v>0</v>
      </c>
      <c r="N217">
        <f>IF(K217=L217, K217, "EVAL")</f>
        <v>0</v>
      </c>
      <c r="O217" s="10"/>
      <c r="P217" s="10"/>
      <c r="Q217" s="10" t="s">
        <v>57</v>
      </c>
      <c r="R217" s="10" t="s">
        <v>46</v>
      </c>
      <c r="S217" s="7">
        <v>3603.86</v>
      </c>
      <c r="T217" s="10">
        <v>85363</v>
      </c>
      <c r="U217" t="s">
        <v>4814</v>
      </c>
      <c r="W217" s="10"/>
      <c r="X217" t="s">
        <v>4374</v>
      </c>
    </row>
    <row r="218" spans="1:24" x14ac:dyDescent="0.2">
      <c r="A218" s="6">
        <v>44321</v>
      </c>
      <c r="B218" t="s">
        <v>4815</v>
      </c>
      <c r="C218" t="s">
        <v>43</v>
      </c>
      <c r="D218" s="10" t="s">
        <v>46</v>
      </c>
      <c r="E218" t="s">
        <v>247</v>
      </c>
      <c r="F218" s="7"/>
      <c r="G218" s="10"/>
      <c r="H218" t="s">
        <v>4816</v>
      </c>
      <c r="I218" t="str">
        <f t="shared" si="3"/>
        <v>CHANDLER</v>
      </c>
      <c r="J218" s="10">
        <v>85225</v>
      </c>
      <c r="K218">
        <f>IF(OR(LEFT(J218,3)="850", J218=85339, J218="85339"), 1,0)</f>
        <v>0</v>
      </c>
      <c r="L218">
        <f>IF(OR(LEFT(I218,2)="ph", I218="Laveen"), 1,0)</f>
        <v>0</v>
      </c>
      <c r="M218">
        <f>IF(NOT(K218=L218), 1,0)</f>
        <v>0</v>
      </c>
      <c r="N218">
        <f>IF(K218=L218, K218, "EVAL")</f>
        <v>0</v>
      </c>
      <c r="O218" s="10"/>
      <c r="P218" s="10"/>
      <c r="Q218" s="10" t="s">
        <v>57</v>
      </c>
      <c r="R218" s="10" t="s">
        <v>46</v>
      </c>
      <c r="S218" s="7">
        <v>1835.13</v>
      </c>
      <c r="T218" s="10">
        <v>85225</v>
      </c>
      <c r="U218" t="s">
        <v>100</v>
      </c>
      <c r="W218" s="10"/>
      <c r="X218" t="s">
        <v>4374</v>
      </c>
    </row>
    <row r="219" spans="1:24" x14ac:dyDescent="0.2">
      <c r="A219" s="6">
        <v>44322</v>
      </c>
      <c r="B219" t="s">
        <v>4817</v>
      </c>
      <c r="C219" t="s">
        <v>43</v>
      </c>
      <c r="D219" s="10" t="s">
        <v>46</v>
      </c>
      <c r="E219" t="s">
        <v>297</v>
      </c>
      <c r="F219" s="7">
        <v>3200.42</v>
      </c>
      <c r="G219" s="10" t="s">
        <v>50</v>
      </c>
      <c r="H219" t="s">
        <v>4818</v>
      </c>
      <c r="I219" t="str">
        <f t="shared" si="3"/>
        <v>GLENDALE</v>
      </c>
      <c r="J219" s="10">
        <v>85303</v>
      </c>
      <c r="K219">
        <f>IF(OR(LEFT(J219,3)="850", J219=85339, J219="85339"), 1,0)</f>
        <v>0</v>
      </c>
      <c r="L219">
        <f>IF(OR(LEFT(I219,2)="ph", I219="Laveen"), 1,0)</f>
        <v>0</v>
      </c>
      <c r="M219">
        <f>IF(NOT(K219=L219), 1,0)</f>
        <v>0</v>
      </c>
      <c r="N219">
        <f>IF(K219=L219, K219, "EVAL")</f>
        <v>0</v>
      </c>
      <c r="O219" s="10"/>
      <c r="P219" s="10"/>
      <c r="Q219" s="10" t="s">
        <v>57</v>
      </c>
      <c r="R219" s="10" t="s">
        <v>46</v>
      </c>
      <c r="S219" s="7">
        <v>3118.66</v>
      </c>
      <c r="T219" s="10">
        <v>85303</v>
      </c>
      <c r="U219" t="s">
        <v>1830</v>
      </c>
      <c r="W219" s="10"/>
      <c r="X219" t="s">
        <v>4337</v>
      </c>
    </row>
    <row r="220" spans="1:24" x14ac:dyDescent="0.2">
      <c r="A220" s="6">
        <v>44326</v>
      </c>
      <c r="B220" t="s">
        <v>4819</v>
      </c>
      <c r="C220" t="s">
        <v>43</v>
      </c>
      <c r="D220" s="10" t="s">
        <v>46</v>
      </c>
      <c r="E220" t="s">
        <v>297</v>
      </c>
      <c r="F220" s="7">
        <v>10455</v>
      </c>
      <c r="G220" s="10" t="s">
        <v>50</v>
      </c>
      <c r="H220" t="s">
        <v>4820</v>
      </c>
      <c r="I220" t="str">
        <f t="shared" si="3"/>
        <v>GLENDALE</v>
      </c>
      <c r="J220" s="10">
        <v>85303</v>
      </c>
      <c r="K220">
        <f>IF(OR(LEFT(J220,3)="850", J220=85339, J220="85339"), 1,0)</f>
        <v>0</v>
      </c>
      <c r="L220">
        <f>IF(OR(LEFT(I220,2)="ph", I220="Laveen"), 1,0)</f>
        <v>0</v>
      </c>
      <c r="M220">
        <f>IF(NOT(K220=L220), 1,0)</f>
        <v>0</v>
      </c>
      <c r="N220">
        <f>IF(K220=L220, K220, "EVAL")</f>
        <v>0</v>
      </c>
      <c r="O220" s="12">
        <v>44349</v>
      </c>
      <c r="P220" s="10"/>
      <c r="Q220" s="10" t="s">
        <v>57</v>
      </c>
      <c r="R220" s="10" t="s">
        <v>46</v>
      </c>
      <c r="S220" s="7">
        <v>9999.99</v>
      </c>
      <c r="T220" s="10">
        <v>85303</v>
      </c>
      <c r="U220" t="s">
        <v>1830</v>
      </c>
      <c r="V220" t="s">
        <v>2164</v>
      </c>
      <c r="W220" s="10">
        <v>85303</v>
      </c>
      <c r="X220" t="s">
        <v>4337</v>
      </c>
    </row>
    <row r="221" spans="1:24" x14ac:dyDescent="0.2">
      <c r="A221" s="6">
        <v>44326</v>
      </c>
      <c r="B221" t="s">
        <v>4821</v>
      </c>
      <c r="C221" t="s">
        <v>43</v>
      </c>
      <c r="D221" s="10" t="s">
        <v>46</v>
      </c>
      <c r="E221" t="s">
        <v>1473</v>
      </c>
      <c r="F221" s="7"/>
      <c r="G221" s="10"/>
      <c r="H221" t="s">
        <v>4822</v>
      </c>
      <c r="I221" t="str">
        <f t="shared" si="3"/>
        <v>PHOENIX</v>
      </c>
      <c r="J221" s="10">
        <v>85015</v>
      </c>
      <c r="K221">
        <f>IF(OR(LEFT(J221,3)="850", J221=85339, J221="85339"), 1,0)</f>
        <v>1</v>
      </c>
      <c r="L221">
        <f>IF(OR(LEFT(I221,2)="ph", I221="Laveen"), 1,0)</f>
        <v>1</v>
      </c>
      <c r="M221">
        <f>IF(NOT(K221=L221), 1,0)</f>
        <v>0</v>
      </c>
      <c r="N221">
        <f>IF(K221=L221, K221, "EVAL")</f>
        <v>1</v>
      </c>
      <c r="O221" s="10"/>
      <c r="P221" s="10"/>
      <c r="Q221" s="10" t="s">
        <v>57</v>
      </c>
      <c r="R221" s="10" t="s">
        <v>46</v>
      </c>
      <c r="S221" s="7">
        <v>3048.09</v>
      </c>
      <c r="T221" s="10">
        <v>85015</v>
      </c>
      <c r="U221" t="s">
        <v>2486</v>
      </c>
      <c r="V221" t="s">
        <v>2544</v>
      </c>
      <c r="W221" s="10">
        <v>85015</v>
      </c>
      <c r="X221" t="s">
        <v>4337</v>
      </c>
    </row>
    <row r="222" spans="1:24" x14ac:dyDescent="0.2">
      <c r="A222" s="6">
        <v>44326</v>
      </c>
      <c r="B222" t="s">
        <v>4823</v>
      </c>
      <c r="C222" t="s">
        <v>43</v>
      </c>
      <c r="D222" s="10" t="s">
        <v>46</v>
      </c>
      <c r="E222" t="s">
        <v>1473</v>
      </c>
      <c r="F222" s="7">
        <v>4449.13</v>
      </c>
      <c r="G222" s="10" t="s">
        <v>50</v>
      </c>
      <c r="H222" t="s">
        <v>4824</v>
      </c>
      <c r="I222" t="str">
        <f t="shared" si="3"/>
        <v>PHOENIX</v>
      </c>
      <c r="J222" s="10">
        <v>85015</v>
      </c>
      <c r="K222">
        <f>IF(OR(LEFT(J222,3)="850", J222=85339, J222="85339"), 1,0)</f>
        <v>1</v>
      </c>
      <c r="L222">
        <f>IF(OR(LEFT(I222,2)="ph", I222="Laveen"), 1,0)</f>
        <v>1</v>
      </c>
      <c r="M222">
        <f>IF(NOT(K222=L222), 1,0)</f>
        <v>0</v>
      </c>
      <c r="N222">
        <f>IF(K222=L222, K222, "EVAL")</f>
        <v>1</v>
      </c>
      <c r="O222" s="12">
        <v>44348</v>
      </c>
      <c r="P222" s="10"/>
      <c r="Q222" s="10" t="s">
        <v>57</v>
      </c>
      <c r="R222" s="10" t="s">
        <v>46</v>
      </c>
      <c r="S222" s="7">
        <v>4529.13</v>
      </c>
      <c r="T222" s="10">
        <v>85015</v>
      </c>
      <c r="U222" t="s">
        <v>2486</v>
      </c>
      <c r="V222" t="s">
        <v>2544</v>
      </c>
      <c r="W222" s="10">
        <v>85015</v>
      </c>
      <c r="X222" t="s">
        <v>4337</v>
      </c>
    </row>
    <row r="223" spans="1:24" x14ac:dyDescent="0.2">
      <c r="A223" s="6">
        <v>44327</v>
      </c>
      <c r="B223" t="s">
        <v>4825</v>
      </c>
      <c r="C223" t="s">
        <v>43</v>
      </c>
      <c r="D223" s="10" t="s">
        <v>46</v>
      </c>
      <c r="E223" t="s">
        <v>44</v>
      </c>
      <c r="F223" s="7"/>
      <c r="G223" s="10"/>
      <c r="H223" t="s">
        <v>4826</v>
      </c>
      <c r="I223" t="str">
        <f t="shared" si="3"/>
        <v>PHOENIX</v>
      </c>
      <c r="J223" s="10">
        <v>85043</v>
      </c>
      <c r="K223">
        <f>IF(OR(LEFT(J223,3)="850", J223=85339, J223="85339"), 1,0)</f>
        <v>1</v>
      </c>
      <c r="L223">
        <f>IF(OR(LEFT(I223,2)="ph", I223="Laveen"), 1,0)</f>
        <v>1</v>
      </c>
      <c r="M223">
        <f>IF(NOT(K223=L223), 1,0)</f>
        <v>0</v>
      </c>
      <c r="N223">
        <f>IF(K223=L223, K223, "EVAL")</f>
        <v>1</v>
      </c>
      <c r="O223" s="10"/>
      <c r="P223" s="10"/>
      <c r="Q223" s="10" t="s">
        <v>57</v>
      </c>
      <c r="R223" s="10" t="s">
        <v>46</v>
      </c>
      <c r="S223" s="7">
        <v>271</v>
      </c>
      <c r="T223" s="10">
        <v>85043</v>
      </c>
      <c r="U223" t="s">
        <v>3532</v>
      </c>
      <c r="W223" s="10"/>
      <c r="X223" t="s">
        <v>4374</v>
      </c>
    </row>
    <row r="224" spans="1:24" x14ac:dyDescent="0.2">
      <c r="A224" s="6">
        <v>44328</v>
      </c>
      <c r="B224" t="s">
        <v>4827</v>
      </c>
      <c r="C224" t="s">
        <v>43</v>
      </c>
      <c r="D224" s="10" t="s">
        <v>46</v>
      </c>
      <c r="E224" t="s">
        <v>44</v>
      </c>
      <c r="F224" s="7">
        <v>275</v>
      </c>
      <c r="G224" s="10" t="s">
        <v>50</v>
      </c>
      <c r="H224" t="s">
        <v>3019</v>
      </c>
      <c r="I224" t="str">
        <f t="shared" si="3"/>
        <v>GLENDALE</v>
      </c>
      <c r="J224" s="10">
        <v>85301</v>
      </c>
      <c r="K224">
        <f>IF(OR(LEFT(J224,3)="850", J224=85339, J224="85339"), 1,0)</f>
        <v>0</v>
      </c>
      <c r="L224">
        <f>IF(OR(LEFT(I224,2)="ph", I224="Laveen"), 1,0)</f>
        <v>0</v>
      </c>
      <c r="M224">
        <f>IF(NOT(K224=L224), 1,0)</f>
        <v>0</v>
      </c>
      <c r="N224">
        <f>IF(K224=L224, K224, "EVAL")</f>
        <v>0</v>
      </c>
      <c r="O224" s="12">
        <v>44335</v>
      </c>
      <c r="P224" s="10"/>
      <c r="Q224" s="10" t="s">
        <v>57</v>
      </c>
      <c r="R224" s="10" t="s">
        <v>46</v>
      </c>
      <c r="S224" s="7">
        <v>273</v>
      </c>
      <c r="T224" s="10">
        <v>85301</v>
      </c>
      <c r="U224" t="s">
        <v>3350</v>
      </c>
      <c r="W224" s="10"/>
      <c r="X224" t="s">
        <v>4406</v>
      </c>
    </row>
    <row r="225" spans="1:24" x14ac:dyDescent="0.2">
      <c r="A225" s="6">
        <v>44334</v>
      </c>
      <c r="B225" t="s">
        <v>4828</v>
      </c>
      <c r="C225" t="s">
        <v>43</v>
      </c>
      <c r="D225" s="10" t="s">
        <v>46</v>
      </c>
      <c r="E225" t="s">
        <v>507</v>
      </c>
      <c r="F225" s="7">
        <v>9279.51</v>
      </c>
      <c r="G225" s="10" t="s">
        <v>50</v>
      </c>
      <c r="H225" t="s">
        <v>4216</v>
      </c>
      <c r="I225" t="str">
        <f t="shared" si="3"/>
        <v>SURPRISE</v>
      </c>
      <c r="J225" s="10">
        <v>85379</v>
      </c>
      <c r="K225">
        <f>IF(OR(LEFT(J225,3)="850", J225=85339, J225="85339"), 1,0)</f>
        <v>0</v>
      </c>
      <c r="L225">
        <f>IF(OR(LEFT(I225,2)="ph", I225="Laveen"), 1,0)</f>
        <v>0</v>
      </c>
      <c r="M225">
        <f>IF(NOT(K225=L225), 1,0)</f>
        <v>0</v>
      </c>
      <c r="N225">
        <f>IF(K225=L225, K225, "EVAL")</f>
        <v>0</v>
      </c>
      <c r="O225" s="10"/>
      <c r="P225" s="10"/>
      <c r="Q225" s="10" t="s">
        <v>57</v>
      </c>
      <c r="R225" s="10" t="s">
        <v>46</v>
      </c>
      <c r="S225" s="7">
        <v>1798.17</v>
      </c>
      <c r="T225" s="10">
        <v>85379</v>
      </c>
      <c r="U225" t="s">
        <v>3661</v>
      </c>
      <c r="W225" s="10"/>
      <c r="X225" t="s">
        <v>4374</v>
      </c>
    </row>
    <row r="226" spans="1:24" x14ac:dyDescent="0.2">
      <c r="A226" s="6">
        <v>44334</v>
      </c>
      <c r="B226" t="s">
        <v>4829</v>
      </c>
      <c r="C226" t="s">
        <v>43</v>
      </c>
      <c r="D226" s="10" t="s">
        <v>46</v>
      </c>
      <c r="E226" t="s">
        <v>428</v>
      </c>
      <c r="F226" s="7">
        <v>8513.7000000000007</v>
      </c>
      <c r="G226" s="10" t="s">
        <v>50</v>
      </c>
      <c r="H226" t="s">
        <v>4830</v>
      </c>
      <c r="I226" t="str">
        <f t="shared" si="3"/>
        <v>PEORIA</v>
      </c>
      <c r="J226" s="10">
        <v>85381</v>
      </c>
      <c r="K226">
        <f>IF(OR(LEFT(J226,3)="850", J226=85339, J226="85339"), 1,0)</f>
        <v>0</v>
      </c>
      <c r="L226">
        <f>IF(OR(LEFT(I226,2)="ph", I226="Laveen"), 1,0)</f>
        <v>0</v>
      </c>
      <c r="M226">
        <f>IF(NOT(K226=L226), 1,0)</f>
        <v>0</v>
      </c>
      <c r="N226">
        <f>IF(K226=L226, K226, "EVAL")</f>
        <v>0</v>
      </c>
      <c r="O226" s="12">
        <v>44348</v>
      </c>
      <c r="P226" s="10"/>
      <c r="Q226" s="10" t="s">
        <v>57</v>
      </c>
      <c r="R226" s="10" t="s">
        <v>46</v>
      </c>
      <c r="S226" s="7">
        <v>8513.7000000000007</v>
      </c>
      <c r="T226" s="10">
        <v>85381</v>
      </c>
      <c r="U226" t="s">
        <v>4831</v>
      </c>
      <c r="W226" s="10"/>
      <c r="X226" t="s">
        <v>4374</v>
      </c>
    </row>
    <row r="227" spans="1:24" x14ac:dyDescent="0.2">
      <c r="A227" s="6">
        <v>44335</v>
      </c>
      <c r="B227" t="s">
        <v>4832</v>
      </c>
      <c r="C227" t="s">
        <v>43</v>
      </c>
      <c r="D227" s="10" t="s">
        <v>46</v>
      </c>
      <c r="E227" t="s">
        <v>44</v>
      </c>
      <c r="F227" s="7">
        <v>1421.84</v>
      </c>
      <c r="G227" s="10" t="s">
        <v>50</v>
      </c>
      <c r="H227" t="s">
        <v>4833</v>
      </c>
      <c r="I227" t="str">
        <f t="shared" si="3"/>
        <v>Phoenix</v>
      </c>
      <c r="J227" s="10">
        <v>85031</v>
      </c>
      <c r="K227">
        <f>IF(OR(LEFT(J227,3)="850", J227=85339, J227="85339"), 1,0)</f>
        <v>1</v>
      </c>
      <c r="L227">
        <f>IF(OR(LEFT(I227,2)="ph", I227="Laveen"), 1,0)</f>
        <v>1</v>
      </c>
      <c r="M227">
        <f>IF(NOT(K227=L227), 1,0)</f>
        <v>0</v>
      </c>
      <c r="N227">
        <f>IF(K227=L227, K227, "EVAL")</f>
        <v>1</v>
      </c>
      <c r="O227" s="10"/>
      <c r="P227" s="10"/>
      <c r="Q227" s="10" t="s">
        <v>46</v>
      </c>
      <c r="R227" s="10" t="s">
        <v>46</v>
      </c>
      <c r="S227" s="7">
        <v>3139.99</v>
      </c>
      <c r="T227" s="10">
        <v>85031</v>
      </c>
      <c r="U227" t="s">
        <v>291</v>
      </c>
      <c r="V227" t="s">
        <v>4834</v>
      </c>
      <c r="W227" s="10">
        <v>85253</v>
      </c>
    </row>
    <row r="228" spans="1:24" x14ac:dyDescent="0.2">
      <c r="A228" s="6">
        <v>44335</v>
      </c>
      <c r="B228" t="s">
        <v>4835</v>
      </c>
      <c r="C228" t="s">
        <v>43</v>
      </c>
      <c r="D228" s="10" t="s">
        <v>46</v>
      </c>
      <c r="E228" t="s">
        <v>44</v>
      </c>
      <c r="F228" s="7"/>
      <c r="G228" s="10"/>
      <c r="H228" t="s">
        <v>4836</v>
      </c>
      <c r="I228" t="str">
        <f t="shared" si="3"/>
        <v>Glendale</v>
      </c>
      <c r="J228" s="10">
        <v>85301</v>
      </c>
      <c r="K228">
        <f>IF(OR(LEFT(J228,3)="850", J228=85339, J228="85339"), 1,0)</f>
        <v>0</v>
      </c>
      <c r="L228">
        <f>IF(OR(LEFT(I228,2)="ph", I228="Laveen"), 1,0)</f>
        <v>0</v>
      </c>
      <c r="M228">
        <f>IF(NOT(K228=L228), 1,0)</f>
        <v>0</v>
      </c>
      <c r="N228">
        <f>IF(K228=L228, K228, "EVAL")</f>
        <v>0</v>
      </c>
      <c r="O228" s="10"/>
      <c r="P228" s="10"/>
      <c r="Q228" s="10" t="s">
        <v>46</v>
      </c>
      <c r="R228" s="10" t="s">
        <v>46</v>
      </c>
      <c r="S228" s="7">
        <v>2830.84</v>
      </c>
      <c r="T228" s="10">
        <v>85301</v>
      </c>
      <c r="U228" t="s">
        <v>291</v>
      </c>
      <c r="V228" t="s">
        <v>4834</v>
      </c>
      <c r="W228" s="10">
        <v>85253</v>
      </c>
    </row>
    <row r="229" spans="1:24" x14ac:dyDescent="0.2">
      <c r="A229" s="6">
        <v>44335</v>
      </c>
      <c r="B229" t="s">
        <v>4837</v>
      </c>
      <c r="C229" t="s">
        <v>43</v>
      </c>
      <c r="D229" s="10" t="s">
        <v>46</v>
      </c>
      <c r="E229" t="s">
        <v>74</v>
      </c>
      <c r="F229" s="7"/>
      <c r="G229" s="10"/>
      <c r="H229" t="s">
        <v>4838</v>
      </c>
      <c r="I229" t="str">
        <f t="shared" si="3"/>
        <v>PHOENIX</v>
      </c>
      <c r="J229" s="10">
        <v>85040</v>
      </c>
      <c r="K229">
        <f>IF(OR(LEFT(J229,3)="850", J229=85339, J229="85339"), 1,0)</f>
        <v>1</v>
      </c>
      <c r="L229">
        <f>IF(OR(LEFT(I229,2)="ph", I229="Laveen"), 1,0)</f>
        <v>1</v>
      </c>
      <c r="M229">
        <f>IF(NOT(K229=L229), 1,0)</f>
        <v>0</v>
      </c>
      <c r="N229">
        <f>IF(K229=L229, K229, "EVAL")</f>
        <v>1</v>
      </c>
      <c r="O229" s="10"/>
      <c r="P229" s="10"/>
      <c r="Q229" s="10" t="s">
        <v>57</v>
      </c>
      <c r="R229" s="10" t="s">
        <v>46</v>
      </c>
      <c r="S229" s="7">
        <v>903.88</v>
      </c>
      <c r="T229" s="10">
        <v>85040</v>
      </c>
      <c r="U229" t="s">
        <v>3797</v>
      </c>
      <c r="V229" t="s">
        <v>3827</v>
      </c>
      <c r="W229" s="10">
        <v>85282</v>
      </c>
      <c r="X229" t="s">
        <v>4374</v>
      </c>
    </row>
    <row r="230" spans="1:24" x14ac:dyDescent="0.2">
      <c r="A230" s="6">
        <v>44335</v>
      </c>
      <c r="B230" t="s">
        <v>4839</v>
      </c>
      <c r="C230" t="s">
        <v>43</v>
      </c>
      <c r="D230" s="10" t="s">
        <v>46</v>
      </c>
      <c r="E230" t="s">
        <v>74</v>
      </c>
      <c r="F230" s="7">
        <v>1685.13</v>
      </c>
      <c r="G230" s="10" t="s">
        <v>50</v>
      </c>
      <c r="H230" t="s">
        <v>4840</v>
      </c>
      <c r="I230" t="str">
        <f t="shared" si="3"/>
        <v>PHOENIX</v>
      </c>
      <c r="J230" s="10">
        <v>85041</v>
      </c>
      <c r="K230">
        <f>IF(OR(LEFT(J230,3)="850", J230=85339, J230="85339"), 1,0)</f>
        <v>1</v>
      </c>
      <c r="L230">
        <f>IF(OR(LEFT(I230,2)="ph", I230="Laveen"), 1,0)</f>
        <v>1</v>
      </c>
      <c r="M230">
        <f>IF(NOT(K230=L230), 1,0)</f>
        <v>0</v>
      </c>
      <c r="N230">
        <f>IF(K230=L230, K230, "EVAL")</f>
        <v>1</v>
      </c>
      <c r="O230" s="10"/>
      <c r="P230" s="10"/>
      <c r="Q230" s="10" t="s">
        <v>57</v>
      </c>
      <c r="R230" s="10" t="s">
        <v>46</v>
      </c>
      <c r="S230" s="7">
        <v>1162.1300000000001</v>
      </c>
      <c r="T230" s="10">
        <v>85041</v>
      </c>
      <c r="U230" t="s">
        <v>4558</v>
      </c>
      <c r="V230" t="s">
        <v>3827</v>
      </c>
      <c r="W230" s="10">
        <v>85282</v>
      </c>
      <c r="X230" t="s">
        <v>4374</v>
      </c>
    </row>
    <row r="231" spans="1:24" x14ac:dyDescent="0.2">
      <c r="A231" s="6">
        <v>44335</v>
      </c>
      <c r="B231" t="s">
        <v>4841</v>
      </c>
      <c r="C231" t="s">
        <v>79</v>
      </c>
      <c r="D231" s="10" t="s">
        <v>46</v>
      </c>
      <c r="E231" t="s">
        <v>216</v>
      </c>
      <c r="F231" s="7">
        <v>9999.99</v>
      </c>
      <c r="G231" s="10" t="s">
        <v>50</v>
      </c>
      <c r="H231" t="s">
        <v>4842</v>
      </c>
      <c r="I231" t="str">
        <f t="shared" si="3"/>
        <v>MESA</v>
      </c>
      <c r="J231" s="10">
        <v>85205</v>
      </c>
      <c r="K231">
        <f>IF(OR(LEFT(J231,3)="850", J231=85339, J231="85339"), 1,0)</f>
        <v>0</v>
      </c>
      <c r="L231">
        <f>IF(OR(LEFT(I231,2)="ph", I231="Laveen"), 1,0)</f>
        <v>0</v>
      </c>
      <c r="M231">
        <f>IF(NOT(K231=L231), 1,0)</f>
        <v>0</v>
      </c>
      <c r="N231">
        <f>IF(K231=L231, K231, "EVAL")</f>
        <v>0</v>
      </c>
      <c r="O231" s="12">
        <v>44348</v>
      </c>
      <c r="P231" s="10"/>
      <c r="Q231" s="10" t="s">
        <v>57</v>
      </c>
      <c r="R231" s="10" t="s">
        <v>46</v>
      </c>
      <c r="S231" s="7">
        <v>9999.99</v>
      </c>
      <c r="T231" s="10">
        <v>85205</v>
      </c>
      <c r="U231" t="s">
        <v>3382</v>
      </c>
      <c r="W231" s="10"/>
      <c r="X231" t="s">
        <v>4374</v>
      </c>
    </row>
    <row r="232" spans="1:24" x14ac:dyDescent="0.2">
      <c r="A232" s="6">
        <v>44335</v>
      </c>
      <c r="B232" t="s">
        <v>4843</v>
      </c>
      <c r="C232" t="s">
        <v>43</v>
      </c>
      <c r="D232" s="10" t="s">
        <v>46</v>
      </c>
      <c r="E232" t="s">
        <v>134</v>
      </c>
      <c r="F232" s="7">
        <v>2770.98</v>
      </c>
      <c r="G232" s="10" t="s">
        <v>50</v>
      </c>
      <c r="H232" t="s">
        <v>4844</v>
      </c>
      <c r="I232" t="str">
        <f t="shared" si="3"/>
        <v>PHOENIX</v>
      </c>
      <c r="J232" s="10">
        <v>85085</v>
      </c>
      <c r="K232">
        <f>IF(OR(LEFT(J232,3)="850", J232=85339, J232="85339"), 1,0)</f>
        <v>1</v>
      </c>
      <c r="L232">
        <f>IF(OR(LEFT(I232,2)="ph", I232="Laveen"), 1,0)</f>
        <v>1</v>
      </c>
      <c r="M232">
        <f>IF(NOT(K232=L232), 1,0)</f>
        <v>0</v>
      </c>
      <c r="N232">
        <f>IF(K232=L232, K232, "EVAL")</f>
        <v>1</v>
      </c>
      <c r="O232" s="10"/>
      <c r="P232" s="10"/>
      <c r="Q232" s="10" t="s">
        <v>57</v>
      </c>
      <c r="R232" s="10" t="s">
        <v>46</v>
      </c>
      <c r="S232" s="7">
        <v>2575.98</v>
      </c>
      <c r="T232" s="10">
        <v>85085</v>
      </c>
      <c r="U232" t="s">
        <v>3879</v>
      </c>
      <c r="W232" s="10"/>
      <c r="X232" t="s">
        <v>4343</v>
      </c>
    </row>
    <row r="233" spans="1:24" x14ac:dyDescent="0.2">
      <c r="A233" s="6">
        <v>44335</v>
      </c>
      <c r="B233" t="s">
        <v>4845</v>
      </c>
      <c r="C233" t="s">
        <v>43</v>
      </c>
      <c r="D233" s="10" t="s">
        <v>46</v>
      </c>
      <c r="E233" t="s">
        <v>44</v>
      </c>
      <c r="F233" s="7">
        <v>5054.09</v>
      </c>
      <c r="G233" s="10" t="s">
        <v>50</v>
      </c>
      <c r="H233" t="s">
        <v>4846</v>
      </c>
      <c r="I233" t="str">
        <f t="shared" si="3"/>
        <v>PHOENIX</v>
      </c>
      <c r="J233" s="10">
        <v>85035</v>
      </c>
      <c r="K233">
        <f>IF(OR(LEFT(J233,3)="850", J233=85339, J233="85339"), 1,0)</f>
        <v>1</v>
      </c>
      <c r="L233">
        <f>IF(OR(LEFT(I233,2)="ph", I233="Laveen"), 1,0)</f>
        <v>1</v>
      </c>
      <c r="M233">
        <f>IF(NOT(K233=L233), 1,0)</f>
        <v>0</v>
      </c>
      <c r="N233">
        <f>IF(K233=L233, K233, "EVAL")</f>
        <v>1</v>
      </c>
      <c r="O233" s="10"/>
      <c r="P233" s="10"/>
      <c r="Q233" s="10" t="s">
        <v>57</v>
      </c>
      <c r="R233" s="10" t="s">
        <v>46</v>
      </c>
      <c r="S233" s="7">
        <v>1507.03</v>
      </c>
      <c r="T233" s="10">
        <v>85035</v>
      </c>
      <c r="U233" t="s">
        <v>4283</v>
      </c>
      <c r="W233" s="10"/>
      <c r="X233" t="s">
        <v>4374</v>
      </c>
    </row>
    <row r="234" spans="1:24" x14ac:dyDescent="0.2">
      <c r="A234" s="6">
        <v>44335</v>
      </c>
      <c r="B234" t="s">
        <v>4847</v>
      </c>
      <c r="C234" t="s">
        <v>43</v>
      </c>
      <c r="D234" s="10" t="s">
        <v>46</v>
      </c>
      <c r="E234" t="s">
        <v>130</v>
      </c>
      <c r="F234" s="7">
        <v>3575.7</v>
      </c>
      <c r="G234" s="10" t="s">
        <v>50</v>
      </c>
      <c r="H234" t="s">
        <v>4848</v>
      </c>
      <c r="I234" t="str">
        <f t="shared" si="3"/>
        <v>BUCKEYE</v>
      </c>
      <c r="J234" s="10">
        <v>85326</v>
      </c>
      <c r="K234">
        <f>IF(OR(LEFT(J234,3)="850", J234=85339, J234="85339"), 1,0)</f>
        <v>0</v>
      </c>
      <c r="L234">
        <f>IF(OR(LEFT(I234,2)="ph", I234="Laveen"), 1,0)</f>
        <v>0</v>
      </c>
      <c r="M234">
        <f>IF(NOT(K234=L234), 1,0)</f>
        <v>0</v>
      </c>
      <c r="N234">
        <f>IF(K234=L234, K234, "EVAL")</f>
        <v>0</v>
      </c>
      <c r="O234" s="10"/>
      <c r="P234" s="10"/>
      <c r="Q234" s="10" t="s">
        <v>57</v>
      </c>
      <c r="R234" s="10" t="s">
        <v>46</v>
      </c>
      <c r="S234" s="7">
        <v>1786.85</v>
      </c>
      <c r="T234" s="10">
        <v>85326</v>
      </c>
      <c r="U234" t="s">
        <v>3797</v>
      </c>
      <c r="W234" s="10"/>
      <c r="X234" t="s">
        <v>4374</v>
      </c>
    </row>
    <row r="235" spans="1:24" x14ac:dyDescent="0.2">
      <c r="A235" s="6">
        <v>44336</v>
      </c>
      <c r="B235" t="s">
        <v>4849</v>
      </c>
      <c r="C235" t="s">
        <v>43</v>
      </c>
      <c r="D235" s="10" t="s">
        <v>46</v>
      </c>
      <c r="E235" t="s">
        <v>275</v>
      </c>
      <c r="F235" s="7">
        <v>1768.5</v>
      </c>
      <c r="G235" s="10" t="s">
        <v>50</v>
      </c>
      <c r="H235" t="s">
        <v>4850</v>
      </c>
      <c r="I235" t="str">
        <f t="shared" si="3"/>
        <v>Tempe</v>
      </c>
      <c r="J235" s="10">
        <v>85281</v>
      </c>
      <c r="K235">
        <f>IF(OR(LEFT(J235,3)="850", J235=85339, J235="85339"), 1,0)</f>
        <v>0</v>
      </c>
      <c r="L235">
        <f>IF(OR(LEFT(I235,2)="ph", I235="Laveen"), 1,0)</f>
        <v>0</v>
      </c>
      <c r="M235">
        <f>IF(NOT(K235=L235), 1,0)</f>
        <v>0</v>
      </c>
      <c r="N235">
        <f>IF(K235=L235, K235, "EVAL")</f>
        <v>0</v>
      </c>
      <c r="O235" s="10"/>
      <c r="P235" s="10"/>
      <c r="Q235" s="10" t="s">
        <v>57</v>
      </c>
      <c r="R235" s="10" t="s">
        <v>46</v>
      </c>
      <c r="S235" s="7">
        <v>1697.24</v>
      </c>
      <c r="T235" s="10">
        <v>85281</v>
      </c>
      <c r="U235" t="s">
        <v>3424</v>
      </c>
      <c r="V235" t="s">
        <v>3425</v>
      </c>
      <c r="W235" s="10">
        <v>85018</v>
      </c>
      <c r="X235" t="s">
        <v>4337</v>
      </c>
    </row>
    <row r="236" spans="1:24" x14ac:dyDescent="0.2">
      <c r="A236" s="6">
        <v>44336</v>
      </c>
      <c r="B236" t="s">
        <v>4851</v>
      </c>
      <c r="C236" t="s">
        <v>43</v>
      </c>
      <c r="D236" s="10" t="s">
        <v>46</v>
      </c>
      <c r="E236" t="s">
        <v>275</v>
      </c>
      <c r="F236" s="7"/>
      <c r="G236" s="10"/>
      <c r="H236" t="s">
        <v>4852</v>
      </c>
      <c r="I236" t="str">
        <f t="shared" si="3"/>
        <v>Tempe</v>
      </c>
      <c r="J236" s="10">
        <v>85281</v>
      </c>
      <c r="K236">
        <f>IF(OR(LEFT(J236,3)="850", J236=85339, J236="85339"), 1,0)</f>
        <v>0</v>
      </c>
      <c r="L236">
        <f>IF(OR(LEFT(I236,2)="ph", I236="Laveen"), 1,0)</f>
        <v>0</v>
      </c>
      <c r="M236">
        <f>IF(NOT(K236=L236), 1,0)</f>
        <v>0</v>
      </c>
      <c r="N236">
        <f>IF(K236=L236, K236, "EVAL")</f>
        <v>0</v>
      </c>
      <c r="O236" s="10"/>
      <c r="P236" s="10"/>
      <c r="Q236" s="10" t="s">
        <v>57</v>
      </c>
      <c r="R236" s="10" t="s">
        <v>46</v>
      </c>
      <c r="S236" s="7">
        <v>2672.5</v>
      </c>
      <c r="T236" s="10">
        <v>85281</v>
      </c>
      <c r="U236" t="s">
        <v>3424</v>
      </c>
      <c r="V236" t="s">
        <v>3425</v>
      </c>
      <c r="W236" s="10">
        <v>85018</v>
      </c>
      <c r="X236" t="s">
        <v>4337</v>
      </c>
    </row>
    <row r="237" spans="1:24" x14ac:dyDescent="0.2">
      <c r="A237" s="6">
        <v>44336</v>
      </c>
      <c r="B237" t="s">
        <v>4853</v>
      </c>
      <c r="C237" t="s">
        <v>43</v>
      </c>
      <c r="D237" s="10" t="s">
        <v>46</v>
      </c>
      <c r="E237" t="s">
        <v>275</v>
      </c>
      <c r="F237" s="7">
        <v>3328.35</v>
      </c>
      <c r="G237" s="10" t="s">
        <v>50</v>
      </c>
      <c r="H237" t="s">
        <v>4854</v>
      </c>
      <c r="I237" t="str">
        <f t="shared" si="3"/>
        <v>Tempe</v>
      </c>
      <c r="J237" s="10">
        <v>85281</v>
      </c>
      <c r="K237">
        <f>IF(OR(LEFT(J237,3)="850", J237=85339, J237="85339"), 1,0)</f>
        <v>0</v>
      </c>
      <c r="L237">
        <f>IF(OR(LEFT(I237,2)="ph", I237="Laveen"), 1,0)</f>
        <v>0</v>
      </c>
      <c r="M237">
        <f>IF(NOT(K237=L237), 1,0)</f>
        <v>0</v>
      </c>
      <c r="N237">
        <f>IF(K237=L237, K237, "EVAL")</f>
        <v>0</v>
      </c>
      <c r="O237" s="10"/>
      <c r="P237" s="10"/>
      <c r="Q237" s="10" t="s">
        <v>57</v>
      </c>
      <c r="R237" s="10" t="s">
        <v>46</v>
      </c>
      <c r="S237" s="7">
        <v>2115.5300000000002</v>
      </c>
      <c r="T237" s="10">
        <v>85281</v>
      </c>
      <c r="U237" t="s">
        <v>3424</v>
      </c>
      <c r="V237" t="s">
        <v>3425</v>
      </c>
      <c r="W237" s="10">
        <v>85018</v>
      </c>
      <c r="X237" t="s">
        <v>4337</v>
      </c>
    </row>
    <row r="238" spans="1:24" x14ac:dyDescent="0.2">
      <c r="A238" s="6">
        <v>44336</v>
      </c>
      <c r="B238" t="s">
        <v>4855</v>
      </c>
      <c r="C238" t="s">
        <v>43</v>
      </c>
      <c r="D238" s="10" t="s">
        <v>46</v>
      </c>
      <c r="E238" t="s">
        <v>275</v>
      </c>
      <c r="F238" s="7"/>
      <c r="G238" s="10"/>
      <c r="H238" t="s">
        <v>4856</v>
      </c>
      <c r="I238" t="str">
        <f t="shared" si="3"/>
        <v>Tempe</v>
      </c>
      <c r="J238" s="10">
        <v>85281</v>
      </c>
      <c r="K238">
        <f>IF(OR(LEFT(J238,3)="850", J238=85339, J238="85339"), 1,0)</f>
        <v>0</v>
      </c>
      <c r="L238">
        <f>IF(OR(LEFT(I238,2)="ph", I238="Laveen"), 1,0)</f>
        <v>0</v>
      </c>
      <c r="M238">
        <f>IF(NOT(K238=L238), 1,0)</f>
        <v>0</v>
      </c>
      <c r="N238">
        <f>IF(K238=L238, K238, "EVAL")</f>
        <v>0</v>
      </c>
      <c r="O238" s="10"/>
      <c r="P238" s="10"/>
      <c r="Q238" s="10" t="s">
        <v>57</v>
      </c>
      <c r="R238" s="10" t="s">
        <v>46</v>
      </c>
      <c r="S238" s="7">
        <v>2166.46</v>
      </c>
      <c r="T238" s="10">
        <v>85281</v>
      </c>
      <c r="U238" t="s">
        <v>3424</v>
      </c>
      <c r="V238" t="s">
        <v>3425</v>
      </c>
      <c r="W238" s="10">
        <v>85018</v>
      </c>
      <c r="X238" t="s">
        <v>4337</v>
      </c>
    </row>
    <row r="239" spans="1:24" x14ac:dyDescent="0.2">
      <c r="A239" s="6">
        <v>44336</v>
      </c>
      <c r="B239" t="s">
        <v>4857</v>
      </c>
      <c r="C239" t="s">
        <v>43</v>
      </c>
      <c r="D239" s="10" t="s">
        <v>46</v>
      </c>
      <c r="E239" t="s">
        <v>275</v>
      </c>
      <c r="F239" s="7">
        <v>1641.17</v>
      </c>
      <c r="G239" s="10" t="s">
        <v>50</v>
      </c>
      <c r="H239" t="s">
        <v>4265</v>
      </c>
      <c r="I239" t="str">
        <f t="shared" si="3"/>
        <v>Tempe</v>
      </c>
      <c r="J239" s="10">
        <v>85281</v>
      </c>
      <c r="K239">
        <f>IF(OR(LEFT(J239,3)="850", J239=85339, J239="85339"), 1,0)</f>
        <v>0</v>
      </c>
      <c r="L239">
        <f>IF(OR(LEFT(I239,2)="ph", I239="Laveen"), 1,0)</f>
        <v>0</v>
      </c>
      <c r="M239">
        <f>IF(NOT(K239=L239), 1,0)</f>
        <v>0</v>
      </c>
      <c r="N239">
        <f>IF(K239=L239, K239, "EVAL")</f>
        <v>0</v>
      </c>
      <c r="O239" s="10"/>
      <c r="P239" s="10"/>
      <c r="Q239" s="10" t="s">
        <v>57</v>
      </c>
      <c r="R239" s="10" t="s">
        <v>46</v>
      </c>
      <c r="S239" s="7">
        <v>1571.17</v>
      </c>
      <c r="T239" s="10">
        <v>85281</v>
      </c>
      <c r="U239" t="s">
        <v>3424</v>
      </c>
      <c r="V239" t="s">
        <v>3425</v>
      </c>
      <c r="W239" s="10">
        <v>85018</v>
      </c>
      <c r="X239" t="s">
        <v>4337</v>
      </c>
    </row>
    <row r="240" spans="1:24" x14ac:dyDescent="0.2">
      <c r="A240" s="6">
        <v>44337</v>
      </c>
      <c r="B240" t="s">
        <v>4858</v>
      </c>
      <c r="C240" t="s">
        <v>43</v>
      </c>
      <c r="D240" s="10" t="s">
        <v>46</v>
      </c>
      <c r="E240" t="s">
        <v>1473</v>
      </c>
      <c r="F240" s="7">
        <v>1242.05</v>
      </c>
      <c r="G240" s="10" t="s">
        <v>50</v>
      </c>
      <c r="H240" t="s">
        <v>4859</v>
      </c>
      <c r="I240" t="str">
        <f t="shared" si="3"/>
        <v>PHOENIX</v>
      </c>
      <c r="J240" s="10">
        <v>85015</v>
      </c>
      <c r="K240">
        <f>IF(OR(LEFT(J240,3)="850", J240=85339, J240="85339"), 1,0)</f>
        <v>1</v>
      </c>
      <c r="L240">
        <f>IF(OR(LEFT(I240,2)="ph", I240="Laveen"), 1,0)</f>
        <v>1</v>
      </c>
      <c r="M240">
        <f>IF(NOT(K240=L240), 1,0)</f>
        <v>0</v>
      </c>
      <c r="N240">
        <f>IF(K240=L240, K240, "EVAL")</f>
        <v>1</v>
      </c>
      <c r="O240" s="12">
        <v>44355</v>
      </c>
      <c r="P240" s="10"/>
      <c r="Q240" s="10" t="s">
        <v>57</v>
      </c>
      <c r="R240" s="10" t="s">
        <v>46</v>
      </c>
      <c r="S240" s="7">
        <v>1267.05</v>
      </c>
      <c r="T240" s="10">
        <v>85015</v>
      </c>
      <c r="U240" t="s">
        <v>2486</v>
      </c>
      <c r="V240" t="s">
        <v>2544</v>
      </c>
      <c r="W240" s="10">
        <v>85015</v>
      </c>
      <c r="X240" t="s">
        <v>4337</v>
      </c>
    </row>
    <row r="241" spans="1:24" x14ac:dyDescent="0.2">
      <c r="A241" s="6">
        <v>44337</v>
      </c>
      <c r="B241" t="s">
        <v>4860</v>
      </c>
      <c r="C241" t="s">
        <v>79</v>
      </c>
      <c r="D241" s="10" t="s">
        <v>46</v>
      </c>
      <c r="E241" t="s">
        <v>275</v>
      </c>
      <c r="F241" s="7"/>
      <c r="G241" s="10"/>
      <c r="H241" t="s">
        <v>4861</v>
      </c>
      <c r="I241" t="str">
        <f t="shared" si="3"/>
        <v>TEMPE</v>
      </c>
      <c r="J241" s="10">
        <v>85281</v>
      </c>
      <c r="K241">
        <f>IF(OR(LEFT(J241,3)="850", J241=85339, J241="85339"), 1,0)</f>
        <v>0</v>
      </c>
      <c r="L241">
        <f>IF(OR(LEFT(I241,2)="ph", I241="Laveen"), 1,0)</f>
        <v>0</v>
      </c>
      <c r="M241">
        <f>IF(NOT(K241=L241), 1,0)</f>
        <v>0</v>
      </c>
      <c r="N241">
        <f>IF(K241=L241, K241, "EVAL")</f>
        <v>0</v>
      </c>
      <c r="O241" s="10"/>
      <c r="P241" s="10"/>
      <c r="Q241" s="10" t="s">
        <v>57</v>
      </c>
      <c r="R241" s="10" t="s">
        <v>46</v>
      </c>
      <c r="S241" s="7">
        <v>1786.21</v>
      </c>
      <c r="T241" s="10">
        <v>85281</v>
      </c>
      <c r="U241" t="s">
        <v>4862</v>
      </c>
      <c r="W241" s="10"/>
      <c r="X241" t="s">
        <v>4863</v>
      </c>
    </row>
    <row r="242" spans="1:24" x14ac:dyDescent="0.2">
      <c r="A242" s="6">
        <v>44337</v>
      </c>
      <c r="B242" t="s">
        <v>4864</v>
      </c>
      <c r="C242" t="s">
        <v>43</v>
      </c>
      <c r="D242" s="10" t="s">
        <v>46</v>
      </c>
      <c r="E242" t="s">
        <v>74</v>
      </c>
      <c r="F242" s="7"/>
      <c r="G242" s="10"/>
      <c r="H242" t="s">
        <v>4865</v>
      </c>
      <c r="I242" t="str">
        <f t="shared" si="3"/>
        <v>LAVEEN</v>
      </c>
      <c r="J242" s="10">
        <v>85339</v>
      </c>
      <c r="K242">
        <f>IF(OR(LEFT(J242,3)="850", J242=85339, J242="85339"), 1,0)</f>
        <v>1</v>
      </c>
      <c r="L242">
        <f>IF(OR(LEFT(I242,2)="ph", I242="Laveen"), 1,0)</f>
        <v>1</v>
      </c>
      <c r="M242">
        <f>IF(NOT(K242=L242), 1,0)</f>
        <v>0</v>
      </c>
      <c r="N242">
        <f>IF(K242=L242, K242, "EVAL")</f>
        <v>1</v>
      </c>
      <c r="O242" s="10"/>
      <c r="P242" s="10"/>
      <c r="Q242" s="10" t="s">
        <v>57</v>
      </c>
      <c r="R242" s="10" t="s">
        <v>46</v>
      </c>
      <c r="S242" s="7">
        <v>9999.99</v>
      </c>
      <c r="T242" s="10">
        <v>85339</v>
      </c>
      <c r="U242" t="s">
        <v>157</v>
      </c>
      <c r="W242" s="10"/>
      <c r="X242" t="s">
        <v>4343</v>
      </c>
    </row>
    <row r="243" spans="1:24" x14ac:dyDescent="0.2">
      <c r="A243" s="6">
        <v>44337</v>
      </c>
      <c r="B243" t="s">
        <v>4866</v>
      </c>
      <c r="C243" t="s">
        <v>43</v>
      </c>
      <c r="D243" s="10" t="s">
        <v>46</v>
      </c>
      <c r="E243" t="s">
        <v>44</v>
      </c>
      <c r="F243" s="7">
        <v>2370</v>
      </c>
      <c r="G243" s="10" t="s">
        <v>50</v>
      </c>
      <c r="H243" t="s">
        <v>2117</v>
      </c>
      <c r="I243" t="str">
        <f t="shared" si="3"/>
        <v>GLENDALE</v>
      </c>
      <c r="J243" s="10">
        <v>85301</v>
      </c>
      <c r="K243">
        <f>IF(OR(LEFT(J243,3)="850", J243=85339, J243="85339"), 1,0)</f>
        <v>0</v>
      </c>
      <c r="L243">
        <f>IF(OR(LEFT(I243,2)="ph", I243="Laveen"), 1,0)</f>
        <v>0</v>
      </c>
      <c r="M243">
        <f>IF(NOT(K243=L243), 1,0)</f>
        <v>0</v>
      </c>
      <c r="N243">
        <f>IF(K243=L243, K243, "EVAL")</f>
        <v>0</v>
      </c>
      <c r="O243" s="10"/>
      <c r="P243" s="10"/>
      <c r="Q243" s="10" t="s">
        <v>57</v>
      </c>
      <c r="R243" s="10" t="s">
        <v>46</v>
      </c>
      <c r="S243" s="7">
        <v>1360</v>
      </c>
      <c r="T243" s="10">
        <v>85301</v>
      </c>
      <c r="U243" t="s">
        <v>4762</v>
      </c>
      <c r="W243" s="10"/>
      <c r="X243" t="s">
        <v>4406</v>
      </c>
    </row>
    <row r="244" spans="1:24" x14ac:dyDescent="0.2">
      <c r="A244" s="6">
        <v>44337</v>
      </c>
      <c r="B244" t="s">
        <v>4867</v>
      </c>
      <c r="C244" t="s">
        <v>43</v>
      </c>
      <c r="D244" s="10" t="s">
        <v>46</v>
      </c>
      <c r="E244" t="s">
        <v>44</v>
      </c>
      <c r="F244" s="7">
        <v>1025</v>
      </c>
      <c r="G244" s="10" t="s">
        <v>50</v>
      </c>
      <c r="H244" t="s">
        <v>4868</v>
      </c>
      <c r="I244" t="str">
        <f t="shared" si="3"/>
        <v>GLENDALE</v>
      </c>
      <c r="J244" s="10">
        <v>85301</v>
      </c>
      <c r="K244">
        <f>IF(OR(LEFT(J244,3)="850", J244=85339, J244="85339"), 1,0)</f>
        <v>0</v>
      </c>
      <c r="L244">
        <f>IF(OR(LEFT(I244,2)="ph", I244="Laveen"), 1,0)</f>
        <v>0</v>
      </c>
      <c r="M244">
        <f>IF(NOT(K244=L244), 1,0)</f>
        <v>0</v>
      </c>
      <c r="N244">
        <f>IF(K244=L244, K244, "EVAL")</f>
        <v>0</v>
      </c>
      <c r="O244" s="12">
        <v>44355</v>
      </c>
      <c r="P244" s="10"/>
      <c r="Q244" s="10" t="s">
        <v>57</v>
      </c>
      <c r="R244" s="10" t="s">
        <v>46</v>
      </c>
      <c r="S244" s="7">
        <v>300</v>
      </c>
      <c r="T244" s="10">
        <v>85301</v>
      </c>
      <c r="U244" t="s">
        <v>4620</v>
      </c>
      <c r="W244" s="10"/>
      <c r="X244" t="s">
        <v>4406</v>
      </c>
    </row>
    <row r="245" spans="1:24" x14ac:dyDescent="0.2">
      <c r="A245" s="6">
        <v>44337</v>
      </c>
      <c r="B245" t="s">
        <v>4869</v>
      </c>
      <c r="C245" t="s">
        <v>43</v>
      </c>
      <c r="D245" s="10" t="s">
        <v>46</v>
      </c>
      <c r="E245" t="s">
        <v>44</v>
      </c>
      <c r="F245" s="7"/>
      <c r="G245" s="10"/>
      <c r="H245" t="s">
        <v>4870</v>
      </c>
      <c r="I245" t="str">
        <f t="shared" si="3"/>
        <v>GLENDALE</v>
      </c>
      <c r="J245" s="10">
        <v>85301</v>
      </c>
      <c r="K245">
        <f>IF(OR(LEFT(J245,3)="850", J245=85339, J245="85339"), 1,0)</f>
        <v>0</v>
      </c>
      <c r="L245">
        <f>IF(OR(LEFT(I245,2)="ph", I245="Laveen"), 1,0)</f>
        <v>0</v>
      </c>
      <c r="M245">
        <f>IF(NOT(K245=L245), 1,0)</f>
        <v>0</v>
      </c>
      <c r="N245">
        <f>IF(K245=L245, K245, "EVAL")</f>
        <v>0</v>
      </c>
      <c r="O245" s="10"/>
      <c r="P245" s="10"/>
      <c r="Q245" s="10" t="s">
        <v>57</v>
      </c>
      <c r="R245" s="10" t="s">
        <v>46</v>
      </c>
      <c r="S245" s="7">
        <v>300</v>
      </c>
      <c r="T245" s="10">
        <v>85301</v>
      </c>
      <c r="U245" t="s">
        <v>3350</v>
      </c>
      <c r="W245" s="10"/>
      <c r="X245" t="s">
        <v>4406</v>
      </c>
    </row>
    <row r="246" spans="1:24" x14ac:dyDescent="0.2">
      <c r="A246" s="6">
        <v>44340</v>
      </c>
      <c r="B246" t="s">
        <v>4871</v>
      </c>
      <c r="C246" t="s">
        <v>43</v>
      </c>
      <c r="D246" s="10" t="s">
        <v>46</v>
      </c>
      <c r="E246" t="s">
        <v>1473</v>
      </c>
      <c r="F246" s="7"/>
      <c r="G246" s="10"/>
      <c r="H246" t="s">
        <v>4872</v>
      </c>
      <c r="I246" t="str">
        <f t="shared" si="3"/>
        <v>PHEONIX</v>
      </c>
      <c r="J246" s="10">
        <v>85007</v>
      </c>
      <c r="K246">
        <f>IF(OR(LEFT(J246,3)="850", J246=85339, J246="85339"), 1,0)</f>
        <v>1</v>
      </c>
      <c r="L246">
        <f>IF(OR(LEFT(I246,2)="ph", I246="Laveen"), 1,0)</f>
        <v>1</v>
      </c>
      <c r="M246">
        <f>IF(NOT(K246=L246), 1,0)</f>
        <v>0</v>
      </c>
      <c r="N246">
        <f>IF(K246=L246, K246, "EVAL")</f>
        <v>1</v>
      </c>
      <c r="O246" s="10"/>
      <c r="P246" s="10"/>
      <c r="Q246" s="10" t="s">
        <v>57</v>
      </c>
      <c r="R246" s="10" t="s">
        <v>46</v>
      </c>
      <c r="S246" s="7">
        <v>1354.15</v>
      </c>
      <c r="T246" s="10">
        <v>85007</v>
      </c>
      <c r="U246" t="s">
        <v>3609</v>
      </c>
      <c r="V246" t="s">
        <v>4873</v>
      </c>
      <c r="W246" s="10">
        <v>85007</v>
      </c>
      <c r="X246" t="s">
        <v>4337</v>
      </c>
    </row>
    <row r="247" spans="1:24" x14ac:dyDescent="0.2">
      <c r="A247" s="6">
        <v>44340</v>
      </c>
      <c r="B247" t="s">
        <v>4874</v>
      </c>
      <c r="C247" t="s">
        <v>43</v>
      </c>
      <c r="D247" s="10" t="s">
        <v>46</v>
      </c>
      <c r="E247" t="s">
        <v>1473</v>
      </c>
      <c r="F247" s="7">
        <v>1598.4</v>
      </c>
      <c r="G247" s="10" t="s">
        <v>50</v>
      </c>
      <c r="H247" t="s">
        <v>4875</v>
      </c>
      <c r="I247" t="str">
        <f t="shared" si="3"/>
        <v>PHOENIX</v>
      </c>
      <c r="J247" s="10">
        <v>85007</v>
      </c>
      <c r="K247">
        <f>IF(OR(LEFT(J247,3)="850", J247=85339, J247="85339"), 1,0)</f>
        <v>1</v>
      </c>
      <c r="L247">
        <f>IF(OR(LEFT(I247,2)="ph", I247="Laveen"), 1,0)</f>
        <v>1</v>
      </c>
      <c r="M247">
        <f>IF(NOT(K247=L247), 1,0)</f>
        <v>0</v>
      </c>
      <c r="N247">
        <f>IF(K247=L247, K247, "EVAL")</f>
        <v>1</v>
      </c>
      <c r="O247" s="12">
        <v>44350</v>
      </c>
      <c r="P247" s="10"/>
      <c r="Q247" s="10" t="s">
        <v>57</v>
      </c>
      <c r="R247" s="10" t="s">
        <v>46</v>
      </c>
      <c r="S247" s="7">
        <v>291</v>
      </c>
      <c r="T247" s="10">
        <v>85007</v>
      </c>
      <c r="U247" t="s">
        <v>3609</v>
      </c>
      <c r="V247" t="s">
        <v>4873</v>
      </c>
      <c r="W247" s="10">
        <v>85007</v>
      </c>
      <c r="X247" t="s">
        <v>4337</v>
      </c>
    </row>
    <row r="248" spans="1:24" x14ac:dyDescent="0.2">
      <c r="A248" s="6">
        <v>44341</v>
      </c>
      <c r="B248" t="s">
        <v>4876</v>
      </c>
      <c r="C248" t="s">
        <v>79</v>
      </c>
      <c r="D248" s="10" t="s">
        <v>46</v>
      </c>
      <c r="E248" t="s">
        <v>70</v>
      </c>
      <c r="F248" s="7"/>
      <c r="G248" s="10"/>
      <c r="H248" t="s">
        <v>4877</v>
      </c>
      <c r="I248" t="str">
        <f t="shared" si="3"/>
        <v>PHOENIX</v>
      </c>
      <c r="J248" s="10">
        <v>85037</v>
      </c>
      <c r="K248">
        <f>IF(OR(LEFT(J248,3)="850", J248=85339, J248="85339"), 1,0)</f>
        <v>1</v>
      </c>
      <c r="L248">
        <f>IF(OR(LEFT(I248,2)="ph", I248="Laveen"), 1,0)</f>
        <v>1</v>
      </c>
      <c r="M248">
        <f>IF(NOT(K248=L248), 1,0)</f>
        <v>0</v>
      </c>
      <c r="N248">
        <f>IF(K248=L248, K248, "EVAL")</f>
        <v>1</v>
      </c>
      <c r="O248" s="10"/>
      <c r="P248" s="10"/>
      <c r="Q248" s="10" t="s">
        <v>57</v>
      </c>
      <c r="R248" s="10" t="s">
        <v>46</v>
      </c>
      <c r="S248" s="7">
        <v>1481.11</v>
      </c>
      <c r="T248" s="10">
        <v>85037</v>
      </c>
      <c r="U248" t="s">
        <v>2853</v>
      </c>
      <c r="W248" s="10"/>
      <c r="X248" t="s">
        <v>4374</v>
      </c>
    </row>
    <row r="249" spans="1:24" x14ac:dyDescent="0.2">
      <c r="A249" s="6">
        <v>44341</v>
      </c>
      <c r="B249" t="s">
        <v>4878</v>
      </c>
      <c r="C249" t="s">
        <v>43</v>
      </c>
      <c r="D249" s="10" t="s">
        <v>46</v>
      </c>
      <c r="E249" t="s">
        <v>70</v>
      </c>
      <c r="F249" s="7">
        <v>10253</v>
      </c>
      <c r="G249" s="10" t="s">
        <v>50</v>
      </c>
      <c r="H249" t="s">
        <v>4879</v>
      </c>
      <c r="I249" t="str">
        <f t="shared" si="3"/>
        <v>AVONDALE</v>
      </c>
      <c r="J249" s="10">
        <v>85392</v>
      </c>
      <c r="K249">
        <f>IF(OR(LEFT(J249,3)="850", J249=85339, J249="85339"), 1,0)</f>
        <v>0</v>
      </c>
      <c r="L249">
        <f>IF(OR(LEFT(I249,2)="ph", I249="Laveen"), 1,0)</f>
        <v>0</v>
      </c>
      <c r="M249">
        <f>IF(NOT(K249=L249), 1,0)</f>
        <v>0</v>
      </c>
      <c r="N249">
        <f>IF(K249=L249, K249, "EVAL")</f>
        <v>0</v>
      </c>
      <c r="O249" s="10"/>
      <c r="P249" s="10"/>
      <c r="Q249" s="10" t="s">
        <v>57</v>
      </c>
      <c r="R249" s="10" t="s">
        <v>46</v>
      </c>
      <c r="S249" s="7">
        <v>9999.99</v>
      </c>
      <c r="T249" s="10">
        <v>85392</v>
      </c>
      <c r="U249" t="s">
        <v>227</v>
      </c>
      <c r="W249" s="10"/>
      <c r="X249" t="s">
        <v>4880</v>
      </c>
    </row>
    <row r="250" spans="1:24" x14ac:dyDescent="0.2">
      <c r="A250" s="6">
        <v>44343</v>
      </c>
      <c r="B250" t="s">
        <v>4881</v>
      </c>
      <c r="C250" t="s">
        <v>79</v>
      </c>
      <c r="D250" s="10" t="s">
        <v>46</v>
      </c>
      <c r="E250" t="s">
        <v>229</v>
      </c>
      <c r="F250" s="7"/>
      <c r="G250" s="10"/>
      <c r="H250" t="s">
        <v>4882</v>
      </c>
      <c r="I250" t="str">
        <f t="shared" si="3"/>
        <v>MESA</v>
      </c>
      <c r="J250" s="10">
        <v>85208</v>
      </c>
      <c r="K250">
        <f>IF(OR(LEFT(J250,3)="850", J250=85339, J250="85339"), 1,0)</f>
        <v>0</v>
      </c>
      <c r="L250">
        <f>IF(OR(LEFT(I250,2)="ph", I250="Laveen"), 1,0)</f>
        <v>0</v>
      </c>
      <c r="M250">
        <f>IF(NOT(K250=L250), 1,0)</f>
        <v>0</v>
      </c>
      <c r="N250">
        <f>IF(K250=L250, K250, "EVAL")</f>
        <v>0</v>
      </c>
      <c r="O250" s="10"/>
      <c r="P250" s="10"/>
      <c r="Q250" s="10" t="s">
        <v>57</v>
      </c>
      <c r="R250" s="10" t="s">
        <v>46</v>
      </c>
      <c r="S250" s="7">
        <v>2662.94</v>
      </c>
      <c r="T250" s="10">
        <v>85208</v>
      </c>
      <c r="U250" t="s">
        <v>3716</v>
      </c>
      <c r="V250" t="s">
        <v>4883</v>
      </c>
      <c r="W250" s="10">
        <v>85251</v>
      </c>
      <c r="X250" t="s">
        <v>4374</v>
      </c>
    </row>
    <row r="251" spans="1:24" x14ac:dyDescent="0.2">
      <c r="A251" s="6">
        <v>44343</v>
      </c>
      <c r="B251" t="s">
        <v>4884</v>
      </c>
      <c r="C251" t="s">
        <v>43</v>
      </c>
      <c r="D251" s="10" t="s">
        <v>46</v>
      </c>
      <c r="E251" t="s">
        <v>280</v>
      </c>
      <c r="F251" s="7">
        <v>5881.73</v>
      </c>
      <c r="G251" s="10" t="s">
        <v>50</v>
      </c>
      <c r="H251" t="s">
        <v>4885</v>
      </c>
      <c r="I251" t="str">
        <f t="shared" si="3"/>
        <v>GILBERT</v>
      </c>
      <c r="J251" s="10">
        <v>85296</v>
      </c>
      <c r="K251">
        <f>IF(OR(LEFT(J251,3)="850", J251=85339, J251="85339"), 1,0)</f>
        <v>0</v>
      </c>
      <c r="L251">
        <f>IF(OR(LEFT(I251,2)="ph", I251="Laveen"), 1,0)</f>
        <v>0</v>
      </c>
      <c r="M251">
        <f>IF(NOT(K251=L251), 1,0)</f>
        <v>0</v>
      </c>
      <c r="N251">
        <f>IF(K251=L251, K251, "EVAL")</f>
        <v>0</v>
      </c>
      <c r="O251" s="10"/>
      <c r="P251" s="10"/>
      <c r="Q251" s="10" t="s">
        <v>57</v>
      </c>
      <c r="R251" s="10" t="s">
        <v>46</v>
      </c>
      <c r="S251" s="7">
        <v>2968.68</v>
      </c>
      <c r="T251" s="10">
        <v>85296</v>
      </c>
      <c r="U251" t="s">
        <v>3390</v>
      </c>
      <c r="W251" s="10"/>
      <c r="X251" t="s">
        <v>4374</v>
      </c>
    </row>
    <row r="252" spans="1:24" x14ac:dyDescent="0.2">
      <c r="A252" s="6">
        <v>44343</v>
      </c>
      <c r="B252" t="s">
        <v>4886</v>
      </c>
      <c r="C252" t="s">
        <v>43</v>
      </c>
      <c r="D252" s="10" t="s">
        <v>46</v>
      </c>
      <c r="E252" t="s">
        <v>280</v>
      </c>
      <c r="F252" s="7">
        <v>7897.71</v>
      </c>
      <c r="G252" s="10" t="s">
        <v>50</v>
      </c>
      <c r="H252" t="s">
        <v>4586</v>
      </c>
      <c r="I252" t="str">
        <f t="shared" si="3"/>
        <v>GILBERT</v>
      </c>
      <c r="J252" s="10">
        <v>85296</v>
      </c>
      <c r="K252">
        <f>IF(OR(LEFT(J252,3)="850", J252=85339, J252="85339"), 1,0)</f>
        <v>0</v>
      </c>
      <c r="L252">
        <f>IF(OR(LEFT(I252,2)="ph", I252="Laveen"), 1,0)</f>
        <v>0</v>
      </c>
      <c r="M252">
        <f>IF(NOT(K252=L252), 1,0)</f>
        <v>0</v>
      </c>
      <c r="N252">
        <f>IF(K252=L252, K252, "EVAL")</f>
        <v>0</v>
      </c>
      <c r="O252" s="10"/>
      <c r="P252" s="10"/>
      <c r="Q252" s="10" t="s">
        <v>57</v>
      </c>
      <c r="R252" s="10" t="s">
        <v>46</v>
      </c>
      <c r="S252" s="7">
        <v>5532.81</v>
      </c>
      <c r="T252" s="10">
        <v>85296</v>
      </c>
      <c r="U252" t="s">
        <v>3476</v>
      </c>
      <c r="W252" s="10"/>
      <c r="X252" t="s">
        <v>4374</v>
      </c>
    </row>
    <row r="253" spans="1:24" x14ac:dyDescent="0.2">
      <c r="A253" s="6">
        <v>44343</v>
      </c>
      <c r="B253" t="s">
        <v>4887</v>
      </c>
      <c r="C253" t="s">
        <v>43</v>
      </c>
      <c r="D253" s="10" t="s">
        <v>46</v>
      </c>
      <c r="E253" t="s">
        <v>65</v>
      </c>
      <c r="F253" s="7">
        <v>7061.47</v>
      </c>
      <c r="G253" s="10" t="s">
        <v>50</v>
      </c>
      <c r="H253" t="s">
        <v>4888</v>
      </c>
      <c r="I253" t="str">
        <f t="shared" si="3"/>
        <v>MESA</v>
      </c>
      <c r="J253" s="10">
        <v>85213</v>
      </c>
      <c r="K253">
        <f>IF(OR(LEFT(J253,3)="850", J253=85339, J253="85339"), 1,0)</f>
        <v>0</v>
      </c>
      <c r="L253">
        <f>IF(OR(LEFT(I253,2)="ph", I253="Laveen"), 1,0)</f>
        <v>0</v>
      </c>
      <c r="M253">
        <f>IF(NOT(K253=L253), 1,0)</f>
        <v>0</v>
      </c>
      <c r="N253">
        <f>IF(K253=L253, K253, "EVAL")</f>
        <v>0</v>
      </c>
      <c r="O253" s="10"/>
      <c r="P253" s="10"/>
      <c r="Q253" s="10" t="s">
        <v>57</v>
      </c>
      <c r="R253" s="10" t="s">
        <v>46</v>
      </c>
      <c r="S253" s="7">
        <v>4702.26</v>
      </c>
      <c r="T253" s="10">
        <v>85213</v>
      </c>
      <c r="U253" t="s">
        <v>4889</v>
      </c>
      <c r="V253" t="s">
        <v>3406</v>
      </c>
      <c r="W253" s="10">
        <v>85027</v>
      </c>
      <c r="X253" t="s">
        <v>4374</v>
      </c>
    </row>
    <row r="254" spans="1:24" x14ac:dyDescent="0.2">
      <c r="A254" s="6">
        <v>44343</v>
      </c>
      <c r="B254" t="s">
        <v>4890</v>
      </c>
      <c r="C254" t="s">
        <v>43</v>
      </c>
      <c r="D254" s="10" t="s">
        <v>46</v>
      </c>
      <c r="E254" t="s">
        <v>171</v>
      </c>
      <c r="F254" s="7"/>
      <c r="G254" s="10"/>
      <c r="H254" t="s">
        <v>4891</v>
      </c>
      <c r="I254" t="str">
        <f t="shared" si="3"/>
        <v>Phoenix</v>
      </c>
      <c r="J254" s="10">
        <v>85024</v>
      </c>
      <c r="K254">
        <f>IF(OR(LEFT(J254,3)="850", J254=85339, J254="85339"), 1,0)</f>
        <v>1</v>
      </c>
      <c r="L254">
        <f>IF(OR(LEFT(I254,2)="ph", I254="Laveen"), 1,0)</f>
        <v>1</v>
      </c>
      <c r="M254">
        <f>IF(NOT(K254=L254), 1,0)</f>
        <v>0</v>
      </c>
      <c r="N254">
        <f>IF(K254=L254, K254, "EVAL")</f>
        <v>1</v>
      </c>
      <c r="O254" s="10"/>
      <c r="P254" s="10"/>
      <c r="Q254" s="10" t="s">
        <v>57</v>
      </c>
      <c r="R254" s="10" t="s">
        <v>46</v>
      </c>
      <c r="S254" s="7">
        <v>2515.12</v>
      </c>
      <c r="T254" s="10">
        <v>85024</v>
      </c>
      <c r="U254" t="s">
        <v>4892</v>
      </c>
      <c r="V254" t="s">
        <v>3615</v>
      </c>
      <c r="W254" s="10">
        <v>85027</v>
      </c>
      <c r="X254" t="s">
        <v>4374</v>
      </c>
    </row>
    <row r="255" spans="1:24" x14ac:dyDescent="0.2">
      <c r="A255" s="6">
        <v>44343</v>
      </c>
      <c r="B255" t="s">
        <v>4893</v>
      </c>
      <c r="C255" t="s">
        <v>43</v>
      </c>
      <c r="D255" s="10" t="s">
        <v>46</v>
      </c>
      <c r="E255" t="s">
        <v>130</v>
      </c>
      <c r="F255" s="7"/>
      <c r="G255" s="10"/>
      <c r="H255" t="s">
        <v>4894</v>
      </c>
      <c r="I255" t="str">
        <f t="shared" si="3"/>
        <v>BUCKEYE</v>
      </c>
      <c r="J255" s="10">
        <v>85326</v>
      </c>
      <c r="K255">
        <f>IF(OR(LEFT(J255,3)="850", J255=85339, J255="85339"), 1,0)</f>
        <v>0</v>
      </c>
      <c r="L255">
        <f>IF(OR(LEFT(I255,2)="ph", I255="Laveen"), 1,0)</f>
        <v>0</v>
      </c>
      <c r="M255">
        <f>IF(NOT(K255=L255), 1,0)</f>
        <v>0</v>
      </c>
      <c r="N255">
        <f>IF(K255=L255, K255, "EVAL")</f>
        <v>0</v>
      </c>
      <c r="O255" s="10"/>
      <c r="P255" s="10"/>
      <c r="Q255" s="10" t="s">
        <v>57</v>
      </c>
      <c r="R255" s="10" t="s">
        <v>46</v>
      </c>
      <c r="S255" s="7">
        <v>1535.05</v>
      </c>
      <c r="T255" s="10">
        <v>85326</v>
      </c>
      <c r="U255" t="s">
        <v>3482</v>
      </c>
      <c r="W255" s="10"/>
      <c r="X255" t="s">
        <v>4374</v>
      </c>
    </row>
    <row r="256" spans="1:24" x14ac:dyDescent="0.2">
      <c r="A256" s="6">
        <v>44343</v>
      </c>
      <c r="B256" t="s">
        <v>4895</v>
      </c>
      <c r="C256" t="s">
        <v>43</v>
      </c>
      <c r="D256" s="10" t="s">
        <v>46</v>
      </c>
      <c r="E256" t="s">
        <v>225</v>
      </c>
      <c r="F256" s="7">
        <v>9999.99</v>
      </c>
      <c r="G256" s="10" t="s">
        <v>50</v>
      </c>
      <c r="H256" t="s">
        <v>4896</v>
      </c>
      <c r="I256" t="str">
        <f t="shared" si="3"/>
        <v>AVONDALE</v>
      </c>
      <c r="J256" s="10">
        <v>85323</v>
      </c>
      <c r="K256">
        <f>IF(OR(LEFT(J256,3)="850", J256=85339, J256="85339"), 1,0)</f>
        <v>0</v>
      </c>
      <c r="L256">
        <f>IF(OR(LEFT(I256,2)="ph", I256="Laveen"), 1,0)</f>
        <v>0</v>
      </c>
      <c r="M256">
        <f>IF(NOT(K256=L256), 1,0)</f>
        <v>0</v>
      </c>
      <c r="N256">
        <f>IF(K256=L256, K256, "EVAL")</f>
        <v>0</v>
      </c>
      <c r="O256" s="10"/>
      <c r="P256" s="10"/>
      <c r="Q256" s="10" t="s">
        <v>57</v>
      </c>
      <c r="R256" s="10" t="s">
        <v>46</v>
      </c>
      <c r="S256" s="7">
        <v>8979.66</v>
      </c>
      <c r="T256" s="10">
        <v>85323</v>
      </c>
      <c r="U256" t="s">
        <v>3476</v>
      </c>
      <c r="W256" s="10"/>
      <c r="X256" t="s">
        <v>4374</v>
      </c>
    </row>
    <row r="257" spans="1:24" x14ac:dyDescent="0.2">
      <c r="A257" s="6">
        <v>44343</v>
      </c>
      <c r="B257" t="s">
        <v>4897</v>
      </c>
      <c r="C257" t="s">
        <v>43</v>
      </c>
      <c r="D257" s="10" t="s">
        <v>46</v>
      </c>
      <c r="E257" t="s">
        <v>225</v>
      </c>
      <c r="F257" s="7">
        <v>10253</v>
      </c>
      <c r="G257" s="10" t="s">
        <v>50</v>
      </c>
      <c r="H257" t="s">
        <v>4898</v>
      </c>
      <c r="I257" t="str">
        <f t="shared" si="3"/>
        <v>TOLLESON</v>
      </c>
      <c r="J257" s="10">
        <v>85353</v>
      </c>
      <c r="K257">
        <f>IF(OR(LEFT(J257,3)="850", J257=85339, J257="85339"), 1,0)</f>
        <v>0</v>
      </c>
      <c r="L257">
        <f>IF(OR(LEFT(I257,2)="ph", I257="Laveen"), 1,0)</f>
        <v>0</v>
      </c>
      <c r="M257">
        <f>IF(NOT(K257=L257), 1,0)</f>
        <v>0</v>
      </c>
      <c r="N257">
        <f>IF(K257=L257, K257, "EVAL")</f>
        <v>0</v>
      </c>
      <c r="O257" s="10"/>
      <c r="P257" s="10"/>
      <c r="Q257" s="10" t="s">
        <v>57</v>
      </c>
      <c r="R257" s="10" t="s">
        <v>46</v>
      </c>
      <c r="S257" s="7">
        <v>7974.36</v>
      </c>
      <c r="T257" s="10">
        <v>85353</v>
      </c>
      <c r="U257" t="s">
        <v>4899</v>
      </c>
      <c r="W257" s="10"/>
      <c r="X257" t="s">
        <v>4343</v>
      </c>
    </row>
    <row r="258" spans="1:24" x14ac:dyDescent="0.2">
      <c r="A258" s="6">
        <v>44343</v>
      </c>
      <c r="B258" t="s">
        <v>4900</v>
      </c>
      <c r="C258" t="s">
        <v>43</v>
      </c>
      <c r="D258" s="10" t="s">
        <v>46</v>
      </c>
      <c r="E258" t="s">
        <v>70</v>
      </c>
      <c r="F258" s="7"/>
      <c r="G258" s="10"/>
      <c r="H258" t="s">
        <v>4901</v>
      </c>
      <c r="I258" t="str">
        <f t="shared" si="3"/>
        <v>PEORIA</v>
      </c>
      <c r="J258" s="10">
        <v>85345</v>
      </c>
      <c r="K258">
        <f>IF(OR(LEFT(J258,3)="850", J258=85339, J258="85339"), 1,0)</f>
        <v>0</v>
      </c>
      <c r="L258">
        <f>IF(OR(LEFT(I258,2)="ph", I258="Laveen"), 1,0)</f>
        <v>0</v>
      </c>
      <c r="M258">
        <f>IF(NOT(K258=L258), 1,0)</f>
        <v>0</v>
      </c>
      <c r="N258">
        <f>IF(K258=L258, K258, "EVAL")</f>
        <v>0</v>
      </c>
      <c r="O258" s="10"/>
      <c r="P258" s="10"/>
      <c r="Q258" s="10" t="s">
        <v>57</v>
      </c>
      <c r="R258" s="10" t="s">
        <v>46</v>
      </c>
      <c r="S258" s="7">
        <v>2196.86</v>
      </c>
      <c r="T258" s="10">
        <v>85345</v>
      </c>
      <c r="U258" t="s">
        <v>3646</v>
      </c>
      <c r="W258" s="10"/>
      <c r="X258" t="s">
        <v>4374</v>
      </c>
    </row>
    <row r="259" spans="1:24" x14ac:dyDescent="0.2">
      <c r="A259" s="6">
        <v>44343</v>
      </c>
      <c r="B259" t="s">
        <v>4902</v>
      </c>
      <c r="C259" t="s">
        <v>43</v>
      </c>
      <c r="D259" s="10" t="s">
        <v>46</v>
      </c>
      <c r="E259" t="s">
        <v>507</v>
      </c>
      <c r="F259" s="7">
        <v>0</v>
      </c>
      <c r="G259" s="10" t="s">
        <v>50</v>
      </c>
      <c r="H259" t="s">
        <v>4903</v>
      </c>
      <c r="I259" t="str">
        <f t="shared" ref="I259:I322" si="4">IF(NOT(ISERROR(FIND(",",H259))), RIGHT(H259,LEN(H259)-FIND("@",SUBSTITUTE(H259,",","@",LEN(H259)-LEN(SUBSTITUTE(H259,",",""))),1)-1), "")</f>
        <v>el mirage</v>
      </c>
      <c r="J259" s="10">
        <v>85335</v>
      </c>
      <c r="K259">
        <f>IF(OR(LEFT(J259,3)="850", J259=85339, J259="85339"), 1,0)</f>
        <v>0</v>
      </c>
      <c r="L259">
        <f>IF(OR(LEFT(I259,2)="ph", I259="Laveen"), 1,0)</f>
        <v>0</v>
      </c>
      <c r="M259">
        <f>IF(NOT(K259=L259), 1,0)</f>
        <v>0</v>
      </c>
      <c r="N259">
        <f>IF(K259=L259, K259, "EVAL")</f>
        <v>0</v>
      </c>
      <c r="O259" s="10"/>
      <c r="P259" s="10"/>
      <c r="Q259" s="10" t="s">
        <v>57</v>
      </c>
      <c r="R259" s="10" t="s">
        <v>46</v>
      </c>
      <c r="S259" s="7">
        <v>3114.72</v>
      </c>
      <c r="T259" s="10">
        <v>85335</v>
      </c>
      <c r="U259" t="s">
        <v>3903</v>
      </c>
      <c r="W259" s="10"/>
      <c r="X259" t="s">
        <v>4374</v>
      </c>
    </row>
    <row r="260" spans="1:24" x14ac:dyDescent="0.2">
      <c r="A260" s="6">
        <v>44343</v>
      </c>
      <c r="B260" t="s">
        <v>4904</v>
      </c>
      <c r="C260" t="s">
        <v>43</v>
      </c>
      <c r="D260" s="10" t="s">
        <v>46</v>
      </c>
      <c r="E260" t="s">
        <v>428</v>
      </c>
      <c r="F260" s="7">
        <v>3973.41</v>
      </c>
      <c r="G260" s="10" t="s">
        <v>50</v>
      </c>
      <c r="H260" t="s">
        <v>4905</v>
      </c>
      <c r="I260" t="str">
        <f t="shared" si="4"/>
        <v>PEORIA</v>
      </c>
      <c r="J260" s="10">
        <v>85345</v>
      </c>
      <c r="K260">
        <f>IF(OR(LEFT(J260,3)="850", J260=85339, J260="85339"), 1,0)</f>
        <v>0</v>
      </c>
      <c r="L260">
        <f>IF(OR(LEFT(I260,2)="ph", I260="Laveen"), 1,0)</f>
        <v>0</v>
      </c>
      <c r="M260">
        <f>IF(NOT(K260=L260), 1,0)</f>
        <v>0</v>
      </c>
      <c r="N260">
        <f>IF(K260=L260, K260, "EVAL")</f>
        <v>0</v>
      </c>
      <c r="O260" s="12">
        <v>44361</v>
      </c>
      <c r="P260" s="15">
        <v>44363</v>
      </c>
      <c r="Q260" s="10" t="s">
        <v>57</v>
      </c>
      <c r="R260" s="10" t="s">
        <v>46</v>
      </c>
      <c r="S260" s="7">
        <v>2385.33</v>
      </c>
      <c r="T260" s="10">
        <v>85345</v>
      </c>
      <c r="U260" t="s">
        <v>4906</v>
      </c>
      <c r="W260" s="10"/>
      <c r="X260" t="s">
        <v>4374</v>
      </c>
    </row>
    <row r="261" spans="1:24" x14ac:dyDescent="0.2">
      <c r="A261" s="6">
        <v>44343</v>
      </c>
      <c r="B261" t="s">
        <v>4907</v>
      </c>
      <c r="C261" t="s">
        <v>43</v>
      </c>
      <c r="D261" s="10" t="s">
        <v>46</v>
      </c>
      <c r="E261" t="s">
        <v>507</v>
      </c>
      <c r="F261" s="7">
        <v>5618.1</v>
      </c>
      <c r="G261" s="10" t="s">
        <v>50</v>
      </c>
      <c r="H261" t="s">
        <v>3386</v>
      </c>
      <c r="I261" t="str">
        <f t="shared" si="4"/>
        <v>SURPRISE</v>
      </c>
      <c r="J261" s="10">
        <v>85374</v>
      </c>
      <c r="K261">
        <f>IF(OR(LEFT(J261,3)="850", J261=85339, J261="85339"), 1,0)</f>
        <v>0</v>
      </c>
      <c r="L261">
        <f>IF(OR(LEFT(I261,2)="ph", I261="Laveen"), 1,0)</f>
        <v>0</v>
      </c>
      <c r="M261">
        <f>IF(NOT(K261=L261), 1,0)</f>
        <v>0</v>
      </c>
      <c r="N261">
        <f>IF(K261=L261, K261, "EVAL")</f>
        <v>0</v>
      </c>
      <c r="O261" s="12">
        <v>44365</v>
      </c>
      <c r="P261" s="10"/>
      <c r="Q261" s="10" t="s">
        <v>57</v>
      </c>
      <c r="R261" s="10" t="s">
        <v>46</v>
      </c>
      <c r="S261" s="7">
        <v>1768.06</v>
      </c>
      <c r="T261" s="10">
        <v>85374</v>
      </c>
      <c r="U261" t="s">
        <v>3661</v>
      </c>
      <c r="W261" s="10"/>
      <c r="X261" t="s">
        <v>4374</v>
      </c>
    </row>
    <row r="262" spans="1:24" x14ac:dyDescent="0.2">
      <c r="A262" s="6">
        <v>44344</v>
      </c>
      <c r="B262" t="s">
        <v>4908</v>
      </c>
      <c r="C262" t="s">
        <v>183</v>
      </c>
      <c r="D262" s="10" t="s">
        <v>46</v>
      </c>
      <c r="E262" t="s">
        <v>1473</v>
      </c>
      <c r="F262" s="7"/>
      <c r="G262" s="10"/>
      <c r="H262" t="s">
        <v>4909</v>
      </c>
      <c r="I262" t="str">
        <f t="shared" si="4"/>
        <v>PHOENIX</v>
      </c>
      <c r="J262" s="10">
        <v>85015</v>
      </c>
      <c r="K262">
        <f>IF(OR(LEFT(J262,3)="850", J262=85339, J262="85339"), 1,0)</f>
        <v>1</v>
      </c>
      <c r="L262">
        <f>IF(OR(LEFT(I262,2)="ph", I262="Laveen"), 1,0)</f>
        <v>1</v>
      </c>
      <c r="M262">
        <f>IF(NOT(K262=L262), 1,0)</f>
        <v>0</v>
      </c>
      <c r="N262">
        <f>IF(K262=L262, K262, "EVAL")</f>
        <v>1</v>
      </c>
      <c r="O262" s="10"/>
      <c r="P262" s="10"/>
      <c r="Q262" s="10" t="s">
        <v>57</v>
      </c>
      <c r="R262" s="10" t="s">
        <v>46</v>
      </c>
      <c r="S262" s="7">
        <v>1168.94</v>
      </c>
      <c r="T262" s="10">
        <v>85015</v>
      </c>
      <c r="U262" t="s">
        <v>2486</v>
      </c>
      <c r="V262" t="s">
        <v>3015</v>
      </c>
      <c r="W262" s="10">
        <v>85015</v>
      </c>
      <c r="X262" t="s">
        <v>4337</v>
      </c>
    </row>
    <row r="263" spans="1:24" x14ac:dyDescent="0.2">
      <c r="A263" s="6">
        <v>44344</v>
      </c>
      <c r="B263" t="s">
        <v>4910</v>
      </c>
      <c r="C263" t="s">
        <v>79</v>
      </c>
      <c r="D263" s="10" t="s">
        <v>46</v>
      </c>
      <c r="E263" t="s">
        <v>225</v>
      </c>
      <c r="F263" s="7">
        <v>4851.13</v>
      </c>
      <c r="G263" s="10" t="s">
        <v>50</v>
      </c>
      <c r="H263" t="s">
        <v>4911</v>
      </c>
      <c r="I263" t="str">
        <f t="shared" si="4"/>
        <v>AVONDALE</v>
      </c>
      <c r="J263" s="10">
        <v>85323</v>
      </c>
      <c r="K263">
        <f>IF(OR(LEFT(J263,3)="850", J263=85339, J263="85339"), 1,0)</f>
        <v>0</v>
      </c>
      <c r="L263">
        <f>IF(OR(LEFT(I263,2)="ph", I263="Laveen"), 1,0)</f>
        <v>0</v>
      </c>
      <c r="M263">
        <f>IF(NOT(K263=L263), 1,0)</f>
        <v>0</v>
      </c>
      <c r="N263">
        <f>IF(K263=L263, K263, "EVAL")</f>
        <v>0</v>
      </c>
      <c r="O263" s="10"/>
      <c r="P263" s="10"/>
      <c r="Q263" s="10" t="s">
        <v>57</v>
      </c>
      <c r="R263" s="10" t="s">
        <v>46</v>
      </c>
      <c r="S263" s="7">
        <v>2700.73</v>
      </c>
      <c r="T263" s="10">
        <v>85323</v>
      </c>
      <c r="U263" t="s">
        <v>3910</v>
      </c>
      <c r="W263" s="10"/>
      <c r="X263" t="s">
        <v>4374</v>
      </c>
    </row>
    <row r="264" spans="1:24" x14ac:dyDescent="0.2">
      <c r="A264" s="6">
        <v>44344</v>
      </c>
      <c r="B264" t="s">
        <v>4912</v>
      </c>
      <c r="C264" t="s">
        <v>43</v>
      </c>
      <c r="D264" s="10" t="s">
        <v>46</v>
      </c>
      <c r="E264" t="s">
        <v>225</v>
      </c>
      <c r="F264" s="7">
        <v>4960.97</v>
      </c>
      <c r="G264" s="10" t="s">
        <v>50</v>
      </c>
      <c r="H264" t="s">
        <v>4913</v>
      </c>
      <c r="I264" t="str">
        <f t="shared" si="4"/>
        <v>TOLLESON</v>
      </c>
      <c r="J264" s="10">
        <v>85353</v>
      </c>
      <c r="K264">
        <f>IF(OR(LEFT(J264,3)="850", J264=85339, J264="85339"), 1,0)</f>
        <v>0</v>
      </c>
      <c r="L264">
        <f>IF(OR(LEFT(I264,2)="ph", I264="Laveen"), 1,0)</f>
        <v>0</v>
      </c>
      <c r="M264">
        <f>IF(NOT(K264=L264), 1,0)</f>
        <v>0</v>
      </c>
      <c r="N264">
        <f>IF(K264=L264, K264, "EVAL")</f>
        <v>0</v>
      </c>
      <c r="O264" s="12">
        <v>44379</v>
      </c>
      <c r="P264" s="15">
        <v>44404</v>
      </c>
      <c r="Q264" s="10" t="s">
        <v>57</v>
      </c>
      <c r="R264" s="10" t="s">
        <v>46</v>
      </c>
      <c r="S264" s="7">
        <v>3021.29</v>
      </c>
      <c r="T264" s="10"/>
      <c r="U264" t="s">
        <v>4468</v>
      </c>
      <c r="W264" s="10"/>
      <c r="X264" t="s">
        <v>4374</v>
      </c>
    </row>
    <row r="265" spans="1:24" x14ac:dyDescent="0.2">
      <c r="A265" s="6">
        <v>44344</v>
      </c>
      <c r="B265" t="s">
        <v>4914</v>
      </c>
      <c r="C265" t="s">
        <v>43</v>
      </c>
      <c r="D265" s="10" t="s">
        <v>46</v>
      </c>
      <c r="E265" t="s">
        <v>130</v>
      </c>
      <c r="F265" s="7"/>
      <c r="G265" s="10"/>
      <c r="H265" t="s">
        <v>4915</v>
      </c>
      <c r="I265" t="str">
        <f t="shared" si="4"/>
        <v>BUCKEYE</v>
      </c>
      <c r="J265" s="10">
        <v>85326</v>
      </c>
      <c r="K265">
        <f>IF(OR(LEFT(J265,3)="850", J265=85339, J265="85339"), 1,0)</f>
        <v>0</v>
      </c>
      <c r="L265">
        <f>IF(OR(LEFT(I265,2)="ph", I265="Laveen"), 1,0)</f>
        <v>0</v>
      </c>
      <c r="M265">
        <f>IF(NOT(K265=L265), 1,0)</f>
        <v>0</v>
      </c>
      <c r="N265">
        <f>IF(K265=L265, K265, "EVAL")</f>
        <v>0</v>
      </c>
      <c r="O265" s="10"/>
      <c r="P265" s="10"/>
      <c r="Q265" s="10" t="s">
        <v>57</v>
      </c>
      <c r="R265" s="10" t="s">
        <v>46</v>
      </c>
      <c r="S265" s="7">
        <v>2766.14</v>
      </c>
      <c r="T265" s="10">
        <v>85326</v>
      </c>
      <c r="U265" t="s">
        <v>4916</v>
      </c>
      <c r="W265" s="10"/>
      <c r="X265" t="s">
        <v>4374</v>
      </c>
    </row>
    <row r="266" spans="1:24" x14ac:dyDescent="0.2">
      <c r="A266" s="6">
        <v>44348</v>
      </c>
      <c r="B266" t="s">
        <v>4917</v>
      </c>
      <c r="C266" t="s">
        <v>43</v>
      </c>
      <c r="D266" s="10" t="s">
        <v>57</v>
      </c>
      <c r="E266" t="s">
        <v>1473</v>
      </c>
      <c r="F266" s="7">
        <v>1994.27</v>
      </c>
      <c r="G266" s="10" t="s">
        <v>50</v>
      </c>
      <c r="H266" t="s">
        <v>4918</v>
      </c>
      <c r="I266" t="str">
        <f t="shared" si="4"/>
        <v>PHOENIX</v>
      </c>
      <c r="J266" s="10">
        <v>85021</v>
      </c>
      <c r="K266">
        <f>IF(OR(LEFT(J266,3)="850", J266=85339, J266="85339"), 1,0)</f>
        <v>1</v>
      </c>
      <c r="L266">
        <f>IF(OR(LEFT(I266,2)="ph", I266="Laveen"), 1,0)</f>
        <v>1</v>
      </c>
      <c r="M266">
        <f>IF(NOT(K266=L266), 1,0)</f>
        <v>0</v>
      </c>
      <c r="N266">
        <f>IF(K266=L266, K266, "EVAL")</f>
        <v>1</v>
      </c>
      <c r="O266" s="10"/>
      <c r="P266" s="10"/>
      <c r="Q266" s="10" t="s">
        <v>57</v>
      </c>
      <c r="R266" s="10" t="s">
        <v>46</v>
      </c>
      <c r="S266" s="7">
        <v>342.12</v>
      </c>
      <c r="T266" s="10">
        <v>85021</v>
      </c>
      <c r="U266" t="s">
        <v>4014</v>
      </c>
      <c r="V266" t="s">
        <v>4919</v>
      </c>
      <c r="W266" s="10">
        <v>85016</v>
      </c>
      <c r="X266" t="s">
        <v>4337</v>
      </c>
    </row>
    <row r="267" spans="1:24" x14ac:dyDescent="0.2">
      <c r="A267" s="6">
        <v>44348</v>
      </c>
      <c r="B267" t="s">
        <v>4920</v>
      </c>
      <c r="C267" t="s">
        <v>43</v>
      </c>
      <c r="D267" s="10" t="s">
        <v>46</v>
      </c>
      <c r="E267" t="s">
        <v>130</v>
      </c>
      <c r="F267" s="7">
        <v>9998.98</v>
      </c>
      <c r="G267" s="10" t="s">
        <v>50</v>
      </c>
      <c r="H267" t="s">
        <v>3680</v>
      </c>
      <c r="I267" t="str">
        <f t="shared" si="4"/>
        <v>BUCKEYE</v>
      </c>
      <c r="J267" s="10">
        <v>85326</v>
      </c>
      <c r="K267">
        <f>IF(OR(LEFT(J267,3)="850", J267=85339, J267="85339"), 1,0)</f>
        <v>0</v>
      </c>
      <c r="L267">
        <f>IF(OR(LEFT(I267,2)="ph", I267="Laveen"), 1,0)</f>
        <v>0</v>
      </c>
      <c r="M267">
        <f>IF(NOT(K267=L267), 1,0)</f>
        <v>0</v>
      </c>
      <c r="N267">
        <f>IF(K267=L267, K267, "EVAL")</f>
        <v>0</v>
      </c>
      <c r="O267" s="10"/>
      <c r="P267" s="10"/>
      <c r="Q267" s="10" t="s">
        <v>57</v>
      </c>
      <c r="R267" s="10" t="s">
        <v>46</v>
      </c>
      <c r="S267" s="7">
        <v>9999.99</v>
      </c>
      <c r="T267" s="10">
        <v>85326</v>
      </c>
      <c r="U267" t="s">
        <v>4921</v>
      </c>
      <c r="W267" s="10"/>
      <c r="X267" t="s">
        <v>4374</v>
      </c>
    </row>
    <row r="268" spans="1:24" x14ac:dyDescent="0.2">
      <c r="A268" s="6">
        <v>44351</v>
      </c>
      <c r="B268" t="s">
        <v>4922</v>
      </c>
      <c r="C268" t="s">
        <v>43</v>
      </c>
      <c r="D268" s="10" t="s">
        <v>46</v>
      </c>
      <c r="E268" t="s">
        <v>102</v>
      </c>
      <c r="F268" s="7">
        <v>5508.6</v>
      </c>
      <c r="G268" s="10" t="s">
        <v>50</v>
      </c>
      <c r="H268" t="s">
        <v>4923</v>
      </c>
      <c r="I268" t="str">
        <f t="shared" si="4"/>
        <v>PHOENIX</v>
      </c>
      <c r="J268" s="10">
        <v>85016</v>
      </c>
      <c r="K268">
        <f>IF(OR(LEFT(J268,3)="850", J268=85339, J268="85339"), 1,0)</f>
        <v>1</v>
      </c>
      <c r="L268">
        <f>IF(OR(LEFT(I268,2)="ph", I268="Laveen"), 1,0)</f>
        <v>1</v>
      </c>
      <c r="M268">
        <f>IF(NOT(K268=L268), 1,0)</f>
        <v>0</v>
      </c>
      <c r="N268">
        <f>IF(K268=L268, K268, "EVAL")</f>
        <v>1</v>
      </c>
      <c r="O268" s="10"/>
      <c r="P268" s="10"/>
      <c r="Q268" s="10" t="s">
        <v>57</v>
      </c>
      <c r="R268" s="10" t="s">
        <v>46</v>
      </c>
      <c r="S268" s="7">
        <v>4244.91</v>
      </c>
      <c r="T268" s="10">
        <v>85016</v>
      </c>
      <c r="U268" t="s">
        <v>3310</v>
      </c>
      <c r="W268" s="10"/>
      <c r="X268" t="s">
        <v>4337</v>
      </c>
    </row>
    <row r="269" spans="1:24" x14ac:dyDescent="0.2">
      <c r="A269" s="6">
        <v>44351</v>
      </c>
      <c r="B269" t="s">
        <v>4924</v>
      </c>
      <c r="C269" t="s">
        <v>43</v>
      </c>
      <c r="D269" s="10" t="s">
        <v>46</v>
      </c>
      <c r="E269" t="s">
        <v>74</v>
      </c>
      <c r="F269" s="7">
        <v>5700.79</v>
      </c>
      <c r="G269" s="10" t="s">
        <v>50</v>
      </c>
      <c r="H269" t="s">
        <v>4925</v>
      </c>
      <c r="I269" t="str">
        <f t="shared" si="4"/>
        <v>PHOENIX</v>
      </c>
      <c r="J269" s="10">
        <v>85042</v>
      </c>
      <c r="K269">
        <f>IF(OR(LEFT(J269,3)="850", J269=85339, J269="85339"), 1,0)</f>
        <v>1</v>
      </c>
      <c r="L269">
        <f>IF(OR(LEFT(I269,2)="ph", I269="Laveen"), 1,0)</f>
        <v>1</v>
      </c>
      <c r="M269">
        <f>IF(NOT(K269=L269), 1,0)</f>
        <v>0</v>
      </c>
      <c r="N269">
        <f>IF(K269=L269, K269, "EVAL")</f>
        <v>1</v>
      </c>
      <c r="O269" s="10"/>
      <c r="P269" s="10"/>
      <c r="Q269" s="10" t="s">
        <v>57</v>
      </c>
      <c r="R269" s="10" t="s">
        <v>46</v>
      </c>
      <c r="S269" s="7">
        <v>5700.79</v>
      </c>
      <c r="T269" s="10">
        <v>85042</v>
      </c>
      <c r="U269" t="s">
        <v>3864</v>
      </c>
      <c r="W269" s="10"/>
      <c r="X269" t="s">
        <v>4337</v>
      </c>
    </row>
    <row r="270" spans="1:24" x14ac:dyDescent="0.2">
      <c r="A270" s="6">
        <v>44351</v>
      </c>
      <c r="B270" t="s">
        <v>4926</v>
      </c>
      <c r="C270" t="s">
        <v>43</v>
      </c>
      <c r="D270" s="10" t="s">
        <v>46</v>
      </c>
      <c r="E270" t="s">
        <v>70</v>
      </c>
      <c r="F270" s="7"/>
      <c r="G270" s="10"/>
      <c r="H270" t="s">
        <v>4163</v>
      </c>
      <c r="I270" t="str">
        <f t="shared" si="4"/>
        <v>PHOENIX</v>
      </c>
      <c r="J270" s="10">
        <v>85035</v>
      </c>
      <c r="K270">
        <f>IF(OR(LEFT(J270,3)="850", J270=85339, J270="85339"), 1,0)</f>
        <v>1</v>
      </c>
      <c r="L270">
        <f>IF(OR(LEFT(I270,2)="ph", I270="Laveen"), 1,0)</f>
        <v>1</v>
      </c>
      <c r="M270">
        <f>IF(NOT(K270=L270), 1,0)</f>
        <v>0</v>
      </c>
      <c r="N270">
        <f>IF(K270=L270, K270, "EVAL")</f>
        <v>1</v>
      </c>
      <c r="O270" s="10"/>
      <c r="P270" s="10"/>
      <c r="Q270" s="10" t="s">
        <v>57</v>
      </c>
      <c r="R270" s="10" t="s">
        <v>46</v>
      </c>
      <c r="S270" s="7">
        <v>4745.18</v>
      </c>
      <c r="T270" s="10">
        <v>85035</v>
      </c>
      <c r="U270" t="s">
        <v>4436</v>
      </c>
      <c r="W270" s="10"/>
      <c r="X270" t="s">
        <v>4374</v>
      </c>
    </row>
    <row r="271" spans="1:24" x14ac:dyDescent="0.2">
      <c r="A271" s="6">
        <v>44354</v>
      </c>
      <c r="B271" t="s">
        <v>4927</v>
      </c>
      <c r="C271" t="s">
        <v>43</v>
      </c>
      <c r="D271" s="10" t="s">
        <v>46</v>
      </c>
      <c r="E271" t="s">
        <v>102</v>
      </c>
      <c r="F271" s="7">
        <v>7684.94</v>
      </c>
      <c r="G271" s="10" t="s">
        <v>50</v>
      </c>
      <c r="H271" t="s">
        <v>4928</v>
      </c>
      <c r="I271" t="str">
        <f t="shared" si="4"/>
        <v>PHOENIX</v>
      </c>
      <c r="J271" s="10">
        <v>85016</v>
      </c>
      <c r="K271">
        <f>IF(OR(LEFT(J271,3)="850", J271=85339, J271="85339"), 1,0)</f>
        <v>1</v>
      </c>
      <c r="L271">
        <f>IF(OR(LEFT(I271,2)="ph", I271="Laveen"), 1,0)</f>
        <v>1</v>
      </c>
      <c r="M271">
        <f>IF(NOT(K271=L271), 1,0)</f>
        <v>0</v>
      </c>
      <c r="N271">
        <f>IF(K271=L271, K271, "EVAL")</f>
        <v>1</v>
      </c>
      <c r="O271" s="12">
        <v>44483</v>
      </c>
      <c r="P271" s="10"/>
      <c r="Q271" s="10" t="s">
        <v>57</v>
      </c>
      <c r="R271" s="10" t="s">
        <v>46</v>
      </c>
      <c r="S271" s="7">
        <v>4698.0200000000004</v>
      </c>
      <c r="T271" s="10">
        <v>85016</v>
      </c>
      <c r="U271" t="s">
        <v>3287</v>
      </c>
      <c r="W271" s="10"/>
      <c r="X271" t="s">
        <v>4337</v>
      </c>
    </row>
    <row r="272" spans="1:24" x14ac:dyDescent="0.2">
      <c r="A272" s="6">
        <v>44355</v>
      </c>
      <c r="B272" t="s">
        <v>4929</v>
      </c>
      <c r="C272" t="s">
        <v>43</v>
      </c>
      <c r="D272" s="10" t="s">
        <v>46</v>
      </c>
      <c r="E272" t="s">
        <v>44</v>
      </c>
      <c r="F272" s="7">
        <v>4717.75</v>
      </c>
      <c r="G272" s="10" t="s">
        <v>50</v>
      </c>
      <c r="H272" t="s">
        <v>4930</v>
      </c>
      <c r="I272" t="str">
        <f t="shared" si="4"/>
        <v>Phoenix</v>
      </c>
      <c r="J272" s="10">
        <v>85043</v>
      </c>
      <c r="K272">
        <f>IF(OR(LEFT(J272,3)="850", J272=85339, J272="85339"), 1,0)</f>
        <v>1</v>
      </c>
      <c r="L272">
        <f>IF(OR(LEFT(I272,2)="ph", I272="Laveen"), 1,0)</f>
        <v>1</v>
      </c>
      <c r="M272">
        <f>IF(NOT(K272=L272), 1,0)</f>
        <v>0</v>
      </c>
      <c r="N272">
        <f>IF(K272=L272, K272, "EVAL")</f>
        <v>1</v>
      </c>
      <c r="O272" s="12">
        <v>44364</v>
      </c>
      <c r="P272" s="10"/>
      <c r="Q272" s="10" t="s">
        <v>57</v>
      </c>
      <c r="R272" s="10" t="s">
        <v>46</v>
      </c>
      <c r="S272" s="7">
        <v>4717.75</v>
      </c>
      <c r="T272" s="10">
        <v>85043</v>
      </c>
      <c r="U272" t="s">
        <v>4931</v>
      </c>
      <c r="W272" s="10"/>
      <c r="X272" t="s">
        <v>4343</v>
      </c>
    </row>
    <row r="273" spans="1:24" x14ac:dyDescent="0.2">
      <c r="A273" s="6">
        <v>44355</v>
      </c>
      <c r="B273" t="s">
        <v>4932</v>
      </c>
      <c r="C273" t="s">
        <v>43</v>
      </c>
      <c r="D273" s="10" t="s">
        <v>46</v>
      </c>
      <c r="E273" t="s">
        <v>102</v>
      </c>
      <c r="F273" s="7"/>
      <c r="G273" s="10"/>
      <c r="H273" t="s">
        <v>4933</v>
      </c>
      <c r="I273" t="str">
        <f t="shared" si="4"/>
        <v>PHOENIX</v>
      </c>
      <c r="J273" s="10">
        <v>85016</v>
      </c>
      <c r="K273">
        <f>IF(OR(LEFT(J273,3)="850", J273=85339, J273="85339"), 1,0)</f>
        <v>1</v>
      </c>
      <c r="L273">
        <f>IF(OR(LEFT(I273,2)="ph", I273="Laveen"), 1,0)</f>
        <v>1</v>
      </c>
      <c r="M273">
        <f>IF(NOT(K273=L273), 1,0)</f>
        <v>0</v>
      </c>
      <c r="N273">
        <f>IF(K273=L273, K273, "EVAL")</f>
        <v>1</v>
      </c>
      <c r="O273" s="10"/>
      <c r="P273" s="10"/>
      <c r="Q273" s="10" t="s">
        <v>57</v>
      </c>
      <c r="R273" s="10" t="s">
        <v>46</v>
      </c>
      <c r="S273" s="7">
        <v>1564.02</v>
      </c>
      <c r="T273" s="10">
        <v>85016</v>
      </c>
      <c r="U273" t="s">
        <v>3310</v>
      </c>
      <c r="W273" s="10"/>
      <c r="X273" t="s">
        <v>4337</v>
      </c>
    </row>
    <row r="274" spans="1:24" x14ac:dyDescent="0.2">
      <c r="A274" s="6">
        <v>44356</v>
      </c>
      <c r="B274" t="s">
        <v>4934</v>
      </c>
      <c r="C274" t="s">
        <v>79</v>
      </c>
      <c r="D274" s="10" t="s">
        <v>46</v>
      </c>
      <c r="E274" t="s">
        <v>216</v>
      </c>
      <c r="F274" s="7"/>
      <c r="G274" s="10"/>
      <c r="H274" t="s">
        <v>4935</v>
      </c>
      <c r="I274" t="str">
        <f t="shared" si="4"/>
        <v>MESA</v>
      </c>
      <c r="J274" s="10">
        <v>85207</v>
      </c>
      <c r="K274">
        <f>IF(OR(LEFT(J274,3)="850", J274=85339, J274="85339"), 1,0)</f>
        <v>0</v>
      </c>
      <c r="L274">
        <f>IF(OR(LEFT(I274,2)="ph", I274="Laveen"), 1,0)</f>
        <v>0</v>
      </c>
      <c r="M274">
        <f>IF(NOT(K274=L274), 1,0)</f>
        <v>0</v>
      </c>
      <c r="N274">
        <f>IF(K274=L274, K274, "EVAL")</f>
        <v>0</v>
      </c>
      <c r="O274" s="10"/>
      <c r="P274" s="10"/>
      <c r="Q274" s="10" t="s">
        <v>57</v>
      </c>
      <c r="R274" s="10" t="s">
        <v>46</v>
      </c>
      <c r="S274" s="7">
        <v>8008.31</v>
      </c>
      <c r="T274" s="10">
        <v>85207</v>
      </c>
      <c r="U274" t="s">
        <v>4578</v>
      </c>
      <c r="W274" s="10"/>
      <c r="X274" t="s">
        <v>4374</v>
      </c>
    </row>
    <row r="275" spans="1:24" x14ac:dyDescent="0.2">
      <c r="A275" s="6">
        <v>44356</v>
      </c>
      <c r="B275" t="s">
        <v>4936</v>
      </c>
      <c r="C275" t="s">
        <v>43</v>
      </c>
      <c r="D275" s="10" t="s">
        <v>46</v>
      </c>
      <c r="E275" t="s">
        <v>134</v>
      </c>
      <c r="F275" s="7"/>
      <c r="G275" s="10"/>
      <c r="H275" t="s">
        <v>4937</v>
      </c>
      <c r="I275" t="str">
        <f t="shared" si="4"/>
        <v>Phoenix</v>
      </c>
      <c r="J275" s="10">
        <v>85085</v>
      </c>
      <c r="K275">
        <f>IF(OR(LEFT(J275,3)="850", J275=85339, J275="85339"), 1,0)</f>
        <v>1</v>
      </c>
      <c r="L275">
        <f>IF(OR(LEFT(I275,2)="ph", I275="Laveen"), 1,0)</f>
        <v>1</v>
      </c>
      <c r="M275">
        <f>IF(NOT(K275=L275), 1,0)</f>
        <v>0</v>
      </c>
      <c r="N275">
        <f>IF(K275=L275, K275, "EVAL")</f>
        <v>1</v>
      </c>
      <c r="O275" s="10"/>
      <c r="P275" s="10"/>
      <c r="Q275" s="10" t="s">
        <v>57</v>
      </c>
      <c r="R275" s="10" t="s">
        <v>46</v>
      </c>
      <c r="S275" s="7">
        <v>8784</v>
      </c>
      <c r="T275" s="10">
        <v>85085</v>
      </c>
      <c r="U275" t="s">
        <v>4938</v>
      </c>
      <c r="W275" s="10"/>
      <c r="X275" t="s">
        <v>4374</v>
      </c>
    </row>
    <row r="276" spans="1:24" x14ac:dyDescent="0.2">
      <c r="A276" s="6">
        <v>44356</v>
      </c>
      <c r="B276" t="s">
        <v>4939</v>
      </c>
      <c r="C276" t="s">
        <v>79</v>
      </c>
      <c r="D276" s="10" t="s">
        <v>46</v>
      </c>
      <c r="E276" t="s">
        <v>225</v>
      </c>
      <c r="F276" s="7">
        <v>9378.23</v>
      </c>
      <c r="G276" s="10" t="s">
        <v>50</v>
      </c>
      <c r="H276" t="s">
        <v>4940</v>
      </c>
      <c r="I276" t="str">
        <f t="shared" si="4"/>
        <v>AVONDALE</v>
      </c>
      <c r="J276" s="10">
        <v>85323</v>
      </c>
      <c r="K276">
        <f>IF(OR(LEFT(J276,3)="850", J276=85339, J276="85339"), 1,0)</f>
        <v>0</v>
      </c>
      <c r="L276">
        <f>IF(OR(LEFT(I276,2)="ph", I276="Laveen"), 1,0)</f>
        <v>0</v>
      </c>
      <c r="M276">
        <f>IF(NOT(K276=L276), 1,0)</f>
        <v>0</v>
      </c>
      <c r="N276">
        <f>IF(K276=L276, K276, "EVAL")</f>
        <v>0</v>
      </c>
      <c r="O276" s="12">
        <v>44368</v>
      </c>
      <c r="P276" s="15">
        <v>44375</v>
      </c>
      <c r="Q276" s="10" t="s">
        <v>57</v>
      </c>
      <c r="R276" s="10" t="s">
        <v>46</v>
      </c>
      <c r="S276" s="7">
        <v>9378.23</v>
      </c>
      <c r="T276" s="10">
        <v>85323</v>
      </c>
      <c r="U276" t="s">
        <v>4941</v>
      </c>
      <c r="W276" s="10"/>
      <c r="X276" t="s">
        <v>4374</v>
      </c>
    </row>
    <row r="277" spans="1:24" x14ac:dyDescent="0.2">
      <c r="A277" s="6">
        <v>44356</v>
      </c>
      <c r="B277" t="s">
        <v>4942</v>
      </c>
      <c r="C277" t="s">
        <v>43</v>
      </c>
      <c r="D277" s="10" t="s">
        <v>46</v>
      </c>
      <c r="E277" t="s">
        <v>171</v>
      </c>
      <c r="F277" s="7"/>
      <c r="G277" s="10"/>
      <c r="H277" t="s">
        <v>4943</v>
      </c>
      <c r="I277" t="str">
        <f t="shared" si="4"/>
        <v>PHOENIX</v>
      </c>
      <c r="J277" s="10">
        <v>85024</v>
      </c>
      <c r="K277">
        <f>IF(OR(LEFT(J277,3)="850", J277=85339, J277="85339"), 1,0)</f>
        <v>1</v>
      </c>
      <c r="L277">
        <f>IF(OR(LEFT(I277,2)="ph", I277="Laveen"), 1,0)</f>
        <v>1</v>
      </c>
      <c r="M277">
        <f>IF(NOT(K277=L277), 1,0)</f>
        <v>0</v>
      </c>
      <c r="N277">
        <f>IF(K277=L277, K277, "EVAL")</f>
        <v>1</v>
      </c>
      <c r="O277" s="10"/>
      <c r="P277" s="10"/>
      <c r="Q277" s="10" t="s">
        <v>57</v>
      </c>
      <c r="R277" s="10" t="s">
        <v>46</v>
      </c>
      <c r="S277" s="7">
        <v>9999.99</v>
      </c>
      <c r="T277" s="10">
        <v>85024</v>
      </c>
      <c r="U277" t="s">
        <v>4944</v>
      </c>
      <c r="V277" t="s">
        <v>3465</v>
      </c>
      <c r="W277" s="10">
        <v>85027</v>
      </c>
      <c r="X277" t="s">
        <v>4374</v>
      </c>
    </row>
    <row r="278" spans="1:24" x14ac:dyDescent="0.2">
      <c r="A278" s="6">
        <v>44357</v>
      </c>
      <c r="B278" t="s">
        <v>4945</v>
      </c>
      <c r="C278" t="s">
        <v>183</v>
      </c>
      <c r="D278" s="10" t="s">
        <v>46</v>
      </c>
      <c r="E278" t="s">
        <v>1473</v>
      </c>
      <c r="F278" s="7"/>
      <c r="G278" s="10"/>
      <c r="H278" t="s">
        <v>4946</v>
      </c>
      <c r="I278" t="str">
        <f t="shared" si="4"/>
        <v>PHOENIX</v>
      </c>
      <c r="J278" s="10">
        <v>85015</v>
      </c>
      <c r="K278">
        <f>IF(OR(LEFT(J278,3)="850", J278=85339, J278="85339"), 1,0)</f>
        <v>1</v>
      </c>
      <c r="L278">
        <f>IF(OR(LEFT(I278,2)="ph", I278="Laveen"), 1,0)</f>
        <v>1</v>
      </c>
      <c r="M278">
        <f>IF(NOT(K278=L278), 1,0)</f>
        <v>0</v>
      </c>
      <c r="N278">
        <f>IF(K278=L278, K278, "EVAL")</f>
        <v>1</v>
      </c>
      <c r="O278" s="10"/>
      <c r="P278" s="10"/>
      <c r="Q278" s="10" t="s">
        <v>57</v>
      </c>
      <c r="R278" s="10" t="s">
        <v>46</v>
      </c>
      <c r="S278" s="7">
        <v>4029.71</v>
      </c>
      <c r="T278" s="10">
        <v>85015</v>
      </c>
      <c r="U278" t="s">
        <v>2486</v>
      </c>
      <c r="V278" t="s">
        <v>3015</v>
      </c>
      <c r="W278" s="10">
        <v>85015</v>
      </c>
      <c r="X278" t="s">
        <v>4337</v>
      </c>
    </row>
    <row r="279" spans="1:24" x14ac:dyDescent="0.2">
      <c r="A279" s="6">
        <v>44361</v>
      </c>
      <c r="B279" t="s">
        <v>4947</v>
      </c>
      <c r="C279" t="s">
        <v>43</v>
      </c>
      <c r="D279" s="10" t="s">
        <v>46</v>
      </c>
      <c r="E279" t="s">
        <v>1473</v>
      </c>
      <c r="F279" s="7">
        <v>7990.63</v>
      </c>
      <c r="G279" s="10" t="s">
        <v>50</v>
      </c>
      <c r="H279" t="s">
        <v>4948</v>
      </c>
      <c r="I279" t="str">
        <f t="shared" si="4"/>
        <v>PHOENIX</v>
      </c>
      <c r="J279" s="10">
        <v>85021</v>
      </c>
      <c r="K279">
        <f>IF(OR(LEFT(J279,3)="850", J279=85339, J279="85339"), 1,0)</f>
        <v>1</v>
      </c>
      <c r="L279">
        <f>IF(OR(LEFT(I279,2)="ph", I279="Laveen"), 1,0)</f>
        <v>1</v>
      </c>
      <c r="M279">
        <f>IF(NOT(K279=L279), 1,0)</f>
        <v>0</v>
      </c>
      <c r="N279">
        <f>IF(K279=L279, K279, "EVAL")</f>
        <v>1</v>
      </c>
      <c r="O279" s="12">
        <v>44371</v>
      </c>
      <c r="P279" s="10"/>
      <c r="Q279" s="10" t="s">
        <v>57</v>
      </c>
      <c r="R279" s="10" t="s">
        <v>46</v>
      </c>
      <c r="S279" s="7">
        <v>7990.63</v>
      </c>
      <c r="T279" s="10">
        <v>85021</v>
      </c>
      <c r="U279" t="s">
        <v>3445</v>
      </c>
      <c r="W279" s="10"/>
      <c r="X279" t="s">
        <v>4337</v>
      </c>
    </row>
    <row r="280" spans="1:24" x14ac:dyDescent="0.2">
      <c r="A280" s="6">
        <v>44361</v>
      </c>
      <c r="B280" t="s">
        <v>4949</v>
      </c>
      <c r="C280" t="s">
        <v>43</v>
      </c>
      <c r="D280" s="10" t="s">
        <v>46</v>
      </c>
      <c r="E280" t="s">
        <v>225</v>
      </c>
      <c r="F280" s="7">
        <v>9999.99</v>
      </c>
      <c r="G280" s="10" t="s">
        <v>50</v>
      </c>
      <c r="H280" t="s">
        <v>4950</v>
      </c>
      <c r="I280" t="str">
        <f t="shared" si="4"/>
        <v>TOLLESON</v>
      </c>
      <c r="J280" s="10">
        <v>85353</v>
      </c>
      <c r="K280">
        <f>IF(OR(LEFT(J280,3)="850", J280=85339, J280="85339"), 1,0)</f>
        <v>0</v>
      </c>
      <c r="L280">
        <f>IF(OR(LEFT(I280,2)="ph", I280="Laveen"), 1,0)</f>
        <v>0</v>
      </c>
      <c r="M280">
        <f>IF(NOT(K280=L280), 1,0)</f>
        <v>0</v>
      </c>
      <c r="N280">
        <f>IF(K280=L280, K280, "EVAL")</f>
        <v>0</v>
      </c>
      <c r="O280" s="12">
        <v>44379</v>
      </c>
      <c r="P280" s="15">
        <v>44404</v>
      </c>
      <c r="Q280" s="10" t="s">
        <v>57</v>
      </c>
      <c r="R280" s="10" t="s">
        <v>46</v>
      </c>
      <c r="S280" s="7">
        <v>9999.99</v>
      </c>
      <c r="T280" s="10">
        <v>85353</v>
      </c>
      <c r="U280" t="s">
        <v>3910</v>
      </c>
      <c r="W280" s="10"/>
      <c r="X280" t="s">
        <v>4374</v>
      </c>
    </row>
    <row r="281" spans="1:24" x14ac:dyDescent="0.2">
      <c r="A281" s="6">
        <v>44363</v>
      </c>
      <c r="B281" t="s">
        <v>4951</v>
      </c>
      <c r="C281" t="s">
        <v>43</v>
      </c>
      <c r="D281" s="10" t="s">
        <v>46</v>
      </c>
      <c r="E281" t="s">
        <v>1473</v>
      </c>
      <c r="F281" s="7">
        <v>1532.3</v>
      </c>
      <c r="G281" s="10" t="s">
        <v>50</v>
      </c>
      <c r="H281" t="s">
        <v>4952</v>
      </c>
      <c r="I281" t="str">
        <f t="shared" si="4"/>
        <v>PHOENIX</v>
      </c>
      <c r="J281" s="10">
        <v>85007</v>
      </c>
      <c r="K281">
        <f>IF(OR(LEFT(J281,3)="850", J281=85339, J281="85339"), 1,0)</f>
        <v>1</v>
      </c>
      <c r="L281">
        <f>IF(OR(LEFT(I281,2)="ph", I281="Laveen"), 1,0)</f>
        <v>1</v>
      </c>
      <c r="M281">
        <f>IF(NOT(K281=L281), 1,0)</f>
        <v>0</v>
      </c>
      <c r="N281">
        <f>IF(K281=L281, K281, "EVAL")</f>
        <v>1</v>
      </c>
      <c r="O281" s="12">
        <v>44376</v>
      </c>
      <c r="P281" s="10"/>
      <c r="Q281" s="10" t="s">
        <v>57</v>
      </c>
      <c r="R281" s="10" t="s">
        <v>46</v>
      </c>
      <c r="S281" s="7">
        <v>1796.45</v>
      </c>
      <c r="T281" s="10">
        <v>85007</v>
      </c>
      <c r="U281" t="s">
        <v>3609</v>
      </c>
      <c r="W281" s="10"/>
      <c r="X281" t="s">
        <v>4337</v>
      </c>
    </row>
    <row r="282" spans="1:24" x14ac:dyDescent="0.2">
      <c r="A282" s="6">
        <v>44364</v>
      </c>
      <c r="B282" t="s">
        <v>4953</v>
      </c>
      <c r="C282" t="s">
        <v>43</v>
      </c>
      <c r="D282" s="10" t="s">
        <v>46</v>
      </c>
      <c r="E282" t="s">
        <v>275</v>
      </c>
      <c r="F282" s="7"/>
      <c r="G282" s="10"/>
      <c r="H282" t="s">
        <v>4263</v>
      </c>
      <c r="I282" t="str">
        <f t="shared" si="4"/>
        <v>Tempe</v>
      </c>
      <c r="J282" s="10">
        <v>85281</v>
      </c>
      <c r="K282">
        <f>IF(OR(LEFT(J282,3)="850", J282=85339, J282="85339"), 1,0)</f>
        <v>0</v>
      </c>
      <c r="L282">
        <f>IF(OR(LEFT(I282,2)="ph", I282="Laveen"), 1,0)</f>
        <v>0</v>
      </c>
      <c r="M282">
        <f>IF(NOT(K282=L282), 1,0)</f>
        <v>0</v>
      </c>
      <c r="N282">
        <f>IF(K282=L282, K282, "EVAL")</f>
        <v>0</v>
      </c>
      <c r="O282" s="10"/>
      <c r="P282" s="10"/>
      <c r="Q282" s="10" t="s">
        <v>57</v>
      </c>
      <c r="R282" s="10" t="s">
        <v>46</v>
      </c>
      <c r="S282" s="7">
        <v>1186.05</v>
      </c>
      <c r="T282" s="10">
        <v>85281</v>
      </c>
      <c r="U282" t="s">
        <v>3424</v>
      </c>
      <c r="V282" t="s">
        <v>3425</v>
      </c>
      <c r="W282" s="10">
        <v>85018</v>
      </c>
      <c r="X282" t="s">
        <v>4337</v>
      </c>
    </row>
    <row r="283" spans="1:24" x14ac:dyDescent="0.2">
      <c r="A283" s="6">
        <v>44364</v>
      </c>
      <c r="B283" t="s">
        <v>4954</v>
      </c>
      <c r="C283" t="s">
        <v>43</v>
      </c>
      <c r="D283" s="10" t="s">
        <v>46</v>
      </c>
      <c r="E283" t="s">
        <v>275</v>
      </c>
      <c r="F283" s="7">
        <v>1562.3</v>
      </c>
      <c r="G283" s="10" t="s">
        <v>50</v>
      </c>
      <c r="H283" t="s">
        <v>4955</v>
      </c>
      <c r="I283" t="str">
        <f t="shared" si="4"/>
        <v>Tempe</v>
      </c>
      <c r="J283" s="10">
        <v>85281</v>
      </c>
      <c r="K283">
        <f>IF(OR(LEFT(J283,3)="850", J283=85339, J283="85339"), 1,0)</f>
        <v>0</v>
      </c>
      <c r="L283">
        <f>IF(OR(LEFT(I283,2)="ph", I283="Laveen"), 1,0)</f>
        <v>0</v>
      </c>
      <c r="M283">
        <f>IF(NOT(K283=L283), 1,0)</f>
        <v>0</v>
      </c>
      <c r="N283">
        <f>IF(K283=L283, K283, "EVAL")</f>
        <v>0</v>
      </c>
      <c r="O283" s="10"/>
      <c r="P283" s="10"/>
      <c r="Q283" s="10" t="s">
        <v>57</v>
      </c>
      <c r="R283" s="10" t="s">
        <v>46</v>
      </c>
      <c r="S283" s="7">
        <v>1491.54</v>
      </c>
      <c r="T283" s="10">
        <v>85281</v>
      </c>
      <c r="U283" t="s">
        <v>3424</v>
      </c>
      <c r="V283" t="s">
        <v>3425</v>
      </c>
      <c r="W283" s="10">
        <v>85018</v>
      </c>
      <c r="X283" t="s">
        <v>4337</v>
      </c>
    </row>
    <row r="284" spans="1:24" x14ac:dyDescent="0.2">
      <c r="A284" s="6">
        <v>44364</v>
      </c>
      <c r="B284" t="s">
        <v>4956</v>
      </c>
      <c r="C284" t="s">
        <v>43</v>
      </c>
      <c r="D284" s="10" t="s">
        <v>46</v>
      </c>
      <c r="E284" t="s">
        <v>275</v>
      </c>
      <c r="F284" s="7">
        <v>1352.46</v>
      </c>
      <c r="G284" s="10" t="s">
        <v>50</v>
      </c>
      <c r="H284" t="s">
        <v>4957</v>
      </c>
      <c r="I284" t="str">
        <f t="shared" si="4"/>
        <v>Tempe</v>
      </c>
      <c r="J284" s="10">
        <v>85281</v>
      </c>
      <c r="K284">
        <f>IF(OR(LEFT(J284,3)="850", J284=85339, J284="85339"), 1,0)</f>
        <v>0</v>
      </c>
      <c r="L284">
        <f>IF(OR(LEFT(I284,2)="ph", I284="Laveen"), 1,0)</f>
        <v>0</v>
      </c>
      <c r="M284">
        <f>IF(NOT(K284=L284), 1,0)</f>
        <v>0</v>
      </c>
      <c r="N284">
        <f>IF(K284=L284, K284, "EVAL")</f>
        <v>0</v>
      </c>
      <c r="O284" s="10"/>
      <c r="P284" s="10"/>
      <c r="Q284" s="10" t="s">
        <v>57</v>
      </c>
      <c r="R284" s="10" t="s">
        <v>46</v>
      </c>
      <c r="S284" s="7">
        <v>1281.2</v>
      </c>
      <c r="T284" s="10">
        <v>85281</v>
      </c>
      <c r="U284" t="s">
        <v>3424</v>
      </c>
      <c r="V284" t="s">
        <v>3425</v>
      </c>
      <c r="W284" s="10">
        <v>85018</v>
      </c>
      <c r="X284" t="s">
        <v>4337</v>
      </c>
    </row>
    <row r="285" spans="1:24" x14ac:dyDescent="0.2">
      <c r="A285" s="6">
        <v>44365</v>
      </c>
      <c r="B285" t="s">
        <v>4958</v>
      </c>
      <c r="C285" t="s">
        <v>43</v>
      </c>
      <c r="D285" s="10" t="s">
        <v>46</v>
      </c>
      <c r="E285" t="s">
        <v>102</v>
      </c>
      <c r="F285" s="7"/>
      <c r="G285" s="10"/>
      <c r="H285" t="s">
        <v>4959</v>
      </c>
      <c r="I285" t="str">
        <f t="shared" si="4"/>
        <v>PHOENIX</v>
      </c>
      <c r="J285" s="10">
        <v>85016</v>
      </c>
      <c r="K285">
        <f>IF(OR(LEFT(J285,3)="850", J285=85339, J285="85339"), 1,0)</f>
        <v>1</v>
      </c>
      <c r="L285">
        <f>IF(OR(LEFT(I285,2)="ph", I285="Laveen"), 1,0)</f>
        <v>1</v>
      </c>
      <c r="M285">
        <f>IF(NOT(K285=L285), 1,0)</f>
        <v>0</v>
      </c>
      <c r="N285">
        <f>IF(K285=L285, K285, "EVAL")</f>
        <v>1</v>
      </c>
      <c r="O285" s="10"/>
      <c r="P285" s="10"/>
      <c r="Q285" s="10" t="s">
        <v>57</v>
      </c>
      <c r="R285" s="10" t="s">
        <v>46</v>
      </c>
      <c r="S285" s="7">
        <v>291</v>
      </c>
      <c r="T285" s="10">
        <v>85016</v>
      </c>
      <c r="U285" t="s">
        <v>3287</v>
      </c>
      <c r="W285" s="10"/>
      <c r="X285" t="s">
        <v>4337</v>
      </c>
    </row>
    <row r="286" spans="1:24" x14ac:dyDescent="0.2">
      <c r="A286" s="6">
        <v>44365</v>
      </c>
      <c r="B286" t="s">
        <v>4960</v>
      </c>
      <c r="C286" t="s">
        <v>43</v>
      </c>
      <c r="D286" s="10" t="s">
        <v>46</v>
      </c>
      <c r="E286" t="s">
        <v>1473</v>
      </c>
      <c r="F286" s="7">
        <v>1642.75</v>
      </c>
      <c r="G286" s="10" t="s">
        <v>50</v>
      </c>
      <c r="H286" t="s">
        <v>4961</v>
      </c>
      <c r="I286" t="str">
        <f t="shared" si="4"/>
        <v>Phoenix</v>
      </c>
      <c r="J286" s="10">
        <v>85015</v>
      </c>
      <c r="K286">
        <f>IF(OR(LEFT(J286,3)="850", J286=85339, J286="85339"), 1,0)</f>
        <v>1</v>
      </c>
      <c r="L286">
        <f>IF(OR(LEFT(I286,2)="ph", I286="Laveen"), 1,0)</f>
        <v>1</v>
      </c>
      <c r="M286">
        <f>IF(NOT(K286=L286), 1,0)</f>
        <v>0</v>
      </c>
      <c r="N286">
        <f>IF(K286=L286, K286, "EVAL")</f>
        <v>1</v>
      </c>
      <c r="O286" s="12">
        <v>44384</v>
      </c>
      <c r="P286" s="10"/>
      <c r="Q286" s="10" t="s">
        <v>57</v>
      </c>
      <c r="R286" s="10" t="s">
        <v>46</v>
      </c>
      <c r="S286" s="7">
        <v>1571.14</v>
      </c>
      <c r="T286" s="10">
        <v>85015</v>
      </c>
      <c r="U286" t="s">
        <v>2461</v>
      </c>
      <c r="W286" s="10"/>
      <c r="X286" t="s">
        <v>4337</v>
      </c>
    </row>
    <row r="287" spans="1:24" x14ac:dyDescent="0.2">
      <c r="A287" s="6">
        <v>44365</v>
      </c>
      <c r="B287" t="s">
        <v>4962</v>
      </c>
      <c r="C287" t="s">
        <v>43</v>
      </c>
      <c r="D287" s="10" t="s">
        <v>46</v>
      </c>
      <c r="E287" t="s">
        <v>1473</v>
      </c>
      <c r="F287" s="7"/>
      <c r="G287" s="10"/>
      <c r="I287" t="str">
        <f t="shared" si="4"/>
        <v/>
      </c>
      <c r="J287" s="10"/>
      <c r="K287">
        <f>IF(OR(LEFT(J287,3)="850", J287=85339, J287="85339"), 1,0)</f>
        <v>0</v>
      </c>
      <c r="L287">
        <f>IF(OR(LEFT(I287,2)="ph", I287="Laveen"), 1,0)</f>
        <v>0</v>
      </c>
      <c r="M287">
        <f>IF(NOT(K287=L287), 1,0)</f>
        <v>0</v>
      </c>
      <c r="N287">
        <f>IF(K287=L287, K287, "EVAL")</f>
        <v>0</v>
      </c>
      <c r="O287" s="10"/>
      <c r="P287" s="10"/>
      <c r="Q287" s="10" t="s">
        <v>57</v>
      </c>
      <c r="R287" s="10" t="s">
        <v>46</v>
      </c>
      <c r="S287" s="7">
        <v>1346</v>
      </c>
      <c r="T287" s="10"/>
      <c r="U287" t="s">
        <v>2486</v>
      </c>
      <c r="W287" s="10"/>
      <c r="X287" t="s">
        <v>4337</v>
      </c>
    </row>
    <row r="288" spans="1:24" x14ac:dyDescent="0.2">
      <c r="A288" s="6">
        <v>44365</v>
      </c>
      <c r="B288" t="s">
        <v>4963</v>
      </c>
      <c r="C288" t="s">
        <v>43</v>
      </c>
      <c r="D288" s="10" t="s">
        <v>46</v>
      </c>
      <c r="E288" t="s">
        <v>1473</v>
      </c>
      <c r="F288" s="7">
        <v>2143.2399999999998</v>
      </c>
      <c r="G288" s="10" t="s">
        <v>50</v>
      </c>
      <c r="H288" t="s">
        <v>4964</v>
      </c>
      <c r="I288" t="str">
        <f t="shared" si="4"/>
        <v>Phoenix</v>
      </c>
      <c r="J288" s="10">
        <v>85015</v>
      </c>
      <c r="K288">
        <f>IF(OR(LEFT(J288,3)="850", J288=85339, J288="85339"), 1,0)</f>
        <v>1</v>
      </c>
      <c r="L288">
        <f>IF(OR(LEFT(I288,2)="ph", I288="Laveen"), 1,0)</f>
        <v>1</v>
      </c>
      <c r="M288">
        <f>IF(NOT(K288=L288), 1,0)</f>
        <v>0</v>
      </c>
      <c r="N288">
        <f>IF(K288=L288, K288, "EVAL")</f>
        <v>1</v>
      </c>
      <c r="O288" s="12">
        <v>44384</v>
      </c>
      <c r="P288" s="10"/>
      <c r="Q288" s="10" t="s">
        <v>57</v>
      </c>
      <c r="R288" s="10" t="s">
        <v>46</v>
      </c>
      <c r="S288" s="7">
        <v>2071.63</v>
      </c>
      <c r="T288" s="10">
        <v>85015</v>
      </c>
      <c r="U288" t="s">
        <v>2461</v>
      </c>
      <c r="W288" s="10"/>
      <c r="X288" t="s">
        <v>4337</v>
      </c>
    </row>
    <row r="289" spans="1:24" x14ac:dyDescent="0.2">
      <c r="A289" s="6">
        <v>44365</v>
      </c>
      <c r="B289" t="s">
        <v>4965</v>
      </c>
      <c r="C289" t="s">
        <v>43</v>
      </c>
      <c r="D289" s="10" t="s">
        <v>46</v>
      </c>
      <c r="E289" t="s">
        <v>1473</v>
      </c>
      <c r="F289" s="7">
        <v>1413.99</v>
      </c>
      <c r="G289" s="10" t="s">
        <v>50</v>
      </c>
      <c r="I289" t="str">
        <f t="shared" si="4"/>
        <v/>
      </c>
      <c r="J289" s="10"/>
      <c r="K289">
        <f>IF(OR(LEFT(J289,3)="850", J289=85339, J289="85339"), 1,0)</f>
        <v>0</v>
      </c>
      <c r="L289">
        <f>IF(OR(LEFT(I289,2)="ph", I289="Laveen"), 1,0)</f>
        <v>0</v>
      </c>
      <c r="M289">
        <f>IF(NOT(K289=L289), 1,0)</f>
        <v>0</v>
      </c>
      <c r="N289">
        <f>IF(K289=L289, K289, "EVAL")</f>
        <v>0</v>
      </c>
      <c r="O289" s="12">
        <v>44384</v>
      </c>
      <c r="P289" s="10"/>
      <c r="Q289" s="10" t="s">
        <v>57</v>
      </c>
      <c r="R289" s="10" t="s">
        <v>46</v>
      </c>
      <c r="S289" s="7">
        <v>1413.99</v>
      </c>
      <c r="T289" s="10"/>
      <c r="U289" t="s">
        <v>2486</v>
      </c>
      <c r="W289" s="10"/>
      <c r="X289" t="s">
        <v>4337</v>
      </c>
    </row>
    <row r="290" spans="1:24" x14ac:dyDescent="0.2">
      <c r="A290" s="6">
        <v>44368</v>
      </c>
      <c r="B290" t="s">
        <v>4966</v>
      </c>
      <c r="C290" t="s">
        <v>43</v>
      </c>
      <c r="D290" s="10" t="s">
        <v>46</v>
      </c>
      <c r="E290" t="s">
        <v>70</v>
      </c>
      <c r="F290" s="7"/>
      <c r="G290" s="10"/>
      <c r="H290" t="s">
        <v>4967</v>
      </c>
      <c r="I290" t="str">
        <f t="shared" si="4"/>
        <v>PHOENIX</v>
      </c>
      <c r="J290" s="10">
        <v>85033</v>
      </c>
      <c r="K290">
        <f>IF(OR(LEFT(J290,3)="850", J290=85339, J290="85339"), 1,0)</f>
        <v>1</v>
      </c>
      <c r="L290">
        <f>IF(OR(LEFT(I290,2)="ph", I290="Laveen"), 1,0)</f>
        <v>1</v>
      </c>
      <c r="M290">
        <f>IF(NOT(K290=L290), 1,0)</f>
        <v>0</v>
      </c>
      <c r="N290">
        <f>IF(K290=L290, K290, "EVAL")</f>
        <v>1</v>
      </c>
      <c r="O290" s="10"/>
      <c r="P290" s="10"/>
      <c r="Q290" s="10" t="s">
        <v>46</v>
      </c>
      <c r="R290" s="10" t="s">
        <v>46</v>
      </c>
      <c r="S290" s="7">
        <v>5990.26</v>
      </c>
      <c r="T290" s="10">
        <v>85033</v>
      </c>
      <c r="U290" t="s">
        <v>62</v>
      </c>
      <c r="V290" t="s">
        <v>63</v>
      </c>
      <c r="W290" s="10">
        <v>85253</v>
      </c>
    </row>
    <row r="291" spans="1:24" x14ac:dyDescent="0.2">
      <c r="A291" s="6">
        <v>44370</v>
      </c>
      <c r="B291" t="s">
        <v>4968</v>
      </c>
      <c r="C291" t="s">
        <v>43</v>
      </c>
      <c r="D291" s="10" t="s">
        <v>46</v>
      </c>
      <c r="E291" t="s">
        <v>297</v>
      </c>
      <c r="F291" s="7">
        <v>4097.16</v>
      </c>
      <c r="G291" s="10" t="s">
        <v>50</v>
      </c>
      <c r="H291" t="s">
        <v>4969</v>
      </c>
      <c r="I291" t="str">
        <f t="shared" si="4"/>
        <v>Glendale</v>
      </c>
      <c r="J291" s="10">
        <v>85302</v>
      </c>
      <c r="K291">
        <f>IF(OR(LEFT(J291,3)="850", J291=85339, J291="85339"), 1,0)</f>
        <v>0</v>
      </c>
      <c r="L291">
        <f>IF(OR(LEFT(I291,2)="ph", I291="Laveen"), 1,0)</f>
        <v>0</v>
      </c>
      <c r="M291">
        <f>IF(NOT(K291=L291), 1,0)</f>
        <v>0</v>
      </c>
      <c r="N291">
        <f>IF(K291=L291, K291, "EVAL")</f>
        <v>0</v>
      </c>
      <c r="O291" s="12">
        <v>44385</v>
      </c>
      <c r="P291" s="10"/>
      <c r="Q291" s="10" t="s">
        <v>57</v>
      </c>
      <c r="R291" s="10" t="s">
        <v>46</v>
      </c>
      <c r="S291" s="7">
        <v>2351.12</v>
      </c>
      <c r="T291" s="10">
        <v>85302</v>
      </c>
      <c r="U291" t="s">
        <v>4970</v>
      </c>
      <c r="W291" s="10"/>
      <c r="X291" t="s">
        <v>4374</v>
      </c>
    </row>
    <row r="292" spans="1:24" x14ac:dyDescent="0.2">
      <c r="A292" s="6">
        <v>44370</v>
      </c>
      <c r="B292" t="s">
        <v>4971</v>
      </c>
      <c r="C292" t="s">
        <v>79</v>
      </c>
      <c r="D292" s="10" t="s">
        <v>46</v>
      </c>
      <c r="E292" t="s">
        <v>229</v>
      </c>
      <c r="F292" s="7">
        <v>2885.35</v>
      </c>
      <c r="G292" s="10" t="s">
        <v>50</v>
      </c>
      <c r="H292" t="s">
        <v>4972</v>
      </c>
      <c r="I292" t="str">
        <f t="shared" si="4"/>
        <v>MESA</v>
      </c>
      <c r="J292" s="10">
        <v>85208</v>
      </c>
      <c r="K292">
        <f>IF(OR(LEFT(J292,3)="850", J292=85339, J292="85339"), 1,0)</f>
        <v>0</v>
      </c>
      <c r="L292">
        <f>IF(OR(LEFT(I292,2)="ph", I292="Laveen"), 1,0)</f>
        <v>0</v>
      </c>
      <c r="M292">
        <f>IF(NOT(K292=L292), 1,0)</f>
        <v>0</v>
      </c>
      <c r="N292">
        <f>IF(K292=L292, K292, "EVAL")</f>
        <v>0</v>
      </c>
      <c r="O292" s="10"/>
      <c r="P292" s="10"/>
      <c r="Q292" s="10" t="s">
        <v>57</v>
      </c>
      <c r="R292" s="10" t="s">
        <v>46</v>
      </c>
      <c r="S292" s="7">
        <v>2885.35</v>
      </c>
      <c r="T292" s="10">
        <v>85208</v>
      </c>
      <c r="U292" t="s">
        <v>3910</v>
      </c>
      <c r="V292" t="s">
        <v>4973</v>
      </c>
      <c r="W292" s="10">
        <v>85251</v>
      </c>
      <c r="X292" t="s">
        <v>4374</v>
      </c>
    </row>
    <row r="293" spans="1:24" x14ac:dyDescent="0.2">
      <c r="A293" s="6">
        <v>44370</v>
      </c>
      <c r="B293" t="s">
        <v>4974</v>
      </c>
      <c r="C293" t="s">
        <v>43</v>
      </c>
      <c r="D293" s="10" t="s">
        <v>46</v>
      </c>
      <c r="E293" t="s">
        <v>74</v>
      </c>
      <c r="F293" s="7"/>
      <c r="G293" s="10"/>
      <c r="H293" t="s">
        <v>4975</v>
      </c>
      <c r="I293" t="str">
        <f t="shared" si="4"/>
        <v>LAVEEN</v>
      </c>
      <c r="J293" s="10">
        <v>85339</v>
      </c>
      <c r="K293">
        <f>IF(OR(LEFT(J293,3)="850", J293=85339, J293="85339"), 1,0)</f>
        <v>1</v>
      </c>
      <c r="L293">
        <f>IF(OR(LEFT(I293,2)="ph", I293="Laveen"), 1,0)</f>
        <v>1</v>
      </c>
      <c r="M293">
        <f>IF(NOT(K293=L293), 1,0)</f>
        <v>0</v>
      </c>
      <c r="N293">
        <f>IF(K293=L293, K293, "EVAL")</f>
        <v>1</v>
      </c>
      <c r="O293" s="10"/>
      <c r="P293" s="10"/>
      <c r="Q293" s="10" t="s">
        <v>57</v>
      </c>
      <c r="R293" s="10" t="s">
        <v>46</v>
      </c>
      <c r="S293" s="7">
        <v>1963.71</v>
      </c>
      <c r="T293" s="10">
        <v>85339</v>
      </c>
      <c r="U293" t="s">
        <v>139</v>
      </c>
      <c r="W293" s="10"/>
      <c r="X293" t="s">
        <v>4374</v>
      </c>
    </row>
    <row r="294" spans="1:24" x14ac:dyDescent="0.2">
      <c r="A294" s="6">
        <v>44370</v>
      </c>
      <c r="B294" t="s">
        <v>4976</v>
      </c>
      <c r="C294" t="s">
        <v>43</v>
      </c>
      <c r="D294" s="10" t="s">
        <v>46</v>
      </c>
      <c r="E294" t="s">
        <v>74</v>
      </c>
      <c r="F294" s="7">
        <v>3044.5</v>
      </c>
      <c r="G294" s="10" t="s">
        <v>50</v>
      </c>
      <c r="H294" t="s">
        <v>4977</v>
      </c>
      <c r="I294" t="str">
        <f t="shared" si="4"/>
        <v>PHOENIX</v>
      </c>
      <c r="J294" s="10">
        <v>85041</v>
      </c>
      <c r="K294">
        <f>IF(OR(LEFT(J294,3)="850", J294=85339, J294="85339"), 1,0)</f>
        <v>1</v>
      </c>
      <c r="L294">
        <f>IF(OR(LEFT(I294,2)="ph", I294="Laveen"), 1,0)</f>
        <v>1</v>
      </c>
      <c r="M294">
        <f>IF(NOT(K294=L294), 1,0)</f>
        <v>0</v>
      </c>
      <c r="N294">
        <f>IF(K294=L294, K294, "EVAL")</f>
        <v>1</v>
      </c>
      <c r="O294" s="10"/>
      <c r="P294" s="10"/>
      <c r="Q294" s="10" t="s">
        <v>57</v>
      </c>
      <c r="R294" s="10" t="s">
        <v>46</v>
      </c>
      <c r="S294" s="7">
        <v>3044.5</v>
      </c>
      <c r="T294" s="10">
        <v>85041</v>
      </c>
      <c r="U294" t="s">
        <v>4978</v>
      </c>
      <c r="W294" s="10"/>
      <c r="X294" t="s">
        <v>4374</v>
      </c>
    </row>
    <row r="295" spans="1:24" x14ac:dyDescent="0.2">
      <c r="A295" s="6">
        <v>44370</v>
      </c>
      <c r="B295" t="s">
        <v>4979</v>
      </c>
      <c r="C295" t="s">
        <v>43</v>
      </c>
      <c r="D295" s="10" t="s">
        <v>46</v>
      </c>
      <c r="E295" t="s">
        <v>130</v>
      </c>
      <c r="F295" s="7"/>
      <c r="G295" s="10"/>
      <c r="H295" t="s">
        <v>4980</v>
      </c>
      <c r="I295" t="str">
        <f t="shared" si="4"/>
        <v>BUCKEYE</v>
      </c>
      <c r="J295" s="10">
        <v>85326</v>
      </c>
      <c r="K295">
        <f>IF(OR(LEFT(J295,3)="850", J295=85339, J295="85339"), 1,0)</f>
        <v>0</v>
      </c>
      <c r="L295">
        <f>IF(OR(LEFT(I295,2)="ph", I295="Laveen"), 1,0)</f>
        <v>0</v>
      </c>
      <c r="M295">
        <f>IF(NOT(K295=L295), 1,0)</f>
        <v>0</v>
      </c>
      <c r="N295">
        <f>IF(K295=L295, K295, "EVAL")</f>
        <v>0</v>
      </c>
      <c r="O295" s="10"/>
      <c r="P295" s="10"/>
      <c r="Q295" s="10" t="s">
        <v>57</v>
      </c>
      <c r="R295" s="10" t="s">
        <v>46</v>
      </c>
      <c r="S295" s="7">
        <v>1713.9</v>
      </c>
      <c r="T295" s="10">
        <v>85326</v>
      </c>
      <c r="U295" t="s">
        <v>139</v>
      </c>
      <c r="V295" t="s">
        <v>3406</v>
      </c>
      <c r="W295" s="10">
        <v>85027</v>
      </c>
      <c r="X295" t="s">
        <v>4374</v>
      </c>
    </row>
    <row r="296" spans="1:24" x14ac:dyDescent="0.2">
      <c r="A296" s="6">
        <v>44370</v>
      </c>
      <c r="B296" t="s">
        <v>4981</v>
      </c>
      <c r="C296" t="s">
        <v>43</v>
      </c>
      <c r="D296" s="10" t="s">
        <v>46</v>
      </c>
      <c r="E296" t="s">
        <v>225</v>
      </c>
      <c r="F296" s="7">
        <v>2673.67</v>
      </c>
      <c r="G296" s="10" t="s">
        <v>50</v>
      </c>
      <c r="H296" t="s">
        <v>4982</v>
      </c>
      <c r="I296" t="str">
        <f t="shared" si="4"/>
        <v>PHOENIX</v>
      </c>
      <c r="J296" s="10">
        <v>85043</v>
      </c>
      <c r="K296">
        <f>IF(OR(LEFT(J296,3)="850", J296=85339, J296="85339"), 1,0)</f>
        <v>1</v>
      </c>
      <c r="L296">
        <f>IF(OR(LEFT(I296,2)="ph", I296="Laveen"), 1,0)</f>
        <v>1</v>
      </c>
      <c r="M296">
        <f>IF(NOT(K296=L296), 1,0)</f>
        <v>0</v>
      </c>
      <c r="N296">
        <f>IF(K296=L296, K296, "EVAL")</f>
        <v>1</v>
      </c>
      <c r="O296" s="10"/>
      <c r="P296" s="10"/>
      <c r="Q296" s="10" t="s">
        <v>57</v>
      </c>
      <c r="R296" s="10" t="s">
        <v>46</v>
      </c>
      <c r="S296" s="7">
        <v>2673.67</v>
      </c>
      <c r="T296" s="10">
        <v>85043</v>
      </c>
      <c r="U296" t="s">
        <v>3382</v>
      </c>
      <c r="W296" s="10"/>
      <c r="X296" t="s">
        <v>4374</v>
      </c>
    </row>
    <row r="297" spans="1:24" x14ac:dyDescent="0.2">
      <c r="A297" s="6">
        <v>44370</v>
      </c>
      <c r="B297" t="s">
        <v>4983</v>
      </c>
      <c r="C297" t="s">
        <v>43</v>
      </c>
      <c r="D297" s="10" t="s">
        <v>46</v>
      </c>
      <c r="E297" t="s">
        <v>70</v>
      </c>
      <c r="F297" s="7">
        <v>5020.8999999999996</v>
      </c>
      <c r="G297" s="10" t="s">
        <v>50</v>
      </c>
      <c r="H297" t="s">
        <v>4984</v>
      </c>
      <c r="I297" t="str">
        <f t="shared" si="4"/>
        <v>LITCHFIELD PARK</v>
      </c>
      <c r="J297" s="10">
        <v>85340</v>
      </c>
      <c r="K297">
        <f>IF(OR(LEFT(J297,3)="850", J297=85339, J297="85339"), 1,0)</f>
        <v>0</v>
      </c>
      <c r="L297">
        <f>IF(OR(LEFT(I297,2)="ph", I297="Laveen"), 1,0)</f>
        <v>0</v>
      </c>
      <c r="M297">
        <f>IF(NOT(K297=L297), 1,0)</f>
        <v>0</v>
      </c>
      <c r="N297">
        <f>IF(K297=L297, K297, "EVAL")</f>
        <v>0</v>
      </c>
      <c r="O297" s="10"/>
      <c r="P297" s="10"/>
      <c r="Q297" s="10" t="s">
        <v>57</v>
      </c>
      <c r="R297" s="10" t="s">
        <v>46</v>
      </c>
      <c r="S297" s="7">
        <v>5170.8999999999996</v>
      </c>
      <c r="T297" s="10">
        <v>85340</v>
      </c>
      <c r="U297" t="s">
        <v>4941</v>
      </c>
      <c r="W297" s="10"/>
      <c r="X297" t="s">
        <v>4374</v>
      </c>
    </row>
    <row r="298" spans="1:24" x14ac:dyDescent="0.2">
      <c r="A298" s="6">
        <v>44370</v>
      </c>
      <c r="B298" t="s">
        <v>4985</v>
      </c>
      <c r="C298" t="s">
        <v>43</v>
      </c>
      <c r="D298" s="10" t="s">
        <v>46</v>
      </c>
      <c r="E298" t="s">
        <v>225</v>
      </c>
      <c r="F298" s="7">
        <v>7461.55</v>
      </c>
      <c r="G298" s="10" t="s">
        <v>50</v>
      </c>
      <c r="H298" t="s">
        <v>4986</v>
      </c>
      <c r="I298" t="str">
        <f t="shared" si="4"/>
        <v>TOLLESON</v>
      </c>
      <c r="J298" s="10">
        <v>85353</v>
      </c>
      <c r="K298">
        <f>IF(OR(LEFT(J298,3)="850", J298=85339, J298="85339"), 1,0)</f>
        <v>0</v>
      </c>
      <c r="L298">
        <f>IF(OR(LEFT(I298,2)="ph", I298="Laveen"), 1,0)</f>
        <v>0</v>
      </c>
      <c r="M298">
        <f>IF(NOT(K298=L298), 1,0)</f>
        <v>0</v>
      </c>
      <c r="N298">
        <f>IF(K298=L298, K298, "EVAL")</f>
        <v>0</v>
      </c>
      <c r="O298" s="10"/>
      <c r="P298" s="10"/>
      <c r="Q298" s="10" t="s">
        <v>57</v>
      </c>
      <c r="R298" s="10" t="s">
        <v>46</v>
      </c>
      <c r="S298" s="7">
        <v>7461.55</v>
      </c>
      <c r="T298" s="10">
        <v>85353</v>
      </c>
      <c r="U298" t="s">
        <v>3661</v>
      </c>
      <c r="W298" s="10"/>
      <c r="X298" t="s">
        <v>4374</v>
      </c>
    </row>
    <row r="299" spans="1:24" x14ac:dyDescent="0.2">
      <c r="A299" s="6">
        <v>44370</v>
      </c>
      <c r="B299" t="s">
        <v>4987</v>
      </c>
      <c r="C299" t="s">
        <v>43</v>
      </c>
      <c r="D299" s="10" t="s">
        <v>46</v>
      </c>
      <c r="E299" t="s">
        <v>44</v>
      </c>
      <c r="F299" s="7"/>
      <c r="G299" s="10"/>
      <c r="H299" t="s">
        <v>4988</v>
      </c>
      <c r="I299" t="str">
        <f t="shared" si="4"/>
        <v>PHOENIX</v>
      </c>
      <c r="J299" s="10">
        <v>85043</v>
      </c>
      <c r="K299">
        <f>IF(OR(LEFT(J299,3)="850", J299=85339, J299="85339"), 1,0)</f>
        <v>1</v>
      </c>
      <c r="L299">
        <f>IF(OR(LEFT(I299,2)="ph", I299="Laveen"), 1,0)</f>
        <v>1</v>
      </c>
      <c r="M299">
        <f>IF(NOT(K299=L299), 1,0)</f>
        <v>0</v>
      </c>
      <c r="N299">
        <f>IF(K299=L299, K299, "EVAL")</f>
        <v>1</v>
      </c>
      <c r="O299" s="10"/>
      <c r="P299" s="10"/>
      <c r="Q299" s="10" t="s">
        <v>57</v>
      </c>
      <c r="R299" s="10" t="s">
        <v>46</v>
      </c>
      <c r="S299" s="7">
        <v>2950.83</v>
      </c>
      <c r="T299" s="10">
        <v>85043</v>
      </c>
      <c r="U299" t="s">
        <v>4578</v>
      </c>
      <c r="W299" s="10"/>
      <c r="X299" t="s">
        <v>4374</v>
      </c>
    </row>
    <row r="300" spans="1:24" x14ac:dyDescent="0.2">
      <c r="A300" s="6">
        <v>44370</v>
      </c>
      <c r="B300" t="s">
        <v>4989</v>
      </c>
      <c r="C300" t="s">
        <v>43</v>
      </c>
      <c r="D300" s="10" t="s">
        <v>46</v>
      </c>
      <c r="E300" t="s">
        <v>130</v>
      </c>
      <c r="F300" s="7">
        <v>2617.0100000000002</v>
      </c>
      <c r="G300" s="10" t="s">
        <v>50</v>
      </c>
      <c r="H300" t="s">
        <v>4990</v>
      </c>
      <c r="I300" t="str">
        <f t="shared" si="4"/>
        <v>BUCKEYE</v>
      </c>
      <c r="J300" s="10">
        <v>85326</v>
      </c>
      <c r="K300">
        <f>IF(OR(LEFT(J300,3)="850", J300=85339, J300="85339"), 1,0)</f>
        <v>0</v>
      </c>
      <c r="L300">
        <f>IF(OR(LEFT(I300,2)="ph", I300="Laveen"), 1,0)</f>
        <v>0</v>
      </c>
      <c r="M300">
        <f>IF(NOT(K300=L300), 1,0)</f>
        <v>0</v>
      </c>
      <c r="N300">
        <f>IF(K300=L300, K300, "EVAL")</f>
        <v>0</v>
      </c>
      <c r="O300" s="12">
        <v>44389</v>
      </c>
      <c r="P300" s="10"/>
      <c r="Q300" s="10" t="s">
        <v>57</v>
      </c>
      <c r="R300" s="10" t="s">
        <v>46</v>
      </c>
      <c r="S300" s="7">
        <v>2617.0100000000002</v>
      </c>
      <c r="T300" s="10">
        <v>85326</v>
      </c>
      <c r="U300" t="s">
        <v>3476</v>
      </c>
      <c r="V300" t="s">
        <v>4991</v>
      </c>
      <c r="W300" s="10">
        <v>85251</v>
      </c>
      <c r="X300" t="s">
        <v>4374</v>
      </c>
    </row>
    <row r="301" spans="1:24" x14ac:dyDescent="0.2">
      <c r="A301" s="6">
        <v>44370</v>
      </c>
      <c r="B301" t="s">
        <v>4992</v>
      </c>
      <c r="C301" t="s">
        <v>43</v>
      </c>
      <c r="D301" s="10" t="s">
        <v>46</v>
      </c>
      <c r="E301" t="s">
        <v>70</v>
      </c>
      <c r="F301" s="7">
        <v>2555.14</v>
      </c>
      <c r="G301" s="10" t="s">
        <v>50</v>
      </c>
      <c r="H301" t="s">
        <v>4766</v>
      </c>
      <c r="I301" t="str">
        <f t="shared" si="4"/>
        <v>PHOENIX</v>
      </c>
      <c r="J301" s="10">
        <v>85033</v>
      </c>
      <c r="K301">
        <f>IF(OR(LEFT(J301,3)="850", J301=85339, J301="85339"), 1,0)</f>
        <v>1</v>
      </c>
      <c r="L301">
        <f>IF(OR(LEFT(I301,2)="ph", I301="Laveen"), 1,0)</f>
        <v>1</v>
      </c>
      <c r="M301">
        <f>IF(NOT(K301=L301), 1,0)</f>
        <v>0</v>
      </c>
      <c r="N301">
        <f>IF(K301=L301, K301, "EVAL")</f>
        <v>1</v>
      </c>
      <c r="O301" s="10"/>
      <c r="P301" s="10"/>
      <c r="Q301" s="10" t="s">
        <v>57</v>
      </c>
      <c r="R301" s="10" t="s">
        <v>46</v>
      </c>
      <c r="S301" s="7">
        <v>2565.14</v>
      </c>
      <c r="T301" s="10">
        <v>85033</v>
      </c>
      <c r="U301" t="s">
        <v>3797</v>
      </c>
      <c r="W301" s="10"/>
      <c r="X301" t="s">
        <v>4374</v>
      </c>
    </row>
    <row r="302" spans="1:24" x14ac:dyDescent="0.2">
      <c r="A302" s="6">
        <v>44370</v>
      </c>
      <c r="B302" t="s">
        <v>4993</v>
      </c>
      <c r="C302" t="s">
        <v>43</v>
      </c>
      <c r="D302" s="10" t="s">
        <v>46</v>
      </c>
      <c r="E302" t="s">
        <v>70</v>
      </c>
      <c r="F302" s="7"/>
      <c r="G302" s="10"/>
      <c r="H302" t="s">
        <v>4994</v>
      </c>
      <c r="I302" t="str">
        <f t="shared" si="4"/>
        <v>AVONDALE</v>
      </c>
      <c r="J302" s="10">
        <v>85392</v>
      </c>
      <c r="K302">
        <f>IF(OR(LEFT(J302,3)="850", J302=85339, J302="85339"), 1,0)</f>
        <v>0</v>
      </c>
      <c r="L302">
        <f>IF(OR(LEFT(I302,2)="ph", I302="Laveen"), 1,0)</f>
        <v>0</v>
      </c>
      <c r="M302">
        <f>IF(NOT(K302=L302), 1,0)</f>
        <v>0</v>
      </c>
      <c r="N302">
        <f>IF(K302=L302, K302, "EVAL")</f>
        <v>0</v>
      </c>
      <c r="O302" s="10"/>
      <c r="P302" s="10"/>
      <c r="Q302" s="10" t="s">
        <v>57</v>
      </c>
      <c r="R302" s="10" t="s">
        <v>46</v>
      </c>
      <c r="S302" s="7">
        <v>2948.55</v>
      </c>
      <c r="T302" s="10">
        <v>85392</v>
      </c>
      <c r="U302" t="s">
        <v>3716</v>
      </c>
      <c r="W302" s="10"/>
      <c r="X302" t="s">
        <v>4374</v>
      </c>
    </row>
    <row r="303" spans="1:24" x14ac:dyDescent="0.2">
      <c r="A303" s="6">
        <v>44370</v>
      </c>
      <c r="B303" t="s">
        <v>4995</v>
      </c>
      <c r="C303" t="s">
        <v>79</v>
      </c>
      <c r="D303" s="10" t="s">
        <v>46</v>
      </c>
      <c r="E303" t="s">
        <v>130</v>
      </c>
      <c r="F303" s="7"/>
      <c r="G303" s="10"/>
      <c r="H303" t="s">
        <v>3739</v>
      </c>
      <c r="I303" t="str">
        <f t="shared" si="4"/>
        <v>LITCHFIELD PARK</v>
      </c>
      <c r="J303" s="10">
        <v>85340</v>
      </c>
      <c r="K303">
        <f>IF(OR(LEFT(J303,3)="850", J303=85339, J303="85339"), 1,0)</f>
        <v>0</v>
      </c>
      <c r="L303">
        <f>IF(OR(LEFT(I303,2)="ph", I303="Laveen"), 1,0)</f>
        <v>0</v>
      </c>
      <c r="M303">
        <f>IF(NOT(K303=L303), 1,0)</f>
        <v>0</v>
      </c>
      <c r="N303">
        <f>IF(K303=L303, K303, "EVAL")</f>
        <v>0</v>
      </c>
      <c r="O303" s="10"/>
      <c r="P303" s="10"/>
      <c r="Q303" s="10" t="s">
        <v>57</v>
      </c>
      <c r="R303" s="10" t="s">
        <v>46</v>
      </c>
      <c r="S303" s="7">
        <v>2354.9499999999998</v>
      </c>
      <c r="T303" s="10">
        <v>85340</v>
      </c>
      <c r="U303" t="s">
        <v>139</v>
      </c>
      <c r="V303" t="s">
        <v>3406</v>
      </c>
      <c r="W303" s="10">
        <v>85027</v>
      </c>
      <c r="X303" t="s">
        <v>4374</v>
      </c>
    </row>
    <row r="304" spans="1:24" x14ac:dyDescent="0.2">
      <c r="A304" s="6">
        <v>44370</v>
      </c>
      <c r="B304" t="s">
        <v>4996</v>
      </c>
      <c r="C304" t="s">
        <v>79</v>
      </c>
      <c r="D304" s="10" t="s">
        <v>46</v>
      </c>
      <c r="E304" t="s">
        <v>130</v>
      </c>
      <c r="F304" s="7"/>
      <c r="G304" s="10"/>
      <c r="H304" t="s">
        <v>4997</v>
      </c>
      <c r="I304" t="str">
        <f t="shared" si="4"/>
        <v>AVONDALE</v>
      </c>
      <c r="J304" s="10">
        <v>85392</v>
      </c>
      <c r="K304">
        <f>IF(OR(LEFT(J304,3)="850", J304=85339, J304="85339"), 1,0)</f>
        <v>0</v>
      </c>
      <c r="L304">
        <f>IF(OR(LEFT(I304,2)="ph", I304="Laveen"), 1,0)</f>
        <v>0</v>
      </c>
      <c r="M304">
        <f>IF(NOT(K304=L304), 1,0)</f>
        <v>0</v>
      </c>
      <c r="N304">
        <f>IF(K304=L304, K304, "EVAL")</f>
        <v>0</v>
      </c>
      <c r="O304" s="10"/>
      <c r="P304" s="10"/>
      <c r="Q304" s="10" t="s">
        <v>57</v>
      </c>
      <c r="R304" s="10" t="s">
        <v>46</v>
      </c>
      <c r="S304" s="7">
        <v>7531.19</v>
      </c>
      <c r="T304" s="10">
        <v>85392</v>
      </c>
      <c r="U304" t="s">
        <v>3910</v>
      </c>
      <c r="V304" t="s">
        <v>3406</v>
      </c>
      <c r="W304" s="10">
        <v>85027</v>
      </c>
      <c r="X304" t="s">
        <v>4374</v>
      </c>
    </row>
    <row r="305" spans="1:24" x14ac:dyDescent="0.2">
      <c r="A305" s="6">
        <v>44370</v>
      </c>
      <c r="B305" t="s">
        <v>4998</v>
      </c>
      <c r="C305" t="s">
        <v>43</v>
      </c>
      <c r="D305" s="10" t="s">
        <v>46</v>
      </c>
      <c r="E305" t="s">
        <v>507</v>
      </c>
      <c r="F305" s="7">
        <v>2605.5700000000002</v>
      </c>
      <c r="G305" s="10" t="s">
        <v>50</v>
      </c>
      <c r="H305" t="s">
        <v>4999</v>
      </c>
      <c r="I305" t="str">
        <f t="shared" si="4"/>
        <v>SURPRISE</v>
      </c>
      <c r="J305" s="10">
        <v>85374</v>
      </c>
      <c r="K305">
        <f>IF(OR(LEFT(J305,3)="850", J305=85339, J305="85339"), 1,0)</f>
        <v>0</v>
      </c>
      <c r="L305">
        <f>IF(OR(LEFT(I305,2)="ph", I305="Laveen"), 1,0)</f>
        <v>0</v>
      </c>
      <c r="M305">
        <f>IF(NOT(K305=L305), 1,0)</f>
        <v>0</v>
      </c>
      <c r="N305">
        <f>IF(K305=L305, K305, "EVAL")</f>
        <v>0</v>
      </c>
      <c r="O305" s="12">
        <v>44385</v>
      </c>
      <c r="P305" s="15">
        <v>44389</v>
      </c>
      <c r="Q305" s="10" t="s">
        <v>57</v>
      </c>
      <c r="R305" s="10" t="s">
        <v>46</v>
      </c>
      <c r="S305" s="7">
        <v>2605.5700000000002</v>
      </c>
      <c r="T305" s="10">
        <v>85374</v>
      </c>
      <c r="U305" t="s">
        <v>5000</v>
      </c>
      <c r="W305" s="10"/>
      <c r="X305" t="s">
        <v>4374</v>
      </c>
    </row>
    <row r="306" spans="1:24" x14ac:dyDescent="0.2">
      <c r="A306" s="6">
        <v>44370</v>
      </c>
      <c r="B306" t="s">
        <v>5001</v>
      </c>
      <c r="C306" t="s">
        <v>43</v>
      </c>
      <c r="D306" s="10" t="s">
        <v>46</v>
      </c>
      <c r="E306" t="s">
        <v>507</v>
      </c>
      <c r="F306" s="7">
        <v>2510.9299999999998</v>
      </c>
      <c r="G306" s="10" t="s">
        <v>50</v>
      </c>
      <c r="H306" t="s">
        <v>5002</v>
      </c>
      <c r="I306" t="str">
        <f t="shared" si="4"/>
        <v>SURPRISE</v>
      </c>
      <c r="J306" s="10">
        <v>85379</v>
      </c>
      <c r="K306">
        <f>IF(OR(LEFT(J306,3)="850", J306=85339, J306="85339"), 1,0)</f>
        <v>0</v>
      </c>
      <c r="L306">
        <f>IF(OR(LEFT(I306,2)="ph", I306="Laveen"), 1,0)</f>
        <v>0</v>
      </c>
      <c r="M306">
        <f>IF(NOT(K306=L306), 1,0)</f>
        <v>0</v>
      </c>
      <c r="N306">
        <f>IF(K306=L306, K306, "EVAL")</f>
        <v>0</v>
      </c>
      <c r="O306" s="12">
        <v>44385</v>
      </c>
      <c r="P306" s="10"/>
      <c r="Q306" s="10" t="s">
        <v>57</v>
      </c>
      <c r="R306" s="10" t="s">
        <v>46</v>
      </c>
      <c r="S306" s="7">
        <v>2510.9299999999998</v>
      </c>
      <c r="T306" s="10">
        <v>85379</v>
      </c>
      <c r="U306" t="s">
        <v>3910</v>
      </c>
      <c r="W306" s="10"/>
      <c r="X306" t="s">
        <v>5003</v>
      </c>
    </row>
    <row r="307" spans="1:24" x14ac:dyDescent="0.2">
      <c r="A307" s="6">
        <v>44370</v>
      </c>
      <c r="B307" t="s">
        <v>5004</v>
      </c>
      <c r="C307" t="s">
        <v>43</v>
      </c>
      <c r="D307" s="10" t="s">
        <v>46</v>
      </c>
      <c r="E307" t="s">
        <v>507</v>
      </c>
      <c r="F307" s="7">
        <v>3634.4</v>
      </c>
      <c r="G307" s="10" t="s">
        <v>50</v>
      </c>
      <c r="H307" t="s">
        <v>5005</v>
      </c>
      <c r="I307" t="str">
        <f t="shared" si="4"/>
        <v>SURPRISE</v>
      </c>
      <c r="J307" s="10">
        <v>85379</v>
      </c>
      <c r="K307">
        <f>IF(OR(LEFT(J307,3)="850", J307=85339, J307="85339"), 1,0)</f>
        <v>0</v>
      </c>
      <c r="L307">
        <f>IF(OR(LEFT(I307,2)="ph", I307="Laveen"), 1,0)</f>
        <v>0</v>
      </c>
      <c r="M307">
        <f>IF(NOT(K307=L307), 1,0)</f>
        <v>0</v>
      </c>
      <c r="N307">
        <f>IF(K307=L307, K307, "EVAL")</f>
        <v>0</v>
      </c>
      <c r="O307" s="10"/>
      <c r="P307" s="10"/>
      <c r="Q307" s="10" t="s">
        <v>57</v>
      </c>
      <c r="R307" s="10" t="s">
        <v>46</v>
      </c>
      <c r="S307" s="7">
        <v>2083.48</v>
      </c>
      <c r="T307" s="10">
        <v>85379</v>
      </c>
      <c r="U307" t="s">
        <v>3646</v>
      </c>
      <c r="W307" s="10"/>
      <c r="X307" t="s">
        <v>4374</v>
      </c>
    </row>
    <row r="308" spans="1:24" x14ac:dyDescent="0.2">
      <c r="A308" s="6">
        <v>44371</v>
      </c>
      <c r="B308" t="s">
        <v>5006</v>
      </c>
      <c r="C308" t="s">
        <v>79</v>
      </c>
      <c r="D308" s="10" t="s">
        <v>46</v>
      </c>
      <c r="E308" t="s">
        <v>130</v>
      </c>
      <c r="F308" s="7">
        <v>3248.8</v>
      </c>
      <c r="G308" s="10" t="s">
        <v>50</v>
      </c>
      <c r="H308" t="s">
        <v>914</v>
      </c>
      <c r="I308" t="str">
        <f t="shared" si="4"/>
        <v>BUCKEYE</v>
      </c>
      <c r="J308" s="10">
        <v>85396</v>
      </c>
      <c r="K308">
        <f>IF(OR(LEFT(J308,3)="850", J308=85339, J308="85339"), 1,0)</f>
        <v>0</v>
      </c>
      <c r="L308">
        <f>IF(OR(LEFT(I308,2)="ph", I308="Laveen"), 1,0)</f>
        <v>0</v>
      </c>
      <c r="M308">
        <f>IF(NOT(K308=L308), 1,0)</f>
        <v>0</v>
      </c>
      <c r="N308">
        <f>IF(K308=L308, K308, "EVAL")</f>
        <v>0</v>
      </c>
      <c r="O308" s="10"/>
      <c r="P308" s="10"/>
      <c r="Q308" s="10" t="s">
        <v>46</v>
      </c>
      <c r="R308" s="10" t="s">
        <v>46</v>
      </c>
      <c r="S308" s="7">
        <v>3248.8</v>
      </c>
      <c r="T308" s="10">
        <v>85396</v>
      </c>
      <c r="U308" t="s">
        <v>47</v>
      </c>
      <c r="V308" t="s">
        <v>48</v>
      </c>
      <c r="W308" s="10">
        <v>85253</v>
      </c>
    </row>
    <row r="309" spans="1:24" x14ac:dyDescent="0.2">
      <c r="A309" s="6">
        <v>44371</v>
      </c>
      <c r="B309" t="s">
        <v>5007</v>
      </c>
      <c r="C309" t="s">
        <v>43</v>
      </c>
      <c r="D309" s="10" t="s">
        <v>46</v>
      </c>
      <c r="E309" t="s">
        <v>74</v>
      </c>
      <c r="F309" s="7"/>
      <c r="G309" s="10"/>
      <c r="H309" t="s">
        <v>4107</v>
      </c>
      <c r="I309" t="str">
        <f t="shared" si="4"/>
        <v>PHOENIX</v>
      </c>
      <c r="J309" s="10">
        <v>85041</v>
      </c>
      <c r="K309">
        <f>IF(OR(LEFT(J309,3)="850", J309=85339, J309="85339"), 1,0)</f>
        <v>1</v>
      </c>
      <c r="L309">
        <f>IF(OR(LEFT(I309,2)="ph", I309="Laveen"), 1,0)</f>
        <v>1</v>
      </c>
      <c r="M309">
        <f>IF(NOT(K309=L309), 1,0)</f>
        <v>0</v>
      </c>
      <c r="N309">
        <f>IF(K309=L309, K309, "EVAL")</f>
        <v>1</v>
      </c>
      <c r="O309" s="10"/>
      <c r="P309" s="10"/>
      <c r="Q309" s="10" t="s">
        <v>57</v>
      </c>
      <c r="R309" s="10" t="s">
        <v>46</v>
      </c>
      <c r="S309" s="7">
        <v>2537.77</v>
      </c>
      <c r="T309" s="10">
        <v>85041</v>
      </c>
      <c r="U309" t="s">
        <v>5008</v>
      </c>
      <c r="V309" t="s">
        <v>3853</v>
      </c>
      <c r="W309" s="10">
        <v>85027</v>
      </c>
      <c r="X309" t="s">
        <v>4374</v>
      </c>
    </row>
    <row r="310" spans="1:24" x14ac:dyDescent="0.2">
      <c r="A310" s="6">
        <v>44371</v>
      </c>
      <c r="B310" t="s">
        <v>5009</v>
      </c>
      <c r="C310" t="s">
        <v>43</v>
      </c>
      <c r="D310" s="10" t="s">
        <v>46</v>
      </c>
      <c r="E310" t="s">
        <v>74</v>
      </c>
      <c r="F310" s="7">
        <v>7344.75</v>
      </c>
      <c r="G310" s="10" t="s">
        <v>50</v>
      </c>
      <c r="H310" t="s">
        <v>5010</v>
      </c>
      <c r="I310" t="str">
        <f t="shared" si="4"/>
        <v>PHOENIX</v>
      </c>
      <c r="J310" s="10">
        <v>85041</v>
      </c>
      <c r="K310">
        <f>IF(OR(LEFT(J310,3)="850", J310=85339, J310="85339"), 1,0)</f>
        <v>1</v>
      </c>
      <c r="L310">
        <f>IF(OR(LEFT(I310,2)="ph", I310="Laveen"), 1,0)</f>
        <v>1</v>
      </c>
      <c r="M310">
        <f>IF(NOT(K310=L310), 1,0)</f>
        <v>0</v>
      </c>
      <c r="N310">
        <f>IF(K310=L310, K310, "EVAL")</f>
        <v>1</v>
      </c>
      <c r="O310" s="10"/>
      <c r="P310" s="10"/>
      <c r="Q310" s="10" t="s">
        <v>57</v>
      </c>
      <c r="R310" s="10" t="s">
        <v>46</v>
      </c>
      <c r="S310" s="7">
        <v>5273.17</v>
      </c>
      <c r="T310" s="10">
        <v>85041</v>
      </c>
      <c r="U310" t="s">
        <v>4578</v>
      </c>
      <c r="W310" s="10"/>
      <c r="X310" t="s">
        <v>4374</v>
      </c>
    </row>
    <row r="311" spans="1:24" x14ac:dyDescent="0.2">
      <c r="A311" s="6">
        <v>44371</v>
      </c>
      <c r="B311" t="s">
        <v>5011</v>
      </c>
      <c r="C311" t="s">
        <v>43</v>
      </c>
      <c r="D311" s="10" t="s">
        <v>46</v>
      </c>
      <c r="E311" t="s">
        <v>74</v>
      </c>
      <c r="F311" s="7"/>
      <c r="G311" s="10"/>
      <c r="H311" t="s">
        <v>5012</v>
      </c>
      <c r="I311" t="str">
        <f t="shared" si="4"/>
        <v>PHOENIX</v>
      </c>
      <c r="J311" s="10">
        <v>85041</v>
      </c>
      <c r="K311">
        <f>IF(OR(LEFT(J311,3)="850", J311=85339, J311="85339"), 1,0)</f>
        <v>1</v>
      </c>
      <c r="L311">
        <f>IF(OR(LEFT(I311,2)="ph", I311="Laveen"), 1,0)</f>
        <v>1</v>
      </c>
      <c r="M311">
        <f>IF(NOT(K311=L311), 1,0)</f>
        <v>0</v>
      </c>
      <c r="N311">
        <f>IF(K311=L311, K311, "EVAL")</f>
        <v>1</v>
      </c>
      <c r="O311" s="10"/>
      <c r="P311" s="10"/>
      <c r="Q311" s="10" t="s">
        <v>57</v>
      </c>
      <c r="R311" s="10" t="s">
        <v>46</v>
      </c>
      <c r="S311" s="7">
        <v>2687.61</v>
      </c>
      <c r="T311" s="10">
        <v>85041</v>
      </c>
      <c r="U311" t="s">
        <v>3910</v>
      </c>
      <c r="W311" s="10"/>
      <c r="X311" t="s">
        <v>4374</v>
      </c>
    </row>
    <row r="312" spans="1:24" x14ac:dyDescent="0.2">
      <c r="A312" s="6">
        <v>44371</v>
      </c>
      <c r="B312" t="s">
        <v>5013</v>
      </c>
      <c r="C312" t="s">
        <v>43</v>
      </c>
      <c r="D312" s="10" t="s">
        <v>46</v>
      </c>
      <c r="E312" t="s">
        <v>74</v>
      </c>
      <c r="F312" s="7">
        <v>9999.99</v>
      </c>
      <c r="G312" s="10" t="s">
        <v>50</v>
      </c>
      <c r="H312" t="s">
        <v>5014</v>
      </c>
      <c r="I312" t="str">
        <f t="shared" si="4"/>
        <v>PHOENIX</v>
      </c>
      <c r="J312" s="10">
        <v>85041</v>
      </c>
      <c r="K312">
        <f>IF(OR(LEFT(J312,3)="850", J312=85339, J312="85339"), 1,0)</f>
        <v>1</v>
      </c>
      <c r="L312">
        <f>IF(OR(LEFT(I312,2)="ph", I312="Laveen"), 1,0)</f>
        <v>1</v>
      </c>
      <c r="M312">
        <f>IF(NOT(K312=L312), 1,0)</f>
        <v>0</v>
      </c>
      <c r="N312">
        <f>IF(K312=L312, K312, "EVAL")</f>
        <v>1</v>
      </c>
      <c r="O312" s="10"/>
      <c r="P312" s="10"/>
      <c r="Q312" s="10" t="s">
        <v>57</v>
      </c>
      <c r="R312" s="10" t="s">
        <v>46</v>
      </c>
      <c r="S312" s="7">
        <v>7865.93</v>
      </c>
      <c r="T312" s="10">
        <v>85041</v>
      </c>
      <c r="U312" t="s">
        <v>5015</v>
      </c>
      <c r="V312" t="s">
        <v>3465</v>
      </c>
      <c r="W312" s="10">
        <v>85027</v>
      </c>
      <c r="X312" t="s">
        <v>4374</v>
      </c>
    </row>
    <row r="313" spans="1:24" x14ac:dyDescent="0.2">
      <c r="A313" s="6">
        <v>44371</v>
      </c>
      <c r="B313" t="s">
        <v>5016</v>
      </c>
      <c r="C313" t="s">
        <v>43</v>
      </c>
      <c r="D313" s="10" t="s">
        <v>46</v>
      </c>
      <c r="E313" t="s">
        <v>70</v>
      </c>
      <c r="F313" s="7"/>
      <c r="G313" s="10"/>
      <c r="H313" t="s">
        <v>5017</v>
      </c>
      <c r="I313" t="str">
        <f t="shared" si="4"/>
        <v>PEORIA</v>
      </c>
      <c r="J313" s="10">
        <v>85345</v>
      </c>
      <c r="K313">
        <f>IF(OR(LEFT(J313,3)="850", J313=85339, J313="85339"), 1,0)</f>
        <v>0</v>
      </c>
      <c r="L313">
        <f>IF(OR(LEFT(I313,2)="ph", I313="Laveen"), 1,0)</f>
        <v>0</v>
      </c>
      <c r="M313">
        <f>IF(NOT(K313=L313), 1,0)</f>
        <v>0</v>
      </c>
      <c r="N313">
        <f>IF(K313=L313, K313, "EVAL")</f>
        <v>0</v>
      </c>
      <c r="O313" s="10"/>
      <c r="P313" s="10"/>
      <c r="Q313" s="10" t="s">
        <v>57</v>
      </c>
      <c r="R313" s="10" t="s">
        <v>46</v>
      </c>
      <c r="S313" s="7">
        <v>3215.23</v>
      </c>
      <c r="T313" s="10">
        <v>85345</v>
      </c>
      <c r="U313" t="s">
        <v>3476</v>
      </c>
      <c r="W313" s="10"/>
      <c r="X313" t="s">
        <v>4374</v>
      </c>
    </row>
    <row r="314" spans="1:24" x14ac:dyDescent="0.2">
      <c r="A314" s="6">
        <v>44371</v>
      </c>
      <c r="B314" t="s">
        <v>5018</v>
      </c>
      <c r="C314" t="s">
        <v>43</v>
      </c>
      <c r="D314" s="10" t="s">
        <v>46</v>
      </c>
      <c r="E314" t="s">
        <v>134</v>
      </c>
      <c r="F314" s="7">
        <v>2444.37</v>
      </c>
      <c r="G314" s="10" t="s">
        <v>50</v>
      </c>
      <c r="H314" t="s">
        <v>5019</v>
      </c>
      <c r="I314" t="str">
        <f t="shared" si="4"/>
        <v>PHOENIX</v>
      </c>
      <c r="J314" s="10">
        <v>85027</v>
      </c>
      <c r="K314">
        <f>IF(OR(LEFT(J314,3)="850", J314=85339, J314="85339"), 1,0)</f>
        <v>1</v>
      </c>
      <c r="L314">
        <f>IF(OR(LEFT(I314,2)="ph", I314="Laveen"), 1,0)</f>
        <v>1</v>
      </c>
      <c r="M314">
        <f>IF(NOT(K314=L314), 1,0)</f>
        <v>0</v>
      </c>
      <c r="N314">
        <f>IF(K314=L314, K314, "EVAL")</f>
        <v>1</v>
      </c>
      <c r="O314" s="10"/>
      <c r="P314" s="10"/>
      <c r="Q314" s="10" t="s">
        <v>57</v>
      </c>
      <c r="R314" s="10" t="s">
        <v>46</v>
      </c>
      <c r="S314" s="7">
        <v>2444.37</v>
      </c>
      <c r="T314" s="10">
        <v>85027</v>
      </c>
      <c r="U314" t="s">
        <v>3661</v>
      </c>
      <c r="W314" s="10"/>
      <c r="X314" t="s">
        <v>4374</v>
      </c>
    </row>
    <row r="315" spans="1:24" x14ac:dyDescent="0.2">
      <c r="A315" s="6">
        <v>44371</v>
      </c>
      <c r="B315" t="s">
        <v>5020</v>
      </c>
      <c r="C315" t="s">
        <v>43</v>
      </c>
      <c r="D315" s="10" t="s">
        <v>46</v>
      </c>
      <c r="E315" t="s">
        <v>134</v>
      </c>
      <c r="F315" s="7"/>
      <c r="G315" s="10"/>
      <c r="H315" t="s">
        <v>5021</v>
      </c>
      <c r="I315" t="str">
        <f t="shared" si="4"/>
        <v>PHOENIX</v>
      </c>
      <c r="J315" s="10">
        <v>85085</v>
      </c>
      <c r="K315">
        <f>IF(OR(LEFT(J315,3)="850", J315=85339, J315="85339"), 1,0)</f>
        <v>1</v>
      </c>
      <c r="L315">
        <f>IF(OR(LEFT(I315,2)="ph", I315="Laveen"), 1,0)</f>
        <v>1</v>
      </c>
      <c r="M315">
        <f>IF(NOT(K315=L315), 1,0)</f>
        <v>0</v>
      </c>
      <c r="N315">
        <f>IF(K315=L315, K315, "EVAL")</f>
        <v>1</v>
      </c>
      <c r="O315" s="10"/>
      <c r="P315" s="10"/>
      <c r="Q315" s="10" t="s">
        <v>57</v>
      </c>
      <c r="R315" s="10" t="s">
        <v>46</v>
      </c>
      <c r="S315" s="7">
        <v>2915.51</v>
      </c>
      <c r="T315" s="10">
        <v>85085</v>
      </c>
      <c r="U315" t="s">
        <v>3482</v>
      </c>
      <c r="W315" s="10"/>
      <c r="X315" t="s">
        <v>4374</v>
      </c>
    </row>
    <row r="316" spans="1:24" x14ac:dyDescent="0.2">
      <c r="A316" s="6">
        <v>44371</v>
      </c>
      <c r="B316" t="s">
        <v>5022</v>
      </c>
      <c r="C316" t="s">
        <v>43</v>
      </c>
      <c r="D316" s="10" t="s">
        <v>46</v>
      </c>
      <c r="E316" t="s">
        <v>297</v>
      </c>
      <c r="F316" s="7">
        <v>5262.87</v>
      </c>
      <c r="G316" s="10" t="s">
        <v>50</v>
      </c>
      <c r="H316" t="s">
        <v>5023</v>
      </c>
      <c r="I316" t="str">
        <f t="shared" si="4"/>
        <v>PEORIA</v>
      </c>
      <c r="J316" s="10">
        <v>85345</v>
      </c>
      <c r="K316">
        <f>IF(OR(LEFT(J316,3)="850", J316=85339, J316="85339"), 1,0)</f>
        <v>0</v>
      </c>
      <c r="L316">
        <f>IF(OR(LEFT(I316,2)="ph", I316="Laveen"), 1,0)</f>
        <v>0</v>
      </c>
      <c r="M316">
        <f>IF(NOT(K316=L316), 1,0)</f>
        <v>0</v>
      </c>
      <c r="N316">
        <f>IF(K316=L316, K316, "EVAL")</f>
        <v>0</v>
      </c>
      <c r="O316" s="10"/>
      <c r="P316" s="10"/>
      <c r="Q316" s="10" t="s">
        <v>57</v>
      </c>
      <c r="R316" s="10" t="s">
        <v>46</v>
      </c>
      <c r="S316" s="7">
        <v>2972.33</v>
      </c>
      <c r="T316" s="10">
        <v>85345</v>
      </c>
      <c r="U316" t="s">
        <v>3646</v>
      </c>
      <c r="V316" t="s">
        <v>5024</v>
      </c>
      <c r="W316" s="10">
        <v>85027</v>
      </c>
      <c r="X316" t="s">
        <v>4374</v>
      </c>
    </row>
    <row r="317" spans="1:24" x14ac:dyDescent="0.2">
      <c r="A317" s="6">
        <v>44372</v>
      </c>
      <c r="B317" t="s">
        <v>5025</v>
      </c>
      <c r="C317" t="s">
        <v>43</v>
      </c>
      <c r="D317" s="10" t="s">
        <v>46</v>
      </c>
      <c r="E317" t="s">
        <v>297</v>
      </c>
      <c r="F317" s="7">
        <v>2298</v>
      </c>
      <c r="G317" s="10" t="s">
        <v>50</v>
      </c>
      <c r="H317" t="s">
        <v>5026</v>
      </c>
      <c r="I317" t="str">
        <f t="shared" si="4"/>
        <v>PHOENIX</v>
      </c>
      <c r="J317" s="10">
        <v>85051</v>
      </c>
      <c r="K317">
        <f>IF(OR(LEFT(J317,3)="850", J317=85339, J317="85339"), 1,0)</f>
        <v>1</v>
      </c>
      <c r="L317">
        <f>IF(OR(LEFT(I317,2)="ph", I317="Laveen"), 1,0)</f>
        <v>1</v>
      </c>
      <c r="M317">
        <f>IF(NOT(K317=L317), 1,0)</f>
        <v>0</v>
      </c>
      <c r="N317">
        <f>IF(K317=L317, K317, "EVAL")</f>
        <v>1</v>
      </c>
      <c r="O317" s="12">
        <v>44411</v>
      </c>
      <c r="P317" s="10"/>
      <c r="Q317" s="10" t="s">
        <v>46</v>
      </c>
      <c r="R317" s="10" t="s">
        <v>46</v>
      </c>
      <c r="S317" s="7">
        <v>2579.2800000000002</v>
      </c>
      <c r="T317" s="10">
        <v>85051</v>
      </c>
      <c r="U317" t="s">
        <v>47</v>
      </c>
      <c r="V317" t="s">
        <v>177</v>
      </c>
      <c r="W317" s="10">
        <v>85253</v>
      </c>
    </row>
    <row r="318" spans="1:24" x14ac:dyDescent="0.2">
      <c r="A318" s="6">
        <v>44372</v>
      </c>
      <c r="B318" t="s">
        <v>5027</v>
      </c>
      <c r="C318" t="s">
        <v>43</v>
      </c>
      <c r="D318" s="10" t="s">
        <v>46</v>
      </c>
      <c r="E318" t="s">
        <v>229</v>
      </c>
      <c r="F318" s="7">
        <v>6576.75</v>
      </c>
      <c r="G318" s="10" t="s">
        <v>50</v>
      </c>
      <c r="H318" t="s">
        <v>5028</v>
      </c>
      <c r="I318" t="str">
        <f t="shared" si="4"/>
        <v>MESA</v>
      </c>
      <c r="J318" s="10">
        <v>85207</v>
      </c>
      <c r="K318">
        <f>IF(OR(LEFT(J318,3)="850", J318=85339, J318="85339"), 1,0)</f>
        <v>0</v>
      </c>
      <c r="L318">
        <f>IF(OR(LEFT(I318,2)="ph", I318="Laveen"), 1,0)</f>
        <v>0</v>
      </c>
      <c r="M318">
        <f>IF(NOT(K318=L318), 1,0)</f>
        <v>0</v>
      </c>
      <c r="N318">
        <f>IF(K318=L318, K318, "EVAL")</f>
        <v>0</v>
      </c>
      <c r="O318" s="12">
        <v>44386</v>
      </c>
      <c r="P318" s="15">
        <v>44393</v>
      </c>
      <c r="Q318" s="10" t="s">
        <v>57</v>
      </c>
      <c r="R318" s="10" t="s">
        <v>46</v>
      </c>
      <c r="S318" s="7">
        <v>2374.56</v>
      </c>
      <c r="T318" s="10">
        <v>85207</v>
      </c>
      <c r="U318" t="s">
        <v>4941</v>
      </c>
      <c r="V318" t="s">
        <v>5029</v>
      </c>
      <c r="W318" s="10">
        <v>85251</v>
      </c>
      <c r="X318" t="s">
        <v>4374</v>
      </c>
    </row>
    <row r="319" spans="1:24" x14ac:dyDescent="0.2">
      <c r="A319" s="6">
        <v>44375</v>
      </c>
      <c r="B319" t="s">
        <v>5030</v>
      </c>
      <c r="C319" t="s">
        <v>43</v>
      </c>
      <c r="D319" s="10" t="s">
        <v>46</v>
      </c>
      <c r="E319" t="s">
        <v>102</v>
      </c>
      <c r="F319" s="7">
        <v>8773.94</v>
      </c>
      <c r="G319" s="10" t="s">
        <v>50</v>
      </c>
      <c r="I319" t="str">
        <f t="shared" si="4"/>
        <v/>
      </c>
      <c r="J319" s="10"/>
      <c r="K319">
        <f>IF(OR(LEFT(J319,3)="850", J319=85339, J319="85339"), 1,0)</f>
        <v>0</v>
      </c>
      <c r="L319">
        <f>IF(OR(LEFT(I319,2)="ph", I319="Laveen"), 1,0)</f>
        <v>0</v>
      </c>
      <c r="M319">
        <f>IF(NOT(K319=L319), 1,0)</f>
        <v>0</v>
      </c>
      <c r="N319">
        <f>IF(K319=L319, K319, "EVAL")</f>
        <v>0</v>
      </c>
      <c r="O319" s="10"/>
      <c r="P319" s="10"/>
      <c r="Q319" s="10" t="s">
        <v>57</v>
      </c>
      <c r="R319" s="10" t="s">
        <v>46</v>
      </c>
      <c r="S319" s="7">
        <v>1762.29</v>
      </c>
      <c r="T319" s="10"/>
      <c r="U319" t="s">
        <v>3310</v>
      </c>
      <c r="V319" t="s">
        <v>5031</v>
      </c>
      <c r="W319" s="10">
        <v>85018</v>
      </c>
      <c r="X319" t="s">
        <v>4337</v>
      </c>
    </row>
    <row r="320" spans="1:24" x14ac:dyDescent="0.2">
      <c r="A320" s="6">
        <v>44375</v>
      </c>
      <c r="B320" t="s">
        <v>5032</v>
      </c>
      <c r="C320" t="s">
        <v>43</v>
      </c>
      <c r="D320" s="10" t="s">
        <v>46</v>
      </c>
      <c r="E320" t="s">
        <v>297</v>
      </c>
      <c r="F320" s="7"/>
      <c r="G320" s="10"/>
      <c r="H320" t="s">
        <v>5033</v>
      </c>
      <c r="I320" t="str">
        <f t="shared" si="4"/>
        <v>PEORIA</v>
      </c>
      <c r="J320" s="10">
        <v>85345</v>
      </c>
      <c r="K320">
        <f>IF(OR(LEFT(J320,3)="850", J320=85339, J320="85339"), 1,0)</f>
        <v>0</v>
      </c>
      <c r="L320">
        <f>IF(OR(LEFT(I320,2)="ph", I320="Laveen"), 1,0)</f>
        <v>0</v>
      </c>
      <c r="M320">
        <f>IF(NOT(K320=L320), 1,0)</f>
        <v>0</v>
      </c>
      <c r="N320">
        <f>IF(K320=L320, K320, "EVAL")</f>
        <v>0</v>
      </c>
      <c r="O320" s="10"/>
      <c r="P320" s="10"/>
      <c r="Q320" s="10" t="s">
        <v>57</v>
      </c>
      <c r="R320" s="10" t="s">
        <v>46</v>
      </c>
      <c r="S320" s="7">
        <v>2525.66</v>
      </c>
      <c r="T320" s="10">
        <v>85345</v>
      </c>
      <c r="U320" t="s">
        <v>5034</v>
      </c>
      <c r="V320" t="s">
        <v>5035</v>
      </c>
      <c r="W320" s="10">
        <v>85027</v>
      </c>
      <c r="X320" t="s">
        <v>4374</v>
      </c>
    </row>
    <row r="321" spans="1:24" x14ac:dyDescent="0.2">
      <c r="A321" s="6">
        <v>44375</v>
      </c>
      <c r="B321" t="s">
        <v>5036</v>
      </c>
      <c r="C321" t="s">
        <v>43</v>
      </c>
      <c r="D321" s="10" t="s">
        <v>46</v>
      </c>
      <c r="E321" t="s">
        <v>60</v>
      </c>
      <c r="F321" s="7">
        <v>6008.43</v>
      </c>
      <c r="G321" s="10" t="s">
        <v>50</v>
      </c>
      <c r="H321" t="s">
        <v>5037</v>
      </c>
      <c r="I321" t="str">
        <f t="shared" si="4"/>
        <v>PHOENIX</v>
      </c>
      <c r="J321" s="10">
        <v>85053</v>
      </c>
      <c r="K321">
        <f>IF(OR(LEFT(J321,3)="850", J321=85339, J321="85339"), 1,0)</f>
        <v>1</v>
      </c>
      <c r="L321">
        <f>IF(OR(LEFT(I321,2)="ph", I321="Laveen"), 1,0)</f>
        <v>1</v>
      </c>
      <c r="M321">
        <f>IF(NOT(K321=L321), 1,0)</f>
        <v>0</v>
      </c>
      <c r="N321">
        <f>IF(K321=L321, K321, "EVAL")</f>
        <v>1</v>
      </c>
      <c r="O321" s="10"/>
      <c r="P321" s="10"/>
      <c r="Q321" s="10" t="s">
        <v>57</v>
      </c>
      <c r="R321" s="10" t="s">
        <v>46</v>
      </c>
      <c r="S321" s="7">
        <v>4244.78</v>
      </c>
      <c r="T321" s="10">
        <v>85053</v>
      </c>
      <c r="U321" t="s">
        <v>100</v>
      </c>
      <c r="W321" s="10"/>
      <c r="X321" t="s">
        <v>4374</v>
      </c>
    </row>
    <row r="322" spans="1:24" x14ac:dyDescent="0.2">
      <c r="A322" s="6">
        <v>44376</v>
      </c>
      <c r="B322" t="s">
        <v>5038</v>
      </c>
      <c r="C322" t="s">
        <v>183</v>
      </c>
      <c r="D322" s="10" t="s">
        <v>46</v>
      </c>
      <c r="E322" t="s">
        <v>247</v>
      </c>
      <c r="F322" s="7">
        <v>10236</v>
      </c>
      <c r="G322" s="10" t="s">
        <v>50</v>
      </c>
      <c r="H322" t="s">
        <v>5039</v>
      </c>
      <c r="I322" t="str">
        <f t="shared" si="4"/>
        <v>CHANDLER</v>
      </c>
      <c r="J322" s="10">
        <v>85225</v>
      </c>
      <c r="K322">
        <f>IF(OR(LEFT(J322,3)="850", J322=85339, J322="85339"), 1,0)</f>
        <v>0</v>
      </c>
      <c r="L322">
        <f>IF(OR(LEFT(I322,2)="ph", I322="Laveen"), 1,0)</f>
        <v>0</v>
      </c>
      <c r="M322">
        <f>IF(NOT(K322=L322), 1,0)</f>
        <v>0</v>
      </c>
      <c r="N322">
        <f>IF(K322=L322, K322, "EVAL")</f>
        <v>0</v>
      </c>
      <c r="O322" s="10"/>
      <c r="P322" s="10"/>
      <c r="Q322" s="10" t="s">
        <v>57</v>
      </c>
      <c r="R322" s="10" t="s">
        <v>46</v>
      </c>
      <c r="S322" s="7">
        <v>2133.5500000000002</v>
      </c>
      <c r="T322" s="10">
        <v>85225</v>
      </c>
      <c r="U322" t="s">
        <v>100</v>
      </c>
      <c r="W322" s="10"/>
      <c r="X322" t="s">
        <v>4374</v>
      </c>
    </row>
    <row r="323" spans="1:24" x14ac:dyDescent="0.2">
      <c r="A323" s="6">
        <v>44376</v>
      </c>
      <c r="B323" t="s">
        <v>5040</v>
      </c>
      <c r="C323" t="s">
        <v>43</v>
      </c>
      <c r="D323" s="10" t="s">
        <v>46</v>
      </c>
      <c r="E323" t="s">
        <v>247</v>
      </c>
      <c r="F323" s="7">
        <v>5674.38</v>
      </c>
      <c r="G323" s="10" t="s">
        <v>50</v>
      </c>
      <c r="H323" t="s">
        <v>1727</v>
      </c>
      <c r="I323" t="str">
        <f t="shared" ref="I323:I386" si="5">IF(NOT(ISERROR(FIND(",",H323))), RIGHT(H323,LEN(H323)-FIND("@",SUBSTITUTE(H323,",","@",LEN(H323)-LEN(SUBSTITUTE(H323,",",""))),1)-1), "")</f>
        <v>CHANDLER</v>
      </c>
      <c r="J323" s="10">
        <v>85225</v>
      </c>
      <c r="K323">
        <f>IF(OR(LEFT(J323,3)="850", J323=85339, J323="85339"), 1,0)</f>
        <v>0</v>
      </c>
      <c r="L323">
        <f>IF(OR(LEFT(I323,2)="ph", I323="Laveen"), 1,0)</f>
        <v>0</v>
      </c>
      <c r="M323">
        <f>IF(NOT(K323=L323), 1,0)</f>
        <v>0</v>
      </c>
      <c r="N323">
        <f>IF(K323=L323, K323, "EVAL")</f>
        <v>0</v>
      </c>
      <c r="O323" s="10"/>
      <c r="P323" s="10"/>
      <c r="Q323" s="10" t="s">
        <v>57</v>
      </c>
      <c r="R323" s="10" t="s">
        <v>46</v>
      </c>
      <c r="S323" s="7">
        <v>1636</v>
      </c>
      <c r="T323" s="10">
        <v>85225</v>
      </c>
      <c r="U323" t="s">
        <v>100</v>
      </c>
      <c r="W323" s="10"/>
      <c r="X323" t="s">
        <v>4374</v>
      </c>
    </row>
    <row r="324" spans="1:24" x14ac:dyDescent="0.2">
      <c r="A324" s="6">
        <v>44377</v>
      </c>
      <c r="B324" t="s">
        <v>5041</v>
      </c>
      <c r="C324" t="s">
        <v>79</v>
      </c>
      <c r="D324" s="10" t="s">
        <v>46</v>
      </c>
      <c r="E324" t="s">
        <v>229</v>
      </c>
      <c r="F324" s="7">
        <v>11840.02</v>
      </c>
      <c r="G324" s="10" t="s">
        <v>50</v>
      </c>
      <c r="H324" t="s">
        <v>5042</v>
      </c>
      <c r="I324" t="str">
        <f t="shared" si="5"/>
        <v>MESA</v>
      </c>
      <c r="J324" s="10">
        <v>85212</v>
      </c>
      <c r="K324">
        <f>IF(OR(LEFT(J324,3)="850", J324=85339, J324="85339"), 1,0)</f>
        <v>0</v>
      </c>
      <c r="L324">
        <f>IF(OR(LEFT(I324,2)="ph", I324="Laveen"), 1,0)</f>
        <v>0</v>
      </c>
      <c r="M324">
        <f>IF(NOT(K324=L324), 1,0)</f>
        <v>0</v>
      </c>
      <c r="N324">
        <f>IF(K324=L324, K324, "EVAL")</f>
        <v>0</v>
      </c>
      <c r="O324" s="10"/>
      <c r="P324" s="10"/>
      <c r="Q324" s="10" t="s">
        <v>57</v>
      </c>
      <c r="R324" s="10" t="s">
        <v>46</v>
      </c>
      <c r="S324" s="7">
        <v>9999.99</v>
      </c>
      <c r="T324" s="10">
        <v>85212</v>
      </c>
      <c r="U324" t="s">
        <v>2728</v>
      </c>
      <c r="V324" t="s">
        <v>4973</v>
      </c>
      <c r="W324" s="10">
        <v>85251</v>
      </c>
      <c r="X324" t="s">
        <v>4374</v>
      </c>
    </row>
    <row r="325" spans="1:24" x14ac:dyDescent="0.2">
      <c r="A325" s="6">
        <v>44377</v>
      </c>
      <c r="B325" t="s">
        <v>5043</v>
      </c>
      <c r="C325" t="s">
        <v>79</v>
      </c>
      <c r="D325" s="10" t="s">
        <v>46</v>
      </c>
      <c r="E325" t="s">
        <v>229</v>
      </c>
      <c r="F325" s="7">
        <v>5223.8900000000003</v>
      </c>
      <c r="G325" s="10" t="s">
        <v>50</v>
      </c>
      <c r="H325" t="s">
        <v>5044</v>
      </c>
      <c r="I325" t="str">
        <f t="shared" si="5"/>
        <v>MESA</v>
      </c>
      <c r="J325" s="10">
        <v>85207</v>
      </c>
      <c r="K325">
        <f>IF(OR(LEFT(J325,3)="850", J325=85339, J325="85339"), 1,0)</f>
        <v>0</v>
      </c>
      <c r="L325">
        <f>IF(OR(LEFT(I325,2)="ph", I325="Laveen"), 1,0)</f>
        <v>0</v>
      </c>
      <c r="M325">
        <f>IF(NOT(K325=L325), 1,0)</f>
        <v>0</v>
      </c>
      <c r="N325">
        <f>IF(K325=L325, K325, "EVAL")</f>
        <v>0</v>
      </c>
      <c r="O325" s="10"/>
      <c r="P325" s="10"/>
      <c r="Q325" s="10" t="s">
        <v>57</v>
      </c>
      <c r="R325" s="10" t="s">
        <v>46</v>
      </c>
      <c r="S325" s="7">
        <v>3673.61</v>
      </c>
      <c r="T325" s="10">
        <v>85207</v>
      </c>
      <c r="U325" t="s">
        <v>2728</v>
      </c>
      <c r="V325" t="s">
        <v>4973</v>
      </c>
      <c r="W325" s="10">
        <v>85251</v>
      </c>
      <c r="X325" t="s">
        <v>4374</v>
      </c>
    </row>
    <row r="326" spans="1:24" x14ac:dyDescent="0.2">
      <c r="A326" s="6">
        <v>44377</v>
      </c>
      <c r="B326" t="s">
        <v>5045</v>
      </c>
      <c r="C326" t="s">
        <v>79</v>
      </c>
      <c r="D326" s="10" t="s">
        <v>46</v>
      </c>
      <c r="E326" t="s">
        <v>229</v>
      </c>
      <c r="F326" s="7">
        <v>3863.02</v>
      </c>
      <c r="G326" s="10" t="s">
        <v>50</v>
      </c>
      <c r="H326" t="s">
        <v>5046</v>
      </c>
      <c r="I326" t="str">
        <f t="shared" si="5"/>
        <v>MESA</v>
      </c>
      <c r="J326" s="10">
        <v>85212</v>
      </c>
      <c r="K326">
        <f>IF(OR(LEFT(J326,3)="850", J326=85339, J326="85339"), 1,0)</f>
        <v>0</v>
      </c>
      <c r="L326">
        <f>IF(OR(LEFT(I326,2)="ph", I326="Laveen"), 1,0)</f>
        <v>0</v>
      </c>
      <c r="M326">
        <f>IF(NOT(K326=L326), 1,0)</f>
        <v>0</v>
      </c>
      <c r="N326">
        <f>IF(K326=L326, K326, "EVAL")</f>
        <v>0</v>
      </c>
      <c r="O326" s="10"/>
      <c r="P326" s="10"/>
      <c r="Q326" s="10" t="s">
        <v>57</v>
      </c>
      <c r="R326" s="10" t="s">
        <v>46</v>
      </c>
      <c r="S326" s="7">
        <v>2230.21</v>
      </c>
      <c r="T326" s="10">
        <v>85212</v>
      </c>
      <c r="U326" t="s">
        <v>2728</v>
      </c>
      <c r="V326" t="s">
        <v>4973</v>
      </c>
      <c r="W326" s="10">
        <v>85251</v>
      </c>
      <c r="X326" t="s">
        <v>4374</v>
      </c>
    </row>
    <row r="327" spans="1:24" x14ac:dyDescent="0.2">
      <c r="A327" s="6">
        <v>44378</v>
      </c>
      <c r="B327" t="s">
        <v>5047</v>
      </c>
      <c r="C327" t="s">
        <v>43</v>
      </c>
      <c r="D327" s="10" t="s">
        <v>46</v>
      </c>
      <c r="E327" t="s">
        <v>87</v>
      </c>
      <c r="F327" s="7">
        <v>2682.93</v>
      </c>
      <c r="G327" s="10" t="s">
        <v>50</v>
      </c>
      <c r="H327" t="s">
        <v>4413</v>
      </c>
      <c r="I327" t="str">
        <f t="shared" si="5"/>
        <v>Phoenix</v>
      </c>
      <c r="J327" s="10">
        <v>85017</v>
      </c>
      <c r="K327">
        <f>IF(OR(LEFT(J327,3)="850", J327=85339, J327="85339"), 1,0)</f>
        <v>1</v>
      </c>
      <c r="L327">
        <f>IF(OR(LEFT(I327,2)="ph", I327="Laveen"), 1,0)</f>
        <v>1</v>
      </c>
      <c r="M327">
        <f>IF(NOT(K327=L327), 1,0)</f>
        <v>0</v>
      </c>
      <c r="N327">
        <f>IF(K327=L327, K327, "EVAL")</f>
        <v>1</v>
      </c>
      <c r="O327" s="12">
        <v>44392</v>
      </c>
      <c r="P327" s="15">
        <v>44410</v>
      </c>
      <c r="Q327" s="10" t="s">
        <v>57</v>
      </c>
      <c r="R327" s="10" t="s">
        <v>46</v>
      </c>
      <c r="S327" s="7">
        <v>1925.16</v>
      </c>
      <c r="T327" s="10">
        <v>85017</v>
      </c>
      <c r="U327" t="s">
        <v>5048</v>
      </c>
      <c r="W327" s="10"/>
      <c r="X327" t="s">
        <v>4374</v>
      </c>
    </row>
    <row r="328" spans="1:24" x14ac:dyDescent="0.2">
      <c r="A328" s="6">
        <v>44378</v>
      </c>
      <c r="B328" t="s">
        <v>5049</v>
      </c>
      <c r="C328" t="s">
        <v>43</v>
      </c>
      <c r="D328" s="10" t="s">
        <v>46</v>
      </c>
      <c r="E328" t="s">
        <v>87</v>
      </c>
      <c r="F328" s="7">
        <v>2555.37</v>
      </c>
      <c r="G328" s="10" t="s">
        <v>50</v>
      </c>
      <c r="H328" t="s">
        <v>5050</v>
      </c>
      <c r="I328" t="str">
        <f t="shared" si="5"/>
        <v>Phoenix</v>
      </c>
      <c r="J328" s="10">
        <v>85017</v>
      </c>
      <c r="K328">
        <f>IF(OR(LEFT(J328,3)="850", J328=85339, J328="85339"), 1,0)</f>
        <v>1</v>
      </c>
      <c r="L328">
        <f>IF(OR(LEFT(I328,2)="ph", I328="Laveen"), 1,0)</f>
        <v>1</v>
      </c>
      <c r="M328">
        <f>IF(NOT(K328=L328), 1,0)</f>
        <v>0</v>
      </c>
      <c r="N328">
        <f>IF(K328=L328, K328, "EVAL")</f>
        <v>1</v>
      </c>
      <c r="O328" s="12">
        <v>44392</v>
      </c>
      <c r="P328" s="15">
        <v>44410</v>
      </c>
      <c r="Q328" s="10" t="s">
        <v>57</v>
      </c>
      <c r="R328" s="10" t="s">
        <v>46</v>
      </c>
      <c r="S328" s="7">
        <v>1859.58</v>
      </c>
      <c r="T328" s="10">
        <v>85017</v>
      </c>
      <c r="U328" t="s">
        <v>886</v>
      </c>
      <c r="W328" s="10"/>
      <c r="X328" t="s">
        <v>4374</v>
      </c>
    </row>
    <row r="329" spans="1:24" x14ac:dyDescent="0.2">
      <c r="A329" s="6">
        <v>44379</v>
      </c>
      <c r="B329" t="s">
        <v>5051</v>
      </c>
      <c r="C329" t="s">
        <v>43</v>
      </c>
      <c r="D329" s="10" t="s">
        <v>46</v>
      </c>
      <c r="E329" t="s">
        <v>102</v>
      </c>
      <c r="F329" s="7"/>
      <c r="G329" s="10"/>
      <c r="H329" t="s">
        <v>5052</v>
      </c>
      <c r="I329" t="str">
        <f t="shared" si="5"/>
        <v>PHOENIX</v>
      </c>
      <c r="J329" s="10">
        <v>85016</v>
      </c>
      <c r="K329">
        <f>IF(OR(LEFT(J329,3)="850", J329=85339, J329="85339"), 1,0)</f>
        <v>1</v>
      </c>
      <c r="L329">
        <f>IF(OR(LEFT(I329,2)="ph", I329="Laveen"), 1,0)</f>
        <v>1</v>
      </c>
      <c r="M329">
        <f>IF(NOT(K329=L329), 1,0)</f>
        <v>0</v>
      </c>
      <c r="N329">
        <f>IF(K329=L329, K329, "EVAL")</f>
        <v>1</v>
      </c>
      <c r="O329" s="10"/>
      <c r="P329" s="10"/>
      <c r="Q329" s="10" t="s">
        <v>57</v>
      </c>
      <c r="R329" s="10" t="s">
        <v>46</v>
      </c>
      <c r="S329" s="7">
        <v>291</v>
      </c>
      <c r="T329" s="10">
        <v>85016</v>
      </c>
      <c r="U329" t="s">
        <v>3310</v>
      </c>
      <c r="W329" s="10"/>
      <c r="X329" t="s">
        <v>4337</v>
      </c>
    </row>
    <row r="330" spans="1:24" x14ac:dyDescent="0.2">
      <c r="A330" s="6">
        <v>44383</v>
      </c>
      <c r="B330" t="s">
        <v>5053</v>
      </c>
      <c r="C330" t="s">
        <v>43</v>
      </c>
      <c r="D330" s="10" t="s">
        <v>46</v>
      </c>
      <c r="E330" t="s">
        <v>247</v>
      </c>
      <c r="F330" s="7">
        <v>5533.76</v>
      </c>
      <c r="G330" s="10" t="s">
        <v>50</v>
      </c>
      <c r="H330" t="s">
        <v>5054</v>
      </c>
      <c r="I330" t="str">
        <f t="shared" si="5"/>
        <v>CHANDLER</v>
      </c>
      <c r="J330" s="10">
        <v>85286</v>
      </c>
      <c r="K330">
        <f>IF(OR(LEFT(J330,3)="850", J330=85339, J330="85339"), 1,0)</f>
        <v>0</v>
      </c>
      <c r="L330">
        <f>IF(OR(LEFT(I330,2)="ph", I330="Laveen"), 1,0)</f>
        <v>0</v>
      </c>
      <c r="M330">
        <f>IF(NOT(K330=L330), 1,0)</f>
        <v>0</v>
      </c>
      <c r="N330">
        <f>IF(K330=L330, K330, "EVAL")</f>
        <v>0</v>
      </c>
      <c r="O330" s="10"/>
      <c r="P330" s="10"/>
      <c r="Q330" s="10" t="s">
        <v>57</v>
      </c>
      <c r="R330" s="10" t="s">
        <v>46</v>
      </c>
      <c r="S330" s="7">
        <v>1882.73</v>
      </c>
      <c r="T330" s="10">
        <v>85286</v>
      </c>
      <c r="U330" t="s">
        <v>100</v>
      </c>
      <c r="W330" s="10"/>
      <c r="X330" t="s">
        <v>4374</v>
      </c>
    </row>
    <row r="331" spans="1:24" x14ac:dyDescent="0.2">
      <c r="A331" s="6">
        <v>44384</v>
      </c>
      <c r="B331" t="s">
        <v>5055</v>
      </c>
      <c r="C331" t="s">
        <v>79</v>
      </c>
      <c r="D331" s="10" t="s">
        <v>46</v>
      </c>
      <c r="E331" t="s">
        <v>130</v>
      </c>
      <c r="F331" s="7"/>
      <c r="G331" s="10"/>
      <c r="H331" t="s">
        <v>5056</v>
      </c>
      <c r="I331" t="str">
        <f t="shared" si="5"/>
        <v>AVONDALE</v>
      </c>
      <c r="J331" s="10">
        <v>85392</v>
      </c>
      <c r="K331">
        <f>IF(OR(LEFT(J331,3)="850", J331=85339, J331="85339"), 1,0)</f>
        <v>0</v>
      </c>
      <c r="L331">
        <f>IF(OR(LEFT(I331,2)="ph", I331="Laveen"), 1,0)</f>
        <v>0</v>
      </c>
      <c r="M331">
        <f>IF(NOT(K331=L331), 1,0)</f>
        <v>0</v>
      </c>
      <c r="N331">
        <f>IF(K331=L331, K331, "EVAL")</f>
        <v>0</v>
      </c>
      <c r="O331" s="10"/>
      <c r="P331" s="10"/>
      <c r="Q331" s="10" t="s">
        <v>57</v>
      </c>
      <c r="R331" s="10" t="s">
        <v>46</v>
      </c>
      <c r="S331" s="7">
        <v>7087.18</v>
      </c>
      <c r="T331" s="10">
        <v>85392</v>
      </c>
      <c r="U331" t="s">
        <v>3382</v>
      </c>
      <c r="V331" t="s">
        <v>3914</v>
      </c>
      <c r="W331" s="10">
        <v>85251</v>
      </c>
      <c r="X331" t="s">
        <v>4374</v>
      </c>
    </row>
    <row r="332" spans="1:24" x14ac:dyDescent="0.2">
      <c r="A332" s="6">
        <v>44393</v>
      </c>
      <c r="B332" t="s">
        <v>5057</v>
      </c>
      <c r="C332" t="s">
        <v>43</v>
      </c>
      <c r="D332" s="10" t="s">
        <v>46</v>
      </c>
      <c r="E332" t="s">
        <v>275</v>
      </c>
      <c r="F332" s="7"/>
      <c r="G332" s="10"/>
      <c r="H332" t="s">
        <v>5058</v>
      </c>
      <c r="I332" t="str">
        <f t="shared" si="5"/>
        <v>TEMPE</v>
      </c>
      <c r="J332" s="10">
        <v>85281</v>
      </c>
      <c r="K332">
        <f>IF(OR(LEFT(J332,3)="850", J332=85339, J332="85339"), 1,0)</f>
        <v>0</v>
      </c>
      <c r="L332">
        <f>IF(OR(LEFT(I332,2)="ph", I332="Laveen"), 1,0)</f>
        <v>0</v>
      </c>
      <c r="M332">
        <f>IF(NOT(K332=L332), 1,0)</f>
        <v>0</v>
      </c>
      <c r="N332">
        <f>IF(K332=L332, K332, "EVAL")</f>
        <v>0</v>
      </c>
      <c r="O332" s="10"/>
      <c r="P332" s="10"/>
      <c r="Q332" s="10" t="s">
        <v>57</v>
      </c>
      <c r="R332" s="10" t="s">
        <v>46</v>
      </c>
      <c r="S332" s="7">
        <v>2980</v>
      </c>
      <c r="T332" s="10">
        <v>85281</v>
      </c>
      <c r="U332" t="s">
        <v>3927</v>
      </c>
      <c r="V332" t="s">
        <v>5059</v>
      </c>
      <c r="W332" s="10">
        <v>85027</v>
      </c>
      <c r="X332" t="s">
        <v>4343</v>
      </c>
    </row>
    <row r="333" spans="1:24" x14ac:dyDescent="0.2">
      <c r="A333" s="6">
        <v>44393</v>
      </c>
      <c r="B333" t="s">
        <v>5060</v>
      </c>
      <c r="C333" t="s">
        <v>43</v>
      </c>
      <c r="D333" s="10" t="s">
        <v>46</v>
      </c>
      <c r="E333" t="s">
        <v>275</v>
      </c>
      <c r="F333" s="7"/>
      <c r="G333" s="10"/>
      <c r="H333" t="s">
        <v>5061</v>
      </c>
      <c r="I333" t="str">
        <f t="shared" si="5"/>
        <v>TEMPE</v>
      </c>
      <c r="J333" s="10">
        <v>85281</v>
      </c>
      <c r="K333">
        <f>IF(OR(LEFT(J333,3)="850", J333=85339, J333="85339"), 1,0)</f>
        <v>0</v>
      </c>
      <c r="L333">
        <f>IF(OR(LEFT(I333,2)="ph", I333="Laveen"), 1,0)</f>
        <v>0</v>
      </c>
      <c r="M333">
        <f>IF(NOT(K333=L333), 1,0)</f>
        <v>0</v>
      </c>
      <c r="N333">
        <f>IF(K333=L333, K333, "EVAL")</f>
        <v>0</v>
      </c>
      <c r="O333" s="10"/>
      <c r="P333" s="10"/>
      <c r="Q333" s="10" t="s">
        <v>57</v>
      </c>
      <c r="R333" s="10" t="s">
        <v>46</v>
      </c>
      <c r="S333" s="7">
        <v>3625</v>
      </c>
      <c r="T333" s="10">
        <v>85281</v>
      </c>
      <c r="U333" t="s">
        <v>3927</v>
      </c>
      <c r="V333" t="s">
        <v>5059</v>
      </c>
      <c r="W333" s="10">
        <v>85027</v>
      </c>
      <c r="X333" t="s">
        <v>4343</v>
      </c>
    </row>
    <row r="334" spans="1:24" x14ac:dyDescent="0.2">
      <c r="A334" s="6">
        <v>44393</v>
      </c>
      <c r="B334" t="s">
        <v>5062</v>
      </c>
      <c r="C334" t="s">
        <v>43</v>
      </c>
      <c r="D334" s="10" t="s">
        <v>46</v>
      </c>
      <c r="E334" t="s">
        <v>275</v>
      </c>
      <c r="F334" s="7"/>
      <c r="G334" s="10"/>
      <c r="H334" t="s">
        <v>5063</v>
      </c>
      <c r="I334" t="str">
        <f t="shared" si="5"/>
        <v>TEMPE</v>
      </c>
      <c r="J334" s="10">
        <v>85281</v>
      </c>
      <c r="K334">
        <f>IF(OR(LEFT(J334,3)="850", J334=85339, J334="85339"), 1,0)</f>
        <v>0</v>
      </c>
      <c r="L334">
        <f>IF(OR(LEFT(I334,2)="ph", I334="Laveen"), 1,0)</f>
        <v>0</v>
      </c>
      <c r="M334">
        <f>IF(NOT(K334=L334), 1,0)</f>
        <v>0</v>
      </c>
      <c r="N334">
        <f>IF(K334=L334, K334, "EVAL")</f>
        <v>0</v>
      </c>
      <c r="O334" s="10"/>
      <c r="P334" s="10"/>
      <c r="Q334" s="10" t="s">
        <v>57</v>
      </c>
      <c r="R334" s="10" t="s">
        <v>46</v>
      </c>
      <c r="S334" s="7">
        <v>3936</v>
      </c>
      <c r="T334" s="10">
        <v>85281</v>
      </c>
      <c r="U334" t="s">
        <v>3927</v>
      </c>
      <c r="V334" t="s">
        <v>5059</v>
      </c>
      <c r="W334" s="10">
        <v>85027</v>
      </c>
      <c r="X334" t="s">
        <v>4343</v>
      </c>
    </row>
    <row r="335" spans="1:24" x14ac:dyDescent="0.2">
      <c r="A335" s="6">
        <v>44393</v>
      </c>
      <c r="B335" t="s">
        <v>5064</v>
      </c>
      <c r="C335" t="s">
        <v>43</v>
      </c>
      <c r="D335" s="10" t="s">
        <v>46</v>
      </c>
      <c r="E335" t="s">
        <v>275</v>
      </c>
      <c r="F335" s="7"/>
      <c r="G335" s="10"/>
      <c r="H335" t="s">
        <v>5065</v>
      </c>
      <c r="I335" t="str">
        <f t="shared" si="5"/>
        <v>TEMPE</v>
      </c>
      <c r="J335" s="10">
        <v>85281</v>
      </c>
      <c r="K335">
        <f>IF(OR(LEFT(J335,3)="850", J335=85339, J335="85339"), 1,0)</f>
        <v>0</v>
      </c>
      <c r="L335">
        <f>IF(OR(LEFT(I335,2)="ph", I335="Laveen"), 1,0)</f>
        <v>0</v>
      </c>
      <c r="M335">
        <f>IF(NOT(K335=L335), 1,0)</f>
        <v>0</v>
      </c>
      <c r="N335">
        <f>IF(K335=L335, K335, "EVAL")</f>
        <v>0</v>
      </c>
      <c r="O335" s="10"/>
      <c r="P335" s="10"/>
      <c r="Q335" s="10" t="s">
        <v>57</v>
      </c>
      <c r="R335" s="10" t="s">
        <v>46</v>
      </c>
      <c r="S335" s="7">
        <v>2278.5</v>
      </c>
      <c r="T335" s="10">
        <v>85281</v>
      </c>
      <c r="U335" t="s">
        <v>3927</v>
      </c>
      <c r="V335" t="s">
        <v>5059</v>
      </c>
      <c r="W335" s="10">
        <v>85027</v>
      </c>
      <c r="X335" t="s">
        <v>4343</v>
      </c>
    </row>
    <row r="336" spans="1:24" x14ac:dyDescent="0.2">
      <c r="A336" s="6">
        <v>44393</v>
      </c>
      <c r="B336" t="s">
        <v>5066</v>
      </c>
      <c r="C336" t="s">
        <v>43</v>
      </c>
      <c r="D336" s="10" t="s">
        <v>46</v>
      </c>
      <c r="E336" t="s">
        <v>275</v>
      </c>
      <c r="F336" s="7">
        <v>970.5</v>
      </c>
      <c r="G336" s="10" t="s">
        <v>50</v>
      </c>
      <c r="H336" t="s">
        <v>5061</v>
      </c>
      <c r="I336" t="str">
        <f t="shared" si="5"/>
        <v>TEMPE</v>
      </c>
      <c r="J336" s="10">
        <v>85281</v>
      </c>
      <c r="K336">
        <f>IF(OR(LEFT(J336,3)="850", J336=85339, J336="85339"), 1,0)</f>
        <v>0</v>
      </c>
      <c r="L336">
        <f>IF(OR(LEFT(I336,2)="ph", I336="Laveen"), 1,0)</f>
        <v>0</v>
      </c>
      <c r="M336">
        <f>IF(NOT(K336=L336), 1,0)</f>
        <v>0</v>
      </c>
      <c r="N336">
        <f>IF(K336=L336, K336, "EVAL")</f>
        <v>0</v>
      </c>
      <c r="O336" s="12">
        <v>44404</v>
      </c>
      <c r="P336" s="15">
        <v>44412</v>
      </c>
      <c r="Q336" s="10" t="s">
        <v>57</v>
      </c>
      <c r="R336" s="10" t="s">
        <v>46</v>
      </c>
      <c r="S336" s="7">
        <v>939.5</v>
      </c>
      <c r="T336" s="10">
        <v>85281</v>
      </c>
      <c r="U336" t="s">
        <v>3927</v>
      </c>
      <c r="V336" t="s">
        <v>5067</v>
      </c>
      <c r="W336" s="10">
        <v>85027</v>
      </c>
      <c r="X336" t="s">
        <v>4343</v>
      </c>
    </row>
    <row r="337" spans="1:24" x14ac:dyDescent="0.2">
      <c r="A337" s="6">
        <v>44396</v>
      </c>
      <c r="B337" t="s">
        <v>5068</v>
      </c>
      <c r="C337" t="s">
        <v>79</v>
      </c>
      <c r="D337" s="10" t="s">
        <v>46</v>
      </c>
      <c r="E337" t="s">
        <v>74</v>
      </c>
      <c r="F337" s="7"/>
      <c r="G337" s="10"/>
      <c r="H337" t="s">
        <v>5069</v>
      </c>
      <c r="I337" t="str">
        <f t="shared" si="5"/>
        <v>PHOENIX</v>
      </c>
      <c r="J337" s="10">
        <v>85042</v>
      </c>
      <c r="K337">
        <f>IF(OR(LEFT(J337,3)="850", J337=85339, J337="85339"), 1,0)</f>
        <v>1</v>
      </c>
      <c r="L337">
        <f>IF(OR(LEFT(I337,2)="ph", I337="Laveen"), 1,0)</f>
        <v>1</v>
      </c>
      <c r="M337">
        <f>IF(NOT(K337=L337), 1,0)</f>
        <v>0</v>
      </c>
      <c r="N337">
        <f>IF(K337=L337, K337, "EVAL")</f>
        <v>1</v>
      </c>
      <c r="O337" s="10"/>
      <c r="P337" s="10"/>
      <c r="Q337" s="10" t="s">
        <v>57</v>
      </c>
      <c r="R337" s="10" t="s">
        <v>46</v>
      </c>
      <c r="S337" s="7">
        <v>1265.29</v>
      </c>
      <c r="T337" s="10">
        <v>85042</v>
      </c>
      <c r="U337" t="s">
        <v>3327</v>
      </c>
      <c r="W337" s="10"/>
      <c r="X337" t="s">
        <v>4337</v>
      </c>
    </row>
    <row r="338" spans="1:24" x14ac:dyDescent="0.2">
      <c r="A338" s="6">
        <v>44396</v>
      </c>
      <c r="B338" t="s">
        <v>5070</v>
      </c>
      <c r="C338" t="s">
        <v>43</v>
      </c>
      <c r="D338" s="10" t="s">
        <v>46</v>
      </c>
      <c r="E338" t="s">
        <v>74</v>
      </c>
      <c r="F338" s="7"/>
      <c r="G338" s="10"/>
      <c r="H338" t="s">
        <v>5071</v>
      </c>
      <c r="I338" t="str">
        <f t="shared" si="5"/>
        <v>PHOENIX</v>
      </c>
      <c r="J338" s="10">
        <v>85042</v>
      </c>
      <c r="K338">
        <f>IF(OR(LEFT(J338,3)="850", J338=85339, J338="85339"), 1,0)</f>
        <v>1</v>
      </c>
      <c r="L338">
        <f>IF(OR(LEFT(I338,2)="ph", I338="Laveen"), 1,0)</f>
        <v>1</v>
      </c>
      <c r="M338">
        <f>IF(NOT(K338=L338), 1,0)</f>
        <v>0</v>
      </c>
      <c r="N338">
        <f>IF(K338=L338, K338, "EVAL")</f>
        <v>1</v>
      </c>
      <c r="O338" s="10"/>
      <c r="P338" s="10"/>
      <c r="Q338" s="10" t="s">
        <v>57</v>
      </c>
      <c r="R338" s="10" t="s">
        <v>46</v>
      </c>
      <c r="S338" s="7">
        <v>1438.41</v>
      </c>
      <c r="T338" s="10">
        <v>85042</v>
      </c>
      <c r="U338" t="s">
        <v>3864</v>
      </c>
      <c r="V338" t="s">
        <v>3328</v>
      </c>
      <c r="W338" s="10">
        <v>85042</v>
      </c>
      <c r="X338" t="s">
        <v>4337</v>
      </c>
    </row>
    <row r="339" spans="1:24" x14ac:dyDescent="0.2">
      <c r="A339" s="6">
        <v>44396</v>
      </c>
      <c r="B339" t="s">
        <v>5072</v>
      </c>
      <c r="C339" t="s">
        <v>43</v>
      </c>
      <c r="D339" s="10" t="s">
        <v>46</v>
      </c>
      <c r="E339" t="s">
        <v>74</v>
      </c>
      <c r="F339" s="7">
        <v>1752.02</v>
      </c>
      <c r="G339" s="10" t="s">
        <v>50</v>
      </c>
      <c r="H339" t="s">
        <v>5073</v>
      </c>
      <c r="I339" t="str">
        <f t="shared" si="5"/>
        <v>PHOENIX</v>
      </c>
      <c r="J339" s="10">
        <v>85042</v>
      </c>
      <c r="K339">
        <f>IF(OR(LEFT(J339,3)="850", J339=85339, J339="85339"), 1,0)</f>
        <v>1</v>
      </c>
      <c r="L339">
        <f>IF(OR(LEFT(I339,2)="ph", I339="Laveen"), 1,0)</f>
        <v>1</v>
      </c>
      <c r="M339">
        <f>IF(NOT(K339=L339), 1,0)</f>
        <v>0</v>
      </c>
      <c r="N339">
        <f>IF(K339=L339, K339, "EVAL")</f>
        <v>1</v>
      </c>
      <c r="O339" s="10"/>
      <c r="P339" s="10"/>
      <c r="Q339" s="10" t="s">
        <v>57</v>
      </c>
      <c r="R339" s="10" t="s">
        <v>46</v>
      </c>
      <c r="S339" s="7">
        <v>1697.02</v>
      </c>
      <c r="T339" s="10">
        <v>85042</v>
      </c>
      <c r="U339" t="s">
        <v>3864</v>
      </c>
      <c r="V339" t="s">
        <v>4355</v>
      </c>
      <c r="W339" s="10">
        <v>85042</v>
      </c>
      <c r="X339" t="s">
        <v>4337</v>
      </c>
    </row>
    <row r="340" spans="1:24" x14ac:dyDescent="0.2">
      <c r="A340" s="6">
        <v>44396</v>
      </c>
      <c r="B340" t="s">
        <v>5074</v>
      </c>
      <c r="C340" t="s">
        <v>43</v>
      </c>
      <c r="D340" s="10" t="s">
        <v>46</v>
      </c>
      <c r="E340" t="s">
        <v>74</v>
      </c>
      <c r="F340" s="7">
        <v>3249.1</v>
      </c>
      <c r="G340" s="10" t="s">
        <v>50</v>
      </c>
      <c r="H340" t="s">
        <v>5075</v>
      </c>
      <c r="I340" t="str">
        <f t="shared" si="5"/>
        <v>PHOENIX</v>
      </c>
      <c r="J340" s="10">
        <v>85042</v>
      </c>
      <c r="K340">
        <f>IF(OR(LEFT(J340,3)="850", J340=85339, J340="85339"), 1,0)</f>
        <v>1</v>
      </c>
      <c r="L340">
        <f>IF(OR(LEFT(I340,2)="ph", I340="Laveen"), 1,0)</f>
        <v>1</v>
      </c>
      <c r="M340">
        <f>IF(NOT(K340=L340), 1,0)</f>
        <v>0</v>
      </c>
      <c r="N340">
        <f>IF(K340=L340, K340, "EVAL")</f>
        <v>1</v>
      </c>
      <c r="O340" s="12">
        <v>44427</v>
      </c>
      <c r="P340" s="10"/>
      <c r="Q340" s="10" t="s">
        <v>57</v>
      </c>
      <c r="R340" s="10" t="s">
        <v>46</v>
      </c>
      <c r="S340" s="7">
        <v>3249.1</v>
      </c>
      <c r="T340" s="10">
        <v>85042</v>
      </c>
      <c r="U340" t="s">
        <v>3864</v>
      </c>
      <c r="V340" t="s">
        <v>4355</v>
      </c>
      <c r="W340" s="10">
        <v>85042</v>
      </c>
      <c r="X340" t="s">
        <v>4337</v>
      </c>
    </row>
    <row r="341" spans="1:24" x14ac:dyDescent="0.2">
      <c r="A341" s="6">
        <v>44396</v>
      </c>
      <c r="B341" t="s">
        <v>5076</v>
      </c>
      <c r="C341" t="s">
        <v>43</v>
      </c>
      <c r="D341" s="10" t="s">
        <v>46</v>
      </c>
      <c r="E341" t="s">
        <v>74</v>
      </c>
      <c r="F341" s="7">
        <v>2558.65</v>
      </c>
      <c r="G341" s="10" t="s">
        <v>50</v>
      </c>
      <c r="H341" t="s">
        <v>5077</v>
      </c>
      <c r="I341" t="str">
        <f t="shared" si="5"/>
        <v>PHOENIX</v>
      </c>
      <c r="J341" s="10">
        <v>85042</v>
      </c>
      <c r="K341">
        <f>IF(OR(LEFT(J341,3)="850", J341=85339, J341="85339"), 1,0)</f>
        <v>1</v>
      </c>
      <c r="L341">
        <f>IF(OR(LEFT(I341,2)="ph", I341="Laveen"), 1,0)</f>
        <v>1</v>
      </c>
      <c r="M341">
        <f>IF(NOT(K341=L341), 1,0)</f>
        <v>0</v>
      </c>
      <c r="N341">
        <f>IF(K341=L341, K341, "EVAL")</f>
        <v>1</v>
      </c>
      <c r="O341" s="10"/>
      <c r="P341" s="10"/>
      <c r="Q341" s="10" t="s">
        <v>57</v>
      </c>
      <c r="R341" s="10" t="s">
        <v>46</v>
      </c>
      <c r="S341" s="7">
        <v>1228.94</v>
      </c>
      <c r="T341" s="10">
        <v>85042</v>
      </c>
      <c r="U341" t="s">
        <v>3864</v>
      </c>
      <c r="V341" t="s">
        <v>3328</v>
      </c>
      <c r="W341" s="10">
        <v>85042</v>
      </c>
      <c r="X341" t="s">
        <v>4337</v>
      </c>
    </row>
    <row r="342" spans="1:24" x14ac:dyDescent="0.2">
      <c r="A342" s="6">
        <v>44396</v>
      </c>
      <c r="B342" t="s">
        <v>5078</v>
      </c>
      <c r="C342" t="s">
        <v>43</v>
      </c>
      <c r="D342" s="10" t="s">
        <v>46</v>
      </c>
      <c r="E342" t="s">
        <v>247</v>
      </c>
      <c r="F342" s="7">
        <v>3785.12</v>
      </c>
      <c r="G342" s="10" t="s">
        <v>50</v>
      </c>
      <c r="H342" t="s">
        <v>5079</v>
      </c>
      <c r="I342" t="str">
        <f t="shared" si="5"/>
        <v>CHANDLER</v>
      </c>
      <c r="J342" s="10">
        <v>85249</v>
      </c>
      <c r="K342">
        <f>IF(OR(LEFT(J342,3)="850", J342=85339, J342="85339"), 1,0)</f>
        <v>0</v>
      </c>
      <c r="L342">
        <f>IF(OR(LEFT(I342,2)="ph", I342="Laveen"), 1,0)</f>
        <v>0</v>
      </c>
      <c r="M342">
        <f>IF(NOT(K342=L342), 1,0)</f>
        <v>0</v>
      </c>
      <c r="N342">
        <f>IF(K342=L342, K342, "EVAL")</f>
        <v>0</v>
      </c>
      <c r="O342" s="10"/>
      <c r="P342" s="10"/>
      <c r="Q342" s="10" t="s">
        <v>57</v>
      </c>
      <c r="R342" s="10" t="s">
        <v>46</v>
      </c>
      <c r="S342" s="7">
        <v>1598.63</v>
      </c>
      <c r="T342" s="10">
        <v>85249</v>
      </c>
      <c r="U342" t="s">
        <v>100</v>
      </c>
      <c r="W342" s="10"/>
      <c r="X342" t="s">
        <v>4374</v>
      </c>
    </row>
    <row r="343" spans="1:24" x14ac:dyDescent="0.2">
      <c r="A343" s="6">
        <v>44397</v>
      </c>
      <c r="B343" t="s">
        <v>5080</v>
      </c>
      <c r="C343" t="s">
        <v>43</v>
      </c>
      <c r="D343" s="10" t="s">
        <v>46</v>
      </c>
      <c r="E343" t="s">
        <v>70</v>
      </c>
      <c r="F343" s="7">
        <v>2457.0300000000002</v>
      </c>
      <c r="G343" s="10" t="s">
        <v>50</v>
      </c>
      <c r="H343" t="s">
        <v>5081</v>
      </c>
      <c r="I343" t="str">
        <f t="shared" si="5"/>
        <v>PHOENIX</v>
      </c>
      <c r="J343" s="10">
        <v>85307</v>
      </c>
      <c r="K343">
        <f>IF(OR(LEFT(J343,3)="850", J343=85339, J343="85339"), 1,0)</f>
        <v>0</v>
      </c>
      <c r="L343">
        <f>IF(OR(LEFT(I343,2)="ph", I343="Laveen"), 1,0)</f>
        <v>1</v>
      </c>
      <c r="M343">
        <f>IF(NOT(K343=L343), 1,0)</f>
        <v>1</v>
      </c>
      <c r="N343">
        <v>1</v>
      </c>
      <c r="O343" s="10"/>
      <c r="P343" s="10"/>
      <c r="Q343" s="10" t="s">
        <v>57</v>
      </c>
      <c r="R343" s="10" t="s">
        <v>46</v>
      </c>
      <c r="S343" s="7">
        <v>1716.55</v>
      </c>
      <c r="T343" s="10">
        <v>85307</v>
      </c>
      <c r="U343" t="s">
        <v>4562</v>
      </c>
      <c r="W343" s="10"/>
      <c r="X343" t="s">
        <v>4343</v>
      </c>
    </row>
    <row r="344" spans="1:24" x14ac:dyDescent="0.2">
      <c r="A344" s="6">
        <v>44397</v>
      </c>
      <c r="B344" t="s">
        <v>5082</v>
      </c>
      <c r="C344" t="s">
        <v>43</v>
      </c>
      <c r="D344" s="10" t="s">
        <v>46</v>
      </c>
      <c r="E344" t="s">
        <v>74</v>
      </c>
      <c r="F344" s="7">
        <v>5942.45</v>
      </c>
      <c r="G344" s="10" t="s">
        <v>50</v>
      </c>
      <c r="H344" t="s">
        <v>5083</v>
      </c>
      <c r="I344" t="str">
        <f t="shared" si="5"/>
        <v>PHOENIX</v>
      </c>
      <c r="J344" s="10">
        <v>85040</v>
      </c>
      <c r="K344">
        <f>IF(OR(LEFT(J344,3)="850", J344=85339, J344="85339"), 1,0)</f>
        <v>1</v>
      </c>
      <c r="L344">
        <f>IF(OR(LEFT(I344,2)="ph", I344="Laveen"), 1,0)</f>
        <v>1</v>
      </c>
      <c r="M344">
        <f>IF(NOT(K344=L344), 1,0)</f>
        <v>0</v>
      </c>
      <c r="N344">
        <f>IF(K344=L344, K344, "EVAL")</f>
        <v>1</v>
      </c>
      <c r="O344" s="12">
        <v>44411</v>
      </c>
      <c r="P344" s="15">
        <v>44440</v>
      </c>
      <c r="Q344" s="10" t="s">
        <v>57</v>
      </c>
      <c r="R344" s="10" t="s">
        <v>46</v>
      </c>
      <c r="S344" s="7">
        <v>5862.45</v>
      </c>
      <c r="T344" s="10">
        <v>85040</v>
      </c>
      <c r="U344" t="s">
        <v>5084</v>
      </c>
      <c r="W344" s="10"/>
      <c r="X344" t="s">
        <v>4374</v>
      </c>
    </row>
    <row r="345" spans="1:24" x14ac:dyDescent="0.2">
      <c r="A345" s="6">
        <v>44397</v>
      </c>
      <c r="B345" t="s">
        <v>5085</v>
      </c>
      <c r="C345" t="s">
        <v>43</v>
      </c>
      <c r="D345" s="10" t="s">
        <v>46</v>
      </c>
      <c r="E345" t="s">
        <v>1473</v>
      </c>
      <c r="F345" s="7">
        <v>2561.31</v>
      </c>
      <c r="G345" s="10" t="s">
        <v>50</v>
      </c>
      <c r="H345" t="s">
        <v>5086</v>
      </c>
      <c r="I345" t="str">
        <f t="shared" si="5"/>
        <v>PHOENIX</v>
      </c>
      <c r="J345" s="10">
        <v>85015</v>
      </c>
      <c r="K345">
        <f>IF(OR(LEFT(J345,3)="850", J345=85339, J345="85339"), 1,0)</f>
        <v>1</v>
      </c>
      <c r="L345">
        <f>IF(OR(LEFT(I345,2)="ph", I345="Laveen"), 1,0)</f>
        <v>1</v>
      </c>
      <c r="M345">
        <f>IF(NOT(K345=L345), 1,0)</f>
        <v>0</v>
      </c>
      <c r="N345">
        <f>IF(K345=L345, K345, "EVAL")</f>
        <v>1</v>
      </c>
      <c r="O345" s="12">
        <v>44412</v>
      </c>
      <c r="P345" s="10"/>
      <c r="Q345" s="10" t="s">
        <v>57</v>
      </c>
      <c r="R345" s="10" t="s">
        <v>46</v>
      </c>
      <c r="S345" s="7">
        <v>2496.6</v>
      </c>
      <c r="T345" s="10">
        <v>85015</v>
      </c>
      <c r="U345" t="s">
        <v>2486</v>
      </c>
      <c r="V345" t="s">
        <v>4445</v>
      </c>
      <c r="W345" s="10">
        <v>85015</v>
      </c>
      <c r="X345" t="s">
        <v>4337</v>
      </c>
    </row>
    <row r="346" spans="1:24" x14ac:dyDescent="0.2">
      <c r="A346" s="6">
        <v>44397</v>
      </c>
      <c r="B346" t="s">
        <v>5087</v>
      </c>
      <c r="C346" t="s">
        <v>43</v>
      </c>
      <c r="D346" s="10" t="s">
        <v>46</v>
      </c>
      <c r="E346" t="s">
        <v>87</v>
      </c>
      <c r="F346" s="7">
        <v>1935.12</v>
      </c>
      <c r="G346" s="10" t="s">
        <v>50</v>
      </c>
      <c r="H346" t="s">
        <v>5088</v>
      </c>
      <c r="I346" t="str">
        <f t="shared" si="5"/>
        <v>PHOENIX</v>
      </c>
      <c r="J346" s="10">
        <v>85017</v>
      </c>
      <c r="K346">
        <f>IF(OR(LEFT(J346,3)="850", J346=85339, J346="85339"), 1,0)</f>
        <v>1</v>
      </c>
      <c r="L346">
        <f>IF(OR(LEFT(I346,2)="ph", I346="Laveen"), 1,0)</f>
        <v>1</v>
      </c>
      <c r="M346">
        <f>IF(NOT(K346=L346), 1,0)</f>
        <v>0</v>
      </c>
      <c r="N346">
        <f>IF(K346=L346, K346, "EVAL")</f>
        <v>1</v>
      </c>
      <c r="O346" s="12">
        <v>44412</v>
      </c>
      <c r="P346" s="15">
        <v>44440</v>
      </c>
      <c r="Q346" s="10" t="s">
        <v>57</v>
      </c>
      <c r="R346" s="10" t="s">
        <v>46</v>
      </c>
      <c r="S346" s="7">
        <v>1895.12</v>
      </c>
      <c r="T346" s="10">
        <v>85017</v>
      </c>
      <c r="U346" t="s">
        <v>332</v>
      </c>
      <c r="V346" t="s">
        <v>1556</v>
      </c>
      <c r="W346" s="10">
        <v>85017</v>
      </c>
      <c r="X346" t="s">
        <v>4374</v>
      </c>
    </row>
    <row r="347" spans="1:24" x14ac:dyDescent="0.2">
      <c r="A347" s="6">
        <v>44397</v>
      </c>
      <c r="B347" t="s">
        <v>5089</v>
      </c>
      <c r="C347" t="s">
        <v>43</v>
      </c>
      <c r="D347" s="10" t="s">
        <v>46</v>
      </c>
      <c r="E347" t="s">
        <v>44</v>
      </c>
      <c r="F347" s="7">
        <v>2045.03</v>
      </c>
      <c r="G347" s="10" t="s">
        <v>50</v>
      </c>
      <c r="H347" t="s">
        <v>4846</v>
      </c>
      <c r="I347" t="str">
        <f t="shared" si="5"/>
        <v>PHOENIX</v>
      </c>
      <c r="J347" s="10">
        <v>85035</v>
      </c>
      <c r="K347">
        <f>IF(OR(LEFT(J347,3)="850", J347=85339, J347="85339"), 1,0)</f>
        <v>1</v>
      </c>
      <c r="L347">
        <f>IF(OR(LEFT(I347,2)="ph", I347="Laveen"), 1,0)</f>
        <v>1</v>
      </c>
      <c r="M347">
        <f>IF(NOT(K347=L347), 1,0)</f>
        <v>0</v>
      </c>
      <c r="N347">
        <f>IF(K347=L347, K347, "EVAL")</f>
        <v>1</v>
      </c>
      <c r="O347" s="10"/>
      <c r="P347" s="10"/>
      <c r="Q347" s="10" t="s">
        <v>57</v>
      </c>
      <c r="R347" s="10" t="s">
        <v>46</v>
      </c>
      <c r="S347" s="7">
        <v>1935.03</v>
      </c>
      <c r="T347" s="10">
        <v>85035</v>
      </c>
      <c r="U347" t="s">
        <v>5090</v>
      </c>
      <c r="W347" s="10"/>
      <c r="X347" t="s">
        <v>4374</v>
      </c>
    </row>
    <row r="348" spans="1:24" x14ac:dyDescent="0.2">
      <c r="A348" s="6">
        <v>44397</v>
      </c>
      <c r="B348" t="s">
        <v>5091</v>
      </c>
      <c r="C348" t="s">
        <v>43</v>
      </c>
      <c r="D348" s="10" t="s">
        <v>46</v>
      </c>
      <c r="E348" t="s">
        <v>247</v>
      </c>
      <c r="F348" s="7">
        <v>2422.37</v>
      </c>
      <c r="G348" s="10" t="s">
        <v>50</v>
      </c>
      <c r="H348" t="s">
        <v>5092</v>
      </c>
      <c r="I348" t="str">
        <f t="shared" si="5"/>
        <v>CHANDLER</v>
      </c>
      <c r="J348" s="10">
        <v>85225</v>
      </c>
      <c r="K348">
        <f>IF(OR(LEFT(J348,3)="850", J348=85339, J348="85339"), 1,0)</f>
        <v>0</v>
      </c>
      <c r="L348">
        <f>IF(OR(LEFT(I348,2)="ph", I348="Laveen"), 1,0)</f>
        <v>0</v>
      </c>
      <c r="M348">
        <f>IF(NOT(K348=L348), 1,0)</f>
        <v>0</v>
      </c>
      <c r="N348">
        <f>IF(K348=L348, K348, "EVAL")</f>
        <v>0</v>
      </c>
      <c r="O348" s="12">
        <v>44426</v>
      </c>
      <c r="P348" s="15">
        <v>44428</v>
      </c>
      <c r="Q348" s="10" t="s">
        <v>57</v>
      </c>
      <c r="R348" s="10" t="s">
        <v>46</v>
      </c>
      <c r="S348" s="7">
        <v>2019.86</v>
      </c>
      <c r="T348" s="10">
        <v>85225</v>
      </c>
      <c r="U348" t="s">
        <v>3821</v>
      </c>
      <c r="V348" t="s">
        <v>122</v>
      </c>
      <c r="W348" s="10">
        <v>85251</v>
      </c>
      <c r="X348" t="s">
        <v>4374</v>
      </c>
    </row>
    <row r="349" spans="1:24" x14ac:dyDescent="0.2">
      <c r="A349" s="6">
        <v>44398</v>
      </c>
      <c r="B349" t="s">
        <v>5093</v>
      </c>
      <c r="C349" t="s">
        <v>43</v>
      </c>
      <c r="D349" s="10" t="s">
        <v>46</v>
      </c>
      <c r="E349" t="s">
        <v>102</v>
      </c>
      <c r="F349" s="7">
        <v>3370.18</v>
      </c>
      <c r="G349" s="10" t="s">
        <v>50</v>
      </c>
      <c r="H349" t="s">
        <v>3304</v>
      </c>
      <c r="I349" t="str">
        <f t="shared" si="5"/>
        <v>PHOENIX</v>
      </c>
      <c r="J349" s="10">
        <v>85016</v>
      </c>
      <c r="K349">
        <f>IF(OR(LEFT(J349,3)="850", J349=85339, J349="85339"), 1,0)</f>
        <v>1</v>
      </c>
      <c r="L349">
        <f>IF(OR(LEFT(I349,2)="ph", I349="Laveen"), 1,0)</f>
        <v>1</v>
      </c>
      <c r="M349">
        <f>IF(NOT(K349=L349), 1,0)</f>
        <v>0</v>
      </c>
      <c r="N349">
        <f>IF(K349=L349, K349, "EVAL")</f>
        <v>1</v>
      </c>
      <c r="O349" s="12">
        <v>44420</v>
      </c>
      <c r="P349" s="10"/>
      <c r="Q349" s="10" t="s">
        <v>57</v>
      </c>
      <c r="R349" s="10" t="s">
        <v>46</v>
      </c>
      <c r="S349" s="7">
        <v>4030.18</v>
      </c>
      <c r="T349" s="10">
        <v>85016</v>
      </c>
      <c r="U349" t="s">
        <v>3287</v>
      </c>
      <c r="V349" t="s">
        <v>4532</v>
      </c>
      <c r="W349" s="10">
        <v>85018</v>
      </c>
      <c r="X349" t="s">
        <v>4337</v>
      </c>
    </row>
    <row r="350" spans="1:24" x14ac:dyDescent="0.2">
      <c r="A350" s="6">
        <v>44398</v>
      </c>
      <c r="B350" t="s">
        <v>5094</v>
      </c>
      <c r="C350" t="s">
        <v>43</v>
      </c>
      <c r="D350" s="10" t="s">
        <v>46</v>
      </c>
      <c r="E350" t="s">
        <v>102</v>
      </c>
      <c r="F350" s="7"/>
      <c r="G350" s="10"/>
      <c r="H350" t="s">
        <v>5095</v>
      </c>
      <c r="I350" t="str">
        <f t="shared" si="5"/>
        <v>PHOENIX</v>
      </c>
      <c r="J350" s="10">
        <v>85016</v>
      </c>
      <c r="K350">
        <f>IF(OR(LEFT(J350,3)="850", J350=85339, J350="85339"), 1,0)</f>
        <v>1</v>
      </c>
      <c r="L350">
        <f>IF(OR(LEFT(I350,2)="ph", I350="Laveen"), 1,0)</f>
        <v>1</v>
      </c>
      <c r="M350">
        <f>IF(NOT(K350=L350), 1,0)</f>
        <v>0</v>
      </c>
      <c r="N350">
        <f>IF(K350=L350, K350, "EVAL")</f>
        <v>1</v>
      </c>
      <c r="O350" s="10"/>
      <c r="P350" s="10"/>
      <c r="Q350" s="10" t="s">
        <v>57</v>
      </c>
      <c r="R350" s="10" t="s">
        <v>46</v>
      </c>
      <c r="S350" s="7">
        <v>1781.66</v>
      </c>
      <c r="T350" s="10">
        <v>85016</v>
      </c>
      <c r="U350" t="s">
        <v>3310</v>
      </c>
      <c r="W350" s="10"/>
      <c r="X350" t="s">
        <v>4337</v>
      </c>
    </row>
    <row r="351" spans="1:24" x14ac:dyDescent="0.2">
      <c r="A351" s="6">
        <v>44398</v>
      </c>
      <c r="B351" t="s">
        <v>5096</v>
      </c>
      <c r="C351" t="s">
        <v>43</v>
      </c>
      <c r="D351" s="10" t="s">
        <v>46</v>
      </c>
      <c r="E351" t="s">
        <v>102</v>
      </c>
      <c r="F351" s="7">
        <v>2982.8</v>
      </c>
      <c r="G351" s="10" t="s">
        <v>50</v>
      </c>
      <c r="H351" t="s">
        <v>5097</v>
      </c>
      <c r="I351" t="str">
        <f t="shared" si="5"/>
        <v>PHOENIX</v>
      </c>
      <c r="J351" s="10">
        <v>85016</v>
      </c>
      <c r="K351">
        <f>IF(OR(LEFT(J351,3)="850", J351=85339, J351="85339"), 1,0)</f>
        <v>1</v>
      </c>
      <c r="L351">
        <f>IF(OR(LEFT(I351,2)="ph", I351="Laveen"), 1,0)</f>
        <v>1</v>
      </c>
      <c r="M351">
        <f>IF(NOT(K351=L351), 1,0)</f>
        <v>0</v>
      </c>
      <c r="N351">
        <f>IF(K351=L351, K351, "EVAL")</f>
        <v>1</v>
      </c>
      <c r="O351" s="12">
        <v>44420</v>
      </c>
      <c r="P351" s="10"/>
      <c r="Q351" s="10" t="s">
        <v>57</v>
      </c>
      <c r="R351" s="10" t="s">
        <v>46</v>
      </c>
      <c r="S351" s="7">
        <v>3115.87</v>
      </c>
      <c r="T351" s="10">
        <v>85016</v>
      </c>
      <c r="U351" t="s">
        <v>3287</v>
      </c>
      <c r="W351" s="10"/>
      <c r="X351" t="s">
        <v>4337</v>
      </c>
    </row>
    <row r="352" spans="1:24" x14ac:dyDescent="0.2">
      <c r="A352" s="6">
        <v>44398</v>
      </c>
      <c r="B352" t="s">
        <v>5098</v>
      </c>
      <c r="C352" t="s">
        <v>43</v>
      </c>
      <c r="D352" s="10" t="s">
        <v>46</v>
      </c>
      <c r="E352" t="s">
        <v>102</v>
      </c>
      <c r="F352" s="7">
        <v>3916.86</v>
      </c>
      <c r="G352" s="10" t="s">
        <v>50</v>
      </c>
      <c r="H352" t="s">
        <v>5099</v>
      </c>
      <c r="I352" t="str">
        <f t="shared" si="5"/>
        <v>PHOENIX</v>
      </c>
      <c r="J352" s="10">
        <v>85016</v>
      </c>
      <c r="K352">
        <f>IF(OR(LEFT(J352,3)="850", J352=85339, J352="85339"), 1,0)</f>
        <v>1</v>
      </c>
      <c r="L352">
        <f>IF(OR(LEFT(I352,2)="ph", I352="Laveen"), 1,0)</f>
        <v>1</v>
      </c>
      <c r="M352">
        <f>IF(NOT(K352=L352), 1,0)</f>
        <v>0</v>
      </c>
      <c r="N352">
        <f>IF(K352=L352, K352, "EVAL")</f>
        <v>1</v>
      </c>
      <c r="O352" s="12">
        <v>44420</v>
      </c>
      <c r="P352" s="10"/>
      <c r="Q352" s="10" t="s">
        <v>57</v>
      </c>
      <c r="R352" s="10" t="s">
        <v>46</v>
      </c>
      <c r="S352" s="7">
        <v>4546.8599999999997</v>
      </c>
      <c r="T352" s="10">
        <v>85016</v>
      </c>
      <c r="U352" t="s">
        <v>3287</v>
      </c>
      <c r="V352" t="s">
        <v>5100</v>
      </c>
      <c r="W352" s="10">
        <v>85018</v>
      </c>
      <c r="X352" t="s">
        <v>4337</v>
      </c>
    </row>
    <row r="353" spans="1:24" x14ac:dyDescent="0.2">
      <c r="A353" s="6">
        <v>44398</v>
      </c>
      <c r="B353" t="s">
        <v>5101</v>
      </c>
      <c r="C353" t="s">
        <v>43</v>
      </c>
      <c r="D353" s="10" t="s">
        <v>46</v>
      </c>
      <c r="E353" t="s">
        <v>102</v>
      </c>
      <c r="F353" s="7">
        <v>3563.79</v>
      </c>
      <c r="G353" s="10" t="s">
        <v>50</v>
      </c>
      <c r="H353" t="s">
        <v>5102</v>
      </c>
      <c r="I353" t="str">
        <f t="shared" si="5"/>
        <v>PHOENIX</v>
      </c>
      <c r="J353" s="10">
        <v>85016</v>
      </c>
      <c r="K353">
        <f>IF(OR(LEFT(J353,3)="850", J353=85339, J353="85339"), 1,0)</f>
        <v>1</v>
      </c>
      <c r="L353">
        <f>IF(OR(LEFT(I353,2)="ph", I353="Laveen"), 1,0)</f>
        <v>1</v>
      </c>
      <c r="M353">
        <f>IF(NOT(K353=L353), 1,0)</f>
        <v>0</v>
      </c>
      <c r="N353">
        <f>IF(K353=L353, K353, "EVAL")</f>
        <v>1</v>
      </c>
      <c r="O353" s="10"/>
      <c r="P353" s="10"/>
      <c r="Q353" s="10" t="s">
        <v>57</v>
      </c>
      <c r="R353" s="10" t="s">
        <v>46</v>
      </c>
      <c r="S353" s="7">
        <v>3522.83</v>
      </c>
      <c r="T353" s="10">
        <v>85016</v>
      </c>
      <c r="U353" t="s">
        <v>3287</v>
      </c>
      <c r="V353" t="s">
        <v>5100</v>
      </c>
      <c r="W353" s="10">
        <v>85018</v>
      </c>
      <c r="X353" t="s">
        <v>4337</v>
      </c>
    </row>
    <row r="354" spans="1:24" x14ac:dyDescent="0.2">
      <c r="A354" s="6">
        <v>44398</v>
      </c>
      <c r="B354" t="s">
        <v>5103</v>
      </c>
      <c r="C354" t="s">
        <v>79</v>
      </c>
      <c r="D354" s="10" t="s">
        <v>46</v>
      </c>
      <c r="E354" t="s">
        <v>102</v>
      </c>
      <c r="F354" s="7"/>
      <c r="G354" s="10"/>
      <c r="H354" t="s">
        <v>5104</v>
      </c>
      <c r="I354" t="str">
        <f t="shared" si="5"/>
        <v>PHOENIX</v>
      </c>
      <c r="J354" s="10">
        <v>85003</v>
      </c>
      <c r="K354">
        <f>IF(OR(LEFT(J354,3)="850", J354=85339, J354="85339"), 1,0)</f>
        <v>1</v>
      </c>
      <c r="L354">
        <f>IF(OR(LEFT(I354,2)="ph", I354="Laveen"), 1,0)</f>
        <v>1</v>
      </c>
      <c r="M354">
        <f>IF(NOT(K354=L354), 1,0)</f>
        <v>0</v>
      </c>
      <c r="N354">
        <f>IF(K354=L354, K354, "EVAL")</f>
        <v>1</v>
      </c>
      <c r="O354" s="10"/>
      <c r="P354" s="10"/>
      <c r="Q354" s="10" t="s">
        <v>57</v>
      </c>
      <c r="R354" s="10" t="s">
        <v>46</v>
      </c>
      <c r="S354" s="7">
        <v>1265</v>
      </c>
      <c r="T354" s="10">
        <v>85003</v>
      </c>
      <c r="U354" t="s">
        <v>5105</v>
      </c>
      <c r="V354" t="s">
        <v>148</v>
      </c>
      <c r="W354" s="10">
        <v>85001</v>
      </c>
      <c r="X354" t="s">
        <v>4343</v>
      </c>
    </row>
    <row r="355" spans="1:24" x14ac:dyDescent="0.2">
      <c r="A355" s="6">
        <v>44398</v>
      </c>
      <c r="B355" t="s">
        <v>5106</v>
      </c>
      <c r="C355" t="s">
        <v>43</v>
      </c>
      <c r="D355" s="10" t="s">
        <v>46</v>
      </c>
      <c r="E355" t="s">
        <v>70</v>
      </c>
      <c r="F355" s="7"/>
      <c r="G355" s="10"/>
      <c r="H355" t="s">
        <v>5107</v>
      </c>
      <c r="I355" t="str">
        <f t="shared" si="5"/>
        <v>PHOENIX</v>
      </c>
      <c r="J355" s="10">
        <v>85037</v>
      </c>
      <c r="K355">
        <f>IF(OR(LEFT(J355,3)="850", J355=85339, J355="85339"), 1,0)</f>
        <v>1</v>
      </c>
      <c r="L355">
        <f>IF(OR(LEFT(I355,2)="ph", I355="Laveen"), 1,0)</f>
        <v>1</v>
      </c>
      <c r="M355">
        <f>IF(NOT(K355=L355), 1,0)</f>
        <v>0</v>
      </c>
      <c r="N355">
        <f>IF(K355=L355, K355, "EVAL")</f>
        <v>1</v>
      </c>
      <c r="O355" s="10"/>
      <c r="P355" s="10"/>
      <c r="Q355" s="10" t="s">
        <v>57</v>
      </c>
      <c r="R355" s="10" t="s">
        <v>46</v>
      </c>
      <c r="S355" s="7">
        <v>2413.58</v>
      </c>
      <c r="T355" s="10">
        <v>85037</v>
      </c>
      <c r="U355" t="s">
        <v>3797</v>
      </c>
      <c r="W355" s="10"/>
      <c r="X355" t="s">
        <v>4374</v>
      </c>
    </row>
    <row r="356" spans="1:24" x14ac:dyDescent="0.2">
      <c r="A356" s="6">
        <v>44399</v>
      </c>
      <c r="B356" t="s">
        <v>5108</v>
      </c>
      <c r="C356" t="s">
        <v>43</v>
      </c>
      <c r="D356" s="10" t="s">
        <v>46</v>
      </c>
      <c r="E356" t="s">
        <v>55</v>
      </c>
      <c r="F356" s="7">
        <v>2242.89</v>
      </c>
      <c r="G356" s="10" t="s">
        <v>50</v>
      </c>
      <c r="H356" t="s">
        <v>5109</v>
      </c>
      <c r="I356" t="str">
        <f t="shared" si="5"/>
        <v>Phoenix</v>
      </c>
      <c r="J356" s="10">
        <v>85022</v>
      </c>
      <c r="K356">
        <f>IF(OR(LEFT(J356,3)="850", J356=85339, J356="85339"), 1,0)</f>
        <v>1</v>
      </c>
      <c r="L356">
        <f>IF(OR(LEFT(I356,2)="ph", I356="Laveen"), 1,0)</f>
        <v>1</v>
      </c>
      <c r="M356">
        <f>IF(NOT(K356=L356), 1,0)</f>
        <v>0</v>
      </c>
      <c r="N356">
        <f>IF(K356=L356, K356, "EVAL")</f>
        <v>1</v>
      </c>
      <c r="O356" s="10"/>
      <c r="P356" s="10"/>
      <c r="Q356" s="10" t="s">
        <v>46</v>
      </c>
      <c r="R356" s="10" t="s">
        <v>46</v>
      </c>
      <c r="S356" s="7">
        <v>2242.89</v>
      </c>
      <c r="T356" s="10" t="s">
        <v>5110</v>
      </c>
      <c r="U356" t="s">
        <v>291</v>
      </c>
      <c r="V356" t="s">
        <v>1199</v>
      </c>
      <c r="W356" s="10" t="s">
        <v>4095</v>
      </c>
    </row>
    <row r="357" spans="1:24" x14ac:dyDescent="0.2">
      <c r="A357" s="6">
        <v>44400</v>
      </c>
      <c r="B357" t="s">
        <v>5111</v>
      </c>
      <c r="C357" t="s">
        <v>43</v>
      </c>
      <c r="D357" s="10" t="s">
        <v>46</v>
      </c>
      <c r="E357" t="s">
        <v>275</v>
      </c>
      <c r="F357" s="7">
        <v>3156.15</v>
      </c>
      <c r="G357" s="10" t="s">
        <v>50</v>
      </c>
      <c r="H357" t="s">
        <v>5112</v>
      </c>
      <c r="I357" t="str">
        <f t="shared" si="5"/>
        <v>TEMPE</v>
      </c>
      <c r="J357" s="10">
        <v>85281</v>
      </c>
      <c r="K357">
        <f>IF(OR(LEFT(J357,3)="850", J357=85339, J357="85339"), 1,0)</f>
        <v>0</v>
      </c>
      <c r="L357">
        <f>IF(OR(LEFT(I357,2)="ph", I357="Laveen"), 1,0)</f>
        <v>0</v>
      </c>
      <c r="M357">
        <f>IF(NOT(K357=L357), 1,0)</f>
        <v>0</v>
      </c>
      <c r="N357">
        <f>IF(K357=L357, K357, "EVAL")</f>
        <v>0</v>
      </c>
      <c r="O357" s="10"/>
      <c r="P357" s="10"/>
      <c r="Q357" s="10" t="s">
        <v>57</v>
      </c>
      <c r="R357" s="10" t="s">
        <v>46</v>
      </c>
      <c r="S357" s="7">
        <v>2055.71</v>
      </c>
      <c r="T357" s="10">
        <v>85281</v>
      </c>
      <c r="U357" t="s">
        <v>4555</v>
      </c>
      <c r="W357" s="10"/>
      <c r="X357" t="s">
        <v>4337</v>
      </c>
    </row>
    <row r="358" spans="1:24" x14ac:dyDescent="0.2">
      <c r="A358" s="6">
        <v>44400</v>
      </c>
      <c r="B358" t="s">
        <v>5113</v>
      </c>
      <c r="C358" t="s">
        <v>43</v>
      </c>
      <c r="D358" s="10" t="s">
        <v>46</v>
      </c>
      <c r="E358" t="s">
        <v>275</v>
      </c>
      <c r="F358" s="7">
        <v>1033.42</v>
      </c>
      <c r="G358" s="10" t="s">
        <v>50</v>
      </c>
      <c r="H358" t="s">
        <v>5114</v>
      </c>
      <c r="I358" t="str">
        <f t="shared" si="5"/>
        <v>TEMPE</v>
      </c>
      <c r="J358" s="10">
        <v>85281</v>
      </c>
      <c r="K358">
        <f>IF(OR(LEFT(J358,3)="850", J358=85339, J358="85339"), 1,0)</f>
        <v>0</v>
      </c>
      <c r="L358">
        <f>IF(OR(LEFT(I358,2)="ph", I358="Laveen"), 1,0)</f>
        <v>0</v>
      </c>
      <c r="M358">
        <f>IF(NOT(K358=L358), 1,0)</f>
        <v>0</v>
      </c>
      <c r="N358">
        <f>IF(K358=L358, K358, "EVAL")</f>
        <v>0</v>
      </c>
      <c r="O358" s="10"/>
      <c r="P358" s="10"/>
      <c r="Q358" s="10" t="s">
        <v>57</v>
      </c>
      <c r="R358" s="10" t="s">
        <v>46</v>
      </c>
      <c r="S358" s="7">
        <v>972.34</v>
      </c>
      <c r="T358" s="10">
        <v>85281</v>
      </c>
      <c r="U358" t="s">
        <v>4555</v>
      </c>
      <c r="W358" s="10"/>
      <c r="X358" t="s">
        <v>4337</v>
      </c>
    </row>
    <row r="359" spans="1:24" x14ac:dyDescent="0.2">
      <c r="A359" s="6">
        <v>44400</v>
      </c>
      <c r="B359" t="s">
        <v>5115</v>
      </c>
      <c r="C359" t="s">
        <v>43</v>
      </c>
      <c r="D359" s="10" t="s">
        <v>46</v>
      </c>
      <c r="E359" t="s">
        <v>275</v>
      </c>
      <c r="F359" s="7">
        <v>1448.92</v>
      </c>
      <c r="G359" s="10" t="s">
        <v>50</v>
      </c>
      <c r="H359" t="s">
        <v>5116</v>
      </c>
      <c r="I359" t="str">
        <f t="shared" si="5"/>
        <v>TEMPE</v>
      </c>
      <c r="J359" s="10">
        <v>85281</v>
      </c>
      <c r="K359">
        <f>IF(OR(LEFT(J359,3)="850", J359=85339, J359="85339"), 1,0)</f>
        <v>0</v>
      </c>
      <c r="L359">
        <f>IF(OR(LEFT(I359,2)="ph", I359="Laveen"), 1,0)</f>
        <v>0</v>
      </c>
      <c r="M359">
        <f>IF(NOT(K359=L359), 1,0)</f>
        <v>0</v>
      </c>
      <c r="N359">
        <f>IF(K359=L359, K359, "EVAL")</f>
        <v>0</v>
      </c>
      <c r="O359" s="10"/>
      <c r="P359" s="10"/>
      <c r="Q359" s="10" t="s">
        <v>57</v>
      </c>
      <c r="R359" s="10" t="s">
        <v>46</v>
      </c>
      <c r="S359" s="7">
        <v>1364.92</v>
      </c>
      <c r="T359" s="10">
        <v>85281</v>
      </c>
      <c r="U359" t="s">
        <v>2795</v>
      </c>
      <c r="W359" s="10"/>
      <c r="X359" t="s">
        <v>4337</v>
      </c>
    </row>
    <row r="360" spans="1:24" x14ac:dyDescent="0.2">
      <c r="A360" s="6">
        <v>44400</v>
      </c>
      <c r="B360" t="s">
        <v>5117</v>
      </c>
      <c r="C360" t="s">
        <v>43</v>
      </c>
      <c r="D360" s="10" t="s">
        <v>46</v>
      </c>
      <c r="E360" t="s">
        <v>275</v>
      </c>
      <c r="F360" s="7">
        <v>1669.22</v>
      </c>
      <c r="G360" s="10" t="s">
        <v>50</v>
      </c>
      <c r="I360" t="str">
        <f t="shared" si="5"/>
        <v/>
      </c>
      <c r="J360" s="10"/>
      <c r="K360">
        <f>IF(OR(LEFT(J360,3)="850", J360=85339, J360="85339"), 1,0)</f>
        <v>0</v>
      </c>
      <c r="L360">
        <f>IF(OR(LEFT(I360,2)="ph", I360="Laveen"), 1,0)</f>
        <v>0</v>
      </c>
      <c r="M360">
        <f>IF(NOT(K360=L360), 1,0)</f>
        <v>0</v>
      </c>
      <c r="N360">
        <f>IF(K360=L360, K360, "EVAL")</f>
        <v>0</v>
      </c>
      <c r="O360" s="10"/>
      <c r="P360" s="10"/>
      <c r="Q360" s="10" t="s">
        <v>57</v>
      </c>
      <c r="R360" s="10" t="s">
        <v>46</v>
      </c>
      <c r="S360" s="7">
        <v>2139.2199999999998</v>
      </c>
      <c r="T360" s="10"/>
      <c r="U360" t="s">
        <v>2795</v>
      </c>
      <c r="W360" s="10"/>
      <c r="X360" t="s">
        <v>4337</v>
      </c>
    </row>
    <row r="361" spans="1:24" x14ac:dyDescent="0.2">
      <c r="A361" s="6">
        <v>44403</v>
      </c>
      <c r="B361" t="s">
        <v>5118</v>
      </c>
      <c r="C361" t="s">
        <v>43</v>
      </c>
      <c r="D361" s="10" t="s">
        <v>46</v>
      </c>
      <c r="E361" t="s">
        <v>1473</v>
      </c>
      <c r="F361" s="7">
        <v>1677.78</v>
      </c>
      <c r="G361" s="10" t="s">
        <v>50</v>
      </c>
      <c r="H361" t="s">
        <v>5119</v>
      </c>
      <c r="I361" t="str">
        <f t="shared" si="5"/>
        <v>PHX</v>
      </c>
      <c r="J361" s="10">
        <v>85007</v>
      </c>
      <c r="K361">
        <f>IF(OR(LEFT(J361,3)="850", J361=85339, J361="85339"), 1,0)</f>
        <v>1</v>
      </c>
      <c r="L361">
        <f>IF(OR(LEFT(I361,2)="ph", I361="Laveen"), 1,0)</f>
        <v>1</v>
      </c>
      <c r="M361">
        <f>IF(NOT(K361=L361), 1,0)</f>
        <v>0</v>
      </c>
      <c r="N361">
        <f>IF(K361=L361, K361, "EVAL")</f>
        <v>1</v>
      </c>
      <c r="O361" s="10"/>
      <c r="P361" s="10"/>
      <c r="Q361" s="10" t="s">
        <v>57</v>
      </c>
      <c r="R361" s="10" t="s">
        <v>46</v>
      </c>
      <c r="S361" s="7">
        <v>1609.32</v>
      </c>
      <c r="T361" s="10">
        <v>85007</v>
      </c>
      <c r="U361" t="s">
        <v>3609</v>
      </c>
      <c r="W361" s="10"/>
      <c r="X361" t="s">
        <v>4337</v>
      </c>
    </row>
    <row r="362" spans="1:24" x14ac:dyDescent="0.2">
      <c r="A362" s="6">
        <v>44403</v>
      </c>
      <c r="B362" t="s">
        <v>5120</v>
      </c>
      <c r="C362" t="s">
        <v>43</v>
      </c>
      <c r="D362" s="10" t="s">
        <v>46</v>
      </c>
      <c r="E362" t="s">
        <v>1473</v>
      </c>
      <c r="F362" s="7">
        <v>2432.67</v>
      </c>
      <c r="G362" s="10" t="s">
        <v>50</v>
      </c>
      <c r="H362" t="s">
        <v>5121</v>
      </c>
      <c r="I362" t="str">
        <f t="shared" si="5"/>
        <v>PHOENIX</v>
      </c>
      <c r="J362" s="10">
        <v>85015</v>
      </c>
      <c r="K362">
        <f>IF(OR(LEFT(J362,3)="850", J362=85339, J362="85339"), 1,0)</f>
        <v>1</v>
      </c>
      <c r="L362">
        <f>IF(OR(LEFT(I362,2)="ph", I362="Laveen"), 1,0)</f>
        <v>1</v>
      </c>
      <c r="M362">
        <f>IF(NOT(K362=L362), 1,0)</f>
        <v>0</v>
      </c>
      <c r="N362">
        <f>IF(K362=L362, K362, "EVAL")</f>
        <v>1</v>
      </c>
      <c r="O362" s="12">
        <v>44442</v>
      </c>
      <c r="P362" s="10"/>
      <c r="Q362" s="10" t="s">
        <v>57</v>
      </c>
      <c r="R362" s="10" t="s">
        <v>46</v>
      </c>
      <c r="S362" s="7">
        <v>1334.89</v>
      </c>
      <c r="T362" s="10">
        <v>85015</v>
      </c>
      <c r="U362" t="s">
        <v>2486</v>
      </c>
      <c r="V362" t="s">
        <v>4445</v>
      </c>
      <c r="W362" s="10">
        <v>85015</v>
      </c>
      <c r="X362" t="s">
        <v>4337</v>
      </c>
    </row>
    <row r="363" spans="1:24" x14ac:dyDescent="0.2">
      <c r="A363" s="6">
        <v>44404</v>
      </c>
      <c r="B363" t="s">
        <v>5122</v>
      </c>
      <c r="C363" t="s">
        <v>43</v>
      </c>
      <c r="D363" s="10" t="s">
        <v>46</v>
      </c>
      <c r="E363" t="s">
        <v>74</v>
      </c>
      <c r="F363" s="7">
        <v>3803.98</v>
      </c>
      <c r="G363" s="10" t="s">
        <v>50</v>
      </c>
      <c r="H363" t="s">
        <v>5123</v>
      </c>
      <c r="I363" t="str">
        <f t="shared" si="5"/>
        <v>PHOENIX</v>
      </c>
      <c r="J363" s="10">
        <v>85040</v>
      </c>
      <c r="K363">
        <f>IF(OR(LEFT(J363,3)="850", J363=85339, J363="85339"), 1,0)</f>
        <v>1</v>
      </c>
      <c r="L363">
        <f>IF(OR(LEFT(I363,2)="ph", I363="Laveen"), 1,0)</f>
        <v>1</v>
      </c>
      <c r="M363">
        <f>IF(NOT(K363=L363), 1,0)</f>
        <v>0</v>
      </c>
      <c r="N363">
        <f>IF(K363=L363, K363, "EVAL")</f>
        <v>1</v>
      </c>
      <c r="O363" s="10"/>
      <c r="P363" s="10"/>
      <c r="Q363" s="10" t="s">
        <v>57</v>
      </c>
      <c r="R363" s="10" t="s">
        <v>46</v>
      </c>
      <c r="S363" s="7">
        <v>2205.9899999999998</v>
      </c>
      <c r="T363" s="10">
        <v>85040</v>
      </c>
      <c r="U363" t="s">
        <v>5124</v>
      </c>
      <c r="W363" s="10"/>
      <c r="X363" t="s">
        <v>4374</v>
      </c>
    </row>
    <row r="364" spans="1:24" x14ac:dyDescent="0.2">
      <c r="A364" s="6">
        <v>44404</v>
      </c>
      <c r="B364" t="s">
        <v>5125</v>
      </c>
      <c r="C364" t="s">
        <v>43</v>
      </c>
      <c r="D364" s="10" t="s">
        <v>46</v>
      </c>
      <c r="E364" t="s">
        <v>297</v>
      </c>
      <c r="F364" s="7">
        <v>4239.4799999999996</v>
      </c>
      <c r="G364" s="10" t="s">
        <v>50</v>
      </c>
      <c r="H364" t="s">
        <v>5126</v>
      </c>
      <c r="I364" t="str">
        <f t="shared" si="5"/>
        <v>PHOENIX</v>
      </c>
      <c r="J364" s="10">
        <v>85051</v>
      </c>
      <c r="K364">
        <f>IF(OR(LEFT(J364,3)="850", J364=85339, J364="85339"), 1,0)</f>
        <v>1</v>
      </c>
      <c r="L364">
        <f>IF(OR(LEFT(I364,2)="ph", I364="Laveen"), 1,0)</f>
        <v>1</v>
      </c>
      <c r="M364">
        <f>IF(NOT(K364=L364), 1,0)</f>
        <v>0</v>
      </c>
      <c r="N364">
        <f>IF(K364=L364, K364, "EVAL")</f>
        <v>1</v>
      </c>
      <c r="O364" s="10"/>
      <c r="P364" s="10"/>
      <c r="Q364" s="10" t="s">
        <v>46</v>
      </c>
      <c r="R364" s="10" t="s">
        <v>46</v>
      </c>
      <c r="S364" s="7">
        <v>4239.4799999999996</v>
      </c>
      <c r="T364" s="10">
        <v>85051</v>
      </c>
      <c r="U364" t="s">
        <v>62</v>
      </c>
      <c r="V364" t="s">
        <v>974</v>
      </c>
      <c r="W364" s="10">
        <v>85253</v>
      </c>
    </row>
    <row r="365" spans="1:24" x14ac:dyDescent="0.2">
      <c r="A365" s="6">
        <v>44405</v>
      </c>
      <c r="B365" t="s">
        <v>5127</v>
      </c>
      <c r="C365" t="s">
        <v>43</v>
      </c>
      <c r="D365" s="10" t="s">
        <v>46</v>
      </c>
      <c r="E365" t="s">
        <v>297</v>
      </c>
      <c r="F365" s="7"/>
      <c r="G365" s="10"/>
      <c r="H365" t="s">
        <v>5128</v>
      </c>
      <c r="I365" t="str">
        <f t="shared" si="5"/>
        <v>GLENDALE</v>
      </c>
      <c r="J365" s="10">
        <v>85303</v>
      </c>
      <c r="K365">
        <f>IF(OR(LEFT(J365,3)="850", J365=85339, J365="85339"), 1,0)</f>
        <v>0</v>
      </c>
      <c r="L365">
        <f>IF(OR(LEFT(I365,2)="ph", I365="Laveen"), 1,0)</f>
        <v>0</v>
      </c>
      <c r="M365">
        <f>IF(NOT(K365=L365), 1,0)</f>
        <v>0</v>
      </c>
      <c r="N365">
        <f>IF(K365=L365, K365, "EVAL")</f>
        <v>0</v>
      </c>
      <c r="O365" s="10"/>
      <c r="P365" s="10"/>
      <c r="Q365" s="10" t="s">
        <v>57</v>
      </c>
      <c r="R365" s="10" t="s">
        <v>46</v>
      </c>
      <c r="S365" s="7">
        <v>2100.37</v>
      </c>
      <c r="T365" s="10">
        <v>85303</v>
      </c>
      <c r="U365" t="s">
        <v>1830</v>
      </c>
      <c r="V365" t="s">
        <v>2164</v>
      </c>
      <c r="W365" s="10">
        <v>85303</v>
      </c>
      <c r="X365" t="s">
        <v>4337</v>
      </c>
    </row>
    <row r="366" spans="1:24" x14ac:dyDescent="0.2">
      <c r="A366" s="6">
        <v>44405</v>
      </c>
      <c r="B366" t="s">
        <v>5129</v>
      </c>
      <c r="C366" t="s">
        <v>43</v>
      </c>
      <c r="D366" s="10" t="s">
        <v>46</v>
      </c>
      <c r="E366" t="s">
        <v>297</v>
      </c>
      <c r="F366" s="7">
        <v>3406</v>
      </c>
      <c r="G366" s="10" t="s">
        <v>50</v>
      </c>
      <c r="H366" t="s">
        <v>5130</v>
      </c>
      <c r="I366" t="str">
        <f t="shared" si="5"/>
        <v>GLENDALE</v>
      </c>
      <c r="J366" s="10">
        <v>85303</v>
      </c>
      <c r="K366">
        <f>IF(OR(LEFT(J366,3)="850", J366=85339, J366="85339"), 1,0)</f>
        <v>0</v>
      </c>
      <c r="L366">
        <f>IF(OR(LEFT(I366,2)="ph", I366="Laveen"), 1,0)</f>
        <v>0</v>
      </c>
      <c r="M366">
        <f>IF(NOT(K366=L366), 1,0)</f>
        <v>0</v>
      </c>
      <c r="N366">
        <f>IF(K366=L366, K366, "EVAL")</f>
        <v>0</v>
      </c>
      <c r="O366" s="10"/>
      <c r="P366" s="10"/>
      <c r="Q366" s="10" t="s">
        <v>57</v>
      </c>
      <c r="R366" s="10" t="s">
        <v>46</v>
      </c>
      <c r="S366" s="7">
        <v>2026</v>
      </c>
      <c r="T366" s="10">
        <v>85303</v>
      </c>
      <c r="U366" t="s">
        <v>1830</v>
      </c>
      <c r="V366" t="s">
        <v>2164</v>
      </c>
      <c r="W366" s="10">
        <v>85303</v>
      </c>
      <c r="X366" t="s">
        <v>4337</v>
      </c>
    </row>
    <row r="367" spans="1:24" x14ac:dyDescent="0.2">
      <c r="A367" s="6">
        <v>44405</v>
      </c>
      <c r="B367" t="s">
        <v>5131</v>
      </c>
      <c r="C367" t="s">
        <v>43</v>
      </c>
      <c r="D367" s="10" t="s">
        <v>46</v>
      </c>
      <c r="E367" t="s">
        <v>247</v>
      </c>
      <c r="F367" s="7"/>
      <c r="G367" s="10"/>
      <c r="H367" t="s">
        <v>5132</v>
      </c>
      <c r="I367" t="str">
        <f t="shared" si="5"/>
        <v>CHANDLER</v>
      </c>
      <c r="J367" s="10">
        <v>85249</v>
      </c>
      <c r="K367">
        <f>IF(OR(LEFT(J367,3)="850", J367=85339, J367="85339"), 1,0)</f>
        <v>0</v>
      </c>
      <c r="L367">
        <f>IF(OR(LEFT(I367,2)="ph", I367="Laveen"), 1,0)</f>
        <v>0</v>
      </c>
      <c r="M367">
        <f>IF(NOT(K367=L367), 1,0)</f>
        <v>0</v>
      </c>
      <c r="N367">
        <f>IF(K367=L367, K367, "EVAL")</f>
        <v>0</v>
      </c>
      <c r="O367" s="10"/>
      <c r="P367" s="10"/>
      <c r="Q367" s="10" t="s">
        <v>57</v>
      </c>
      <c r="R367" s="10" t="s">
        <v>46</v>
      </c>
      <c r="S367" s="7">
        <v>1642.23</v>
      </c>
      <c r="T367" s="10">
        <v>85249</v>
      </c>
      <c r="U367" t="s">
        <v>5133</v>
      </c>
      <c r="V367" t="s">
        <v>122</v>
      </c>
      <c r="W367" s="10">
        <v>85251</v>
      </c>
      <c r="X367" t="s">
        <v>4374</v>
      </c>
    </row>
    <row r="368" spans="1:24" x14ac:dyDescent="0.2">
      <c r="A368" s="6">
        <v>44406</v>
      </c>
      <c r="B368" t="s">
        <v>5134</v>
      </c>
      <c r="C368" t="s">
        <v>43</v>
      </c>
      <c r="D368" s="10" t="s">
        <v>46</v>
      </c>
      <c r="E368" t="s">
        <v>275</v>
      </c>
      <c r="F368" s="7">
        <v>2318.02</v>
      </c>
      <c r="G368" s="10" t="s">
        <v>50</v>
      </c>
      <c r="H368" t="s">
        <v>5135</v>
      </c>
      <c r="I368" t="str">
        <f t="shared" si="5"/>
        <v>TEMPE</v>
      </c>
      <c r="J368" s="10">
        <v>85281</v>
      </c>
      <c r="K368">
        <f>IF(OR(LEFT(J368,3)="850", J368=85339, J368="85339"), 1,0)</f>
        <v>0</v>
      </c>
      <c r="L368">
        <f>IF(OR(LEFT(I368,2)="ph", I368="Laveen"), 1,0)</f>
        <v>0</v>
      </c>
      <c r="M368">
        <f>IF(NOT(K368=L368), 1,0)</f>
        <v>0</v>
      </c>
      <c r="N368">
        <f>IF(K368=L368, K368, "EVAL")</f>
        <v>0</v>
      </c>
      <c r="O368" s="10"/>
      <c r="P368" s="10"/>
      <c r="Q368" s="10" t="s">
        <v>57</v>
      </c>
      <c r="R368" s="10" t="s">
        <v>46</v>
      </c>
      <c r="S368" s="7">
        <v>1376.68</v>
      </c>
      <c r="T368" s="10">
        <v>85281</v>
      </c>
      <c r="U368" t="s">
        <v>2795</v>
      </c>
      <c r="W368" s="10"/>
      <c r="X368" t="s">
        <v>4337</v>
      </c>
    </row>
    <row r="369" spans="1:24" x14ac:dyDescent="0.2">
      <c r="A369" s="6">
        <v>44407</v>
      </c>
      <c r="B369" t="s">
        <v>5136</v>
      </c>
      <c r="C369" t="s">
        <v>43</v>
      </c>
      <c r="D369" s="10" t="s">
        <v>46</v>
      </c>
      <c r="E369" t="s">
        <v>297</v>
      </c>
      <c r="F369" s="7"/>
      <c r="G369" s="10"/>
      <c r="H369" t="s">
        <v>5137</v>
      </c>
      <c r="I369" t="str">
        <f t="shared" si="5"/>
        <v>GLENDALE</v>
      </c>
      <c r="J369" s="10">
        <v>85303</v>
      </c>
      <c r="K369">
        <f>IF(OR(LEFT(J369,3)="850", J369=85339, J369="85339"), 1,0)</f>
        <v>0</v>
      </c>
      <c r="L369">
        <f>IF(OR(LEFT(I369,2)="ph", I369="Laveen"), 1,0)</f>
        <v>0</v>
      </c>
      <c r="M369">
        <f>IF(NOT(K369=L369), 1,0)</f>
        <v>0</v>
      </c>
      <c r="N369">
        <f>IF(K369=L369, K369, "EVAL")</f>
        <v>0</v>
      </c>
      <c r="O369" s="10"/>
      <c r="P369" s="10"/>
      <c r="Q369" s="10" t="s">
        <v>57</v>
      </c>
      <c r="R369" s="10" t="s">
        <v>46</v>
      </c>
      <c r="S369" s="7">
        <v>762.75</v>
      </c>
      <c r="T369" s="10">
        <v>85303</v>
      </c>
      <c r="U369" t="s">
        <v>1830</v>
      </c>
      <c r="V369" t="s">
        <v>2164</v>
      </c>
      <c r="W369" s="10">
        <v>85303</v>
      </c>
      <c r="X369" t="s">
        <v>4337</v>
      </c>
    </row>
    <row r="370" spans="1:24" x14ac:dyDescent="0.2">
      <c r="A370" s="6">
        <v>44411</v>
      </c>
      <c r="B370" t="s">
        <v>5138</v>
      </c>
      <c r="C370" t="s">
        <v>43</v>
      </c>
      <c r="D370" s="10" t="s">
        <v>46</v>
      </c>
      <c r="E370" t="s">
        <v>74</v>
      </c>
      <c r="F370" s="7"/>
      <c r="G370" s="10"/>
      <c r="H370" t="s">
        <v>5139</v>
      </c>
      <c r="I370" t="str">
        <f t="shared" si="5"/>
        <v>PHOENIX</v>
      </c>
      <c r="J370" s="10">
        <v>85041</v>
      </c>
      <c r="K370">
        <f>IF(OR(LEFT(J370,3)="850", J370=85339, J370="85339"), 1,0)</f>
        <v>1</v>
      </c>
      <c r="L370">
        <f>IF(OR(LEFT(I370,2)="ph", I370="Laveen"), 1,0)</f>
        <v>1</v>
      </c>
      <c r="M370">
        <f>IF(NOT(K370=L370), 1,0)</f>
        <v>0</v>
      </c>
      <c r="N370">
        <f>IF(K370=L370, K370, "EVAL")</f>
        <v>1</v>
      </c>
      <c r="O370" s="10"/>
      <c r="P370" s="10"/>
      <c r="Q370" s="10" t="s">
        <v>57</v>
      </c>
      <c r="R370" s="10" t="s">
        <v>46</v>
      </c>
      <c r="S370" s="7">
        <v>6351</v>
      </c>
      <c r="T370" s="10">
        <v>85041</v>
      </c>
      <c r="U370" t="s">
        <v>5140</v>
      </c>
      <c r="W370" s="10"/>
      <c r="X370" t="s">
        <v>4343</v>
      </c>
    </row>
    <row r="371" spans="1:24" x14ac:dyDescent="0.2">
      <c r="A371" s="6">
        <v>44412</v>
      </c>
      <c r="B371" t="s">
        <v>5141</v>
      </c>
      <c r="C371" t="s">
        <v>79</v>
      </c>
      <c r="D371" s="10" t="s">
        <v>46</v>
      </c>
      <c r="E371" t="s">
        <v>130</v>
      </c>
      <c r="F371" s="7">
        <v>3163</v>
      </c>
      <c r="G371" s="10" t="s">
        <v>50</v>
      </c>
      <c r="H371" t="s">
        <v>5142</v>
      </c>
      <c r="I371" t="str">
        <f t="shared" si="5"/>
        <v>BUCKEYE</v>
      </c>
      <c r="J371" s="10">
        <v>85326</v>
      </c>
      <c r="K371">
        <f>IF(OR(LEFT(J371,3)="850", J371=85339, J371="85339"), 1,0)</f>
        <v>0</v>
      </c>
      <c r="L371">
        <f>IF(OR(LEFT(I371,2)="ph", I371="Laveen"), 1,0)</f>
        <v>0</v>
      </c>
      <c r="M371">
        <f>IF(NOT(K371=L371), 1,0)</f>
        <v>0</v>
      </c>
      <c r="N371">
        <f>IF(K371=L371, K371, "EVAL")</f>
        <v>0</v>
      </c>
      <c r="O371" s="10"/>
      <c r="P371" s="10"/>
      <c r="Q371" s="10" t="s">
        <v>57</v>
      </c>
      <c r="R371" s="10" t="s">
        <v>46</v>
      </c>
      <c r="S371" s="7">
        <v>3053</v>
      </c>
      <c r="T371" s="10">
        <v>85326</v>
      </c>
      <c r="U371" t="s">
        <v>5143</v>
      </c>
      <c r="V371" t="s">
        <v>3914</v>
      </c>
      <c r="W371" s="10">
        <v>85251</v>
      </c>
      <c r="X371" t="s">
        <v>4374</v>
      </c>
    </row>
    <row r="372" spans="1:24" x14ac:dyDescent="0.2">
      <c r="A372" s="6">
        <v>44414</v>
      </c>
      <c r="B372" t="s">
        <v>5144</v>
      </c>
      <c r="C372" t="s">
        <v>43</v>
      </c>
      <c r="D372" s="10" t="s">
        <v>46</v>
      </c>
      <c r="E372" t="s">
        <v>44</v>
      </c>
      <c r="F372" s="7">
        <v>4280.16</v>
      </c>
      <c r="G372" s="10" t="s">
        <v>50</v>
      </c>
      <c r="H372" t="s">
        <v>5145</v>
      </c>
      <c r="I372" t="str">
        <f t="shared" si="5"/>
        <v>GLENDALE</v>
      </c>
      <c r="J372" s="10">
        <v>85301</v>
      </c>
      <c r="K372">
        <f>IF(OR(LEFT(J372,3)="850", J372=85339, J372="85339"), 1,0)</f>
        <v>0</v>
      </c>
      <c r="L372">
        <f>IF(OR(LEFT(I372,2)="ph", I372="Laveen"), 1,0)</f>
        <v>0</v>
      </c>
      <c r="M372">
        <f>IF(NOT(K372=L372), 1,0)</f>
        <v>0</v>
      </c>
      <c r="N372">
        <f>IF(K372=L372, K372, "EVAL")</f>
        <v>0</v>
      </c>
      <c r="O372" s="12">
        <v>44424</v>
      </c>
      <c r="P372" s="10"/>
      <c r="Q372" s="10" t="s">
        <v>57</v>
      </c>
      <c r="R372" s="10" t="s">
        <v>46</v>
      </c>
      <c r="S372" s="7">
        <v>4190.16</v>
      </c>
      <c r="T372" s="10">
        <v>85301</v>
      </c>
      <c r="U372" t="s">
        <v>4629</v>
      </c>
      <c r="W372" s="10"/>
      <c r="X372" t="s">
        <v>4406</v>
      </c>
    </row>
    <row r="373" spans="1:24" x14ac:dyDescent="0.2">
      <c r="A373" s="6">
        <v>44419</v>
      </c>
      <c r="B373" t="s">
        <v>5146</v>
      </c>
      <c r="C373" t="s">
        <v>43</v>
      </c>
      <c r="D373" s="10" t="s">
        <v>46</v>
      </c>
      <c r="E373" t="s">
        <v>247</v>
      </c>
      <c r="F373" s="7">
        <v>7030</v>
      </c>
      <c r="G373" s="10" t="s">
        <v>50</v>
      </c>
      <c r="H373" t="s">
        <v>5147</v>
      </c>
      <c r="I373" t="str">
        <f t="shared" si="5"/>
        <v>CHANDLER</v>
      </c>
      <c r="J373" s="10">
        <v>85226</v>
      </c>
      <c r="K373">
        <f>IF(OR(LEFT(J373,3)="850", J373=85339, J373="85339"), 1,0)</f>
        <v>0</v>
      </c>
      <c r="L373">
        <f>IF(OR(LEFT(I373,2)="ph", I373="Laveen"), 1,0)</f>
        <v>0</v>
      </c>
      <c r="M373">
        <f>IF(NOT(K373=L373), 1,0)</f>
        <v>0</v>
      </c>
      <c r="N373">
        <f>IF(K373=L373, K373, "EVAL")</f>
        <v>0</v>
      </c>
      <c r="O373" s="10"/>
      <c r="P373" s="10"/>
      <c r="Q373" s="10" t="s">
        <v>57</v>
      </c>
      <c r="R373" s="10" t="s">
        <v>46</v>
      </c>
      <c r="S373" s="7">
        <v>2132</v>
      </c>
      <c r="T373" s="10">
        <v>85226</v>
      </c>
      <c r="U373" t="s">
        <v>282</v>
      </c>
      <c r="W373" s="10"/>
      <c r="X373" t="s">
        <v>4374</v>
      </c>
    </row>
    <row r="374" spans="1:24" x14ac:dyDescent="0.2">
      <c r="A374" s="6">
        <v>44421</v>
      </c>
      <c r="B374" t="s">
        <v>5148</v>
      </c>
      <c r="C374" t="s">
        <v>43</v>
      </c>
      <c r="D374" s="10" t="s">
        <v>46</v>
      </c>
      <c r="E374" t="s">
        <v>225</v>
      </c>
      <c r="F374" s="7">
        <v>4518</v>
      </c>
      <c r="G374" s="10" t="s">
        <v>50</v>
      </c>
      <c r="H374" t="s">
        <v>5149</v>
      </c>
      <c r="I374" t="str">
        <f t="shared" si="5"/>
        <v>PHOENIX</v>
      </c>
      <c r="J374" s="10">
        <v>85043</v>
      </c>
      <c r="K374">
        <f>IF(OR(LEFT(J374,3)="850", J374=85339, J374="85339"), 1,0)</f>
        <v>1</v>
      </c>
      <c r="L374">
        <f>IF(OR(LEFT(I374,2)="ph", I374="Laveen"), 1,0)</f>
        <v>1</v>
      </c>
      <c r="M374">
        <f>IF(NOT(K374=L374), 1,0)</f>
        <v>0</v>
      </c>
      <c r="N374">
        <f>IF(K374=L374, K374, "EVAL")</f>
        <v>1</v>
      </c>
      <c r="O374" s="12">
        <v>44447</v>
      </c>
      <c r="P374" s="10"/>
      <c r="Q374" s="10" t="s">
        <v>57</v>
      </c>
      <c r="R374" s="10" t="s">
        <v>46</v>
      </c>
      <c r="S374" s="7">
        <v>4418</v>
      </c>
      <c r="T374" s="10">
        <v>85043</v>
      </c>
      <c r="U374" t="s">
        <v>3716</v>
      </c>
      <c r="W374" s="10"/>
      <c r="X374" t="s">
        <v>4374</v>
      </c>
    </row>
    <row r="375" spans="1:24" x14ac:dyDescent="0.2">
      <c r="A375" s="6">
        <v>44426</v>
      </c>
      <c r="B375" t="s">
        <v>5150</v>
      </c>
      <c r="C375" t="s">
        <v>43</v>
      </c>
      <c r="D375" s="10" t="s">
        <v>46</v>
      </c>
      <c r="E375" t="s">
        <v>297</v>
      </c>
      <c r="F375" s="7">
        <v>9999.99</v>
      </c>
      <c r="G375" s="10" t="s">
        <v>50</v>
      </c>
      <c r="H375" t="s">
        <v>5151</v>
      </c>
      <c r="I375" t="str">
        <f t="shared" si="5"/>
        <v>GLENDALE</v>
      </c>
      <c r="J375" s="10">
        <v>85302</v>
      </c>
      <c r="K375">
        <f>IF(OR(LEFT(J375,3)="850", J375=85339, J375="85339"), 1,0)</f>
        <v>0</v>
      </c>
      <c r="L375">
        <f>IF(OR(LEFT(I375,2)="ph", I375="Laveen"), 1,0)</f>
        <v>0</v>
      </c>
      <c r="M375">
        <f>IF(NOT(K375=L375), 1,0)</f>
        <v>0</v>
      </c>
      <c r="N375">
        <f>IF(K375=L375, K375, "EVAL")</f>
        <v>0</v>
      </c>
      <c r="O375" s="10"/>
      <c r="P375" s="10"/>
      <c r="Q375" s="10" t="s">
        <v>57</v>
      </c>
      <c r="R375" s="10" t="s">
        <v>46</v>
      </c>
      <c r="S375" s="7">
        <v>9999.99</v>
      </c>
      <c r="T375" s="10">
        <v>85302</v>
      </c>
      <c r="U375" t="s">
        <v>2777</v>
      </c>
      <c r="V375" t="s">
        <v>4409</v>
      </c>
      <c r="W375" s="10">
        <v>85284</v>
      </c>
      <c r="X375" t="s">
        <v>4374</v>
      </c>
    </row>
    <row r="376" spans="1:24" x14ac:dyDescent="0.2">
      <c r="A376" s="6">
        <v>44426</v>
      </c>
      <c r="B376" t="s">
        <v>5152</v>
      </c>
      <c r="C376" t="s">
        <v>43</v>
      </c>
      <c r="D376" s="10" t="s">
        <v>46</v>
      </c>
      <c r="E376" t="s">
        <v>297</v>
      </c>
      <c r="F376" s="7">
        <v>2786.39</v>
      </c>
      <c r="G376" s="10" t="s">
        <v>50</v>
      </c>
      <c r="H376" t="s">
        <v>5153</v>
      </c>
      <c r="I376" t="str">
        <f t="shared" si="5"/>
        <v>GLENDALE</v>
      </c>
      <c r="J376" s="10">
        <v>85303</v>
      </c>
      <c r="K376">
        <f>IF(OR(LEFT(J376,3)="850", J376=85339, J376="85339"), 1,0)</f>
        <v>0</v>
      </c>
      <c r="L376">
        <f>IF(OR(LEFT(I376,2)="ph", I376="Laveen"), 1,0)</f>
        <v>0</v>
      </c>
      <c r="M376">
        <f>IF(NOT(K376=L376), 1,0)</f>
        <v>0</v>
      </c>
      <c r="N376">
        <f>IF(K376=L376, K376, "EVAL")</f>
        <v>0</v>
      </c>
      <c r="O376" s="10"/>
      <c r="P376" s="10"/>
      <c r="Q376" s="10" t="s">
        <v>57</v>
      </c>
      <c r="R376" s="10" t="s">
        <v>46</v>
      </c>
      <c r="S376" s="7">
        <v>2694.41</v>
      </c>
      <c r="T376" s="10">
        <v>85303</v>
      </c>
      <c r="U376" t="s">
        <v>1830</v>
      </c>
      <c r="V376" t="s">
        <v>2164</v>
      </c>
      <c r="W376" s="10">
        <v>85303</v>
      </c>
      <c r="X376" t="s">
        <v>4337</v>
      </c>
    </row>
    <row r="377" spans="1:24" x14ac:dyDescent="0.2">
      <c r="A377" s="6">
        <v>44426</v>
      </c>
      <c r="B377" t="s">
        <v>5154</v>
      </c>
      <c r="C377" t="s">
        <v>79</v>
      </c>
      <c r="D377" s="10" t="s">
        <v>46</v>
      </c>
      <c r="E377" t="s">
        <v>70</v>
      </c>
      <c r="F377" s="7">
        <v>1615.96</v>
      </c>
      <c r="G377" s="10" t="s">
        <v>50</v>
      </c>
      <c r="H377" t="s">
        <v>4766</v>
      </c>
      <c r="I377" t="str">
        <f t="shared" si="5"/>
        <v>PHOENIX</v>
      </c>
      <c r="J377" s="10">
        <v>85033</v>
      </c>
      <c r="K377">
        <f>IF(OR(LEFT(J377,3)="850", J377=85339, J377="85339"), 1,0)</f>
        <v>1</v>
      </c>
      <c r="L377">
        <f>IF(OR(LEFT(I377,2)="ph", I377="Laveen"), 1,0)</f>
        <v>1</v>
      </c>
      <c r="M377">
        <f>IF(NOT(K377=L377), 1,0)</f>
        <v>0</v>
      </c>
      <c r="N377">
        <f>IF(K377=L377, K377, "EVAL")</f>
        <v>1</v>
      </c>
      <c r="O377" s="12">
        <v>44440</v>
      </c>
      <c r="P377" s="10"/>
      <c r="Q377" s="10" t="s">
        <v>57</v>
      </c>
      <c r="R377" s="10" t="s">
        <v>46</v>
      </c>
      <c r="S377" s="7">
        <v>1535.96</v>
      </c>
      <c r="T377" s="10">
        <v>85033</v>
      </c>
      <c r="U377" t="s">
        <v>3797</v>
      </c>
      <c r="W377" s="10"/>
      <c r="X377" t="s">
        <v>4374</v>
      </c>
    </row>
    <row r="378" spans="1:24" x14ac:dyDescent="0.2">
      <c r="A378" s="6">
        <v>44426</v>
      </c>
      <c r="B378" t="s">
        <v>5155</v>
      </c>
      <c r="C378" t="s">
        <v>43</v>
      </c>
      <c r="D378" s="10" t="s">
        <v>46</v>
      </c>
      <c r="E378" t="s">
        <v>70</v>
      </c>
      <c r="F378" s="7"/>
      <c r="G378" s="10"/>
      <c r="H378" t="s">
        <v>5156</v>
      </c>
      <c r="I378" t="str">
        <f t="shared" si="5"/>
        <v>PHOENIX</v>
      </c>
      <c r="J378" s="10">
        <v>85033</v>
      </c>
      <c r="K378">
        <f>IF(OR(LEFT(J378,3)="850", J378=85339, J378="85339"), 1,0)</f>
        <v>1</v>
      </c>
      <c r="L378">
        <f>IF(OR(LEFT(I378,2)="ph", I378="Laveen"), 1,0)</f>
        <v>1</v>
      </c>
      <c r="M378">
        <f>IF(NOT(K378=L378), 1,0)</f>
        <v>0</v>
      </c>
      <c r="N378">
        <f>IF(K378=L378, K378, "EVAL")</f>
        <v>1</v>
      </c>
      <c r="O378" s="10"/>
      <c r="P378" s="10"/>
      <c r="Q378" s="10" t="s">
        <v>57</v>
      </c>
      <c r="R378" s="10" t="s">
        <v>46</v>
      </c>
      <c r="S378" s="7">
        <v>1577.32</v>
      </c>
      <c r="T378" s="10">
        <v>85033</v>
      </c>
      <c r="U378" t="s">
        <v>5157</v>
      </c>
      <c r="W378" s="10"/>
      <c r="X378" t="s">
        <v>4374</v>
      </c>
    </row>
    <row r="379" spans="1:24" x14ac:dyDescent="0.2">
      <c r="A379" s="6">
        <v>44426</v>
      </c>
      <c r="B379" t="s">
        <v>5158</v>
      </c>
      <c r="C379" t="s">
        <v>43</v>
      </c>
      <c r="D379" s="10" t="s">
        <v>46</v>
      </c>
      <c r="E379" t="s">
        <v>225</v>
      </c>
      <c r="F379" s="7">
        <v>1995.28</v>
      </c>
      <c r="G379" s="10" t="s">
        <v>50</v>
      </c>
      <c r="H379" t="s">
        <v>5159</v>
      </c>
      <c r="I379" t="str">
        <f t="shared" si="5"/>
        <v>TOLLESON</v>
      </c>
      <c r="J379" s="10">
        <v>85353</v>
      </c>
      <c r="K379">
        <f>IF(OR(LEFT(J379,3)="850", J379=85339, J379="85339"), 1,0)</f>
        <v>0</v>
      </c>
      <c r="L379">
        <f>IF(OR(LEFT(I379,2)="ph", I379="Laveen"), 1,0)</f>
        <v>0</v>
      </c>
      <c r="M379">
        <f>IF(NOT(K379=L379), 1,0)</f>
        <v>0</v>
      </c>
      <c r="N379">
        <f>IF(K379=L379, K379, "EVAL")</f>
        <v>0</v>
      </c>
      <c r="O379" s="10"/>
      <c r="P379" s="10"/>
      <c r="Q379" s="10" t="s">
        <v>57</v>
      </c>
      <c r="R379" s="10" t="s">
        <v>46</v>
      </c>
      <c r="S379" s="7">
        <v>1915.28</v>
      </c>
      <c r="T379" s="10">
        <v>85353</v>
      </c>
      <c r="U379" t="s">
        <v>5160</v>
      </c>
      <c r="W379" s="10"/>
      <c r="X379" t="s">
        <v>4374</v>
      </c>
    </row>
    <row r="380" spans="1:24" x14ac:dyDescent="0.2">
      <c r="A380" s="6">
        <v>44426</v>
      </c>
      <c r="B380" t="s">
        <v>5161</v>
      </c>
      <c r="C380" t="s">
        <v>43</v>
      </c>
      <c r="D380" s="10" t="s">
        <v>46</v>
      </c>
      <c r="E380" t="s">
        <v>130</v>
      </c>
      <c r="F380" s="7">
        <v>1862</v>
      </c>
      <c r="G380" s="10" t="s">
        <v>50</v>
      </c>
      <c r="H380" t="s">
        <v>5162</v>
      </c>
      <c r="I380" t="str">
        <f t="shared" si="5"/>
        <v>BUCKEYE</v>
      </c>
      <c r="J380" s="10">
        <v>85326</v>
      </c>
      <c r="K380">
        <f>IF(OR(LEFT(J380,3)="850", J380=85339, J380="85339"), 1,0)</f>
        <v>0</v>
      </c>
      <c r="L380">
        <f>IF(OR(LEFT(I380,2)="ph", I380="Laveen"), 1,0)</f>
        <v>0</v>
      </c>
      <c r="M380">
        <f>IF(NOT(K380=L380), 1,0)</f>
        <v>0</v>
      </c>
      <c r="N380">
        <f>IF(K380=L380, K380, "EVAL")</f>
        <v>0</v>
      </c>
      <c r="O380" s="10"/>
      <c r="P380" s="10"/>
      <c r="Q380" s="10" t="s">
        <v>57</v>
      </c>
      <c r="R380" s="10" t="s">
        <v>46</v>
      </c>
      <c r="S380" s="7">
        <v>1782</v>
      </c>
      <c r="T380" s="10">
        <v>85326</v>
      </c>
      <c r="U380" t="s">
        <v>3797</v>
      </c>
      <c r="W380" s="10"/>
      <c r="X380" t="s">
        <v>4374</v>
      </c>
    </row>
    <row r="381" spans="1:24" x14ac:dyDescent="0.2">
      <c r="A381" s="6">
        <v>44428</v>
      </c>
      <c r="B381" t="s">
        <v>5163</v>
      </c>
      <c r="C381" t="s">
        <v>43</v>
      </c>
      <c r="D381" s="10" t="s">
        <v>46</v>
      </c>
      <c r="E381" t="s">
        <v>102</v>
      </c>
      <c r="F381" s="7">
        <v>291</v>
      </c>
      <c r="G381" s="10" t="s">
        <v>50</v>
      </c>
      <c r="H381" t="s">
        <v>5164</v>
      </c>
      <c r="I381" t="str">
        <f t="shared" si="5"/>
        <v>PHOENIX</v>
      </c>
      <c r="J381" s="10">
        <v>85016</v>
      </c>
      <c r="K381">
        <f>IF(OR(LEFT(J381,3)="850", J381=85339, J381="85339"), 1,0)</f>
        <v>1</v>
      </c>
      <c r="L381">
        <f>IF(OR(LEFT(I381,2)="ph", I381="Laveen"), 1,0)</f>
        <v>1</v>
      </c>
      <c r="M381">
        <f>IF(NOT(K381=L381), 1,0)</f>
        <v>0</v>
      </c>
      <c r="N381">
        <f>IF(K381=L381, K381, "EVAL")</f>
        <v>1</v>
      </c>
      <c r="O381" s="12">
        <v>44438</v>
      </c>
      <c r="P381" s="15">
        <v>44441</v>
      </c>
      <c r="Q381" s="10" t="s">
        <v>57</v>
      </c>
      <c r="R381" s="10" t="s">
        <v>46</v>
      </c>
      <c r="S381" s="7">
        <v>291</v>
      </c>
      <c r="T381" s="10">
        <v>85016</v>
      </c>
      <c r="U381" t="s">
        <v>3287</v>
      </c>
      <c r="W381" s="10"/>
      <c r="X381" t="s">
        <v>4337</v>
      </c>
    </row>
    <row r="382" spans="1:24" x14ac:dyDescent="0.2">
      <c r="A382" s="6">
        <v>44431</v>
      </c>
      <c r="B382" t="s">
        <v>5165</v>
      </c>
      <c r="C382" t="s">
        <v>43</v>
      </c>
      <c r="D382" s="10" t="s">
        <v>46</v>
      </c>
      <c r="E382" t="s">
        <v>102</v>
      </c>
      <c r="F382" s="7">
        <v>1213.69</v>
      </c>
      <c r="G382" s="10" t="s">
        <v>50</v>
      </c>
      <c r="H382" t="s">
        <v>5166</v>
      </c>
      <c r="I382" t="str">
        <f t="shared" si="5"/>
        <v>PHOENIX</v>
      </c>
      <c r="J382" s="10">
        <v>85016</v>
      </c>
      <c r="K382">
        <f>IF(OR(LEFT(J382,3)="850", J382=85339, J382="85339"), 1,0)</f>
        <v>1</v>
      </c>
      <c r="L382">
        <f>IF(OR(LEFT(I382,2)="ph", I382="Laveen"), 1,0)</f>
        <v>1</v>
      </c>
      <c r="M382">
        <f>IF(NOT(K382=L382), 1,0)</f>
        <v>0</v>
      </c>
      <c r="N382">
        <f>IF(K382=L382, K382, "EVAL")</f>
        <v>1</v>
      </c>
      <c r="O382" s="12">
        <v>44447</v>
      </c>
      <c r="P382" s="15">
        <v>44453</v>
      </c>
      <c r="Q382" s="10" t="s">
        <v>57</v>
      </c>
      <c r="R382" s="10" t="s">
        <v>46</v>
      </c>
      <c r="S382" s="7">
        <v>1162.49</v>
      </c>
      <c r="T382" s="10">
        <v>85016</v>
      </c>
      <c r="U382" t="s">
        <v>3287</v>
      </c>
      <c r="W382" s="10"/>
      <c r="X382" t="s">
        <v>4337</v>
      </c>
    </row>
    <row r="383" spans="1:24" x14ac:dyDescent="0.2">
      <c r="A383" s="6">
        <v>44431</v>
      </c>
      <c r="B383" t="s">
        <v>5167</v>
      </c>
      <c r="C383" t="s">
        <v>43</v>
      </c>
      <c r="D383" s="10" t="s">
        <v>46</v>
      </c>
      <c r="E383" t="s">
        <v>102</v>
      </c>
      <c r="F383" s="7">
        <v>3686.97</v>
      </c>
      <c r="G383" s="10" t="s">
        <v>50</v>
      </c>
      <c r="H383" t="s">
        <v>5168</v>
      </c>
      <c r="I383" t="str">
        <f t="shared" si="5"/>
        <v>PHOENIX</v>
      </c>
      <c r="J383" s="10">
        <v>85016</v>
      </c>
      <c r="K383">
        <f>IF(OR(LEFT(J383,3)="850", J383=85339, J383="85339"), 1,0)</f>
        <v>1</v>
      </c>
      <c r="L383">
        <f>IF(OR(LEFT(I383,2)="ph", I383="Laveen"), 1,0)</f>
        <v>1</v>
      </c>
      <c r="M383">
        <f>IF(NOT(K383=L383), 1,0)</f>
        <v>0</v>
      </c>
      <c r="N383">
        <f>IF(K383=L383, K383, "EVAL")</f>
        <v>1</v>
      </c>
      <c r="O383" s="12">
        <v>44448</v>
      </c>
      <c r="P383" s="15">
        <v>44453</v>
      </c>
      <c r="Q383" s="10" t="s">
        <v>57</v>
      </c>
      <c r="R383" s="10" t="s">
        <v>46</v>
      </c>
      <c r="S383" s="7">
        <v>3635.77</v>
      </c>
      <c r="T383" s="10">
        <v>85016</v>
      </c>
      <c r="U383" t="s">
        <v>5169</v>
      </c>
      <c r="V383" t="s">
        <v>5100</v>
      </c>
      <c r="W383" s="10">
        <v>85018</v>
      </c>
      <c r="X383" t="s">
        <v>4337</v>
      </c>
    </row>
    <row r="384" spans="1:24" x14ac:dyDescent="0.2">
      <c r="A384" s="6">
        <v>44431</v>
      </c>
      <c r="B384" t="s">
        <v>5170</v>
      </c>
      <c r="C384" t="s">
        <v>43</v>
      </c>
      <c r="D384" s="10" t="s">
        <v>46</v>
      </c>
      <c r="E384" t="s">
        <v>102</v>
      </c>
      <c r="F384" s="7">
        <v>1124.08</v>
      </c>
      <c r="G384" s="10" t="s">
        <v>50</v>
      </c>
      <c r="H384" t="s">
        <v>5171</v>
      </c>
      <c r="I384" t="str">
        <f t="shared" si="5"/>
        <v>PHOENIX</v>
      </c>
      <c r="J384" s="10">
        <v>85016</v>
      </c>
      <c r="K384">
        <f>IF(OR(LEFT(J384,3)="850", J384=85339, J384="85339"), 1,0)</f>
        <v>1</v>
      </c>
      <c r="L384">
        <f>IF(OR(LEFT(I384,2)="ph", I384="Laveen"), 1,0)</f>
        <v>1</v>
      </c>
      <c r="M384">
        <f>IF(NOT(K384=L384), 1,0)</f>
        <v>0</v>
      </c>
      <c r="N384">
        <f>IF(K384=L384, K384, "EVAL")</f>
        <v>1</v>
      </c>
      <c r="O384" s="12">
        <v>44447</v>
      </c>
      <c r="P384" s="15">
        <v>44453</v>
      </c>
      <c r="Q384" s="10" t="s">
        <v>57</v>
      </c>
      <c r="R384" s="10" t="s">
        <v>46</v>
      </c>
      <c r="S384" s="7">
        <v>1124.08</v>
      </c>
      <c r="T384" s="10">
        <v>85016</v>
      </c>
      <c r="U384" t="s">
        <v>3287</v>
      </c>
      <c r="W384" s="10"/>
      <c r="X384" t="s">
        <v>4337</v>
      </c>
    </row>
    <row r="385" spans="1:24" x14ac:dyDescent="0.2">
      <c r="A385" s="6">
        <v>44431</v>
      </c>
      <c r="B385" t="s">
        <v>5172</v>
      </c>
      <c r="C385" t="s">
        <v>43</v>
      </c>
      <c r="D385" s="10" t="s">
        <v>46</v>
      </c>
      <c r="E385" t="s">
        <v>102</v>
      </c>
      <c r="F385" s="7">
        <v>2034.75</v>
      </c>
      <c r="G385" s="10" t="s">
        <v>50</v>
      </c>
      <c r="H385" t="s">
        <v>5173</v>
      </c>
      <c r="I385" t="str">
        <f t="shared" si="5"/>
        <v>PHOENIX</v>
      </c>
      <c r="J385" s="10">
        <v>85016</v>
      </c>
      <c r="K385">
        <f>IF(OR(LEFT(J385,3)="850", J385=85339, J385="85339"), 1,0)</f>
        <v>1</v>
      </c>
      <c r="L385">
        <f>IF(OR(LEFT(I385,2)="ph", I385="Laveen"), 1,0)</f>
        <v>1</v>
      </c>
      <c r="M385">
        <f>IF(NOT(K385=L385), 1,0)</f>
        <v>0</v>
      </c>
      <c r="N385">
        <f>IF(K385=L385, K385, "EVAL")</f>
        <v>1</v>
      </c>
      <c r="O385" s="12">
        <v>44448</v>
      </c>
      <c r="P385" s="15">
        <v>44453</v>
      </c>
      <c r="Q385" s="10" t="s">
        <v>57</v>
      </c>
      <c r="R385" s="10" t="s">
        <v>46</v>
      </c>
      <c r="S385" s="7">
        <v>1984.75</v>
      </c>
      <c r="T385" s="10">
        <v>85016</v>
      </c>
      <c r="U385" t="s">
        <v>3287</v>
      </c>
      <c r="W385" s="10"/>
      <c r="X385" t="s">
        <v>4337</v>
      </c>
    </row>
    <row r="386" spans="1:24" x14ac:dyDescent="0.2">
      <c r="A386" s="6">
        <v>44431</v>
      </c>
      <c r="B386" t="s">
        <v>5174</v>
      </c>
      <c r="C386" t="s">
        <v>43</v>
      </c>
      <c r="D386" s="10" t="s">
        <v>46</v>
      </c>
      <c r="E386" t="s">
        <v>102</v>
      </c>
      <c r="F386" s="7">
        <v>1606.11</v>
      </c>
      <c r="G386" s="10" t="s">
        <v>50</v>
      </c>
      <c r="H386" t="s">
        <v>5175</v>
      </c>
      <c r="I386" t="str">
        <f t="shared" si="5"/>
        <v>PHOENIX</v>
      </c>
      <c r="J386" s="10">
        <v>85016</v>
      </c>
      <c r="K386">
        <f>IF(OR(LEFT(J386,3)="850", J386=85339, J386="85339"), 1,0)</f>
        <v>1</v>
      </c>
      <c r="L386">
        <f>IF(OR(LEFT(I386,2)="ph", I386="Laveen"), 1,0)</f>
        <v>1</v>
      </c>
      <c r="M386">
        <f>IF(NOT(K386=L386), 1,0)</f>
        <v>0</v>
      </c>
      <c r="N386">
        <f>IF(K386=L386, K386, "EVAL")</f>
        <v>1</v>
      </c>
      <c r="O386" s="10"/>
      <c r="P386" s="10"/>
      <c r="Q386" s="10" t="s">
        <v>57</v>
      </c>
      <c r="R386" s="10" t="s">
        <v>46</v>
      </c>
      <c r="S386" s="7">
        <v>1606.11</v>
      </c>
      <c r="T386" s="10">
        <v>85016</v>
      </c>
      <c r="U386" t="s">
        <v>3287</v>
      </c>
      <c r="W386" s="10"/>
      <c r="X386" t="s">
        <v>4337</v>
      </c>
    </row>
    <row r="387" spans="1:24" x14ac:dyDescent="0.2">
      <c r="A387" s="6">
        <v>44431</v>
      </c>
      <c r="B387" t="s">
        <v>5176</v>
      </c>
      <c r="C387" t="s">
        <v>43</v>
      </c>
      <c r="D387" s="10" t="s">
        <v>46</v>
      </c>
      <c r="E387" t="s">
        <v>102</v>
      </c>
      <c r="F387" s="7">
        <v>2725.14</v>
      </c>
      <c r="G387" s="10" t="s">
        <v>50</v>
      </c>
      <c r="H387" t="s">
        <v>5177</v>
      </c>
      <c r="I387" t="str">
        <f t="shared" ref="I387:I450" si="6">IF(NOT(ISERROR(FIND(",",H387))), RIGHT(H387,LEN(H387)-FIND("@",SUBSTITUTE(H387,",","@",LEN(H387)-LEN(SUBSTITUTE(H387,",",""))),1)-1), "")</f>
        <v>PHOENIX</v>
      </c>
      <c r="J387" s="10">
        <v>85016</v>
      </c>
      <c r="K387">
        <f>IF(OR(LEFT(J387,3)="850", J387=85339, J387="85339"), 1,0)</f>
        <v>1</v>
      </c>
      <c r="L387">
        <f>IF(OR(LEFT(I387,2)="ph", I387="Laveen"), 1,0)</f>
        <v>1</v>
      </c>
      <c r="M387">
        <f>IF(NOT(K387=L387), 1,0)</f>
        <v>0</v>
      </c>
      <c r="N387">
        <f>IF(K387=L387, K387, "EVAL")</f>
        <v>1</v>
      </c>
      <c r="O387" s="12">
        <v>44448</v>
      </c>
      <c r="P387" s="15">
        <v>44453</v>
      </c>
      <c r="Q387" s="10" t="s">
        <v>57</v>
      </c>
      <c r="R387" s="10" t="s">
        <v>46</v>
      </c>
      <c r="S387" s="7">
        <v>2725.14</v>
      </c>
      <c r="T387" s="10">
        <v>85016</v>
      </c>
      <c r="U387" t="s">
        <v>3287</v>
      </c>
      <c r="W387" s="10"/>
      <c r="X387" t="s">
        <v>4337</v>
      </c>
    </row>
    <row r="388" spans="1:24" x14ac:dyDescent="0.2">
      <c r="A388" s="6">
        <v>44432</v>
      </c>
      <c r="B388" t="s">
        <v>5178</v>
      </c>
      <c r="C388" t="s">
        <v>43</v>
      </c>
      <c r="D388" s="10" t="s">
        <v>46</v>
      </c>
      <c r="E388" t="s">
        <v>44</v>
      </c>
      <c r="F388" s="7">
        <v>1325</v>
      </c>
      <c r="G388" s="10" t="s">
        <v>50</v>
      </c>
      <c r="H388" t="s">
        <v>5179</v>
      </c>
      <c r="I388" t="str">
        <f t="shared" si="6"/>
        <v>GLENDALE</v>
      </c>
      <c r="J388" s="10">
        <v>85301</v>
      </c>
      <c r="K388">
        <f>IF(OR(LEFT(J388,3)="850", J388=85339, J388="85339"), 1,0)</f>
        <v>0</v>
      </c>
      <c r="L388">
        <f>IF(OR(LEFT(I388,2)="ph", I388="Laveen"), 1,0)</f>
        <v>0</v>
      </c>
      <c r="M388">
        <f>IF(NOT(K388=L388), 1,0)</f>
        <v>0</v>
      </c>
      <c r="N388">
        <f>IF(K388=L388, K388, "EVAL")</f>
        <v>0</v>
      </c>
      <c r="O388" s="10"/>
      <c r="P388" s="10"/>
      <c r="Q388" s="10" t="s">
        <v>57</v>
      </c>
      <c r="R388" s="10" t="s">
        <v>46</v>
      </c>
      <c r="S388" s="7">
        <v>841.16</v>
      </c>
      <c r="T388" s="10"/>
      <c r="U388" t="s">
        <v>3785</v>
      </c>
      <c r="W388" s="10"/>
      <c r="X388" t="s">
        <v>4406</v>
      </c>
    </row>
    <row r="389" spans="1:24" x14ac:dyDescent="0.2">
      <c r="A389" s="6">
        <v>44433</v>
      </c>
      <c r="B389" t="s">
        <v>5180</v>
      </c>
      <c r="C389" t="s">
        <v>43</v>
      </c>
      <c r="D389" s="10" t="s">
        <v>46</v>
      </c>
      <c r="E389" t="s">
        <v>74</v>
      </c>
      <c r="F389" s="7">
        <v>1619.19</v>
      </c>
      <c r="G389" s="10" t="s">
        <v>50</v>
      </c>
      <c r="H389" t="s">
        <v>5181</v>
      </c>
      <c r="I389" t="str">
        <f t="shared" si="6"/>
        <v>PHOENIX</v>
      </c>
      <c r="J389" s="10">
        <v>85042</v>
      </c>
      <c r="K389">
        <f>IF(OR(LEFT(J389,3)="850", J389=85339, J389="85339"), 1,0)</f>
        <v>1</v>
      </c>
      <c r="L389">
        <f>IF(OR(LEFT(I389,2)="ph", I389="Laveen"), 1,0)</f>
        <v>1</v>
      </c>
      <c r="M389">
        <f>IF(NOT(K389=L389), 1,0)</f>
        <v>0</v>
      </c>
      <c r="N389">
        <f>IF(K389=L389, K389, "EVAL")</f>
        <v>1</v>
      </c>
      <c r="O389" s="10"/>
      <c r="P389" s="10"/>
      <c r="Q389" s="10" t="s">
        <v>57</v>
      </c>
      <c r="R389" s="10" t="s">
        <v>46</v>
      </c>
      <c r="S389" s="7">
        <v>1619.19</v>
      </c>
      <c r="T389" s="10">
        <v>85042</v>
      </c>
      <c r="U389" t="s">
        <v>3327</v>
      </c>
      <c r="W389" s="10"/>
      <c r="X389" t="s">
        <v>4337</v>
      </c>
    </row>
    <row r="390" spans="1:24" x14ac:dyDescent="0.2">
      <c r="A390" s="6">
        <v>44440</v>
      </c>
      <c r="B390" t="s">
        <v>5182</v>
      </c>
      <c r="C390" t="s">
        <v>43</v>
      </c>
      <c r="D390" s="10" t="s">
        <v>46</v>
      </c>
      <c r="E390" t="s">
        <v>1473</v>
      </c>
      <c r="F390" s="7">
        <v>4575.96</v>
      </c>
      <c r="G390" s="10" t="s">
        <v>50</v>
      </c>
      <c r="H390" t="s">
        <v>5183</v>
      </c>
      <c r="I390" t="str">
        <f t="shared" si="6"/>
        <v>PHX</v>
      </c>
      <c r="J390" s="10">
        <v>85007</v>
      </c>
      <c r="K390">
        <f>IF(OR(LEFT(J390,3)="850", J390=85339, J390="85339"), 1,0)</f>
        <v>1</v>
      </c>
      <c r="L390">
        <f>IF(OR(LEFT(I390,2)="ph", I390="Laveen"), 1,0)</f>
        <v>1</v>
      </c>
      <c r="M390">
        <f>IF(NOT(K390=L390), 1,0)</f>
        <v>0</v>
      </c>
      <c r="N390">
        <f>IF(K390=L390, K390, "EVAL")</f>
        <v>1</v>
      </c>
      <c r="O390" s="10"/>
      <c r="P390" s="10"/>
      <c r="Q390" s="10" t="s">
        <v>57</v>
      </c>
      <c r="R390" s="10" t="s">
        <v>46</v>
      </c>
      <c r="S390" s="7">
        <v>3633.51</v>
      </c>
      <c r="T390" s="10">
        <v>85007</v>
      </c>
      <c r="U390" t="s">
        <v>3609</v>
      </c>
      <c r="V390" t="s">
        <v>5184</v>
      </c>
      <c r="W390" s="10">
        <v>85007</v>
      </c>
      <c r="X390" t="s">
        <v>4337</v>
      </c>
    </row>
    <row r="391" spans="1:24" x14ac:dyDescent="0.2">
      <c r="A391" s="6">
        <v>44442</v>
      </c>
      <c r="B391" t="s">
        <v>5185</v>
      </c>
      <c r="C391" t="s">
        <v>79</v>
      </c>
      <c r="D391" s="10" t="s">
        <v>46</v>
      </c>
      <c r="E391" t="s">
        <v>229</v>
      </c>
      <c r="F391" s="7"/>
      <c r="G391" s="10"/>
      <c r="H391" t="s">
        <v>5186</v>
      </c>
      <c r="I391" t="str">
        <f t="shared" si="6"/>
        <v>MESA</v>
      </c>
      <c r="J391" s="10">
        <v>85207</v>
      </c>
      <c r="K391">
        <f>IF(OR(LEFT(J391,3)="850", J391=85339, J391="85339"), 1,0)</f>
        <v>0</v>
      </c>
      <c r="L391">
        <f>IF(OR(LEFT(I391,2)="ph", I391="Laveen"), 1,0)</f>
        <v>0</v>
      </c>
      <c r="M391">
        <f>IF(NOT(K391=L391), 1,0)</f>
        <v>0</v>
      </c>
      <c r="N391">
        <f>IF(K391=L391, K391, "EVAL")</f>
        <v>0</v>
      </c>
      <c r="O391" s="10"/>
      <c r="P391" s="10"/>
      <c r="Q391" s="10" t="s">
        <v>57</v>
      </c>
      <c r="R391" s="10" t="s">
        <v>46</v>
      </c>
      <c r="S391" s="7">
        <v>8230.2900000000009</v>
      </c>
      <c r="T391" s="10">
        <v>85207</v>
      </c>
      <c r="U391" t="s">
        <v>157</v>
      </c>
      <c r="W391" s="10"/>
      <c r="X391" t="s">
        <v>4343</v>
      </c>
    </row>
    <row r="392" spans="1:24" x14ac:dyDescent="0.2">
      <c r="A392" s="6">
        <v>44448</v>
      </c>
      <c r="B392" t="s">
        <v>5187</v>
      </c>
      <c r="C392" t="s">
        <v>43</v>
      </c>
      <c r="D392" s="10" t="s">
        <v>46</v>
      </c>
      <c r="E392" t="s">
        <v>102</v>
      </c>
      <c r="F392" s="7">
        <v>3344.02</v>
      </c>
      <c r="G392" s="10" t="s">
        <v>50</v>
      </c>
      <c r="H392" t="s">
        <v>5188</v>
      </c>
      <c r="I392" t="str">
        <f t="shared" si="6"/>
        <v>PHOENIX</v>
      </c>
      <c r="J392" s="10">
        <v>85016</v>
      </c>
      <c r="K392">
        <f>IF(OR(LEFT(J392,3)="850", J392=85339, J392="85339"), 1,0)</f>
        <v>1</v>
      </c>
      <c r="L392">
        <f>IF(OR(LEFT(I392,2)="ph", I392="Laveen"), 1,0)</f>
        <v>1</v>
      </c>
      <c r="M392">
        <f>IF(NOT(K392=L392), 1,0)</f>
        <v>0</v>
      </c>
      <c r="N392">
        <f>IF(K392=L392, K392, "EVAL")</f>
        <v>1</v>
      </c>
      <c r="O392" s="12">
        <v>44461</v>
      </c>
      <c r="P392" s="15">
        <v>44467</v>
      </c>
      <c r="Q392" s="10" t="s">
        <v>57</v>
      </c>
      <c r="R392" s="10" t="s">
        <v>46</v>
      </c>
      <c r="S392" s="7">
        <v>3308.18</v>
      </c>
      <c r="T392" s="10">
        <v>85016</v>
      </c>
      <c r="U392" t="s">
        <v>3287</v>
      </c>
      <c r="W392" s="10"/>
      <c r="X392" t="s">
        <v>4337</v>
      </c>
    </row>
    <row r="393" spans="1:24" x14ac:dyDescent="0.2">
      <c r="A393" s="6">
        <v>44448</v>
      </c>
      <c r="B393" t="s">
        <v>5189</v>
      </c>
      <c r="C393" t="s">
        <v>43</v>
      </c>
      <c r="D393" s="10" t="s">
        <v>46</v>
      </c>
      <c r="E393" t="s">
        <v>102</v>
      </c>
      <c r="F393" s="7">
        <v>3956.81</v>
      </c>
      <c r="G393" s="10" t="s">
        <v>50</v>
      </c>
      <c r="H393" t="s">
        <v>5190</v>
      </c>
      <c r="I393" t="str">
        <f t="shared" si="6"/>
        <v>PHOENIX</v>
      </c>
      <c r="J393" s="10">
        <v>85016</v>
      </c>
      <c r="K393">
        <f>IF(OR(LEFT(J393,3)="850", J393=85339, J393="85339"), 1,0)</f>
        <v>1</v>
      </c>
      <c r="L393">
        <f>IF(OR(LEFT(I393,2)="ph", I393="Laveen"), 1,0)</f>
        <v>1</v>
      </c>
      <c r="M393">
        <f>IF(NOT(K393=L393), 1,0)</f>
        <v>0</v>
      </c>
      <c r="N393">
        <f>IF(K393=L393, K393, "EVAL")</f>
        <v>1</v>
      </c>
      <c r="O393" s="12">
        <v>44469</v>
      </c>
      <c r="P393" s="10"/>
      <c r="Q393" s="10" t="s">
        <v>57</v>
      </c>
      <c r="R393" s="10" t="s">
        <v>46</v>
      </c>
      <c r="S393" s="7">
        <v>4342.45</v>
      </c>
      <c r="T393" s="10">
        <v>85016</v>
      </c>
      <c r="U393" t="s">
        <v>3287</v>
      </c>
      <c r="W393" s="10"/>
      <c r="X393" t="s">
        <v>4337</v>
      </c>
    </row>
    <row r="394" spans="1:24" x14ac:dyDescent="0.2">
      <c r="A394" s="6">
        <v>44448</v>
      </c>
      <c r="B394" t="s">
        <v>5191</v>
      </c>
      <c r="C394" t="s">
        <v>43</v>
      </c>
      <c r="D394" s="10" t="s">
        <v>46</v>
      </c>
      <c r="E394" t="s">
        <v>134</v>
      </c>
      <c r="F394" s="7">
        <v>5793</v>
      </c>
      <c r="G394" s="10" t="s">
        <v>50</v>
      </c>
      <c r="H394" t="s">
        <v>5192</v>
      </c>
      <c r="I394" t="str">
        <f t="shared" si="6"/>
        <v>PHOENIX</v>
      </c>
      <c r="J394" s="10">
        <v>85083</v>
      </c>
      <c r="K394">
        <f>IF(OR(LEFT(J394,3)="850", J394=85339, J394="85339"), 1,0)</f>
        <v>1</v>
      </c>
      <c r="L394">
        <f>IF(OR(LEFT(I394,2)="ph", I394="Laveen"), 1,0)</f>
        <v>1</v>
      </c>
      <c r="M394">
        <f>IF(NOT(K394=L394), 1,0)</f>
        <v>0</v>
      </c>
      <c r="N394">
        <f>IF(K394=L394, K394, "EVAL")</f>
        <v>1</v>
      </c>
      <c r="O394" s="12">
        <v>44462</v>
      </c>
      <c r="P394" s="10"/>
      <c r="Q394" s="10" t="s">
        <v>57</v>
      </c>
      <c r="R394" s="10" t="s">
        <v>46</v>
      </c>
      <c r="S394" s="7">
        <v>5808</v>
      </c>
      <c r="T394" s="10">
        <v>85083</v>
      </c>
      <c r="U394" t="s">
        <v>4073</v>
      </c>
      <c r="W394" s="10"/>
      <c r="X394" t="s">
        <v>4374</v>
      </c>
    </row>
    <row r="395" spans="1:24" x14ac:dyDescent="0.2">
      <c r="A395" s="6">
        <v>44452</v>
      </c>
      <c r="B395" t="s">
        <v>5193</v>
      </c>
      <c r="C395" t="s">
        <v>43</v>
      </c>
      <c r="D395" s="10" t="s">
        <v>46</v>
      </c>
      <c r="E395" t="s">
        <v>297</v>
      </c>
      <c r="F395" s="7"/>
      <c r="G395" s="10"/>
      <c r="H395" t="s">
        <v>5194</v>
      </c>
      <c r="I395" t="str">
        <f t="shared" si="6"/>
        <v>PHOENIX</v>
      </c>
      <c r="J395" s="10">
        <v>85051</v>
      </c>
      <c r="K395">
        <f>IF(OR(LEFT(J395,3)="850", J395=85339, J395="85339"), 1,0)</f>
        <v>1</v>
      </c>
      <c r="L395">
        <f>IF(OR(LEFT(I395,2)="ph", I395="Laveen"), 1,0)</f>
        <v>1</v>
      </c>
      <c r="M395">
        <f>IF(NOT(K395=L395), 1,0)</f>
        <v>0</v>
      </c>
      <c r="N395">
        <f>IF(K395=L395, K395, "EVAL")</f>
        <v>1</v>
      </c>
      <c r="O395" s="10"/>
      <c r="P395" s="10"/>
      <c r="Q395" s="10" t="s">
        <v>46</v>
      </c>
      <c r="R395" s="10" t="s">
        <v>46</v>
      </c>
      <c r="S395" s="7">
        <v>3514.79</v>
      </c>
      <c r="T395" s="10">
        <v>85051</v>
      </c>
      <c r="U395" t="s">
        <v>62</v>
      </c>
      <c r="V395" t="s">
        <v>5195</v>
      </c>
      <c r="W395" s="10">
        <v>853253</v>
      </c>
    </row>
    <row r="396" spans="1:24" x14ac:dyDescent="0.2">
      <c r="A396" s="6">
        <v>44452</v>
      </c>
      <c r="B396" t="s">
        <v>5196</v>
      </c>
      <c r="C396" t="s">
        <v>43</v>
      </c>
      <c r="D396" s="10" t="s">
        <v>46</v>
      </c>
      <c r="E396" t="s">
        <v>134</v>
      </c>
      <c r="F396" s="7">
        <v>6309</v>
      </c>
      <c r="G396" s="10" t="s">
        <v>50</v>
      </c>
      <c r="H396" t="s">
        <v>5197</v>
      </c>
      <c r="I396" t="str">
        <f t="shared" si="6"/>
        <v>PHOENIX</v>
      </c>
      <c r="J396" s="10">
        <v>85083</v>
      </c>
      <c r="K396">
        <f>IF(OR(LEFT(J396,3)="850", J396=85339, J396="85339"), 1,0)</f>
        <v>1</v>
      </c>
      <c r="L396">
        <f>IF(OR(LEFT(I396,2)="ph", I396="Laveen"), 1,0)</f>
        <v>1</v>
      </c>
      <c r="M396">
        <f>IF(NOT(K396=L396), 1,0)</f>
        <v>0</v>
      </c>
      <c r="N396">
        <f>IF(K396=L396, K396, "EVAL")</f>
        <v>1</v>
      </c>
      <c r="O396" s="12">
        <v>44469</v>
      </c>
      <c r="P396" s="15">
        <v>44470</v>
      </c>
      <c r="Q396" s="10" t="s">
        <v>57</v>
      </c>
      <c r="R396" s="10" t="s">
        <v>46</v>
      </c>
      <c r="S396" s="7">
        <v>6318</v>
      </c>
      <c r="T396" s="10">
        <v>85083</v>
      </c>
      <c r="U396" t="s">
        <v>139</v>
      </c>
      <c r="W396" s="10"/>
      <c r="X396" t="s">
        <v>4374</v>
      </c>
    </row>
    <row r="397" spans="1:24" x14ac:dyDescent="0.2">
      <c r="A397" s="6">
        <v>44455</v>
      </c>
      <c r="B397" t="s">
        <v>5198</v>
      </c>
      <c r="C397" t="s">
        <v>43</v>
      </c>
      <c r="D397" s="10" t="s">
        <v>46</v>
      </c>
      <c r="E397" t="s">
        <v>1473</v>
      </c>
      <c r="F397" s="7"/>
      <c r="G397" s="10"/>
      <c r="H397" t="s">
        <v>5199</v>
      </c>
      <c r="I397" t="str">
        <f t="shared" si="6"/>
        <v>PHOENIX</v>
      </c>
      <c r="J397" s="10">
        <v>85007</v>
      </c>
      <c r="K397">
        <f>IF(OR(LEFT(J397,3)="850", J397=85339, J397="85339"), 1,0)</f>
        <v>1</v>
      </c>
      <c r="L397">
        <f>IF(OR(LEFT(I397,2)="ph", I397="Laveen"), 1,0)</f>
        <v>1</v>
      </c>
      <c r="M397">
        <f>IF(NOT(K397=L397), 1,0)</f>
        <v>0</v>
      </c>
      <c r="N397">
        <f>IF(K397=L397, K397, "EVAL")</f>
        <v>1</v>
      </c>
      <c r="O397" s="10"/>
      <c r="P397" s="10"/>
      <c r="Q397" s="10" t="s">
        <v>57</v>
      </c>
      <c r="R397" s="10" t="s">
        <v>46</v>
      </c>
      <c r="S397" s="7">
        <v>1681.59</v>
      </c>
      <c r="T397" s="10">
        <v>85007</v>
      </c>
      <c r="U397" t="s">
        <v>3609</v>
      </c>
      <c r="W397" s="10"/>
      <c r="X397" t="s">
        <v>4337</v>
      </c>
    </row>
    <row r="398" spans="1:24" x14ac:dyDescent="0.2">
      <c r="A398" s="6">
        <v>44455</v>
      </c>
      <c r="B398" t="s">
        <v>5200</v>
      </c>
      <c r="C398" t="s">
        <v>43</v>
      </c>
      <c r="D398" s="10" t="s">
        <v>46</v>
      </c>
      <c r="E398" t="s">
        <v>1473</v>
      </c>
      <c r="F398" s="7"/>
      <c r="G398" s="10"/>
      <c r="H398" t="s">
        <v>5201</v>
      </c>
      <c r="I398" t="str">
        <f t="shared" si="6"/>
        <v>PHOENIX</v>
      </c>
      <c r="J398" s="10">
        <v>85007</v>
      </c>
      <c r="K398">
        <f>IF(OR(LEFT(J398,3)="850", J398=85339, J398="85339"), 1,0)</f>
        <v>1</v>
      </c>
      <c r="L398">
        <f>IF(OR(LEFT(I398,2)="ph", I398="Laveen"), 1,0)</f>
        <v>1</v>
      </c>
      <c r="M398">
        <f>IF(NOT(K398=L398), 1,0)</f>
        <v>0</v>
      </c>
      <c r="N398">
        <f>IF(K398=L398, K398, "EVAL")</f>
        <v>1</v>
      </c>
      <c r="O398" s="10"/>
      <c r="P398" s="10"/>
      <c r="Q398" s="10" t="s">
        <v>57</v>
      </c>
      <c r="R398" s="10" t="s">
        <v>46</v>
      </c>
      <c r="S398" s="7">
        <v>2798.47</v>
      </c>
      <c r="T398" s="10">
        <v>85007</v>
      </c>
      <c r="U398" t="s">
        <v>3609</v>
      </c>
      <c r="W398" s="10"/>
      <c r="X398" t="s">
        <v>4337</v>
      </c>
    </row>
    <row r="399" spans="1:24" x14ac:dyDescent="0.2">
      <c r="A399" s="6">
        <v>44455</v>
      </c>
      <c r="B399" t="s">
        <v>5202</v>
      </c>
      <c r="C399" t="s">
        <v>43</v>
      </c>
      <c r="D399" s="10" t="s">
        <v>46</v>
      </c>
      <c r="E399" t="s">
        <v>74</v>
      </c>
      <c r="F399" s="7">
        <v>7743.3</v>
      </c>
      <c r="G399" s="10" t="s">
        <v>50</v>
      </c>
      <c r="H399" t="s">
        <v>5203</v>
      </c>
      <c r="I399" t="str">
        <f t="shared" si="6"/>
        <v>PHOENIX</v>
      </c>
      <c r="J399" s="10">
        <v>85041</v>
      </c>
      <c r="K399">
        <f>IF(OR(LEFT(J399,3)="850", J399=85339, J399="85339"), 1,0)</f>
        <v>1</v>
      </c>
      <c r="L399">
        <f>IF(OR(LEFT(I399,2)="ph", I399="Laveen"), 1,0)</f>
        <v>1</v>
      </c>
      <c r="M399">
        <f>IF(NOT(K399=L399), 1,0)</f>
        <v>0</v>
      </c>
      <c r="N399">
        <f>IF(K399=L399, K399, "EVAL")</f>
        <v>1</v>
      </c>
      <c r="O399" s="12">
        <v>44480</v>
      </c>
      <c r="P399" s="10"/>
      <c r="Q399" s="10" t="s">
        <v>57</v>
      </c>
      <c r="R399" s="10" t="s">
        <v>46</v>
      </c>
      <c r="S399" s="7">
        <v>7848.3</v>
      </c>
      <c r="T399" s="10">
        <v>85041</v>
      </c>
      <c r="U399" t="s">
        <v>5204</v>
      </c>
      <c r="W399" s="10"/>
      <c r="X399" t="s">
        <v>4374</v>
      </c>
    </row>
    <row r="400" spans="1:24" x14ac:dyDescent="0.2">
      <c r="A400" s="6">
        <v>44455</v>
      </c>
      <c r="B400" t="s">
        <v>5205</v>
      </c>
      <c r="C400" t="s">
        <v>43</v>
      </c>
      <c r="D400" s="10" t="s">
        <v>46</v>
      </c>
      <c r="E400" t="s">
        <v>74</v>
      </c>
      <c r="F400" s="7">
        <v>5577.83</v>
      </c>
      <c r="G400" s="10" t="s">
        <v>50</v>
      </c>
      <c r="H400" t="s">
        <v>5206</v>
      </c>
      <c r="I400" t="str">
        <f t="shared" si="6"/>
        <v>PHOENIX</v>
      </c>
      <c r="J400" s="10">
        <v>85041</v>
      </c>
      <c r="K400">
        <f>IF(OR(LEFT(J400,3)="850", J400=85339, J400="85339"), 1,0)</f>
        <v>1</v>
      </c>
      <c r="L400">
        <f>IF(OR(LEFT(I400,2)="ph", I400="Laveen"), 1,0)</f>
        <v>1</v>
      </c>
      <c r="M400">
        <f>IF(NOT(K400=L400), 1,0)</f>
        <v>0</v>
      </c>
      <c r="N400">
        <f>IF(K400=L400, K400, "EVAL")</f>
        <v>1</v>
      </c>
      <c r="O400" s="10"/>
      <c r="P400" s="10"/>
      <c r="Q400" s="10" t="s">
        <v>57</v>
      </c>
      <c r="R400" s="10" t="s">
        <v>46</v>
      </c>
      <c r="S400" s="7">
        <v>5682.83</v>
      </c>
      <c r="T400" s="10">
        <v>85041</v>
      </c>
      <c r="U400" t="s">
        <v>3476</v>
      </c>
      <c r="W400" s="10"/>
      <c r="X400" t="s">
        <v>4374</v>
      </c>
    </row>
    <row r="401" spans="1:24" x14ac:dyDescent="0.2">
      <c r="A401" s="6">
        <v>44455</v>
      </c>
      <c r="B401" t="s">
        <v>5207</v>
      </c>
      <c r="C401" t="s">
        <v>43</v>
      </c>
      <c r="D401" s="10" t="s">
        <v>46</v>
      </c>
      <c r="E401" t="s">
        <v>74</v>
      </c>
      <c r="F401" s="7">
        <v>3588.98</v>
      </c>
      <c r="G401" s="10" t="s">
        <v>50</v>
      </c>
      <c r="H401" t="s">
        <v>5208</v>
      </c>
      <c r="I401" t="str">
        <f t="shared" si="6"/>
        <v>PHOENIX</v>
      </c>
      <c r="J401" s="10">
        <v>85041</v>
      </c>
      <c r="K401">
        <f>IF(OR(LEFT(J401,3)="850", J401=85339, J401="85339"), 1,0)</f>
        <v>1</v>
      </c>
      <c r="L401">
        <f>IF(OR(LEFT(I401,2)="ph", I401="Laveen"), 1,0)</f>
        <v>1</v>
      </c>
      <c r="M401">
        <f>IF(NOT(K401=L401), 1,0)</f>
        <v>0</v>
      </c>
      <c r="N401">
        <f>IF(K401=L401, K401, "EVAL")</f>
        <v>1</v>
      </c>
      <c r="O401" s="10"/>
      <c r="P401" s="10"/>
      <c r="Q401" s="10" t="s">
        <v>57</v>
      </c>
      <c r="R401" s="10" t="s">
        <v>57</v>
      </c>
      <c r="S401" s="7">
        <v>4819.6899999999996</v>
      </c>
      <c r="T401" s="10">
        <v>85041</v>
      </c>
      <c r="U401" t="s">
        <v>3661</v>
      </c>
      <c r="W401" s="10"/>
      <c r="X401" t="s">
        <v>4374</v>
      </c>
    </row>
    <row r="402" spans="1:24" x14ac:dyDescent="0.2">
      <c r="A402" s="6">
        <v>44455</v>
      </c>
      <c r="B402" t="s">
        <v>5209</v>
      </c>
      <c r="C402" t="s">
        <v>79</v>
      </c>
      <c r="D402" s="10" t="s">
        <v>46</v>
      </c>
      <c r="E402" t="s">
        <v>130</v>
      </c>
      <c r="F402" s="7">
        <v>5982.71</v>
      </c>
      <c r="G402" s="10" t="s">
        <v>50</v>
      </c>
      <c r="H402" t="s">
        <v>5210</v>
      </c>
      <c r="I402" t="str">
        <f t="shared" si="6"/>
        <v>GOODYEAR</v>
      </c>
      <c r="J402" s="10">
        <v>85338</v>
      </c>
      <c r="K402">
        <f>IF(OR(LEFT(J402,3)="850", J402=85339, J402="85339"), 1,0)</f>
        <v>0</v>
      </c>
      <c r="L402">
        <f>IF(OR(LEFT(I402,2)="ph", I402="Laveen"), 1,0)</f>
        <v>0</v>
      </c>
      <c r="M402">
        <f>IF(NOT(K402=L402), 1,0)</f>
        <v>0</v>
      </c>
      <c r="N402">
        <f>IF(K402=L402, K402, "EVAL")</f>
        <v>0</v>
      </c>
      <c r="O402" s="10"/>
      <c r="P402" s="10"/>
      <c r="Q402" s="10" t="s">
        <v>57</v>
      </c>
      <c r="R402" s="10" t="s">
        <v>46</v>
      </c>
      <c r="S402" s="7">
        <v>5987.71</v>
      </c>
      <c r="T402" s="10">
        <v>85338</v>
      </c>
      <c r="U402" t="s">
        <v>3856</v>
      </c>
      <c r="V402" t="s">
        <v>3406</v>
      </c>
      <c r="W402" s="10">
        <v>85027</v>
      </c>
      <c r="X402" t="s">
        <v>4374</v>
      </c>
    </row>
    <row r="403" spans="1:24" x14ac:dyDescent="0.2">
      <c r="A403" s="6">
        <v>44455</v>
      </c>
      <c r="B403" t="s">
        <v>5211</v>
      </c>
      <c r="C403" t="s">
        <v>43</v>
      </c>
      <c r="D403" s="10" t="s">
        <v>46</v>
      </c>
      <c r="E403" t="s">
        <v>225</v>
      </c>
      <c r="F403" s="7">
        <v>7045.18</v>
      </c>
      <c r="G403" s="10" t="s">
        <v>50</v>
      </c>
      <c r="H403" t="s">
        <v>5212</v>
      </c>
      <c r="I403" t="str">
        <f t="shared" si="6"/>
        <v>TOLLESON</v>
      </c>
      <c r="J403" s="10">
        <v>85353</v>
      </c>
      <c r="K403">
        <f>IF(OR(LEFT(J403,3)="850", J403=85339, J403="85339"), 1,0)</f>
        <v>0</v>
      </c>
      <c r="L403">
        <f>IF(OR(LEFT(I403,2)="ph", I403="Laveen"), 1,0)</f>
        <v>0</v>
      </c>
      <c r="M403">
        <f>IF(NOT(K403=L403), 1,0)</f>
        <v>0</v>
      </c>
      <c r="N403">
        <f>IF(K403=L403, K403, "EVAL")</f>
        <v>0</v>
      </c>
      <c r="O403" s="12">
        <v>44480</v>
      </c>
      <c r="P403" s="10"/>
      <c r="Q403" s="10" t="s">
        <v>57</v>
      </c>
      <c r="R403" s="10" t="s">
        <v>46</v>
      </c>
      <c r="S403" s="7">
        <v>7045.18</v>
      </c>
      <c r="T403" s="10">
        <v>85353</v>
      </c>
      <c r="U403" t="s">
        <v>5213</v>
      </c>
      <c r="W403" s="10"/>
      <c r="X403" t="s">
        <v>4374</v>
      </c>
    </row>
    <row r="404" spans="1:24" x14ac:dyDescent="0.2">
      <c r="A404" s="6">
        <v>44455</v>
      </c>
      <c r="B404" t="s">
        <v>5214</v>
      </c>
      <c r="C404" t="s">
        <v>43</v>
      </c>
      <c r="D404" s="10" t="s">
        <v>46</v>
      </c>
      <c r="E404" t="s">
        <v>130</v>
      </c>
      <c r="F404" s="7">
        <v>7165.58</v>
      </c>
      <c r="G404" s="10" t="s">
        <v>50</v>
      </c>
      <c r="H404" t="s">
        <v>5215</v>
      </c>
      <c r="I404" t="str">
        <f t="shared" si="6"/>
        <v>BUCKEYE</v>
      </c>
      <c r="J404" s="10">
        <v>85326</v>
      </c>
      <c r="K404">
        <f>IF(OR(LEFT(J404,3)="850", J404=85339, J404="85339"), 1,0)</f>
        <v>0</v>
      </c>
      <c r="L404">
        <f>IF(OR(LEFT(I404,2)="ph", I404="Laveen"), 1,0)</f>
        <v>0</v>
      </c>
      <c r="M404">
        <f>IF(NOT(K404=L404), 1,0)</f>
        <v>0</v>
      </c>
      <c r="N404">
        <f>IF(K404=L404, K404, "EVAL")</f>
        <v>0</v>
      </c>
      <c r="O404" s="10"/>
      <c r="P404" s="10"/>
      <c r="Q404" s="10" t="s">
        <v>57</v>
      </c>
      <c r="R404" s="10" t="s">
        <v>46</v>
      </c>
      <c r="S404" s="7">
        <v>7170.58</v>
      </c>
      <c r="T404" s="10">
        <v>85326</v>
      </c>
      <c r="U404" t="s">
        <v>5216</v>
      </c>
      <c r="W404" s="10"/>
      <c r="X404" t="s">
        <v>4374</v>
      </c>
    </row>
    <row r="405" spans="1:24" x14ac:dyDescent="0.2">
      <c r="A405" s="6">
        <v>44455</v>
      </c>
      <c r="B405" t="s">
        <v>5217</v>
      </c>
      <c r="C405" t="s">
        <v>43</v>
      </c>
      <c r="D405" s="10" t="s">
        <v>46</v>
      </c>
      <c r="E405" t="s">
        <v>44</v>
      </c>
      <c r="F405" s="7"/>
      <c r="G405" s="10"/>
      <c r="H405" t="s">
        <v>5218</v>
      </c>
      <c r="I405" t="str">
        <f t="shared" si="6"/>
        <v>PHOENIX</v>
      </c>
      <c r="J405" s="10">
        <v>85043</v>
      </c>
      <c r="K405">
        <f>IF(OR(LEFT(J405,3)="850", J405=85339, J405="85339"), 1,0)</f>
        <v>1</v>
      </c>
      <c r="L405">
        <f>IF(OR(LEFT(I405,2)="ph", I405="Laveen"), 1,0)</f>
        <v>1</v>
      </c>
      <c r="M405">
        <f>IF(NOT(K405=L405), 1,0)</f>
        <v>0</v>
      </c>
      <c r="N405">
        <f>IF(K405=L405, K405, "EVAL")</f>
        <v>1</v>
      </c>
      <c r="O405" s="10"/>
      <c r="P405" s="10"/>
      <c r="Q405" s="10" t="s">
        <v>57</v>
      </c>
      <c r="R405" s="10" t="s">
        <v>46</v>
      </c>
      <c r="S405" s="7">
        <v>4648.5</v>
      </c>
      <c r="T405" s="10">
        <v>85043</v>
      </c>
      <c r="U405" t="s">
        <v>3646</v>
      </c>
      <c r="W405" s="10"/>
      <c r="X405" t="s">
        <v>4374</v>
      </c>
    </row>
    <row r="406" spans="1:24" x14ac:dyDescent="0.2">
      <c r="A406" s="6">
        <v>44455</v>
      </c>
      <c r="B406" t="s">
        <v>5219</v>
      </c>
      <c r="C406" t="s">
        <v>43</v>
      </c>
      <c r="D406" s="10" t="s">
        <v>46</v>
      </c>
      <c r="E406" t="s">
        <v>507</v>
      </c>
      <c r="F406" s="7">
        <v>5882.45</v>
      </c>
      <c r="G406" s="10" t="s">
        <v>50</v>
      </c>
      <c r="H406" t="s">
        <v>5220</v>
      </c>
      <c r="I406" t="str">
        <f t="shared" si="6"/>
        <v>EL MIRAGE</v>
      </c>
      <c r="J406" s="10">
        <v>85335</v>
      </c>
      <c r="K406">
        <f>IF(OR(LEFT(J406,3)="850", J406=85339, J406="85339"), 1,0)</f>
        <v>0</v>
      </c>
      <c r="L406">
        <f>IF(OR(LEFT(I406,2)="ph", I406="Laveen"), 1,0)</f>
        <v>0</v>
      </c>
      <c r="M406">
        <f>IF(NOT(K406=L406), 1,0)</f>
        <v>0</v>
      </c>
      <c r="N406">
        <f>IF(K406=L406, K406, "EVAL")</f>
        <v>0</v>
      </c>
      <c r="O406" s="10"/>
      <c r="P406" s="10"/>
      <c r="Q406" s="10" t="s">
        <v>57</v>
      </c>
      <c r="R406" s="10" t="s">
        <v>46</v>
      </c>
      <c r="S406" s="7">
        <v>4831.2</v>
      </c>
      <c r="T406" s="10">
        <v>85335</v>
      </c>
      <c r="U406" t="s">
        <v>3482</v>
      </c>
      <c r="W406" s="10"/>
      <c r="X406" t="s">
        <v>4374</v>
      </c>
    </row>
    <row r="407" spans="1:24" x14ac:dyDescent="0.2">
      <c r="A407" s="6">
        <v>44455</v>
      </c>
      <c r="B407" t="s">
        <v>5221</v>
      </c>
      <c r="C407" t="s">
        <v>43</v>
      </c>
      <c r="D407" s="10" t="s">
        <v>46</v>
      </c>
      <c r="E407" t="s">
        <v>507</v>
      </c>
      <c r="F407" s="7"/>
      <c r="G407" s="10"/>
      <c r="H407" t="s">
        <v>5222</v>
      </c>
      <c r="I407" t="str">
        <f t="shared" si="6"/>
        <v>SURPRISE</v>
      </c>
      <c r="J407" s="10">
        <v>85374</v>
      </c>
      <c r="K407">
        <f>IF(OR(LEFT(J407,3)="850", J407=85339, J407="85339"), 1,0)</f>
        <v>0</v>
      </c>
      <c r="L407">
        <f>IF(OR(LEFT(I407,2)="ph", I407="Laveen"), 1,0)</f>
        <v>0</v>
      </c>
      <c r="M407">
        <f>IF(NOT(K407=L407), 1,0)</f>
        <v>0</v>
      </c>
      <c r="N407">
        <f>IF(K407=L407, K407, "EVAL")</f>
        <v>0</v>
      </c>
      <c r="O407" s="10"/>
      <c r="P407" s="10"/>
      <c r="Q407" s="10" t="s">
        <v>57</v>
      </c>
      <c r="R407" s="10" t="s">
        <v>46</v>
      </c>
      <c r="S407" s="7">
        <v>1834.44</v>
      </c>
      <c r="T407" s="10">
        <v>85374</v>
      </c>
      <c r="U407" t="s">
        <v>3482</v>
      </c>
      <c r="W407" s="10"/>
      <c r="X407" t="s">
        <v>4374</v>
      </c>
    </row>
    <row r="408" spans="1:24" x14ac:dyDescent="0.2">
      <c r="A408" s="6">
        <v>44455</v>
      </c>
      <c r="B408" t="s">
        <v>5223</v>
      </c>
      <c r="C408" t="s">
        <v>43</v>
      </c>
      <c r="D408" s="10" t="s">
        <v>46</v>
      </c>
      <c r="E408" t="s">
        <v>134</v>
      </c>
      <c r="F408" s="7">
        <v>6617.88</v>
      </c>
      <c r="G408" s="10" t="s">
        <v>50</v>
      </c>
      <c r="H408" t="s">
        <v>5224</v>
      </c>
      <c r="I408" t="str">
        <f t="shared" si="6"/>
        <v>GLENDALE</v>
      </c>
      <c r="J408" s="10">
        <v>85310</v>
      </c>
      <c r="K408">
        <f>IF(OR(LEFT(J408,3)="850", J408=85339, J408="85339"), 1,0)</f>
        <v>0</v>
      </c>
      <c r="L408">
        <f>IF(OR(LEFT(I408,2)="ph", I408="Laveen"), 1,0)</f>
        <v>0</v>
      </c>
      <c r="M408">
        <f>IF(NOT(K408=L408), 1,0)</f>
        <v>0</v>
      </c>
      <c r="N408">
        <f>IF(K408=L408, K408, "EVAL")</f>
        <v>0</v>
      </c>
      <c r="O408" s="10"/>
      <c r="P408" s="10"/>
      <c r="Q408" s="10" t="s">
        <v>57</v>
      </c>
      <c r="R408" s="10" t="s">
        <v>46</v>
      </c>
      <c r="S408" s="7">
        <v>6622.88</v>
      </c>
      <c r="T408" s="10">
        <v>85310</v>
      </c>
      <c r="U408" t="s">
        <v>3646</v>
      </c>
      <c r="W408" s="10"/>
      <c r="X408" t="s">
        <v>4374</v>
      </c>
    </row>
    <row r="409" spans="1:24" x14ac:dyDescent="0.2">
      <c r="A409" s="6">
        <v>44456</v>
      </c>
      <c r="B409" t="s">
        <v>5225</v>
      </c>
      <c r="C409" t="s">
        <v>43</v>
      </c>
      <c r="D409" s="10" t="s">
        <v>46</v>
      </c>
      <c r="E409" t="s">
        <v>297</v>
      </c>
      <c r="F409" s="7">
        <v>5718.63</v>
      </c>
      <c r="G409" s="10" t="s">
        <v>50</v>
      </c>
      <c r="H409" t="s">
        <v>5226</v>
      </c>
      <c r="I409" t="str">
        <f t="shared" si="6"/>
        <v>PEORIA</v>
      </c>
      <c r="J409" s="10">
        <v>85345</v>
      </c>
      <c r="K409">
        <f>IF(OR(LEFT(J409,3)="850", J409=85339, J409="85339"), 1,0)</f>
        <v>0</v>
      </c>
      <c r="L409">
        <f>IF(OR(LEFT(I409,2)="ph", I409="Laveen"), 1,0)</f>
        <v>0</v>
      </c>
      <c r="M409">
        <f>IF(NOT(K409=L409), 1,0)</f>
        <v>0</v>
      </c>
      <c r="N409">
        <f>IF(K409=L409, K409, "EVAL")</f>
        <v>0</v>
      </c>
      <c r="O409" s="12">
        <v>44495</v>
      </c>
      <c r="P409" s="10"/>
      <c r="Q409" s="10" t="s">
        <v>57</v>
      </c>
      <c r="R409" s="10" t="s">
        <v>46</v>
      </c>
      <c r="S409" s="7">
        <v>5733.63</v>
      </c>
      <c r="T409" s="10">
        <v>85345</v>
      </c>
      <c r="U409" t="s">
        <v>3646</v>
      </c>
      <c r="W409" s="10"/>
      <c r="X409" t="s">
        <v>4374</v>
      </c>
    </row>
    <row r="410" spans="1:24" x14ac:dyDescent="0.2">
      <c r="A410" s="6">
        <v>44456</v>
      </c>
      <c r="B410" t="s">
        <v>5227</v>
      </c>
      <c r="C410" t="s">
        <v>79</v>
      </c>
      <c r="D410" s="10" t="s">
        <v>46</v>
      </c>
      <c r="E410" t="s">
        <v>229</v>
      </c>
      <c r="F410" s="7"/>
      <c r="G410" s="10"/>
      <c r="H410" t="s">
        <v>5228</v>
      </c>
      <c r="I410" t="str">
        <f t="shared" si="6"/>
        <v>MESA</v>
      </c>
      <c r="J410" s="10">
        <v>85208</v>
      </c>
      <c r="K410">
        <f>IF(OR(LEFT(J410,3)="850", J410=85339, J410="85339"), 1,0)</f>
        <v>0</v>
      </c>
      <c r="L410">
        <f>IF(OR(LEFT(I410,2)="ph", I410="Laveen"), 1,0)</f>
        <v>0</v>
      </c>
      <c r="M410">
        <f>IF(NOT(K410=L410), 1,0)</f>
        <v>0</v>
      </c>
      <c r="N410">
        <f>IF(K410=L410, K410, "EVAL")</f>
        <v>0</v>
      </c>
      <c r="O410" s="10"/>
      <c r="P410" s="10"/>
      <c r="Q410" s="10" t="s">
        <v>57</v>
      </c>
      <c r="R410" s="10" t="s">
        <v>46</v>
      </c>
      <c r="S410" s="7">
        <v>4399.04</v>
      </c>
      <c r="T410" s="10">
        <v>85208</v>
      </c>
      <c r="U410" t="s">
        <v>5229</v>
      </c>
      <c r="V410" t="s">
        <v>122</v>
      </c>
      <c r="W410" s="10">
        <v>85027</v>
      </c>
      <c r="X410" t="s">
        <v>4374</v>
      </c>
    </row>
    <row r="411" spans="1:24" x14ac:dyDescent="0.2">
      <c r="A411" s="6">
        <v>44459</v>
      </c>
      <c r="B411" t="s">
        <v>5230</v>
      </c>
      <c r="C411" t="s">
        <v>43</v>
      </c>
      <c r="D411" s="10" t="s">
        <v>46</v>
      </c>
      <c r="E411" t="s">
        <v>663</v>
      </c>
      <c r="F411" s="7">
        <v>6168.07</v>
      </c>
      <c r="G411" s="10" t="s">
        <v>50</v>
      </c>
      <c r="H411" t="s">
        <v>5231</v>
      </c>
      <c r="I411" t="str">
        <f t="shared" si="6"/>
        <v>PHOENIX</v>
      </c>
      <c r="J411" s="10">
        <v>85048</v>
      </c>
      <c r="K411">
        <f>IF(OR(LEFT(J411,3)="850", J411=85339, J411="85339"), 1,0)</f>
        <v>1</v>
      </c>
      <c r="L411">
        <f>IF(OR(LEFT(I411,2)="ph", I411="Laveen"), 1,0)</f>
        <v>1</v>
      </c>
      <c r="M411">
        <f>IF(NOT(K411=L411), 1,0)</f>
        <v>0</v>
      </c>
      <c r="N411">
        <f>IF(K411=L411, K411, "EVAL")</f>
        <v>1</v>
      </c>
      <c r="O411" s="10"/>
      <c r="P411" s="10"/>
      <c r="Q411" s="10" t="s">
        <v>57</v>
      </c>
      <c r="R411" s="10" t="s">
        <v>46</v>
      </c>
      <c r="S411" s="7">
        <v>6183.07</v>
      </c>
      <c r="T411" s="10">
        <v>85048</v>
      </c>
      <c r="U411" t="s">
        <v>3646</v>
      </c>
      <c r="W411" s="10"/>
      <c r="X411" t="s">
        <v>4374</v>
      </c>
    </row>
    <row r="412" spans="1:24" x14ac:dyDescent="0.2">
      <c r="A412" s="6">
        <v>44460</v>
      </c>
      <c r="B412" t="s">
        <v>5232</v>
      </c>
      <c r="C412" t="s">
        <v>43</v>
      </c>
      <c r="D412" s="10" t="s">
        <v>46</v>
      </c>
      <c r="E412" t="s">
        <v>44</v>
      </c>
      <c r="F412" s="7">
        <v>1657.15</v>
      </c>
      <c r="G412" s="10" t="s">
        <v>50</v>
      </c>
      <c r="H412" t="s">
        <v>3881</v>
      </c>
      <c r="I412" t="str">
        <f t="shared" si="6"/>
        <v>PHOENIX</v>
      </c>
      <c r="J412" s="10">
        <v>85035</v>
      </c>
      <c r="K412">
        <f>IF(OR(LEFT(J412,3)="850", J412=85339, J412="85339"), 1,0)</f>
        <v>1</v>
      </c>
      <c r="L412">
        <f>IF(OR(LEFT(I412,2)="ph", I412="Laveen"), 1,0)</f>
        <v>1</v>
      </c>
      <c r="M412">
        <f>IF(NOT(K412=L412), 1,0)</f>
        <v>0</v>
      </c>
      <c r="N412">
        <f>IF(K412=L412, K412, "EVAL")</f>
        <v>1</v>
      </c>
      <c r="O412" s="10"/>
      <c r="P412" s="10"/>
      <c r="Q412" s="10" t="s">
        <v>57</v>
      </c>
      <c r="R412" s="10" t="s">
        <v>46</v>
      </c>
      <c r="S412" s="7">
        <v>1582.15</v>
      </c>
      <c r="T412" s="10">
        <v>85035</v>
      </c>
      <c r="U412" t="s">
        <v>5233</v>
      </c>
      <c r="W412" s="10"/>
      <c r="X412" t="s">
        <v>4374</v>
      </c>
    </row>
    <row r="413" spans="1:24" x14ac:dyDescent="0.2">
      <c r="A413" s="6">
        <v>44460</v>
      </c>
      <c r="B413" t="s">
        <v>5234</v>
      </c>
      <c r="C413" t="s">
        <v>43</v>
      </c>
      <c r="D413" s="10" t="s">
        <v>46</v>
      </c>
      <c r="E413" t="s">
        <v>70</v>
      </c>
      <c r="F413" s="7"/>
      <c r="G413" s="10"/>
      <c r="H413" t="s">
        <v>5235</v>
      </c>
      <c r="I413" t="str">
        <f t="shared" si="6"/>
        <v>PHOENIX</v>
      </c>
      <c r="J413" s="10">
        <v>85037</v>
      </c>
      <c r="K413">
        <f>IF(OR(LEFT(J413,3)="850", J413=85339, J413="85339"), 1,0)</f>
        <v>1</v>
      </c>
      <c r="L413">
        <f>IF(OR(LEFT(I413,2)="ph", I413="Laveen"), 1,0)</f>
        <v>1</v>
      </c>
      <c r="M413">
        <f>IF(NOT(K413=L413), 1,0)</f>
        <v>0</v>
      </c>
      <c r="N413">
        <f>IF(K413=L413, K413, "EVAL")</f>
        <v>1</v>
      </c>
      <c r="O413" s="10"/>
      <c r="P413" s="10"/>
      <c r="Q413" s="10" t="s">
        <v>57</v>
      </c>
      <c r="R413" s="10" t="s">
        <v>46</v>
      </c>
      <c r="S413" s="7">
        <v>1592.97</v>
      </c>
      <c r="T413" s="10">
        <v>85037</v>
      </c>
      <c r="U413" t="s">
        <v>3797</v>
      </c>
      <c r="W413" s="10"/>
      <c r="X413" t="s">
        <v>4374</v>
      </c>
    </row>
    <row r="414" spans="1:24" x14ac:dyDescent="0.2">
      <c r="A414" s="6">
        <v>44460</v>
      </c>
      <c r="B414" t="s">
        <v>5236</v>
      </c>
      <c r="C414" t="s">
        <v>43</v>
      </c>
      <c r="D414" s="10" t="s">
        <v>46</v>
      </c>
      <c r="E414" t="s">
        <v>70</v>
      </c>
      <c r="F414" s="7">
        <v>3336.46</v>
      </c>
      <c r="G414" s="10" t="s">
        <v>50</v>
      </c>
      <c r="H414" t="s">
        <v>5107</v>
      </c>
      <c r="I414" t="str">
        <f t="shared" si="6"/>
        <v>PHOENIX</v>
      </c>
      <c r="J414" s="10">
        <v>85037</v>
      </c>
      <c r="K414">
        <f>IF(OR(LEFT(J414,3)="850", J414=85339, J414="85339"), 1,0)</f>
        <v>1</v>
      </c>
      <c r="L414">
        <f>IF(OR(LEFT(I414,2)="ph", I414="Laveen"), 1,0)</f>
        <v>1</v>
      </c>
      <c r="M414">
        <f>IF(NOT(K414=L414), 1,0)</f>
        <v>0</v>
      </c>
      <c r="N414">
        <f>IF(K414=L414, K414, "EVAL")</f>
        <v>1</v>
      </c>
      <c r="O414" s="10"/>
      <c r="P414" s="10"/>
      <c r="Q414" s="10" t="s">
        <v>57</v>
      </c>
      <c r="R414" s="10" t="s">
        <v>46</v>
      </c>
      <c r="S414" s="7">
        <v>3261.46</v>
      </c>
      <c r="T414" s="10">
        <v>85037</v>
      </c>
      <c r="U414" t="s">
        <v>3797</v>
      </c>
      <c r="W414" s="10"/>
      <c r="X414" t="s">
        <v>4374</v>
      </c>
    </row>
    <row r="415" spans="1:24" x14ac:dyDescent="0.2">
      <c r="A415" s="6">
        <v>44461</v>
      </c>
      <c r="B415" t="s">
        <v>5237</v>
      </c>
      <c r="C415" t="s">
        <v>43</v>
      </c>
      <c r="D415" s="10" t="s">
        <v>46</v>
      </c>
      <c r="E415" t="s">
        <v>74</v>
      </c>
      <c r="F415" s="7">
        <v>1695.76</v>
      </c>
      <c r="G415" s="10" t="s">
        <v>50</v>
      </c>
      <c r="H415" t="s">
        <v>5238</v>
      </c>
      <c r="I415" t="str">
        <f t="shared" si="6"/>
        <v>PHOENIX</v>
      </c>
      <c r="J415" s="10">
        <v>85040</v>
      </c>
      <c r="K415">
        <f>IF(OR(LEFT(J415,3)="850", J415=85339, J415="85339"), 1,0)</f>
        <v>1</v>
      </c>
      <c r="L415">
        <f>IF(OR(LEFT(I415,2)="ph", I415="Laveen"), 1,0)</f>
        <v>1</v>
      </c>
      <c r="M415">
        <f>IF(NOT(K415=L415), 1,0)</f>
        <v>0</v>
      </c>
      <c r="N415">
        <f>IF(K415=L415, K415, "EVAL")</f>
        <v>1</v>
      </c>
      <c r="O415" s="12">
        <v>44488</v>
      </c>
      <c r="P415" s="10"/>
      <c r="Q415" s="10" t="s">
        <v>57</v>
      </c>
      <c r="R415" s="10" t="s">
        <v>46</v>
      </c>
      <c r="S415" s="7">
        <v>1640.76</v>
      </c>
      <c r="T415" s="10">
        <v>85040</v>
      </c>
      <c r="U415" t="s">
        <v>3797</v>
      </c>
      <c r="W415" s="10"/>
      <c r="X415" t="s">
        <v>4374</v>
      </c>
    </row>
    <row r="416" spans="1:24" x14ac:dyDescent="0.2">
      <c r="A416" s="6">
        <v>44461</v>
      </c>
      <c r="B416" t="s">
        <v>5239</v>
      </c>
      <c r="C416" t="s">
        <v>43</v>
      </c>
      <c r="D416" s="10" t="s">
        <v>46</v>
      </c>
      <c r="E416" t="s">
        <v>74</v>
      </c>
      <c r="F416" s="7"/>
      <c r="G416" s="10"/>
      <c r="H416" t="s">
        <v>5240</v>
      </c>
      <c r="I416" t="str">
        <f t="shared" si="6"/>
        <v>LAVEEN</v>
      </c>
      <c r="J416" s="10">
        <v>85339</v>
      </c>
      <c r="K416">
        <f>IF(OR(LEFT(J416,3)="850", J416=85339, J416="85339"), 1,0)</f>
        <v>1</v>
      </c>
      <c r="L416">
        <f>IF(OR(LEFT(I416,2)="ph", I416="Laveen"), 1,0)</f>
        <v>1</v>
      </c>
      <c r="M416">
        <f>IF(NOT(K416=L416), 1,0)</f>
        <v>0</v>
      </c>
      <c r="N416">
        <f>IF(K416=L416, K416, "EVAL")</f>
        <v>1</v>
      </c>
      <c r="O416" s="10"/>
      <c r="P416" s="10"/>
      <c r="Q416" s="10" t="s">
        <v>57</v>
      </c>
      <c r="R416" s="10" t="s">
        <v>46</v>
      </c>
      <c r="S416" s="7">
        <v>4708</v>
      </c>
      <c r="T416" s="10">
        <v>85339</v>
      </c>
      <c r="U416" t="s">
        <v>139</v>
      </c>
      <c r="W416" s="10"/>
      <c r="X416" t="s">
        <v>4374</v>
      </c>
    </row>
    <row r="417" spans="1:24" x14ac:dyDescent="0.2">
      <c r="A417" s="6">
        <v>44461</v>
      </c>
      <c r="B417" t="s">
        <v>5241</v>
      </c>
      <c r="C417" t="s">
        <v>43</v>
      </c>
      <c r="D417" s="10" t="s">
        <v>46</v>
      </c>
      <c r="E417" t="s">
        <v>74</v>
      </c>
      <c r="F417" s="7">
        <v>3669.52</v>
      </c>
      <c r="G417" s="10" t="s">
        <v>50</v>
      </c>
      <c r="H417" t="s">
        <v>4840</v>
      </c>
      <c r="I417" t="str">
        <f t="shared" si="6"/>
        <v>PHOENIX</v>
      </c>
      <c r="J417" s="10">
        <v>85041</v>
      </c>
      <c r="K417">
        <f>IF(OR(LEFT(J417,3)="850", J417=85339, J417="85339"), 1,0)</f>
        <v>1</v>
      </c>
      <c r="L417">
        <f>IF(OR(LEFT(I417,2)="ph", I417="Laveen"), 1,0)</f>
        <v>1</v>
      </c>
      <c r="M417">
        <f>IF(NOT(K417=L417), 1,0)</f>
        <v>0</v>
      </c>
      <c r="N417">
        <f>IF(K417=L417, K417, "EVAL")</f>
        <v>1</v>
      </c>
      <c r="O417" s="12">
        <v>44474</v>
      </c>
      <c r="P417" s="10"/>
      <c r="Q417" s="10" t="s">
        <v>57</v>
      </c>
      <c r="R417" s="10" t="s">
        <v>46</v>
      </c>
      <c r="S417" s="7">
        <v>3614.52</v>
      </c>
      <c r="T417" s="10">
        <v>85041</v>
      </c>
      <c r="U417" t="s">
        <v>3797</v>
      </c>
      <c r="W417" s="10"/>
      <c r="X417" t="s">
        <v>4374</v>
      </c>
    </row>
    <row r="418" spans="1:24" x14ac:dyDescent="0.2">
      <c r="A418" s="6">
        <v>44461</v>
      </c>
      <c r="B418" t="s">
        <v>5242</v>
      </c>
      <c r="C418" t="s">
        <v>43</v>
      </c>
      <c r="D418" s="10" t="s">
        <v>46</v>
      </c>
      <c r="E418" t="s">
        <v>74</v>
      </c>
      <c r="F418" s="7"/>
      <c r="G418" s="10"/>
      <c r="H418" t="s">
        <v>5123</v>
      </c>
      <c r="I418" t="str">
        <f t="shared" si="6"/>
        <v>PHOENIX</v>
      </c>
      <c r="J418" s="10">
        <v>85040</v>
      </c>
      <c r="K418">
        <f>IF(OR(LEFT(J418,3)="850", J418=85339, J418="85339"), 1,0)</f>
        <v>1</v>
      </c>
      <c r="L418">
        <f>IF(OR(LEFT(I418,2)="ph", I418="Laveen"), 1,0)</f>
        <v>1</v>
      </c>
      <c r="M418">
        <f>IF(NOT(K418=L418), 1,0)</f>
        <v>0</v>
      </c>
      <c r="N418">
        <f>IF(K418=L418, K418, "EVAL")</f>
        <v>1</v>
      </c>
      <c r="O418" s="10"/>
      <c r="P418" s="10"/>
      <c r="Q418" s="10" t="s">
        <v>57</v>
      </c>
      <c r="R418" s="10" t="s">
        <v>46</v>
      </c>
      <c r="S418" s="7">
        <v>4059.97</v>
      </c>
      <c r="T418" s="10">
        <v>85040</v>
      </c>
      <c r="U418" t="s">
        <v>3797</v>
      </c>
      <c r="W418" s="10"/>
      <c r="X418" t="s">
        <v>4374</v>
      </c>
    </row>
    <row r="419" spans="1:24" x14ac:dyDescent="0.2">
      <c r="A419" s="6">
        <v>44463</v>
      </c>
      <c r="B419" t="s">
        <v>5243</v>
      </c>
      <c r="C419" t="s">
        <v>43</v>
      </c>
      <c r="D419" s="10" t="s">
        <v>46</v>
      </c>
      <c r="E419" t="s">
        <v>102</v>
      </c>
      <c r="F419" s="7">
        <v>1663.27</v>
      </c>
      <c r="G419" s="10" t="s">
        <v>50</v>
      </c>
      <c r="H419" t="s">
        <v>5244</v>
      </c>
      <c r="I419" t="str">
        <f t="shared" si="6"/>
        <v>PHOENIX</v>
      </c>
      <c r="J419" s="10">
        <v>85016</v>
      </c>
      <c r="K419">
        <f>IF(OR(LEFT(J419,3)="850", J419=85339, J419="85339"), 1,0)</f>
        <v>1</v>
      </c>
      <c r="L419">
        <f>IF(OR(LEFT(I419,2)="ph", I419="Laveen"), 1,0)</f>
        <v>1</v>
      </c>
      <c r="M419">
        <f>IF(NOT(K419=L419), 1,0)</f>
        <v>0</v>
      </c>
      <c r="N419">
        <f>IF(K419=L419, K419, "EVAL")</f>
        <v>1</v>
      </c>
      <c r="O419" s="12">
        <v>44480</v>
      </c>
      <c r="P419" s="15">
        <v>44489</v>
      </c>
      <c r="Q419" s="10" t="s">
        <v>57</v>
      </c>
      <c r="R419" s="10" t="s">
        <v>46</v>
      </c>
      <c r="S419" s="7">
        <v>992.33</v>
      </c>
      <c r="T419" s="10">
        <v>85016</v>
      </c>
      <c r="U419" t="s">
        <v>3287</v>
      </c>
      <c r="W419" s="10"/>
      <c r="X419" t="s">
        <v>4337</v>
      </c>
    </row>
    <row r="420" spans="1:24" x14ac:dyDescent="0.2">
      <c r="A420" s="6">
        <v>44463</v>
      </c>
      <c r="B420" t="s">
        <v>5245</v>
      </c>
      <c r="C420" t="s">
        <v>79</v>
      </c>
      <c r="D420" s="10" t="s">
        <v>46</v>
      </c>
      <c r="E420" t="s">
        <v>102</v>
      </c>
      <c r="F420" s="7"/>
      <c r="G420" s="10"/>
      <c r="H420" t="s">
        <v>5246</v>
      </c>
      <c r="I420" t="str">
        <f t="shared" si="6"/>
        <v>Phoenix</v>
      </c>
      <c r="J420" s="10">
        <v>85016</v>
      </c>
      <c r="K420">
        <f>IF(OR(LEFT(J420,3)="850", J420=85339, J420="85339"), 1,0)</f>
        <v>1</v>
      </c>
      <c r="L420">
        <f>IF(OR(LEFT(I420,2)="ph", I420="Laveen"), 1,0)</f>
        <v>1</v>
      </c>
      <c r="M420">
        <f>IF(NOT(K420=L420), 1,0)</f>
        <v>0</v>
      </c>
      <c r="N420">
        <f>IF(K420=L420, K420, "EVAL")</f>
        <v>1</v>
      </c>
      <c r="O420" s="10"/>
      <c r="P420" s="10"/>
      <c r="Q420" s="10" t="s">
        <v>57</v>
      </c>
      <c r="R420" s="10" t="s">
        <v>46</v>
      </c>
      <c r="S420" s="7">
        <v>1571.77</v>
      </c>
      <c r="T420" s="10">
        <v>85016</v>
      </c>
      <c r="U420" t="s">
        <v>3968</v>
      </c>
      <c r="V420" t="s">
        <v>4755</v>
      </c>
      <c r="W420" s="10">
        <v>85016</v>
      </c>
      <c r="X420" t="s">
        <v>4337</v>
      </c>
    </row>
    <row r="421" spans="1:24" x14ac:dyDescent="0.2">
      <c r="A421" s="6">
        <v>44466</v>
      </c>
      <c r="B421" t="s">
        <v>5247</v>
      </c>
      <c r="C421" t="s">
        <v>43</v>
      </c>
      <c r="D421" s="10" t="s">
        <v>46</v>
      </c>
      <c r="E421" t="s">
        <v>297</v>
      </c>
      <c r="F421" s="7">
        <v>5124</v>
      </c>
      <c r="G421" s="10" t="s">
        <v>50</v>
      </c>
      <c r="H421" t="s">
        <v>5248</v>
      </c>
      <c r="I421" t="str">
        <f t="shared" si="6"/>
        <v>GLENDALE</v>
      </c>
      <c r="J421" s="10">
        <v>85303</v>
      </c>
      <c r="K421">
        <f>IF(OR(LEFT(J421,3)="850", J421=85339, J421="85339"), 1,0)</f>
        <v>0</v>
      </c>
      <c r="L421">
        <f>IF(OR(LEFT(I421,2)="ph", I421="Laveen"), 1,0)</f>
        <v>0</v>
      </c>
      <c r="M421">
        <f>IF(NOT(K421=L421), 1,0)</f>
        <v>0</v>
      </c>
      <c r="N421">
        <f>IF(K421=L421, K421, "EVAL")</f>
        <v>0</v>
      </c>
      <c r="O421" s="12">
        <v>44482</v>
      </c>
      <c r="P421" s="10"/>
      <c r="Q421" s="10" t="s">
        <v>57</v>
      </c>
      <c r="R421" s="10" t="s">
        <v>46</v>
      </c>
      <c r="S421" s="7">
        <v>3533</v>
      </c>
      <c r="T421" s="10">
        <v>85303</v>
      </c>
      <c r="U421" t="s">
        <v>282</v>
      </c>
      <c r="W421" s="10"/>
      <c r="X421" t="s">
        <v>4374</v>
      </c>
    </row>
    <row r="422" spans="1:24" x14ac:dyDescent="0.2">
      <c r="A422" s="6">
        <v>44467</v>
      </c>
      <c r="B422" t="s">
        <v>5249</v>
      </c>
      <c r="C422" t="s">
        <v>43</v>
      </c>
      <c r="D422" s="10" t="s">
        <v>46</v>
      </c>
      <c r="E422" t="s">
        <v>74</v>
      </c>
      <c r="F422" s="7">
        <v>2629.58</v>
      </c>
      <c r="G422" s="10" t="s">
        <v>50</v>
      </c>
      <c r="H422" t="s">
        <v>5250</v>
      </c>
      <c r="I422" t="str">
        <f t="shared" si="6"/>
        <v>PHOENIX</v>
      </c>
      <c r="J422" s="10">
        <v>85042</v>
      </c>
      <c r="K422">
        <f>IF(OR(LEFT(J422,3)="850", J422=85339, J422="85339"), 1,0)</f>
        <v>1</v>
      </c>
      <c r="L422">
        <f>IF(OR(LEFT(I422,2)="ph", I422="Laveen"), 1,0)</f>
        <v>1</v>
      </c>
      <c r="M422">
        <f>IF(NOT(K422=L422), 1,0)</f>
        <v>0</v>
      </c>
      <c r="N422">
        <f>IF(K422=L422, K422, "EVAL")</f>
        <v>1</v>
      </c>
      <c r="O422" s="12">
        <v>44482</v>
      </c>
      <c r="P422" s="10"/>
      <c r="Q422" s="10" t="s">
        <v>57</v>
      </c>
      <c r="R422" s="10" t="s">
        <v>46</v>
      </c>
      <c r="S422" s="7">
        <v>1515.88</v>
      </c>
      <c r="T422" s="10">
        <v>85042</v>
      </c>
      <c r="U422" t="s">
        <v>3864</v>
      </c>
      <c r="W422" s="10"/>
      <c r="X422" t="s">
        <v>4337</v>
      </c>
    </row>
    <row r="423" spans="1:24" x14ac:dyDescent="0.2">
      <c r="A423" s="6">
        <v>44467</v>
      </c>
      <c r="B423" t="s">
        <v>5251</v>
      </c>
      <c r="C423" t="s">
        <v>43</v>
      </c>
      <c r="D423" s="10" t="s">
        <v>46</v>
      </c>
      <c r="E423" t="s">
        <v>74</v>
      </c>
      <c r="F423" s="7">
        <v>2433.66</v>
      </c>
      <c r="G423" s="10" t="s">
        <v>50</v>
      </c>
      <c r="H423" t="s">
        <v>5252</v>
      </c>
      <c r="I423" t="str">
        <f t="shared" si="6"/>
        <v>PHOENIX</v>
      </c>
      <c r="J423" s="10">
        <v>85042</v>
      </c>
      <c r="K423">
        <f>IF(OR(LEFT(J423,3)="850", J423=85339, J423="85339"), 1,0)</f>
        <v>1</v>
      </c>
      <c r="L423">
        <f>IF(OR(LEFT(I423,2)="ph", I423="Laveen"), 1,0)</f>
        <v>1</v>
      </c>
      <c r="M423">
        <f>IF(NOT(K423=L423), 1,0)</f>
        <v>0</v>
      </c>
      <c r="N423">
        <f>IF(K423=L423, K423, "EVAL")</f>
        <v>1</v>
      </c>
      <c r="O423" s="12">
        <v>44489</v>
      </c>
      <c r="P423" s="10"/>
      <c r="Q423" s="10" t="s">
        <v>57</v>
      </c>
      <c r="R423" s="10" t="s">
        <v>46</v>
      </c>
      <c r="S423" s="7">
        <v>1311.35</v>
      </c>
      <c r="T423" s="10"/>
      <c r="U423" t="s">
        <v>3864</v>
      </c>
      <c r="W423" s="10"/>
      <c r="X423" t="s">
        <v>4337</v>
      </c>
    </row>
    <row r="424" spans="1:24" x14ac:dyDescent="0.2">
      <c r="A424" s="6">
        <v>44467</v>
      </c>
      <c r="B424" t="s">
        <v>5253</v>
      </c>
      <c r="C424" t="s">
        <v>43</v>
      </c>
      <c r="D424" s="10" t="s">
        <v>46</v>
      </c>
      <c r="E424" t="s">
        <v>102</v>
      </c>
      <c r="F424" s="7">
        <v>4518.6499999999996</v>
      </c>
      <c r="G424" s="10" t="s">
        <v>50</v>
      </c>
      <c r="H424" t="s">
        <v>5254</v>
      </c>
      <c r="I424" t="str">
        <f t="shared" si="6"/>
        <v>PHOENIX</v>
      </c>
      <c r="J424" s="10">
        <v>85016</v>
      </c>
      <c r="K424">
        <f>IF(OR(LEFT(J424,3)="850", J424=85339, J424="85339"), 1,0)</f>
        <v>1</v>
      </c>
      <c r="L424">
        <f>IF(OR(LEFT(I424,2)="ph", I424="Laveen"), 1,0)</f>
        <v>1</v>
      </c>
      <c r="M424">
        <f>IF(NOT(K424=L424), 1,0)</f>
        <v>0</v>
      </c>
      <c r="N424">
        <f>IF(K424=L424, K424, "EVAL")</f>
        <v>1</v>
      </c>
      <c r="O424" s="12">
        <v>44495</v>
      </c>
      <c r="P424" s="10"/>
      <c r="Q424" s="10" t="s">
        <v>57</v>
      </c>
      <c r="R424" s="10" t="s">
        <v>46</v>
      </c>
      <c r="S424" s="7">
        <v>3209.17</v>
      </c>
      <c r="T424" s="10">
        <v>85016</v>
      </c>
      <c r="U424" t="s">
        <v>3287</v>
      </c>
      <c r="W424" s="10"/>
      <c r="X424" t="s">
        <v>4337</v>
      </c>
    </row>
    <row r="425" spans="1:24" x14ac:dyDescent="0.2">
      <c r="A425" s="6">
        <v>44467</v>
      </c>
      <c r="B425" t="s">
        <v>5255</v>
      </c>
      <c r="C425" t="s">
        <v>43</v>
      </c>
      <c r="D425" s="10" t="s">
        <v>46</v>
      </c>
      <c r="E425" t="s">
        <v>102</v>
      </c>
      <c r="F425" s="7">
        <v>2748.07</v>
      </c>
      <c r="G425" s="10" t="s">
        <v>50</v>
      </c>
      <c r="H425" t="s">
        <v>5256</v>
      </c>
      <c r="I425" t="str">
        <f t="shared" si="6"/>
        <v>PHOENIX</v>
      </c>
      <c r="J425" s="10">
        <v>85016</v>
      </c>
      <c r="K425">
        <f>IF(OR(LEFT(J425,3)="850", J425=85339, J425="85339"), 1,0)</f>
        <v>1</v>
      </c>
      <c r="L425">
        <f>IF(OR(LEFT(I425,2)="ph", I425="Laveen"), 1,0)</f>
        <v>1</v>
      </c>
      <c r="M425">
        <f>IF(NOT(K425=L425), 1,0)</f>
        <v>0</v>
      </c>
      <c r="N425">
        <f>IF(K425=L425, K425, "EVAL")</f>
        <v>1</v>
      </c>
      <c r="O425" s="12">
        <v>44495</v>
      </c>
      <c r="P425" s="10"/>
      <c r="Q425" s="10" t="s">
        <v>57</v>
      </c>
      <c r="R425" s="10" t="s">
        <v>46</v>
      </c>
      <c r="S425" s="7">
        <v>1607.43</v>
      </c>
      <c r="T425" s="10">
        <v>85016</v>
      </c>
      <c r="U425" t="s">
        <v>3287</v>
      </c>
      <c r="W425" s="10"/>
      <c r="X425" t="s">
        <v>4337</v>
      </c>
    </row>
    <row r="426" spans="1:24" x14ac:dyDescent="0.2">
      <c r="A426" s="6">
        <v>44467</v>
      </c>
      <c r="B426" t="s">
        <v>5257</v>
      </c>
      <c r="C426" t="s">
        <v>43</v>
      </c>
      <c r="D426" s="10" t="s">
        <v>46</v>
      </c>
      <c r="E426" t="s">
        <v>1473</v>
      </c>
      <c r="F426" s="7">
        <v>2648.02</v>
      </c>
      <c r="G426" s="10" t="s">
        <v>50</v>
      </c>
      <c r="H426" t="s">
        <v>5258</v>
      </c>
      <c r="I426" t="str">
        <f t="shared" si="6"/>
        <v>PHOENIX</v>
      </c>
      <c r="J426" s="10">
        <v>85015</v>
      </c>
      <c r="K426">
        <f>IF(OR(LEFT(J426,3)="850", J426=85339, J426="85339"), 1,0)</f>
        <v>1</v>
      </c>
      <c r="L426">
        <f>IF(OR(LEFT(I426,2)="ph", I426="Laveen"), 1,0)</f>
        <v>1</v>
      </c>
      <c r="M426">
        <f>IF(NOT(K426=L426), 1,0)</f>
        <v>0</v>
      </c>
      <c r="N426">
        <f>IF(K426=L426, K426, "EVAL")</f>
        <v>1</v>
      </c>
      <c r="O426" s="12">
        <v>44488</v>
      </c>
      <c r="P426" s="15">
        <v>44489</v>
      </c>
      <c r="Q426" s="10" t="s">
        <v>57</v>
      </c>
      <c r="R426" s="10" t="s">
        <v>46</v>
      </c>
      <c r="S426" s="7">
        <v>500</v>
      </c>
      <c r="T426" s="10">
        <v>85015</v>
      </c>
      <c r="U426" t="s">
        <v>2486</v>
      </c>
      <c r="V426" t="s">
        <v>4445</v>
      </c>
      <c r="W426" s="10">
        <v>85015</v>
      </c>
      <c r="X426" t="s">
        <v>4337</v>
      </c>
    </row>
    <row r="427" spans="1:24" x14ac:dyDescent="0.2">
      <c r="A427" s="6">
        <v>44467</v>
      </c>
      <c r="B427" t="s">
        <v>5259</v>
      </c>
      <c r="C427" t="s">
        <v>43</v>
      </c>
      <c r="D427" s="10" t="s">
        <v>46</v>
      </c>
      <c r="E427" t="s">
        <v>1473</v>
      </c>
      <c r="F427" s="7">
        <v>4131.03</v>
      </c>
      <c r="G427" s="10" t="s">
        <v>50</v>
      </c>
      <c r="H427" t="s">
        <v>5260</v>
      </c>
      <c r="I427" t="str">
        <f t="shared" si="6"/>
        <v>PHOENIX</v>
      </c>
      <c r="J427" s="10">
        <v>85015</v>
      </c>
      <c r="K427">
        <f>IF(OR(LEFT(J427,3)="850", J427=85339, J427="85339"), 1,0)</f>
        <v>1</v>
      </c>
      <c r="L427">
        <f>IF(OR(LEFT(I427,2)="ph", I427="Laveen"), 1,0)</f>
        <v>1</v>
      </c>
      <c r="M427">
        <f>IF(NOT(K427=L427), 1,0)</f>
        <v>0</v>
      </c>
      <c r="N427">
        <f>IF(K427=L427, K427, "EVAL")</f>
        <v>1</v>
      </c>
      <c r="O427" s="12">
        <v>44482</v>
      </c>
      <c r="P427" s="10"/>
      <c r="Q427" s="10" t="s">
        <v>57</v>
      </c>
      <c r="R427" s="10" t="s">
        <v>46</v>
      </c>
      <c r="S427" s="7">
        <v>500</v>
      </c>
      <c r="T427" s="10">
        <v>85015</v>
      </c>
      <c r="U427" t="s">
        <v>2486</v>
      </c>
      <c r="V427" t="s">
        <v>4445</v>
      </c>
      <c r="W427" s="10">
        <v>85015</v>
      </c>
      <c r="X427" t="s">
        <v>4337</v>
      </c>
    </row>
    <row r="428" spans="1:24" x14ac:dyDescent="0.2">
      <c r="A428" s="6">
        <v>44467</v>
      </c>
      <c r="B428" t="s">
        <v>5261</v>
      </c>
      <c r="C428" t="s">
        <v>43</v>
      </c>
      <c r="D428" s="10" t="s">
        <v>46</v>
      </c>
      <c r="E428" t="s">
        <v>1473</v>
      </c>
      <c r="F428" s="7"/>
      <c r="G428" s="10"/>
      <c r="H428" t="s">
        <v>4509</v>
      </c>
      <c r="I428" t="str">
        <f t="shared" si="6"/>
        <v>PHOENIX</v>
      </c>
      <c r="J428" s="10">
        <v>85015</v>
      </c>
      <c r="K428">
        <f>IF(OR(LEFT(J428,3)="850", J428=85339, J428="85339"), 1,0)</f>
        <v>1</v>
      </c>
      <c r="L428">
        <f>IF(OR(LEFT(I428,2)="ph", I428="Laveen"), 1,0)</f>
        <v>1</v>
      </c>
      <c r="M428">
        <f>IF(NOT(K428=L428), 1,0)</f>
        <v>0</v>
      </c>
      <c r="N428">
        <f>IF(K428=L428, K428, "EVAL")</f>
        <v>1</v>
      </c>
      <c r="O428" s="10"/>
      <c r="P428" s="10"/>
      <c r="Q428" s="10" t="s">
        <v>57</v>
      </c>
      <c r="R428" s="10" t="s">
        <v>46</v>
      </c>
      <c r="S428" s="7">
        <v>500</v>
      </c>
      <c r="T428" s="10">
        <v>85015</v>
      </c>
      <c r="U428" t="s">
        <v>2486</v>
      </c>
      <c r="V428" t="s">
        <v>4445</v>
      </c>
      <c r="W428" s="10">
        <v>85015</v>
      </c>
      <c r="X428" t="s">
        <v>4337</v>
      </c>
    </row>
    <row r="429" spans="1:24" x14ac:dyDescent="0.2">
      <c r="A429" s="6">
        <v>44467</v>
      </c>
      <c r="B429" t="s">
        <v>5262</v>
      </c>
      <c r="C429" t="s">
        <v>43</v>
      </c>
      <c r="D429" s="10" t="s">
        <v>46</v>
      </c>
      <c r="E429" t="s">
        <v>1473</v>
      </c>
      <c r="F429" s="7">
        <v>3421.86</v>
      </c>
      <c r="G429" s="10" t="s">
        <v>50</v>
      </c>
      <c r="H429" t="s">
        <v>5263</v>
      </c>
      <c r="I429" t="str">
        <f t="shared" si="6"/>
        <v>PHOENIX</v>
      </c>
      <c r="J429" s="10">
        <v>85015</v>
      </c>
      <c r="K429">
        <f>IF(OR(LEFT(J429,3)="850", J429=85339, J429="85339"), 1,0)</f>
        <v>1</v>
      </c>
      <c r="L429">
        <f>IF(OR(LEFT(I429,2)="ph", I429="Laveen"), 1,0)</f>
        <v>1</v>
      </c>
      <c r="M429">
        <f>IF(NOT(K429=L429), 1,0)</f>
        <v>0</v>
      </c>
      <c r="N429">
        <f>IF(K429=L429, K429, "EVAL")</f>
        <v>1</v>
      </c>
      <c r="O429" s="12">
        <v>44482</v>
      </c>
      <c r="P429" s="10"/>
      <c r="Q429" s="10" t="s">
        <v>57</v>
      </c>
      <c r="R429" s="10" t="s">
        <v>46</v>
      </c>
      <c r="S429" s="7">
        <v>500</v>
      </c>
      <c r="T429" s="10">
        <v>85015</v>
      </c>
      <c r="U429" t="s">
        <v>2486</v>
      </c>
      <c r="V429" t="s">
        <v>4445</v>
      </c>
      <c r="W429" s="10">
        <v>85015</v>
      </c>
      <c r="X429" t="s">
        <v>4337</v>
      </c>
    </row>
    <row r="430" spans="1:24" x14ac:dyDescent="0.2">
      <c r="A430" s="6">
        <v>44467</v>
      </c>
      <c r="B430" t="s">
        <v>5264</v>
      </c>
      <c r="C430" t="s">
        <v>43</v>
      </c>
      <c r="D430" s="10" t="s">
        <v>46</v>
      </c>
      <c r="E430" t="s">
        <v>65</v>
      </c>
      <c r="F430" s="7">
        <v>3603</v>
      </c>
      <c r="G430" s="10" t="s">
        <v>50</v>
      </c>
      <c r="H430" t="s">
        <v>5265</v>
      </c>
      <c r="I430" t="str">
        <f t="shared" si="6"/>
        <v>MESA</v>
      </c>
      <c r="J430" s="10">
        <v>85201</v>
      </c>
      <c r="K430">
        <f>IF(OR(LEFT(J430,3)="850", J430=85339, J430="85339"), 1,0)</f>
        <v>0</v>
      </c>
      <c r="L430">
        <f>IF(OR(LEFT(I430,2)="ph", I430="Laveen"), 1,0)</f>
        <v>0</v>
      </c>
      <c r="M430">
        <f>IF(NOT(K430=L430), 1,0)</f>
        <v>0</v>
      </c>
      <c r="N430">
        <f>IF(K430=L430, K430, "EVAL")</f>
        <v>0</v>
      </c>
      <c r="O430" s="12">
        <v>44482</v>
      </c>
      <c r="P430" s="15">
        <v>44484</v>
      </c>
      <c r="Q430" s="10" t="s">
        <v>57</v>
      </c>
      <c r="R430" s="10" t="s">
        <v>46</v>
      </c>
      <c r="S430" s="7">
        <v>2624</v>
      </c>
      <c r="T430" s="10">
        <v>85201</v>
      </c>
      <c r="U430" t="s">
        <v>3441</v>
      </c>
      <c r="V430" t="s">
        <v>3846</v>
      </c>
      <c r="W430" s="10">
        <v>85004</v>
      </c>
      <c r="X430" t="s">
        <v>4374</v>
      </c>
    </row>
    <row r="431" spans="1:24" x14ac:dyDescent="0.2">
      <c r="A431" s="6">
        <v>44467</v>
      </c>
      <c r="B431" t="s">
        <v>5266</v>
      </c>
      <c r="C431" t="s">
        <v>43</v>
      </c>
      <c r="D431" s="10" t="s">
        <v>46</v>
      </c>
      <c r="E431" t="s">
        <v>130</v>
      </c>
      <c r="F431" s="7">
        <v>7989.72</v>
      </c>
      <c r="G431" s="10" t="s">
        <v>50</v>
      </c>
      <c r="H431" t="s">
        <v>5267</v>
      </c>
      <c r="I431" t="str">
        <f t="shared" si="6"/>
        <v>AVONDALE</v>
      </c>
      <c r="J431" s="10">
        <v>85392</v>
      </c>
      <c r="K431">
        <f>IF(OR(LEFT(J431,3)="850", J431=85339, J431="85339"), 1,0)</f>
        <v>0</v>
      </c>
      <c r="L431">
        <f>IF(OR(LEFT(I431,2)="ph", I431="Laveen"), 1,0)</f>
        <v>0</v>
      </c>
      <c r="M431">
        <f>IF(NOT(K431=L431), 1,0)</f>
        <v>0</v>
      </c>
      <c r="N431">
        <f>IF(K431=L431, K431, "EVAL")</f>
        <v>0</v>
      </c>
      <c r="O431" s="12">
        <v>44484</v>
      </c>
      <c r="P431" s="10"/>
      <c r="Q431" s="10" t="s">
        <v>57</v>
      </c>
      <c r="R431" s="10" t="s">
        <v>46</v>
      </c>
      <c r="S431" s="7">
        <v>6383.99</v>
      </c>
      <c r="T431" s="10">
        <v>85392</v>
      </c>
      <c r="U431" t="s">
        <v>227</v>
      </c>
      <c r="W431" s="10"/>
      <c r="X431" t="s">
        <v>4343</v>
      </c>
    </row>
    <row r="432" spans="1:24" x14ac:dyDescent="0.2">
      <c r="A432" s="6">
        <v>44468</v>
      </c>
      <c r="B432" t="s">
        <v>5268</v>
      </c>
      <c r="C432" t="s">
        <v>43</v>
      </c>
      <c r="D432" s="10" t="s">
        <v>46</v>
      </c>
      <c r="E432" t="s">
        <v>74</v>
      </c>
      <c r="F432" s="7">
        <v>4313.62</v>
      </c>
      <c r="G432" s="10" t="s">
        <v>50</v>
      </c>
      <c r="H432" t="s">
        <v>5269</v>
      </c>
      <c r="I432" t="str">
        <f t="shared" si="6"/>
        <v>PHOENIX</v>
      </c>
      <c r="J432" s="10">
        <v>85042</v>
      </c>
      <c r="K432">
        <f>IF(OR(LEFT(J432,3)="850", J432=85339, J432="85339"), 1,0)</f>
        <v>1</v>
      </c>
      <c r="L432">
        <f>IF(OR(LEFT(I432,2)="ph", I432="Laveen"), 1,0)</f>
        <v>1</v>
      </c>
      <c r="M432">
        <f>IF(NOT(K432=L432), 1,0)</f>
        <v>0</v>
      </c>
      <c r="N432">
        <f>IF(K432=L432, K432, "EVAL")</f>
        <v>1</v>
      </c>
      <c r="O432" s="12">
        <v>44482</v>
      </c>
      <c r="P432" s="10"/>
      <c r="Q432" s="10" t="s">
        <v>57</v>
      </c>
      <c r="R432" s="10" t="s">
        <v>46</v>
      </c>
      <c r="S432" s="7">
        <v>3394.76</v>
      </c>
      <c r="T432" s="10">
        <v>85042</v>
      </c>
      <c r="U432" t="s">
        <v>3864</v>
      </c>
      <c r="V432" t="s">
        <v>4355</v>
      </c>
      <c r="W432" s="10">
        <v>85042</v>
      </c>
      <c r="X432" t="s">
        <v>4337</v>
      </c>
    </row>
    <row r="433" spans="1:24" x14ac:dyDescent="0.2">
      <c r="A433" s="6">
        <v>44468</v>
      </c>
      <c r="B433" t="s">
        <v>5270</v>
      </c>
      <c r="C433" t="s">
        <v>43</v>
      </c>
      <c r="D433" s="10" t="s">
        <v>46</v>
      </c>
      <c r="E433" t="s">
        <v>74</v>
      </c>
      <c r="F433" s="7">
        <v>8111.2</v>
      </c>
      <c r="G433" s="10" t="s">
        <v>50</v>
      </c>
      <c r="H433" t="s">
        <v>5271</v>
      </c>
      <c r="I433" t="str">
        <f t="shared" si="6"/>
        <v>PHOENIX</v>
      </c>
      <c r="J433" s="10">
        <v>85042</v>
      </c>
      <c r="K433">
        <f>IF(OR(LEFT(J433,3)="850", J433=85339, J433="85339"), 1,0)</f>
        <v>1</v>
      </c>
      <c r="L433">
        <f>IF(OR(LEFT(I433,2)="ph", I433="Laveen"), 1,0)</f>
        <v>1</v>
      </c>
      <c r="M433">
        <f>IF(NOT(K433=L433), 1,0)</f>
        <v>0</v>
      </c>
      <c r="N433">
        <f>IF(K433=L433, K433, "EVAL")</f>
        <v>1</v>
      </c>
      <c r="O433" s="12">
        <v>44482</v>
      </c>
      <c r="P433" s="10"/>
      <c r="Q433" s="10" t="s">
        <v>57</v>
      </c>
      <c r="R433" s="10" t="s">
        <v>46</v>
      </c>
      <c r="S433" s="7">
        <v>7200.77</v>
      </c>
      <c r="T433" s="10">
        <v>85042</v>
      </c>
      <c r="U433" t="s">
        <v>3864</v>
      </c>
      <c r="V433" t="s">
        <v>4355</v>
      </c>
      <c r="W433" s="10">
        <v>85042</v>
      </c>
      <c r="X433" t="s">
        <v>4337</v>
      </c>
    </row>
    <row r="434" spans="1:24" x14ac:dyDescent="0.2">
      <c r="A434" s="6">
        <v>44468</v>
      </c>
      <c r="B434" t="s">
        <v>5272</v>
      </c>
      <c r="C434" t="s">
        <v>43</v>
      </c>
      <c r="D434" s="10" t="s">
        <v>46</v>
      </c>
      <c r="E434" t="s">
        <v>1473</v>
      </c>
      <c r="F434" s="7">
        <v>2753.47</v>
      </c>
      <c r="G434" s="10" t="s">
        <v>50</v>
      </c>
      <c r="H434" t="s">
        <v>5273</v>
      </c>
      <c r="I434" t="str">
        <f t="shared" si="6"/>
        <v>Phoenix</v>
      </c>
      <c r="J434" s="10">
        <v>85015</v>
      </c>
      <c r="K434">
        <f>IF(OR(LEFT(J434,3)="850", J434=85339, J434="85339"), 1,0)</f>
        <v>1</v>
      </c>
      <c r="L434">
        <f>IF(OR(LEFT(I434,2)="ph", I434="Laveen"), 1,0)</f>
        <v>1</v>
      </c>
      <c r="M434">
        <f>IF(NOT(K434=L434), 1,0)</f>
        <v>0</v>
      </c>
      <c r="N434">
        <f>IF(K434=L434, K434, "EVAL")</f>
        <v>1</v>
      </c>
      <c r="O434" s="12">
        <v>44482</v>
      </c>
      <c r="P434" s="10"/>
      <c r="Q434" s="10" t="s">
        <v>57</v>
      </c>
      <c r="R434" s="10" t="s">
        <v>46</v>
      </c>
      <c r="S434" s="7">
        <v>1517.65</v>
      </c>
      <c r="T434" s="10">
        <v>85015</v>
      </c>
      <c r="U434" t="s">
        <v>2461</v>
      </c>
      <c r="W434" s="10"/>
      <c r="X434" t="s">
        <v>4337</v>
      </c>
    </row>
    <row r="435" spans="1:24" x14ac:dyDescent="0.2">
      <c r="A435" s="6">
        <v>44468</v>
      </c>
      <c r="B435" t="s">
        <v>5274</v>
      </c>
      <c r="C435" t="s">
        <v>43</v>
      </c>
      <c r="D435" s="10" t="s">
        <v>46</v>
      </c>
      <c r="E435" t="s">
        <v>1473</v>
      </c>
      <c r="F435" s="7"/>
      <c r="G435" s="10"/>
      <c r="H435" t="s">
        <v>5275</v>
      </c>
      <c r="I435" t="str">
        <f t="shared" si="6"/>
        <v>PHOENIX</v>
      </c>
      <c r="J435" s="10">
        <v>85021</v>
      </c>
      <c r="K435">
        <f>IF(OR(LEFT(J435,3)="850", J435=85339, J435="85339"), 1,0)</f>
        <v>1</v>
      </c>
      <c r="L435">
        <f>IF(OR(LEFT(I435,2)="ph", I435="Laveen"), 1,0)</f>
        <v>1</v>
      </c>
      <c r="M435">
        <f>IF(NOT(K435=L435), 1,0)</f>
        <v>0</v>
      </c>
      <c r="N435">
        <f>IF(K435=L435, K435, "EVAL")</f>
        <v>1</v>
      </c>
      <c r="O435" s="10"/>
      <c r="P435" s="10"/>
      <c r="Q435" s="10" t="s">
        <v>57</v>
      </c>
      <c r="R435" s="10" t="s">
        <v>46</v>
      </c>
      <c r="S435" s="7">
        <v>231</v>
      </c>
      <c r="T435" s="10">
        <v>85021</v>
      </c>
      <c r="U435" t="s">
        <v>4014</v>
      </c>
      <c r="V435" t="s">
        <v>5276</v>
      </c>
      <c r="W435" s="10">
        <v>85016</v>
      </c>
      <c r="X435" t="s">
        <v>4337</v>
      </c>
    </row>
    <row r="436" spans="1:24" x14ac:dyDescent="0.2">
      <c r="A436" s="6">
        <v>44468</v>
      </c>
      <c r="B436" t="s">
        <v>5277</v>
      </c>
      <c r="C436" t="s">
        <v>43</v>
      </c>
      <c r="D436" s="10" t="s">
        <v>46</v>
      </c>
      <c r="E436" t="s">
        <v>297</v>
      </c>
      <c r="F436" s="7"/>
      <c r="G436" s="10"/>
      <c r="H436" t="s">
        <v>5278</v>
      </c>
      <c r="I436" t="str">
        <f t="shared" si="6"/>
        <v>GLENDALE</v>
      </c>
      <c r="J436" s="10">
        <v>85303</v>
      </c>
      <c r="K436">
        <f>IF(OR(LEFT(J436,3)="850", J436=85339, J436="85339"), 1,0)</f>
        <v>0</v>
      </c>
      <c r="L436">
        <f>IF(OR(LEFT(I436,2)="ph", I436="Laveen"), 1,0)</f>
        <v>0</v>
      </c>
      <c r="M436">
        <f>IF(NOT(K436=L436), 1,0)</f>
        <v>0</v>
      </c>
      <c r="N436">
        <f>IF(K436=L436, K436, "EVAL")</f>
        <v>0</v>
      </c>
      <c r="O436" s="10"/>
      <c r="P436" s="10"/>
      <c r="Q436" s="10" t="s">
        <v>57</v>
      </c>
      <c r="R436" s="10" t="s">
        <v>46</v>
      </c>
      <c r="S436" s="7">
        <v>6215.31</v>
      </c>
      <c r="T436" s="10">
        <v>85303</v>
      </c>
      <c r="U436" t="s">
        <v>1830</v>
      </c>
      <c r="W436" s="10"/>
      <c r="X436" t="s">
        <v>4337</v>
      </c>
    </row>
    <row r="437" spans="1:24" x14ac:dyDescent="0.2">
      <c r="A437" s="6">
        <v>44468</v>
      </c>
      <c r="B437" t="s">
        <v>5279</v>
      </c>
      <c r="C437" t="s">
        <v>43</v>
      </c>
      <c r="D437" s="10" t="s">
        <v>46</v>
      </c>
      <c r="E437" t="s">
        <v>297</v>
      </c>
      <c r="F437" s="7"/>
      <c r="G437" s="10"/>
      <c r="H437" t="s">
        <v>5280</v>
      </c>
      <c r="I437" t="str">
        <f t="shared" si="6"/>
        <v>GLENDALE</v>
      </c>
      <c r="J437" s="10">
        <v>85303</v>
      </c>
      <c r="K437">
        <f>IF(OR(LEFT(J437,3)="850", J437=85339, J437="85339"), 1,0)</f>
        <v>0</v>
      </c>
      <c r="L437">
        <f>IF(OR(LEFT(I437,2)="ph", I437="Laveen"), 1,0)</f>
        <v>0</v>
      </c>
      <c r="M437">
        <f>IF(NOT(K437=L437), 1,0)</f>
        <v>0</v>
      </c>
      <c r="N437">
        <f>IF(K437=L437, K437, "EVAL")</f>
        <v>0</v>
      </c>
      <c r="O437" s="10"/>
      <c r="P437" s="10"/>
      <c r="Q437" s="10" t="s">
        <v>57</v>
      </c>
      <c r="R437" s="10" t="s">
        <v>46</v>
      </c>
      <c r="S437" s="7">
        <v>1749.7</v>
      </c>
      <c r="T437" s="10">
        <v>85303</v>
      </c>
      <c r="U437" t="s">
        <v>1830</v>
      </c>
      <c r="W437" s="10"/>
      <c r="X437" t="s">
        <v>4337</v>
      </c>
    </row>
    <row r="438" spans="1:24" x14ac:dyDescent="0.2">
      <c r="A438" s="6">
        <v>44468</v>
      </c>
      <c r="B438" t="s">
        <v>5281</v>
      </c>
      <c r="C438" t="s">
        <v>43</v>
      </c>
      <c r="D438" s="10" t="s">
        <v>46</v>
      </c>
      <c r="E438" t="s">
        <v>297</v>
      </c>
      <c r="F438" s="7">
        <v>3001.09</v>
      </c>
      <c r="G438" s="10" t="s">
        <v>50</v>
      </c>
      <c r="H438" t="s">
        <v>5282</v>
      </c>
      <c r="I438" t="str">
        <f t="shared" si="6"/>
        <v>GLENDALE</v>
      </c>
      <c r="J438" s="10">
        <v>85303</v>
      </c>
      <c r="K438">
        <f>IF(OR(LEFT(J438,3)="850", J438=85339, J438="85339"), 1,0)</f>
        <v>0</v>
      </c>
      <c r="L438">
        <f>IF(OR(LEFT(I438,2)="ph", I438="Laveen"), 1,0)</f>
        <v>0</v>
      </c>
      <c r="M438">
        <f>IF(NOT(K438=L438), 1,0)</f>
        <v>0</v>
      </c>
      <c r="N438">
        <f>IF(K438=L438, K438, "EVAL")</f>
        <v>0</v>
      </c>
      <c r="O438" s="12">
        <v>44489</v>
      </c>
      <c r="P438" s="10"/>
      <c r="Q438" s="10" t="s">
        <v>57</v>
      </c>
      <c r="R438" s="10" t="s">
        <v>46</v>
      </c>
      <c r="S438" s="7">
        <v>1748.11</v>
      </c>
      <c r="T438" s="10">
        <v>85303</v>
      </c>
      <c r="U438" t="s">
        <v>1830</v>
      </c>
      <c r="W438" s="10"/>
      <c r="X438" t="s">
        <v>4337</v>
      </c>
    </row>
    <row r="439" spans="1:24" x14ac:dyDescent="0.2">
      <c r="A439" s="6">
        <v>44468</v>
      </c>
      <c r="B439" t="s">
        <v>5283</v>
      </c>
      <c r="C439" t="s">
        <v>43</v>
      </c>
      <c r="D439" s="10" t="s">
        <v>46</v>
      </c>
      <c r="E439" t="s">
        <v>297</v>
      </c>
      <c r="F439" s="7"/>
      <c r="G439" s="10"/>
      <c r="H439" t="s">
        <v>5284</v>
      </c>
      <c r="I439" t="str">
        <f t="shared" si="6"/>
        <v>GLENDALE</v>
      </c>
      <c r="J439" s="10">
        <v>85303</v>
      </c>
      <c r="K439">
        <f>IF(OR(LEFT(J439,3)="850", J439=85339, J439="85339"), 1,0)</f>
        <v>0</v>
      </c>
      <c r="L439">
        <f>IF(OR(LEFT(I439,2)="ph", I439="Laveen"), 1,0)</f>
        <v>0</v>
      </c>
      <c r="M439">
        <f>IF(NOT(K439=L439), 1,0)</f>
        <v>0</v>
      </c>
      <c r="N439">
        <f>IF(K439=L439, K439, "EVAL")</f>
        <v>0</v>
      </c>
      <c r="O439" s="10"/>
      <c r="P439" s="10"/>
      <c r="Q439" s="10" t="s">
        <v>57</v>
      </c>
      <c r="R439" s="10" t="s">
        <v>46</v>
      </c>
      <c r="S439" s="7">
        <v>1567.2</v>
      </c>
      <c r="T439" s="10">
        <v>85303</v>
      </c>
      <c r="U439" t="s">
        <v>1830</v>
      </c>
      <c r="W439" s="10"/>
      <c r="X439" t="s">
        <v>4337</v>
      </c>
    </row>
    <row r="440" spans="1:24" x14ac:dyDescent="0.2">
      <c r="A440" s="6">
        <v>44468</v>
      </c>
      <c r="B440" t="s">
        <v>5285</v>
      </c>
      <c r="C440" t="s">
        <v>43</v>
      </c>
      <c r="D440" s="10" t="s">
        <v>46</v>
      </c>
      <c r="E440" t="s">
        <v>297</v>
      </c>
      <c r="F440" s="7">
        <v>2489.39</v>
      </c>
      <c r="G440" s="10" t="s">
        <v>50</v>
      </c>
      <c r="H440" t="s">
        <v>5286</v>
      </c>
      <c r="I440" t="str">
        <f t="shared" si="6"/>
        <v>GLENDALE</v>
      </c>
      <c r="J440" s="10">
        <v>85303</v>
      </c>
      <c r="K440">
        <f>IF(OR(LEFT(J440,3)="850", J440=85339, J440="85339"), 1,0)</f>
        <v>0</v>
      </c>
      <c r="L440">
        <f>IF(OR(LEFT(I440,2)="ph", I440="Laveen"), 1,0)</f>
        <v>0</v>
      </c>
      <c r="M440">
        <f>IF(NOT(K440=L440), 1,0)</f>
        <v>0</v>
      </c>
      <c r="N440">
        <f>IF(K440=L440, K440, "EVAL")</f>
        <v>0</v>
      </c>
      <c r="O440" s="10"/>
      <c r="P440" s="10"/>
      <c r="Q440" s="10" t="s">
        <v>57</v>
      </c>
      <c r="R440" s="10" t="s">
        <v>46</v>
      </c>
      <c r="S440" s="7">
        <v>1439.4</v>
      </c>
      <c r="T440" s="10">
        <v>85303</v>
      </c>
      <c r="U440" t="s">
        <v>1830</v>
      </c>
      <c r="W440" s="10"/>
      <c r="X440" t="s">
        <v>4337</v>
      </c>
    </row>
    <row r="441" spans="1:24" x14ac:dyDescent="0.2">
      <c r="A441" s="6">
        <v>44468</v>
      </c>
      <c r="B441" t="s">
        <v>5287</v>
      </c>
      <c r="C441" t="s">
        <v>43</v>
      </c>
      <c r="D441" s="10" t="s">
        <v>46</v>
      </c>
      <c r="E441" t="s">
        <v>70</v>
      </c>
      <c r="F441" s="7">
        <v>6727.68</v>
      </c>
      <c r="G441" s="10" t="s">
        <v>50</v>
      </c>
      <c r="H441" t="s">
        <v>5288</v>
      </c>
      <c r="I441" t="str">
        <f t="shared" si="6"/>
        <v>GLENDALE</v>
      </c>
      <c r="J441" s="10">
        <v>85307</v>
      </c>
      <c r="K441">
        <f>IF(OR(LEFT(J441,3)="850", J441=85339, J441="85339"), 1,0)</f>
        <v>0</v>
      </c>
      <c r="L441">
        <f>IF(OR(LEFT(I441,2)="ph", I441="Laveen"), 1,0)</f>
        <v>0</v>
      </c>
      <c r="M441">
        <f>IF(NOT(K441=L441), 1,0)</f>
        <v>0</v>
      </c>
      <c r="N441">
        <f>IF(K441=L441, K441, "EVAL")</f>
        <v>0</v>
      </c>
      <c r="O441" s="10"/>
      <c r="P441" s="10"/>
      <c r="Q441" s="10" t="s">
        <v>57</v>
      </c>
      <c r="R441" s="10" t="s">
        <v>46</v>
      </c>
      <c r="S441" s="7">
        <v>4961.13</v>
      </c>
      <c r="T441" s="10">
        <v>85307</v>
      </c>
      <c r="U441" t="s">
        <v>4562</v>
      </c>
      <c r="W441" s="10"/>
      <c r="X441" t="s">
        <v>4343</v>
      </c>
    </row>
    <row r="442" spans="1:24" x14ac:dyDescent="0.2">
      <c r="A442" s="6">
        <v>44468</v>
      </c>
      <c r="B442" t="s">
        <v>5289</v>
      </c>
      <c r="C442" t="s">
        <v>43</v>
      </c>
      <c r="D442" s="10" t="s">
        <v>46</v>
      </c>
      <c r="E442" t="s">
        <v>297</v>
      </c>
      <c r="F442" s="7">
        <v>4154.28</v>
      </c>
      <c r="G442" s="10" t="s">
        <v>50</v>
      </c>
      <c r="H442" t="s">
        <v>5290</v>
      </c>
      <c r="I442" t="str">
        <f t="shared" si="6"/>
        <v>GLENDALE</v>
      </c>
      <c r="J442" s="10">
        <v>85303</v>
      </c>
      <c r="K442">
        <f>IF(OR(LEFT(J442,3)="850", J442=85339, J442="85339"), 1,0)</f>
        <v>0</v>
      </c>
      <c r="L442">
        <f>IF(OR(LEFT(I442,2)="ph", I442="Laveen"), 1,0)</f>
        <v>0</v>
      </c>
      <c r="M442">
        <f>IF(NOT(K442=L442), 1,0)</f>
        <v>0</v>
      </c>
      <c r="N442">
        <f>IF(K442=L442, K442, "EVAL")</f>
        <v>0</v>
      </c>
      <c r="O442" s="12">
        <v>44489</v>
      </c>
      <c r="P442" s="10"/>
      <c r="Q442" s="10" t="s">
        <v>57</v>
      </c>
      <c r="R442" s="10" t="s">
        <v>46</v>
      </c>
      <c r="S442" s="7">
        <v>2970.29</v>
      </c>
      <c r="T442" s="10">
        <v>85303</v>
      </c>
      <c r="U442" t="s">
        <v>1830</v>
      </c>
      <c r="W442" s="10"/>
      <c r="X442" t="s">
        <v>4337</v>
      </c>
    </row>
    <row r="443" spans="1:24" x14ac:dyDescent="0.2">
      <c r="A443" s="6">
        <v>44468</v>
      </c>
      <c r="B443" t="s">
        <v>5291</v>
      </c>
      <c r="C443" t="s">
        <v>43</v>
      </c>
      <c r="D443" s="10" t="s">
        <v>46</v>
      </c>
      <c r="E443" t="s">
        <v>297</v>
      </c>
      <c r="F443" s="7">
        <v>5199.97</v>
      </c>
      <c r="G443" s="10" t="s">
        <v>50</v>
      </c>
      <c r="H443" t="s">
        <v>5292</v>
      </c>
      <c r="I443" t="str">
        <f t="shared" si="6"/>
        <v>GLENDALE</v>
      </c>
      <c r="J443" s="10">
        <v>85303</v>
      </c>
      <c r="K443">
        <f>IF(OR(LEFT(J443,3)="850", J443=85339, J443="85339"), 1,0)</f>
        <v>0</v>
      </c>
      <c r="L443">
        <f>IF(OR(LEFT(I443,2)="ph", I443="Laveen"), 1,0)</f>
        <v>0</v>
      </c>
      <c r="M443">
        <f>IF(NOT(K443=L443), 1,0)</f>
        <v>0</v>
      </c>
      <c r="N443">
        <f>IF(K443=L443, K443, "EVAL")</f>
        <v>0</v>
      </c>
      <c r="O443" s="10"/>
      <c r="P443" s="10"/>
      <c r="Q443" s="10" t="s">
        <v>57</v>
      </c>
      <c r="R443" s="10" t="s">
        <v>46</v>
      </c>
      <c r="S443" s="7">
        <v>3817.99</v>
      </c>
      <c r="T443" s="10">
        <v>85303</v>
      </c>
      <c r="U443" t="s">
        <v>1830</v>
      </c>
      <c r="W443" s="10"/>
      <c r="X443" t="s">
        <v>4337</v>
      </c>
    </row>
    <row r="444" spans="1:24" x14ac:dyDescent="0.2">
      <c r="A444" s="6">
        <v>44468</v>
      </c>
      <c r="B444" t="s">
        <v>5293</v>
      </c>
      <c r="C444" t="s">
        <v>43</v>
      </c>
      <c r="D444" s="10" t="s">
        <v>46</v>
      </c>
      <c r="E444" t="s">
        <v>297</v>
      </c>
      <c r="F444" s="7">
        <v>3814.25</v>
      </c>
      <c r="G444" s="10" t="s">
        <v>50</v>
      </c>
      <c r="H444" t="s">
        <v>5294</v>
      </c>
      <c r="I444" t="str">
        <f t="shared" si="6"/>
        <v>GLENDALE</v>
      </c>
      <c r="J444" s="10">
        <v>85303</v>
      </c>
      <c r="K444">
        <f>IF(OR(LEFT(J444,3)="850", J444=85339, J444="85339"), 1,0)</f>
        <v>0</v>
      </c>
      <c r="L444">
        <f>IF(OR(LEFT(I444,2)="ph", I444="Laveen"), 1,0)</f>
        <v>0</v>
      </c>
      <c r="M444">
        <f>IF(NOT(K444=L444), 1,0)</f>
        <v>0</v>
      </c>
      <c r="N444">
        <f>IF(K444=L444, K444, "EVAL")</f>
        <v>0</v>
      </c>
      <c r="O444" s="10"/>
      <c r="P444" s="10"/>
      <c r="Q444" s="10" t="s">
        <v>57</v>
      </c>
      <c r="R444" s="10" t="s">
        <v>46</v>
      </c>
      <c r="S444" s="7">
        <v>2478.2600000000002</v>
      </c>
      <c r="T444" s="10">
        <v>85303</v>
      </c>
      <c r="U444" t="s">
        <v>1830</v>
      </c>
      <c r="W444" s="10"/>
      <c r="X444" t="s">
        <v>4337</v>
      </c>
    </row>
    <row r="445" spans="1:24" x14ac:dyDescent="0.2">
      <c r="A445" s="6">
        <v>44468</v>
      </c>
      <c r="B445" t="s">
        <v>5295</v>
      </c>
      <c r="C445" t="s">
        <v>43</v>
      </c>
      <c r="D445" s="10" t="s">
        <v>46</v>
      </c>
      <c r="E445" t="s">
        <v>297</v>
      </c>
      <c r="F445" s="7">
        <v>4629.5200000000004</v>
      </c>
      <c r="G445" s="10" t="s">
        <v>50</v>
      </c>
      <c r="H445" t="s">
        <v>5296</v>
      </c>
      <c r="I445" t="str">
        <f t="shared" si="6"/>
        <v>GLENDALE</v>
      </c>
      <c r="J445" s="10">
        <v>85303</v>
      </c>
      <c r="K445">
        <f>IF(OR(LEFT(J445,3)="850", J445=85339, J445="85339"), 1,0)</f>
        <v>0</v>
      </c>
      <c r="L445">
        <f>IF(OR(LEFT(I445,2)="ph", I445="Laveen"), 1,0)</f>
        <v>0</v>
      </c>
      <c r="M445">
        <f>IF(NOT(K445=L445), 1,0)</f>
        <v>0</v>
      </c>
      <c r="N445">
        <f>IF(K445=L445, K445, "EVAL")</f>
        <v>0</v>
      </c>
      <c r="O445" s="12">
        <v>44489</v>
      </c>
      <c r="P445" s="10"/>
      <c r="Q445" s="10" t="s">
        <v>57</v>
      </c>
      <c r="R445" s="10" t="s">
        <v>46</v>
      </c>
      <c r="S445" s="7">
        <v>3376.54</v>
      </c>
      <c r="T445" s="10">
        <v>85303</v>
      </c>
      <c r="U445" t="s">
        <v>1830</v>
      </c>
      <c r="W445" s="10"/>
      <c r="X445" t="s">
        <v>4337</v>
      </c>
    </row>
    <row r="446" spans="1:24" x14ac:dyDescent="0.2">
      <c r="A446" s="6">
        <v>44469</v>
      </c>
      <c r="B446" t="s">
        <v>5297</v>
      </c>
      <c r="C446" t="s">
        <v>43</v>
      </c>
      <c r="D446" s="10" t="s">
        <v>46</v>
      </c>
      <c r="E446" t="s">
        <v>1473</v>
      </c>
      <c r="F446" s="7">
        <v>1732.71</v>
      </c>
      <c r="G446" s="10" t="s">
        <v>50</v>
      </c>
      <c r="H446" t="s">
        <v>5298</v>
      </c>
      <c r="I446" t="str">
        <f t="shared" si="6"/>
        <v>Phoenix</v>
      </c>
      <c r="J446" s="10">
        <v>85021</v>
      </c>
      <c r="K446">
        <f>IF(OR(LEFT(J446,3)="850", J446=85339, J446="85339"), 1,0)</f>
        <v>1</v>
      </c>
      <c r="L446">
        <f>IF(OR(LEFT(I446,2)="ph", I446="Laveen"), 1,0)</f>
        <v>1</v>
      </c>
      <c r="M446">
        <f>IF(NOT(K446=L446), 1,0)</f>
        <v>0</v>
      </c>
      <c r="N446">
        <f>IF(K446=L446, K446, "EVAL")</f>
        <v>1</v>
      </c>
      <c r="O446" s="12">
        <v>44483</v>
      </c>
      <c r="P446" s="10"/>
      <c r="Q446" s="10" t="s">
        <v>57</v>
      </c>
      <c r="R446" s="10" t="s">
        <v>46</v>
      </c>
      <c r="S446" s="7">
        <v>231</v>
      </c>
      <c r="T446" s="10">
        <v>85021</v>
      </c>
      <c r="U446" t="s">
        <v>5299</v>
      </c>
      <c r="W446" s="10"/>
      <c r="X446" t="s">
        <v>4337</v>
      </c>
    </row>
    <row r="447" spans="1:24" x14ac:dyDescent="0.2">
      <c r="A447" s="6">
        <v>44473</v>
      </c>
      <c r="B447" t="s">
        <v>5300</v>
      </c>
      <c r="C447" t="s">
        <v>43</v>
      </c>
      <c r="D447" s="10" t="s">
        <v>46</v>
      </c>
      <c r="E447" t="s">
        <v>297</v>
      </c>
      <c r="F447" s="7">
        <v>5169.91</v>
      </c>
      <c r="G447" s="10" t="s">
        <v>50</v>
      </c>
      <c r="H447" t="s">
        <v>5026</v>
      </c>
      <c r="I447" t="str">
        <f t="shared" si="6"/>
        <v>PHOENIX</v>
      </c>
      <c r="J447" s="10">
        <v>85051</v>
      </c>
      <c r="K447">
        <f>IF(OR(LEFT(J447,3)="850", J447=85339, J447="85339"), 1,0)</f>
        <v>1</v>
      </c>
      <c r="L447">
        <f>IF(OR(LEFT(I447,2)="ph", I447="Laveen"), 1,0)</f>
        <v>1</v>
      </c>
      <c r="M447">
        <f>IF(NOT(K447=L447), 1,0)</f>
        <v>0</v>
      </c>
      <c r="N447">
        <f>IF(K447=L447, K447, "EVAL")</f>
        <v>1</v>
      </c>
      <c r="O447" s="10"/>
      <c r="P447" s="10"/>
      <c r="Q447" s="10" t="s">
        <v>46</v>
      </c>
      <c r="R447" s="10" t="s">
        <v>46</v>
      </c>
      <c r="S447" s="7">
        <v>4923.91</v>
      </c>
      <c r="T447" s="10">
        <v>85051</v>
      </c>
      <c r="U447" t="s">
        <v>62</v>
      </c>
      <c r="W447" s="10"/>
    </row>
    <row r="448" spans="1:24" x14ac:dyDescent="0.2">
      <c r="A448" s="6">
        <v>44474</v>
      </c>
      <c r="B448" t="s">
        <v>5301</v>
      </c>
      <c r="C448" t="s">
        <v>43</v>
      </c>
      <c r="D448" s="10" t="s">
        <v>46</v>
      </c>
      <c r="E448" t="s">
        <v>1473</v>
      </c>
      <c r="F448" s="7"/>
      <c r="G448" s="10"/>
      <c r="H448" t="s">
        <v>5302</v>
      </c>
      <c r="I448" t="str">
        <f t="shared" si="6"/>
        <v>Phoenix</v>
      </c>
      <c r="J448" s="10">
        <v>85015</v>
      </c>
      <c r="K448">
        <f>IF(OR(LEFT(J448,3)="850", J448=85339, J448="85339"), 1,0)</f>
        <v>1</v>
      </c>
      <c r="L448">
        <f>IF(OR(LEFT(I448,2)="ph", I448="Laveen"), 1,0)</f>
        <v>1</v>
      </c>
      <c r="M448">
        <f>IF(NOT(K448=L448), 1,0)</f>
        <v>0</v>
      </c>
      <c r="N448">
        <f>IF(K448=L448, K448, "EVAL")</f>
        <v>1</v>
      </c>
      <c r="O448" s="10"/>
      <c r="P448" s="10"/>
      <c r="Q448" s="10" t="s">
        <v>57</v>
      </c>
      <c r="R448" s="10" t="s">
        <v>46</v>
      </c>
      <c r="S448" s="7">
        <v>3395.14</v>
      </c>
      <c r="T448" s="10">
        <v>85015</v>
      </c>
      <c r="U448" t="s">
        <v>2461</v>
      </c>
      <c r="W448" s="10"/>
      <c r="X448" t="s">
        <v>4337</v>
      </c>
    </row>
    <row r="449" spans="1:24" x14ac:dyDescent="0.2">
      <c r="A449" s="6">
        <v>44474</v>
      </c>
      <c r="B449" t="s">
        <v>5303</v>
      </c>
      <c r="C449" t="s">
        <v>43</v>
      </c>
      <c r="D449" s="10" t="s">
        <v>46</v>
      </c>
      <c r="E449" t="s">
        <v>55</v>
      </c>
      <c r="F449" s="7">
        <v>4138.08</v>
      </c>
      <c r="G449" s="10" t="s">
        <v>50</v>
      </c>
      <c r="H449" t="s">
        <v>5304</v>
      </c>
      <c r="I449" t="str">
        <f t="shared" si="6"/>
        <v>PHOENIX</v>
      </c>
      <c r="J449" s="10">
        <v>85032</v>
      </c>
      <c r="K449">
        <f>IF(OR(LEFT(J449,3)="850", J449=85339, J449="85339"), 1,0)</f>
        <v>1</v>
      </c>
      <c r="L449">
        <f>IF(OR(LEFT(I449,2)="ph", I449="Laveen"), 1,0)</f>
        <v>1</v>
      </c>
      <c r="M449">
        <f>IF(NOT(K449=L449), 1,0)</f>
        <v>0</v>
      </c>
      <c r="N449">
        <f>IF(K449=L449, K449, "EVAL")</f>
        <v>1</v>
      </c>
      <c r="O449" s="12">
        <v>44488</v>
      </c>
      <c r="P449" s="10"/>
      <c r="Q449" s="10" t="s">
        <v>57</v>
      </c>
      <c r="R449" s="10" t="s">
        <v>46</v>
      </c>
      <c r="S449" s="7">
        <v>4083.08</v>
      </c>
      <c r="T449" s="10">
        <v>85032</v>
      </c>
      <c r="U449" t="s">
        <v>117</v>
      </c>
      <c r="V449" t="s">
        <v>122</v>
      </c>
      <c r="W449" s="10">
        <v>85251</v>
      </c>
      <c r="X449" t="s">
        <v>4374</v>
      </c>
    </row>
    <row r="450" spans="1:24" x14ac:dyDescent="0.2">
      <c r="A450" s="6">
        <v>44476</v>
      </c>
      <c r="B450" t="s">
        <v>5305</v>
      </c>
      <c r="C450" t="s">
        <v>43</v>
      </c>
      <c r="D450" s="10" t="s">
        <v>46</v>
      </c>
      <c r="E450" t="s">
        <v>130</v>
      </c>
      <c r="F450" s="7">
        <v>3038.5</v>
      </c>
      <c r="G450" s="10" t="s">
        <v>50</v>
      </c>
      <c r="H450" t="s">
        <v>5306</v>
      </c>
      <c r="I450" t="str">
        <f t="shared" si="6"/>
        <v>BUCKEYE</v>
      </c>
      <c r="J450" s="10">
        <v>85326</v>
      </c>
      <c r="K450">
        <f>IF(OR(LEFT(J450,3)="850", J450=85339, J450="85339"), 1,0)</f>
        <v>0</v>
      </c>
      <c r="L450">
        <f>IF(OR(LEFT(I450,2)="ph", I450="Laveen"), 1,0)</f>
        <v>0</v>
      </c>
      <c r="M450">
        <f>IF(NOT(K450=L450), 1,0)</f>
        <v>0</v>
      </c>
      <c r="N450">
        <f>IF(K450=L450, K450, "EVAL")</f>
        <v>0</v>
      </c>
      <c r="O450" s="10"/>
      <c r="P450" s="10"/>
      <c r="Q450" s="10" t="s">
        <v>57</v>
      </c>
      <c r="R450" s="10" t="s">
        <v>46</v>
      </c>
      <c r="S450" s="7">
        <v>3113.5</v>
      </c>
      <c r="T450" s="10">
        <v>85326</v>
      </c>
      <c r="U450" t="s">
        <v>4476</v>
      </c>
      <c r="V450" t="s">
        <v>122</v>
      </c>
      <c r="W450" s="10">
        <v>85251</v>
      </c>
      <c r="X450" t="s">
        <v>4374</v>
      </c>
    </row>
    <row r="451" spans="1:24" x14ac:dyDescent="0.2">
      <c r="A451" s="6">
        <v>44477</v>
      </c>
      <c r="B451" t="s">
        <v>5307</v>
      </c>
      <c r="C451" t="s">
        <v>43</v>
      </c>
      <c r="D451" s="10" t="s">
        <v>46</v>
      </c>
      <c r="E451" t="s">
        <v>1473</v>
      </c>
      <c r="F451" s="7">
        <v>6906.32</v>
      </c>
      <c r="G451" s="10" t="s">
        <v>50</v>
      </c>
      <c r="I451" t="str">
        <f t="shared" ref="I451:I514" si="7">IF(NOT(ISERROR(FIND(",",H451))), RIGHT(H451,LEN(H451)-FIND("@",SUBSTITUTE(H451,",","@",LEN(H451)-LEN(SUBSTITUTE(H451,",",""))),1)-1), "")</f>
        <v/>
      </c>
      <c r="J451" s="10"/>
      <c r="K451">
        <f>IF(OR(LEFT(J451,3)="850", J451=85339, J451="85339"), 1,0)</f>
        <v>0</v>
      </c>
      <c r="L451">
        <f>IF(OR(LEFT(I451,2)="ph", I451="Laveen"), 1,0)</f>
        <v>0</v>
      </c>
      <c r="M451">
        <f>IF(NOT(K451=L451), 1,0)</f>
        <v>0</v>
      </c>
      <c r="N451">
        <f>IF(K451=L451, K451, "EVAL")</f>
        <v>0</v>
      </c>
      <c r="O451" s="12">
        <v>44502</v>
      </c>
      <c r="P451" s="15">
        <v>44503</v>
      </c>
      <c r="Q451" s="10" t="s">
        <v>57</v>
      </c>
      <c r="R451" s="10" t="s">
        <v>46</v>
      </c>
      <c r="S451" s="7">
        <v>8438.7000000000007</v>
      </c>
      <c r="T451" s="10"/>
      <c r="U451" t="s">
        <v>5308</v>
      </c>
      <c r="W451" s="10"/>
      <c r="X451" t="s">
        <v>4337</v>
      </c>
    </row>
    <row r="452" spans="1:24" x14ac:dyDescent="0.2">
      <c r="A452" s="6">
        <v>44481</v>
      </c>
      <c r="B452" t="s">
        <v>5309</v>
      </c>
      <c r="C452" t="s">
        <v>43</v>
      </c>
      <c r="D452" s="10" t="s">
        <v>46</v>
      </c>
      <c r="E452" t="s">
        <v>507</v>
      </c>
      <c r="F452" s="7">
        <v>9235.3700000000008</v>
      </c>
      <c r="G452" s="10" t="s">
        <v>50</v>
      </c>
      <c r="H452" t="s">
        <v>5310</v>
      </c>
      <c r="I452" t="str">
        <f t="shared" si="7"/>
        <v>EL MIRAGE</v>
      </c>
      <c r="J452" s="10">
        <v>85335</v>
      </c>
      <c r="K452">
        <f>IF(OR(LEFT(J452,3)="850", J452=85339, J452="85339"), 1,0)</f>
        <v>0</v>
      </c>
      <c r="L452">
        <f>IF(OR(LEFT(I452,2)="ph", I452="Laveen"), 1,0)</f>
        <v>0</v>
      </c>
      <c r="M452">
        <f>IF(NOT(K452=L452), 1,0)</f>
        <v>0</v>
      </c>
      <c r="N452">
        <f>IF(K452=L452, K452, "EVAL")</f>
        <v>0</v>
      </c>
      <c r="O452" s="10"/>
      <c r="P452" s="10"/>
      <c r="Q452" s="10" t="s">
        <v>57</v>
      </c>
      <c r="R452" s="10" t="s">
        <v>46</v>
      </c>
      <c r="S452" s="7">
        <v>9240.3700000000008</v>
      </c>
      <c r="T452" s="10">
        <v>85335</v>
      </c>
      <c r="U452" t="s">
        <v>5311</v>
      </c>
      <c r="W452" s="10"/>
      <c r="X452" t="s">
        <v>4374</v>
      </c>
    </row>
    <row r="453" spans="1:24" x14ac:dyDescent="0.2">
      <c r="A453" s="6">
        <v>44487</v>
      </c>
      <c r="B453" t="s">
        <v>5312</v>
      </c>
      <c r="C453" t="s">
        <v>43</v>
      </c>
      <c r="D453" s="10" t="s">
        <v>46</v>
      </c>
      <c r="E453" t="s">
        <v>1473</v>
      </c>
      <c r="F453" s="7">
        <v>1562.52</v>
      </c>
      <c r="G453" s="10" t="s">
        <v>50</v>
      </c>
      <c r="H453" t="s">
        <v>5313</v>
      </c>
      <c r="I453" t="str">
        <f t="shared" si="7"/>
        <v>PHOENIX</v>
      </c>
      <c r="J453" s="10">
        <v>85015</v>
      </c>
      <c r="K453">
        <f>IF(OR(LEFT(J453,3)="850", J453=85339, J453="85339"), 1,0)</f>
        <v>1</v>
      </c>
      <c r="L453">
        <f>IF(OR(LEFT(I453,2)="ph", I453="Laveen"), 1,0)</f>
        <v>1</v>
      </c>
      <c r="M453">
        <f>IF(NOT(K453=L453), 1,0)</f>
        <v>0</v>
      </c>
      <c r="N453">
        <f>IF(K453=L453, K453, "EVAL")</f>
        <v>1</v>
      </c>
      <c r="O453" s="12">
        <v>44508</v>
      </c>
      <c r="P453" s="10"/>
      <c r="Q453" s="10" t="s">
        <v>57</v>
      </c>
      <c r="R453" s="10" t="s">
        <v>46</v>
      </c>
      <c r="S453" s="7">
        <v>1449.99</v>
      </c>
      <c r="T453" s="10">
        <v>85015</v>
      </c>
      <c r="U453" t="s">
        <v>2486</v>
      </c>
      <c r="W453" s="10"/>
      <c r="X453" t="s">
        <v>4337</v>
      </c>
    </row>
    <row r="454" spans="1:24" x14ac:dyDescent="0.2">
      <c r="A454" s="6">
        <v>44487</v>
      </c>
      <c r="B454" t="s">
        <v>5314</v>
      </c>
      <c r="C454" t="s">
        <v>43</v>
      </c>
      <c r="D454" s="10" t="s">
        <v>46</v>
      </c>
      <c r="E454" t="s">
        <v>1473</v>
      </c>
      <c r="F454" s="7"/>
      <c r="G454" s="10"/>
      <c r="H454" t="s">
        <v>5315</v>
      </c>
      <c r="I454" t="str">
        <f t="shared" si="7"/>
        <v>PHOENIX</v>
      </c>
      <c r="J454" s="10">
        <v>85015</v>
      </c>
      <c r="K454">
        <f>IF(OR(LEFT(J454,3)="850", J454=85339, J454="85339"), 1,0)</f>
        <v>1</v>
      </c>
      <c r="L454">
        <f>IF(OR(LEFT(I454,2)="ph", I454="Laveen"), 1,0)</f>
        <v>1</v>
      </c>
      <c r="M454">
        <f>IF(NOT(K454=L454), 1,0)</f>
        <v>0</v>
      </c>
      <c r="N454">
        <f>IF(K454=L454, K454, "EVAL")</f>
        <v>1</v>
      </c>
      <c r="O454" s="10"/>
      <c r="P454" s="10"/>
      <c r="Q454" s="10" t="s">
        <v>57</v>
      </c>
      <c r="R454" s="10" t="s">
        <v>46</v>
      </c>
      <c r="S454" s="7">
        <v>1778.13</v>
      </c>
      <c r="T454" s="10">
        <v>85015</v>
      </c>
      <c r="U454" t="s">
        <v>2486</v>
      </c>
      <c r="W454" s="10"/>
      <c r="X454" t="s">
        <v>4337</v>
      </c>
    </row>
    <row r="455" spans="1:24" x14ac:dyDescent="0.2">
      <c r="A455" s="6">
        <v>44487</v>
      </c>
      <c r="B455" t="s">
        <v>5316</v>
      </c>
      <c r="C455" t="s">
        <v>43</v>
      </c>
      <c r="D455" s="10" t="s">
        <v>46</v>
      </c>
      <c r="E455" t="s">
        <v>1473</v>
      </c>
      <c r="F455" s="7"/>
      <c r="G455" s="10"/>
      <c r="H455" t="s">
        <v>3550</v>
      </c>
      <c r="I455" t="str">
        <f t="shared" si="7"/>
        <v>PHOENIX</v>
      </c>
      <c r="J455" s="10">
        <v>85015</v>
      </c>
      <c r="K455">
        <f>IF(OR(LEFT(J455,3)="850", J455=85339, J455="85339"), 1,0)</f>
        <v>1</v>
      </c>
      <c r="L455">
        <f>IF(OR(LEFT(I455,2)="ph", I455="Laveen"), 1,0)</f>
        <v>1</v>
      </c>
      <c r="M455">
        <f>IF(NOT(K455=L455), 1,0)</f>
        <v>0</v>
      </c>
      <c r="N455">
        <f>IF(K455=L455, K455, "EVAL")</f>
        <v>1</v>
      </c>
      <c r="O455" s="10"/>
      <c r="P455" s="10"/>
      <c r="Q455" s="10" t="s">
        <v>57</v>
      </c>
      <c r="R455" s="10" t="s">
        <v>46</v>
      </c>
      <c r="S455" s="7">
        <v>1409.14</v>
      </c>
      <c r="T455" s="10">
        <v>85015</v>
      </c>
      <c r="U455" t="s">
        <v>2486</v>
      </c>
      <c r="W455" s="10"/>
      <c r="X455" t="s">
        <v>4337</v>
      </c>
    </row>
    <row r="456" spans="1:24" x14ac:dyDescent="0.2">
      <c r="A456" s="6">
        <v>44488</v>
      </c>
      <c r="B456" t="s">
        <v>5317</v>
      </c>
      <c r="C456" t="s">
        <v>43</v>
      </c>
      <c r="D456" s="10" t="s">
        <v>46</v>
      </c>
      <c r="E456" t="s">
        <v>1473</v>
      </c>
      <c r="F456" s="7">
        <v>1925.92</v>
      </c>
      <c r="G456" s="10" t="s">
        <v>50</v>
      </c>
      <c r="H456" t="s">
        <v>5318</v>
      </c>
      <c r="I456" t="str">
        <f t="shared" si="7"/>
        <v>PHOENIX</v>
      </c>
      <c r="J456" s="10">
        <v>85007</v>
      </c>
      <c r="K456">
        <f>IF(OR(LEFT(J456,3)="850", J456=85339, J456="85339"), 1,0)</f>
        <v>1</v>
      </c>
      <c r="L456">
        <f>IF(OR(LEFT(I456,2)="ph", I456="Laveen"), 1,0)</f>
        <v>1</v>
      </c>
      <c r="M456">
        <f>IF(NOT(K456=L456), 1,0)</f>
        <v>0</v>
      </c>
      <c r="N456">
        <f>IF(K456=L456, K456, "EVAL")</f>
        <v>1</v>
      </c>
      <c r="O456" s="10"/>
      <c r="P456" s="10"/>
      <c r="Q456" s="10" t="s">
        <v>57</v>
      </c>
      <c r="R456" s="10" t="s">
        <v>46</v>
      </c>
      <c r="S456" s="7">
        <v>1895.23</v>
      </c>
      <c r="T456" s="10">
        <v>85007</v>
      </c>
      <c r="U456" t="s">
        <v>3609</v>
      </c>
      <c r="V456" t="s">
        <v>5319</v>
      </c>
      <c r="W456" s="10">
        <v>85007</v>
      </c>
      <c r="X456" t="s">
        <v>4337</v>
      </c>
    </row>
    <row r="457" spans="1:24" x14ac:dyDescent="0.2">
      <c r="A457" s="6">
        <v>44488</v>
      </c>
      <c r="B457" t="s">
        <v>5320</v>
      </c>
      <c r="C457" t="s">
        <v>43</v>
      </c>
      <c r="D457" s="10" t="s">
        <v>46</v>
      </c>
      <c r="E457" t="s">
        <v>507</v>
      </c>
      <c r="F457" s="7"/>
      <c r="G457" s="10"/>
      <c r="I457" t="str">
        <f t="shared" si="7"/>
        <v/>
      </c>
      <c r="J457" s="10"/>
      <c r="K457">
        <f>IF(OR(LEFT(J457,3)="850", J457=85339, J457="85339"), 1,0)</f>
        <v>0</v>
      </c>
      <c r="L457">
        <f>IF(OR(LEFT(I457,2)="ph", I457="Laveen"), 1,0)</f>
        <v>0</v>
      </c>
      <c r="M457">
        <f>IF(NOT(K457=L457), 1,0)</f>
        <v>0</v>
      </c>
      <c r="N457">
        <f>IF(K457=L457, K457, "EVAL")</f>
        <v>0</v>
      </c>
      <c r="O457" s="10"/>
      <c r="P457" s="10"/>
      <c r="Q457" s="10" t="s">
        <v>46</v>
      </c>
      <c r="R457" s="10" t="s">
        <v>46</v>
      </c>
      <c r="S457" s="7">
        <v>1497.8</v>
      </c>
      <c r="T457" s="10"/>
      <c r="U457" t="s">
        <v>4476</v>
      </c>
      <c r="W457" s="10"/>
    </row>
    <row r="458" spans="1:24" x14ac:dyDescent="0.2">
      <c r="A458" s="6">
        <v>44488</v>
      </c>
      <c r="B458" t="s">
        <v>5321</v>
      </c>
      <c r="C458" t="s">
        <v>43</v>
      </c>
      <c r="D458" s="10" t="s">
        <v>46</v>
      </c>
      <c r="E458" t="s">
        <v>297</v>
      </c>
      <c r="F458" s="7">
        <v>2500.7800000000002</v>
      </c>
      <c r="G458" s="10" t="s">
        <v>50</v>
      </c>
      <c r="H458" t="s">
        <v>5322</v>
      </c>
      <c r="I458" t="str">
        <f t="shared" si="7"/>
        <v>PHOENIX</v>
      </c>
      <c r="J458" s="10">
        <v>85019</v>
      </c>
      <c r="K458">
        <f>IF(OR(LEFT(J458,3)="850", J458=85339, J458="85339"), 1,0)</f>
        <v>1</v>
      </c>
      <c r="L458">
        <f>IF(OR(LEFT(I458,2)="ph", I458="Laveen"), 1,0)</f>
        <v>1</v>
      </c>
      <c r="M458">
        <f>IF(NOT(K458=L458), 1,0)</f>
        <v>0</v>
      </c>
      <c r="N458">
        <f>IF(K458=L458, K458, "EVAL")</f>
        <v>1</v>
      </c>
      <c r="O458" s="10"/>
      <c r="P458" s="10"/>
      <c r="Q458" s="10" t="s">
        <v>57</v>
      </c>
      <c r="R458" s="10" t="s">
        <v>46</v>
      </c>
      <c r="S458" s="7">
        <v>1280.92</v>
      </c>
      <c r="T458" s="10">
        <v>85019</v>
      </c>
      <c r="U458" t="s">
        <v>3797</v>
      </c>
      <c r="W458" s="10"/>
      <c r="X458" t="s">
        <v>4374</v>
      </c>
    </row>
    <row r="459" spans="1:24" x14ac:dyDescent="0.2">
      <c r="A459" s="6">
        <v>44488</v>
      </c>
      <c r="B459" t="s">
        <v>5323</v>
      </c>
      <c r="C459" t="s">
        <v>43</v>
      </c>
      <c r="D459" s="10" t="s">
        <v>46</v>
      </c>
      <c r="E459" t="s">
        <v>424</v>
      </c>
      <c r="F459" s="7">
        <v>1878.25</v>
      </c>
      <c r="G459" s="10" t="s">
        <v>50</v>
      </c>
      <c r="H459" t="s">
        <v>5324</v>
      </c>
      <c r="I459" t="str">
        <f t="shared" si="7"/>
        <v>Mesa</v>
      </c>
      <c r="J459" s="10">
        <v>85210</v>
      </c>
      <c r="K459">
        <f>IF(OR(LEFT(J459,3)="850", J459=85339, J459="85339"), 1,0)</f>
        <v>0</v>
      </c>
      <c r="L459">
        <f>IF(OR(LEFT(I459,2)="ph", I459="Laveen"), 1,0)</f>
        <v>0</v>
      </c>
      <c r="M459">
        <f>IF(NOT(K459=L459), 1,0)</f>
        <v>0</v>
      </c>
      <c r="N459">
        <f>IF(K459=L459, K459, "EVAL")</f>
        <v>0</v>
      </c>
      <c r="O459" s="10"/>
      <c r="P459" s="10"/>
      <c r="Q459" s="10" t="s">
        <v>57</v>
      </c>
      <c r="R459" s="10" t="s">
        <v>46</v>
      </c>
      <c r="S459" s="7">
        <v>1029.25</v>
      </c>
      <c r="T459" s="10">
        <v>85210</v>
      </c>
      <c r="U459" t="s">
        <v>5325</v>
      </c>
      <c r="V459" t="s">
        <v>197</v>
      </c>
      <c r="W459" s="10">
        <v>85251</v>
      </c>
      <c r="X459" t="s">
        <v>4374</v>
      </c>
    </row>
    <row r="460" spans="1:24" x14ac:dyDescent="0.2">
      <c r="A460" s="6">
        <v>44488</v>
      </c>
      <c r="B460" t="s">
        <v>5326</v>
      </c>
      <c r="C460" t="s">
        <v>43</v>
      </c>
      <c r="D460" s="10" t="s">
        <v>46</v>
      </c>
      <c r="E460" t="s">
        <v>225</v>
      </c>
      <c r="F460" s="7"/>
      <c r="G460" s="10"/>
      <c r="H460" t="s">
        <v>5327</v>
      </c>
      <c r="I460" t="str">
        <f t="shared" si="7"/>
        <v>TOLLESON</v>
      </c>
      <c r="J460" s="10">
        <v>85353</v>
      </c>
      <c r="K460">
        <f>IF(OR(LEFT(J460,3)="850", J460=85339, J460="85339"), 1,0)</f>
        <v>0</v>
      </c>
      <c r="L460">
        <f>IF(OR(LEFT(I460,2)="ph", I460="Laveen"), 1,0)</f>
        <v>0</v>
      </c>
      <c r="M460">
        <f>IF(NOT(K460=L460), 1,0)</f>
        <v>0</v>
      </c>
      <c r="N460">
        <f>IF(K460=L460, K460, "EVAL")</f>
        <v>0</v>
      </c>
      <c r="O460" s="10"/>
      <c r="P460" s="10"/>
      <c r="Q460" s="10" t="s">
        <v>57</v>
      </c>
      <c r="R460" s="10" t="s">
        <v>46</v>
      </c>
      <c r="S460" s="7">
        <v>2231.69</v>
      </c>
      <c r="T460" s="10">
        <v>85353</v>
      </c>
      <c r="U460" t="s">
        <v>3797</v>
      </c>
      <c r="W460" s="10"/>
      <c r="X460" t="s">
        <v>4374</v>
      </c>
    </row>
    <row r="461" spans="1:24" x14ac:dyDescent="0.2">
      <c r="A461" s="6">
        <v>44488</v>
      </c>
      <c r="B461" t="s">
        <v>5328</v>
      </c>
      <c r="C461" t="s">
        <v>43</v>
      </c>
      <c r="D461" s="10" t="s">
        <v>46</v>
      </c>
      <c r="E461" t="s">
        <v>130</v>
      </c>
      <c r="F461" s="7"/>
      <c r="G461" s="10"/>
      <c r="H461" t="s">
        <v>4848</v>
      </c>
      <c r="I461" t="str">
        <f t="shared" si="7"/>
        <v>BUCKEYE</v>
      </c>
      <c r="J461" s="10">
        <v>85326</v>
      </c>
      <c r="K461">
        <f>IF(OR(LEFT(J461,3)="850", J461=85339, J461="85339"), 1,0)</f>
        <v>0</v>
      </c>
      <c r="L461">
        <f>IF(OR(LEFT(I461,2)="ph", I461="Laveen"), 1,0)</f>
        <v>0</v>
      </c>
      <c r="M461">
        <f>IF(NOT(K461=L461), 1,0)</f>
        <v>0</v>
      </c>
      <c r="N461">
        <f>IF(K461=L461, K461, "EVAL")</f>
        <v>0</v>
      </c>
      <c r="O461" s="10"/>
      <c r="P461" s="10"/>
      <c r="Q461" s="10" t="s">
        <v>57</v>
      </c>
      <c r="R461" s="10" t="s">
        <v>46</v>
      </c>
      <c r="S461" s="7">
        <v>1796.85</v>
      </c>
      <c r="T461" s="10">
        <v>85326</v>
      </c>
      <c r="U461" t="s">
        <v>3797</v>
      </c>
      <c r="V461" t="s">
        <v>255</v>
      </c>
      <c r="W461" s="10">
        <v>85251</v>
      </c>
      <c r="X461" t="s">
        <v>4374</v>
      </c>
    </row>
    <row r="462" spans="1:24" x14ac:dyDescent="0.2">
      <c r="A462" s="6">
        <v>44488</v>
      </c>
      <c r="B462" t="s">
        <v>5329</v>
      </c>
      <c r="C462" t="s">
        <v>43</v>
      </c>
      <c r="D462" s="10" t="s">
        <v>46</v>
      </c>
      <c r="E462" t="s">
        <v>44</v>
      </c>
      <c r="F462" s="7">
        <v>1813.93</v>
      </c>
      <c r="G462" s="10" t="s">
        <v>50</v>
      </c>
      <c r="H462" t="s">
        <v>3881</v>
      </c>
      <c r="I462" t="str">
        <f t="shared" si="7"/>
        <v>PHOENIX</v>
      </c>
      <c r="J462" s="10">
        <v>85035</v>
      </c>
      <c r="K462">
        <f>IF(OR(LEFT(J462,3)="850", J462=85339, J462="85339"), 1,0)</f>
        <v>1</v>
      </c>
      <c r="L462">
        <f>IF(OR(LEFT(I462,2)="ph", I462="Laveen"), 1,0)</f>
        <v>1</v>
      </c>
      <c r="M462">
        <f>IF(NOT(K462=L462), 1,0)</f>
        <v>0</v>
      </c>
      <c r="N462">
        <f>IF(K462=L462, K462, "EVAL")</f>
        <v>1</v>
      </c>
      <c r="O462" s="10"/>
      <c r="P462" s="10"/>
      <c r="Q462" s="10" t="s">
        <v>57</v>
      </c>
      <c r="R462" s="10" t="s">
        <v>46</v>
      </c>
      <c r="S462" s="7">
        <v>1712.93</v>
      </c>
      <c r="T462" s="10">
        <v>85035</v>
      </c>
      <c r="U462" t="s">
        <v>5330</v>
      </c>
      <c r="W462" s="10"/>
      <c r="X462" t="s">
        <v>4374</v>
      </c>
    </row>
    <row r="463" spans="1:24" x14ac:dyDescent="0.2">
      <c r="A463" s="6">
        <v>44489</v>
      </c>
      <c r="B463" t="s">
        <v>5331</v>
      </c>
      <c r="C463" t="s">
        <v>43</v>
      </c>
      <c r="D463" s="10" t="s">
        <v>46</v>
      </c>
      <c r="E463" t="s">
        <v>1473</v>
      </c>
      <c r="F463" s="7">
        <v>5370.21</v>
      </c>
      <c r="G463" s="10" t="s">
        <v>50</v>
      </c>
      <c r="H463" t="s">
        <v>5332</v>
      </c>
      <c r="I463" t="str">
        <f t="shared" si="7"/>
        <v>PHOENIX</v>
      </c>
      <c r="J463" s="10">
        <v>85021</v>
      </c>
      <c r="K463">
        <f>IF(OR(LEFT(J463,3)="850", J463=85339, J463="85339"), 1,0)</f>
        <v>1</v>
      </c>
      <c r="L463">
        <f>IF(OR(LEFT(I463,2)="ph", I463="Laveen"), 1,0)</f>
        <v>1</v>
      </c>
      <c r="M463">
        <f>IF(NOT(K463=L463), 1,0)</f>
        <v>0</v>
      </c>
      <c r="N463">
        <f>IF(K463=L463, K463, "EVAL")</f>
        <v>1</v>
      </c>
      <c r="O463" s="10"/>
      <c r="P463" s="10"/>
      <c r="Q463" s="10" t="s">
        <v>57</v>
      </c>
      <c r="R463" s="10" t="s">
        <v>46</v>
      </c>
      <c r="S463" s="7">
        <v>3721.05</v>
      </c>
      <c r="T463" s="10">
        <v>85021</v>
      </c>
      <c r="U463" t="s">
        <v>5333</v>
      </c>
      <c r="V463" t="s">
        <v>5276</v>
      </c>
      <c r="W463" s="10">
        <v>85016</v>
      </c>
      <c r="X463" t="s">
        <v>4337</v>
      </c>
    </row>
    <row r="464" spans="1:24" x14ac:dyDescent="0.2">
      <c r="A464" s="6">
        <v>44489</v>
      </c>
      <c r="B464" t="s">
        <v>5334</v>
      </c>
      <c r="C464" t="s">
        <v>43</v>
      </c>
      <c r="D464" s="10" t="s">
        <v>46</v>
      </c>
      <c r="E464" t="s">
        <v>1473</v>
      </c>
      <c r="F464" s="7">
        <v>5219.72</v>
      </c>
      <c r="G464" s="10" t="s">
        <v>50</v>
      </c>
      <c r="H464" t="s">
        <v>5335</v>
      </c>
      <c r="I464" t="str">
        <f t="shared" si="7"/>
        <v>PHOENIX</v>
      </c>
      <c r="J464" s="10">
        <v>85021</v>
      </c>
      <c r="K464">
        <f>IF(OR(LEFT(J464,3)="850", J464=85339, J464="85339"), 1,0)</f>
        <v>1</v>
      </c>
      <c r="L464">
        <f>IF(OR(LEFT(I464,2)="ph", I464="Laveen"), 1,0)</f>
        <v>1</v>
      </c>
      <c r="M464">
        <f>IF(NOT(K464=L464), 1,0)</f>
        <v>0</v>
      </c>
      <c r="N464">
        <f>IF(K464=L464, K464, "EVAL")</f>
        <v>1</v>
      </c>
      <c r="O464" s="12">
        <v>44508</v>
      </c>
      <c r="P464" s="10"/>
      <c r="Q464" s="10" t="s">
        <v>57</v>
      </c>
      <c r="R464" s="10" t="s">
        <v>46</v>
      </c>
      <c r="S464" s="7">
        <v>6212.95</v>
      </c>
      <c r="T464" s="10">
        <v>85021</v>
      </c>
      <c r="U464" t="s">
        <v>5333</v>
      </c>
      <c r="V464" t="s">
        <v>5276</v>
      </c>
      <c r="W464" s="10">
        <v>85016</v>
      </c>
      <c r="X464" t="s">
        <v>4337</v>
      </c>
    </row>
    <row r="465" spans="1:24" x14ac:dyDescent="0.2">
      <c r="A465" s="6">
        <v>44489</v>
      </c>
      <c r="B465" t="s">
        <v>5336</v>
      </c>
      <c r="C465" t="s">
        <v>43</v>
      </c>
      <c r="D465" s="10" t="s">
        <v>46</v>
      </c>
      <c r="E465" t="s">
        <v>1473</v>
      </c>
      <c r="F465" s="7">
        <v>4835.62</v>
      </c>
      <c r="G465" s="10" t="s">
        <v>50</v>
      </c>
      <c r="H465" t="s">
        <v>5337</v>
      </c>
      <c r="I465" t="str">
        <f t="shared" si="7"/>
        <v>PHOENIX</v>
      </c>
      <c r="J465" s="10">
        <v>85021</v>
      </c>
      <c r="K465">
        <f>IF(OR(LEFT(J465,3)="850", J465=85339, J465="85339"), 1,0)</f>
        <v>1</v>
      </c>
      <c r="L465">
        <f>IF(OR(LEFT(I465,2)="ph", I465="Laveen"), 1,0)</f>
        <v>1</v>
      </c>
      <c r="M465">
        <f>IF(NOT(K465=L465), 1,0)</f>
        <v>0</v>
      </c>
      <c r="N465">
        <f>IF(K465=L465, K465, "EVAL")</f>
        <v>1</v>
      </c>
      <c r="O465" s="12">
        <v>44508</v>
      </c>
      <c r="P465" s="10"/>
      <c r="Q465" s="10" t="s">
        <v>57</v>
      </c>
      <c r="R465" s="10" t="s">
        <v>46</v>
      </c>
      <c r="S465" s="7">
        <v>5299.38</v>
      </c>
      <c r="T465" s="10">
        <v>85021</v>
      </c>
      <c r="U465" t="s">
        <v>4014</v>
      </c>
      <c r="V465" t="s">
        <v>5276</v>
      </c>
      <c r="W465" s="10">
        <v>85016</v>
      </c>
      <c r="X465" t="s">
        <v>4337</v>
      </c>
    </row>
    <row r="466" spans="1:24" x14ac:dyDescent="0.2">
      <c r="A466" s="6">
        <v>44490</v>
      </c>
      <c r="B466" t="s">
        <v>5338</v>
      </c>
      <c r="C466" t="s">
        <v>43</v>
      </c>
      <c r="D466" s="10" t="s">
        <v>46</v>
      </c>
      <c r="E466" t="s">
        <v>134</v>
      </c>
      <c r="F466" s="7">
        <v>2143.79</v>
      </c>
      <c r="G466" s="10" t="s">
        <v>50</v>
      </c>
      <c r="H466" t="s">
        <v>5339</v>
      </c>
      <c r="I466" t="str">
        <f t="shared" si="7"/>
        <v>Phoenix</v>
      </c>
      <c r="J466" s="10">
        <v>85053</v>
      </c>
      <c r="K466">
        <f>IF(OR(LEFT(J466,3)="850", J466=85339, J466="85339"), 1,0)</f>
        <v>1</v>
      </c>
      <c r="L466">
        <f>IF(OR(LEFT(I466,2)="ph", I466="Laveen"), 1,0)</f>
        <v>1</v>
      </c>
      <c r="M466">
        <f>IF(NOT(K466=L466), 1,0)</f>
        <v>0</v>
      </c>
      <c r="N466">
        <f>IF(K466=L466, K466, "EVAL")</f>
        <v>1</v>
      </c>
      <c r="O466" s="12">
        <v>44540</v>
      </c>
      <c r="P466" s="10"/>
      <c r="Q466" s="10" t="s">
        <v>57</v>
      </c>
      <c r="R466" s="10" t="s">
        <v>46</v>
      </c>
      <c r="S466" s="7">
        <v>2072.1799999999998</v>
      </c>
      <c r="T466" s="10"/>
      <c r="U466" t="s">
        <v>5340</v>
      </c>
      <c r="W466" s="10"/>
      <c r="X466" t="s">
        <v>4337</v>
      </c>
    </row>
    <row r="467" spans="1:24" x14ac:dyDescent="0.2">
      <c r="A467" s="6">
        <v>44491</v>
      </c>
      <c r="B467" t="s">
        <v>5341</v>
      </c>
      <c r="C467" t="s">
        <v>43</v>
      </c>
      <c r="D467" s="10" t="s">
        <v>46</v>
      </c>
      <c r="E467" t="s">
        <v>297</v>
      </c>
      <c r="F467" s="7">
        <v>5457.15</v>
      </c>
      <c r="G467" s="10" t="s">
        <v>50</v>
      </c>
      <c r="H467" t="s">
        <v>5342</v>
      </c>
      <c r="I467" t="str">
        <f t="shared" si="7"/>
        <v>GLENDALE</v>
      </c>
      <c r="J467" s="10">
        <v>85303</v>
      </c>
      <c r="K467">
        <f>IF(OR(LEFT(J467,3)="850", J467=85339, J467="85339"), 1,0)</f>
        <v>0</v>
      </c>
      <c r="L467">
        <f>IF(OR(LEFT(I467,2)="ph", I467="Laveen"), 1,0)</f>
        <v>0</v>
      </c>
      <c r="M467">
        <f>IF(NOT(K467=L467), 1,0)</f>
        <v>0</v>
      </c>
      <c r="N467">
        <f>IF(K467=L467, K467, "EVAL")</f>
        <v>0</v>
      </c>
      <c r="O467" s="10"/>
      <c r="P467" s="10"/>
      <c r="Q467" s="10" t="s">
        <v>57</v>
      </c>
      <c r="R467" s="10" t="s">
        <v>46</v>
      </c>
      <c r="S467" s="7">
        <v>3552.9</v>
      </c>
      <c r="T467" s="10">
        <v>85303</v>
      </c>
      <c r="U467" t="s">
        <v>1830</v>
      </c>
      <c r="W467" s="10"/>
      <c r="X467" t="s">
        <v>4337</v>
      </c>
    </row>
    <row r="468" spans="1:24" x14ac:dyDescent="0.2">
      <c r="A468" s="6">
        <v>44491</v>
      </c>
      <c r="B468" t="s">
        <v>5343</v>
      </c>
      <c r="C468" t="s">
        <v>43</v>
      </c>
      <c r="D468" s="10" t="s">
        <v>46</v>
      </c>
      <c r="E468" t="s">
        <v>297</v>
      </c>
      <c r="F468" s="7"/>
      <c r="G468" s="10"/>
      <c r="H468" t="s">
        <v>5344</v>
      </c>
      <c r="I468" t="str">
        <f t="shared" si="7"/>
        <v>GLENDALE</v>
      </c>
      <c r="J468" s="10">
        <v>85303</v>
      </c>
      <c r="K468">
        <f>IF(OR(LEFT(J468,3)="850", J468=85339, J468="85339"), 1,0)</f>
        <v>0</v>
      </c>
      <c r="L468">
        <f>IF(OR(LEFT(I468,2)="ph", I468="Laveen"), 1,0)</f>
        <v>0</v>
      </c>
      <c r="M468">
        <f>IF(NOT(K468=L468), 1,0)</f>
        <v>0</v>
      </c>
      <c r="N468">
        <f>IF(K468=L468, K468, "EVAL")</f>
        <v>0</v>
      </c>
      <c r="O468" s="10"/>
      <c r="P468" s="10"/>
      <c r="Q468" s="10" t="s">
        <v>57</v>
      </c>
      <c r="R468" s="10" t="s">
        <v>46</v>
      </c>
      <c r="S468" s="7">
        <v>1182.25</v>
      </c>
      <c r="T468" s="10">
        <v>85303</v>
      </c>
      <c r="U468" t="s">
        <v>1830</v>
      </c>
      <c r="W468" s="10"/>
      <c r="X468" t="s">
        <v>4337</v>
      </c>
    </row>
    <row r="469" spans="1:24" x14ac:dyDescent="0.2">
      <c r="A469" s="6">
        <v>44491</v>
      </c>
      <c r="B469" t="s">
        <v>5345</v>
      </c>
      <c r="C469" t="s">
        <v>43</v>
      </c>
      <c r="D469" s="10" t="s">
        <v>46</v>
      </c>
      <c r="E469" t="s">
        <v>297</v>
      </c>
      <c r="F469" s="7"/>
      <c r="G469" s="10"/>
      <c r="H469" t="s">
        <v>5346</v>
      </c>
      <c r="I469" t="str">
        <f t="shared" si="7"/>
        <v>GLENDALE</v>
      </c>
      <c r="J469" s="10">
        <v>85303</v>
      </c>
      <c r="K469">
        <f>IF(OR(LEFT(J469,3)="850", J469=85339, J469="85339"), 1,0)</f>
        <v>0</v>
      </c>
      <c r="L469">
        <f>IF(OR(LEFT(I469,2)="ph", I469="Laveen"), 1,0)</f>
        <v>0</v>
      </c>
      <c r="M469">
        <f>IF(NOT(K469=L469), 1,0)</f>
        <v>0</v>
      </c>
      <c r="N469">
        <f>IF(K469=L469, K469, "EVAL")</f>
        <v>0</v>
      </c>
      <c r="O469" s="10"/>
      <c r="P469" s="10"/>
      <c r="Q469" s="10" t="s">
        <v>57</v>
      </c>
      <c r="R469" s="10" t="s">
        <v>46</v>
      </c>
      <c r="S469" s="7">
        <v>1576.42</v>
      </c>
      <c r="T469" s="10">
        <v>85303</v>
      </c>
      <c r="U469" t="s">
        <v>1830</v>
      </c>
      <c r="W469" s="10"/>
      <c r="X469" t="s">
        <v>4337</v>
      </c>
    </row>
    <row r="470" spans="1:24" x14ac:dyDescent="0.2">
      <c r="A470" s="6">
        <v>44491</v>
      </c>
      <c r="B470" t="s">
        <v>5347</v>
      </c>
      <c r="C470" t="s">
        <v>43</v>
      </c>
      <c r="D470" s="10" t="s">
        <v>46</v>
      </c>
      <c r="E470" t="s">
        <v>297</v>
      </c>
      <c r="F470" s="7">
        <v>3717.06</v>
      </c>
      <c r="G470" s="10" t="s">
        <v>50</v>
      </c>
      <c r="H470" t="s">
        <v>5348</v>
      </c>
      <c r="I470" t="str">
        <f t="shared" si="7"/>
        <v>GLENDALE</v>
      </c>
      <c r="J470" s="10">
        <v>85303</v>
      </c>
      <c r="K470">
        <f>IF(OR(LEFT(J470,3)="850", J470=85339, J470="85339"), 1,0)</f>
        <v>0</v>
      </c>
      <c r="L470">
        <f>IF(OR(LEFT(I470,2)="ph", I470="Laveen"), 1,0)</f>
        <v>0</v>
      </c>
      <c r="M470">
        <f>IF(NOT(K470=L470), 1,0)</f>
        <v>0</v>
      </c>
      <c r="N470">
        <f>IF(K470=L470, K470, "EVAL")</f>
        <v>0</v>
      </c>
      <c r="O470" s="12">
        <v>44517</v>
      </c>
      <c r="P470" s="10"/>
      <c r="Q470" s="10" t="s">
        <v>57</v>
      </c>
      <c r="R470" s="10" t="s">
        <v>46</v>
      </c>
      <c r="S470" s="7">
        <v>1916.26</v>
      </c>
      <c r="T470" s="10">
        <v>85303</v>
      </c>
      <c r="U470" t="s">
        <v>1830</v>
      </c>
      <c r="W470" s="10"/>
      <c r="X470" t="s">
        <v>4337</v>
      </c>
    </row>
    <row r="471" spans="1:24" x14ac:dyDescent="0.2">
      <c r="A471" s="6">
        <v>44491</v>
      </c>
      <c r="B471" t="s">
        <v>5349</v>
      </c>
      <c r="C471" t="s">
        <v>43</v>
      </c>
      <c r="D471" s="10" t="s">
        <v>46</v>
      </c>
      <c r="E471" t="s">
        <v>297</v>
      </c>
      <c r="F471" s="7">
        <v>3188.78</v>
      </c>
      <c r="G471" s="10" t="s">
        <v>50</v>
      </c>
      <c r="H471" t="s">
        <v>5350</v>
      </c>
      <c r="I471" t="str">
        <f t="shared" si="7"/>
        <v>GLENDALE</v>
      </c>
      <c r="J471" s="10">
        <v>85303</v>
      </c>
      <c r="K471">
        <f>IF(OR(LEFT(J471,3)="850", J471=85339, J471="85339"), 1,0)</f>
        <v>0</v>
      </c>
      <c r="L471">
        <f>IF(OR(LEFT(I471,2)="ph", I471="Laveen"), 1,0)</f>
        <v>0</v>
      </c>
      <c r="M471">
        <f>IF(NOT(K471=L471), 1,0)</f>
        <v>0</v>
      </c>
      <c r="N471">
        <f>IF(K471=L471, K471, "EVAL")</f>
        <v>0</v>
      </c>
      <c r="O471" s="10"/>
      <c r="P471" s="10"/>
      <c r="Q471" s="10" t="s">
        <v>57</v>
      </c>
      <c r="R471" s="10" t="s">
        <v>46</v>
      </c>
      <c r="S471" s="7">
        <v>1541.28</v>
      </c>
      <c r="T471" s="10">
        <v>85303</v>
      </c>
      <c r="U471" t="s">
        <v>1830</v>
      </c>
      <c r="W471" s="10"/>
      <c r="X471" t="s">
        <v>4337</v>
      </c>
    </row>
    <row r="472" spans="1:24" x14ac:dyDescent="0.2">
      <c r="A472" s="6">
        <v>44491</v>
      </c>
      <c r="B472" t="s">
        <v>5351</v>
      </c>
      <c r="C472" t="s">
        <v>43</v>
      </c>
      <c r="D472" s="10" t="s">
        <v>46</v>
      </c>
      <c r="E472" t="s">
        <v>297</v>
      </c>
      <c r="F472" s="7">
        <v>3375.16</v>
      </c>
      <c r="G472" s="10" t="s">
        <v>50</v>
      </c>
      <c r="H472" t="s">
        <v>5352</v>
      </c>
      <c r="I472" t="str">
        <f t="shared" si="7"/>
        <v>GLENDALE</v>
      </c>
      <c r="J472" s="10">
        <v>85303</v>
      </c>
      <c r="K472">
        <f>IF(OR(LEFT(J472,3)="850", J472=85339, J472="85339"), 1,0)</f>
        <v>0</v>
      </c>
      <c r="L472">
        <f>IF(OR(LEFT(I472,2)="ph", I472="Laveen"), 1,0)</f>
        <v>0</v>
      </c>
      <c r="M472">
        <f>IF(NOT(K472=L472), 1,0)</f>
        <v>0</v>
      </c>
      <c r="N472">
        <f>IF(K472=L472, K472, "EVAL")</f>
        <v>0</v>
      </c>
      <c r="O472" s="10"/>
      <c r="P472" s="10"/>
      <c r="Q472" s="10" t="s">
        <v>57</v>
      </c>
      <c r="R472" s="10" t="s">
        <v>46</v>
      </c>
      <c r="S472" s="7">
        <v>1753.21</v>
      </c>
      <c r="T472" s="10">
        <v>85303</v>
      </c>
      <c r="U472" t="s">
        <v>1830</v>
      </c>
      <c r="W472" s="10"/>
      <c r="X472" t="s">
        <v>4337</v>
      </c>
    </row>
    <row r="473" spans="1:24" x14ac:dyDescent="0.2">
      <c r="A473" s="6">
        <v>44494</v>
      </c>
      <c r="B473" t="s">
        <v>5353</v>
      </c>
      <c r="C473" t="s">
        <v>79</v>
      </c>
      <c r="D473" s="10" t="s">
        <v>46</v>
      </c>
      <c r="E473" t="s">
        <v>102</v>
      </c>
      <c r="F473" s="7"/>
      <c r="G473" s="10"/>
      <c r="H473" t="s">
        <v>5354</v>
      </c>
      <c r="I473" t="str">
        <f t="shared" si="7"/>
        <v>Phoenix</v>
      </c>
      <c r="J473" s="10">
        <v>85016</v>
      </c>
      <c r="K473">
        <f>IF(OR(LEFT(J473,3)="850", J473=85339, J473="85339"), 1,0)</f>
        <v>1</v>
      </c>
      <c r="L473">
        <f>IF(OR(LEFT(I473,2)="ph", I473="Laveen"), 1,0)</f>
        <v>1</v>
      </c>
      <c r="M473">
        <f>IF(NOT(K473=L473), 1,0)</f>
        <v>0</v>
      </c>
      <c r="N473">
        <f>IF(K473=L473, K473, "EVAL")</f>
        <v>1</v>
      </c>
      <c r="O473" s="10"/>
      <c r="P473" s="10"/>
      <c r="Q473" s="10" t="s">
        <v>57</v>
      </c>
      <c r="R473" s="10" t="s">
        <v>46</v>
      </c>
      <c r="S473" s="7">
        <v>1317.43</v>
      </c>
      <c r="T473" s="10">
        <v>85016</v>
      </c>
      <c r="U473" t="s">
        <v>3968</v>
      </c>
      <c r="V473" t="s">
        <v>4755</v>
      </c>
      <c r="W473" s="10">
        <v>85016</v>
      </c>
      <c r="X473" t="s">
        <v>4337</v>
      </c>
    </row>
    <row r="474" spans="1:24" x14ac:dyDescent="0.2">
      <c r="A474" s="6">
        <v>44494</v>
      </c>
      <c r="B474" t="s">
        <v>5355</v>
      </c>
      <c r="C474" t="s">
        <v>79</v>
      </c>
      <c r="D474" s="10" t="s">
        <v>46</v>
      </c>
      <c r="E474" t="s">
        <v>102</v>
      </c>
      <c r="F474" s="7">
        <v>2468.6</v>
      </c>
      <c r="G474" s="10" t="s">
        <v>50</v>
      </c>
      <c r="H474" t="s">
        <v>5356</v>
      </c>
      <c r="I474" t="str">
        <f t="shared" si="7"/>
        <v>Phoenix</v>
      </c>
      <c r="J474" s="10">
        <v>85016</v>
      </c>
      <c r="K474">
        <f>IF(OR(LEFT(J474,3)="850", J474=85339, J474="85339"), 1,0)</f>
        <v>1</v>
      </c>
      <c r="L474">
        <f>IF(OR(LEFT(I474,2)="ph", I474="Laveen"), 1,0)</f>
        <v>1</v>
      </c>
      <c r="M474">
        <f>IF(NOT(K474=L474), 1,0)</f>
        <v>0</v>
      </c>
      <c r="N474">
        <f>IF(K474=L474, K474, "EVAL")</f>
        <v>1</v>
      </c>
      <c r="O474" s="10"/>
      <c r="P474" s="10"/>
      <c r="Q474" s="10" t="s">
        <v>57</v>
      </c>
      <c r="R474" s="10" t="s">
        <v>46</v>
      </c>
      <c r="S474" s="7">
        <v>1491.36</v>
      </c>
      <c r="T474" s="10">
        <v>85016</v>
      </c>
      <c r="U474" t="s">
        <v>3968</v>
      </c>
      <c r="V474" t="s">
        <v>4755</v>
      </c>
      <c r="W474" s="10">
        <v>85016</v>
      </c>
      <c r="X474" t="s">
        <v>4337</v>
      </c>
    </row>
    <row r="475" spans="1:24" x14ac:dyDescent="0.2">
      <c r="A475" s="6">
        <v>44494</v>
      </c>
      <c r="B475" t="s">
        <v>5357</v>
      </c>
      <c r="C475" t="s">
        <v>43</v>
      </c>
      <c r="D475" s="10" t="s">
        <v>46</v>
      </c>
      <c r="E475" t="s">
        <v>225</v>
      </c>
      <c r="F475" s="7"/>
      <c r="G475" s="10"/>
      <c r="H475" t="s">
        <v>5358</v>
      </c>
      <c r="I475" t="str">
        <f t="shared" si="7"/>
        <v>TOLLESON</v>
      </c>
      <c r="J475" s="10">
        <v>85353</v>
      </c>
      <c r="K475">
        <f>IF(OR(LEFT(J475,3)="850", J475=85339, J475="85339"), 1,0)</f>
        <v>0</v>
      </c>
      <c r="L475">
        <f>IF(OR(LEFT(I475,2)="ph", I475="Laveen"), 1,0)</f>
        <v>0</v>
      </c>
      <c r="M475">
        <f>IF(NOT(K475=L475), 1,0)</f>
        <v>0</v>
      </c>
      <c r="N475">
        <f>IF(K475=L475, K475, "EVAL")</f>
        <v>0</v>
      </c>
      <c r="O475" s="10"/>
      <c r="P475" s="10"/>
      <c r="Q475" s="10" t="s">
        <v>57</v>
      </c>
      <c r="R475" s="10" t="s">
        <v>46</v>
      </c>
      <c r="S475" s="7">
        <v>2807.03</v>
      </c>
      <c r="T475" s="10">
        <v>85353</v>
      </c>
      <c r="U475" t="s">
        <v>5124</v>
      </c>
      <c r="W475" s="10"/>
      <c r="X475" t="s">
        <v>4374</v>
      </c>
    </row>
    <row r="476" spans="1:24" x14ac:dyDescent="0.2">
      <c r="A476" s="6">
        <v>44495</v>
      </c>
      <c r="B476" t="s">
        <v>5359</v>
      </c>
      <c r="C476" t="s">
        <v>43</v>
      </c>
      <c r="D476" s="10" t="s">
        <v>46</v>
      </c>
      <c r="E476" t="s">
        <v>102</v>
      </c>
      <c r="F476" s="7">
        <v>2362.94</v>
      </c>
      <c r="G476" s="10" t="s">
        <v>50</v>
      </c>
      <c r="H476" t="s">
        <v>5360</v>
      </c>
      <c r="I476" t="str">
        <f t="shared" si="7"/>
        <v>PHOENIX</v>
      </c>
      <c r="J476" s="10">
        <v>85016</v>
      </c>
      <c r="K476">
        <f>IF(OR(LEFT(J476,3)="850", J476=85339, J476="85339"), 1,0)</f>
        <v>1</v>
      </c>
      <c r="L476">
        <f>IF(OR(LEFT(I476,2)="ph", I476="Laveen"), 1,0)</f>
        <v>1</v>
      </c>
      <c r="M476">
        <f>IF(NOT(K476=L476), 1,0)</f>
        <v>0</v>
      </c>
      <c r="N476">
        <f>IF(K476=L476, K476, "EVAL")</f>
        <v>1</v>
      </c>
      <c r="O476" s="12">
        <v>44510</v>
      </c>
      <c r="P476" s="10"/>
      <c r="Q476" s="10" t="s">
        <v>57</v>
      </c>
      <c r="R476" s="10" t="s">
        <v>46</v>
      </c>
      <c r="S476" s="7">
        <v>1327.66</v>
      </c>
      <c r="T476" s="10">
        <v>85016</v>
      </c>
      <c r="U476" t="s">
        <v>5361</v>
      </c>
      <c r="W476" s="10"/>
      <c r="X476" t="s">
        <v>4337</v>
      </c>
    </row>
    <row r="477" spans="1:24" x14ac:dyDescent="0.2">
      <c r="A477" s="6">
        <v>44495</v>
      </c>
      <c r="B477" t="s">
        <v>5362</v>
      </c>
      <c r="C477" t="s">
        <v>43</v>
      </c>
      <c r="D477" s="10" t="s">
        <v>46</v>
      </c>
      <c r="E477" t="s">
        <v>55</v>
      </c>
      <c r="F477" s="7">
        <v>2472.41</v>
      </c>
      <c r="G477" s="10" t="s">
        <v>50</v>
      </c>
      <c r="H477" t="s">
        <v>5363</v>
      </c>
      <c r="I477" t="str">
        <f t="shared" si="7"/>
        <v>PHOENIX</v>
      </c>
      <c r="J477" s="10">
        <v>85022</v>
      </c>
      <c r="K477">
        <f>IF(OR(LEFT(J477,3)="850", J477=85339, J477="85339"), 1,0)</f>
        <v>1</v>
      </c>
      <c r="L477">
        <f>IF(OR(LEFT(I477,2)="ph", I477="Laveen"), 1,0)</f>
        <v>1</v>
      </c>
      <c r="M477">
        <f>IF(NOT(K477=L477), 1,0)</f>
        <v>0</v>
      </c>
      <c r="N477">
        <f>IF(K477=L477, K477, "EVAL")</f>
        <v>1</v>
      </c>
      <c r="O477" s="10"/>
      <c r="P477" s="10"/>
      <c r="Q477" s="10" t="s">
        <v>46</v>
      </c>
      <c r="R477" s="10" t="s">
        <v>46</v>
      </c>
      <c r="S477" s="7">
        <v>2472.41</v>
      </c>
      <c r="T477" s="10">
        <v>85022</v>
      </c>
      <c r="U477" t="s">
        <v>62</v>
      </c>
      <c r="V477" t="s">
        <v>63</v>
      </c>
      <c r="W477" s="10">
        <v>85253</v>
      </c>
    </row>
    <row r="478" spans="1:24" x14ac:dyDescent="0.2">
      <c r="A478" s="6">
        <v>44496</v>
      </c>
      <c r="B478" t="s">
        <v>5364</v>
      </c>
      <c r="C478" t="s">
        <v>43</v>
      </c>
      <c r="D478" s="10" t="s">
        <v>46</v>
      </c>
      <c r="E478" t="s">
        <v>1473</v>
      </c>
      <c r="F478" s="7">
        <v>2884.15</v>
      </c>
      <c r="G478" s="10" t="s">
        <v>50</v>
      </c>
      <c r="H478" t="s">
        <v>5365</v>
      </c>
      <c r="I478" t="str">
        <f t="shared" si="7"/>
        <v>PHOENIX</v>
      </c>
      <c r="J478" s="10">
        <v>85015</v>
      </c>
      <c r="K478">
        <f>IF(OR(LEFT(J478,3)="850", J478=85339, J478="85339"), 1,0)</f>
        <v>1</v>
      </c>
      <c r="L478">
        <f>IF(OR(LEFT(I478,2)="ph", I478="Laveen"), 1,0)</f>
        <v>1</v>
      </c>
      <c r="M478">
        <f>IF(NOT(K478=L478), 1,0)</f>
        <v>0</v>
      </c>
      <c r="N478">
        <f>IF(K478=L478, K478, "EVAL")</f>
        <v>1</v>
      </c>
      <c r="O478" s="12">
        <v>44510</v>
      </c>
      <c r="P478" s="10"/>
      <c r="Q478" s="10" t="s">
        <v>57</v>
      </c>
      <c r="R478" s="10" t="s">
        <v>46</v>
      </c>
      <c r="S478" s="7">
        <v>4051.03</v>
      </c>
      <c r="T478" s="10">
        <v>85015</v>
      </c>
      <c r="U478" t="s">
        <v>2486</v>
      </c>
      <c r="V478" t="s">
        <v>5366</v>
      </c>
      <c r="W478" s="10">
        <v>85015</v>
      </c>
      <c r="X478" t="s">
        <v>4337</v>
      </c>
    </row>
    <row r="479" spans="1:24" x14ac:dyDescent="0.2">
      <c r="A479" s="6">
        <v>44497</v>
      </c>
      <c r="B479" t="s">
        <v>5367</v>
      </c>
      <c r="C479" t="s">
        <v>43</v>
      </c>
      <c r="D479" s="10" t="s">
        <v>46</v>
      </c>
      <c r="E479" t="s">
        <v>225</v>
      </c>
      <c r="F479" s="7"/>
      <c r="G479" s="10"/>
      <c r="H479" t="s">
        <v>5368</v>
      </c>
      <c r="I479" t="str">
        <f t="shared" si="7"/>
        <v>TOLLESON</v>
      </c>
      <c r="J479" s="10">
        <v>85353</v>
      </c>
      <c r="K479">
        <f>IF(OR(LEFT(J479,3)="850", J479=85339, J479="85339"), 1,0)</f>
        <v>0</v>
      </c>
      <c r="L479">
        <f>IF(OR(LEFT(I479,2)="ph", I479="Laveen"), 1,0)</f>
        <v>0</v>
      </c>
      <c r="M479">
        <f>IF(NOT(K479=L479), 1,0)</f>
        <v>0</v>
      </c>
      <c r="N479">
        <f>IF(K479=L479, K479, "EVAL")</f>
        <v>0</v>
      </c>
      <c r="O479" s="10"/>
      <c r="P479" s="10"/>
      <c r="Q479" s="10" t="s">
        <v>57</v>
      </c>
      <c r="R479" s="10" t="s">
        <v>46</v>
      </c>
      <c r="S479" s="7">
        <v>5427.56</v>
      </c>
      <c r="T479" s="10">
        <v>85353</v>
      </c>
      <c r="U479" t="s">
        <v>3434</v>
      </c>
      <c r="W479" s="10"/>
      <c r="X479" t="s">
        <v>4343</v>
      </c>
    </row>
    <row r="480" spans="1:24" x14ac:dyDescent="0.2">
      <c r="A480" s="6">
        <v>44497</v>
      </c>
      <c r="B480" t="s">
        <v>5369</v>
      </c>
      <c r="C480" t="s">
        <v>43</v>
      </c>
      <c r="D480" s="10" t="s">
        <v>46</v>
      </c>
      <c r="E480" t="s">
        <v>44</v>
      </c>
      <c r="F480" s="7">
        <v>10208.99</v>
      </c>
      <c r="G480" s="10" t="s">
        <v>50</v>
      </c>
      <c r="H480" t="s">
        <v>4688</v>
      </c>
      <c r="I480" t="str">
        <f t="shared" si="7"/>
        <v>PHOENIX</v>
      </c>
      <c r="J480" s="10">
        <v>85043</v>
      </c>
      <c r="K480">
        <f>IF(OR(LEFT(J480,3)="850", J480=85339, J480="85339"), 1,0)</f>
        <v>1</v>
      </c>
      <c r="L480">
        <f>IF(OR(LEFT(I480,2)="ph", I480="Laveen"), 1,0)</f>
        <v>1</v>
      </c>
      <c r="M480">
        <f>IF(NOT(K480=L480), 1,0)</f>
        <v>0</v>
      </c>
      <c r="N480">
        <f>IF(K480=L480, K480, "EVAL")</f>
        <v>1</v>
      </c>
      <c r="O480" s="12">
        <v>44516</v>
      </c>
      <c r="P480" s="10"/>
      <c r="Q480" s="10" t="s">
        <v>57</v>
      </c>
      <c r="R480" s="10" t="s">
        <v>46</v>
      </c>
      <c r="S480" s="7">
        <v>9999.99</v>
      </c>
      <c r="T480" s="10">
        <v>85043</v>
      </c>
      <c r="U480" t="s">
        <v>5370</v>
      </c>
      <c r="W480" s="10"/>
      <c r="X480" t="s">
        <v>4374</v>
      </c>
    </row>
    <row r="481" spans="1:24" x14ac:dyDescent="0.2">
      <c r="A481" s="6">
        <v>44497</v>
      </c>
      <c r="B481" t="s">
        <v>5371</v>
      </c>
      <c r="C481" t="s">
        <v>43</v>
      </c>
      <c r="D481" s="10" t="s">
        <v>46</v>
      </c>
      <c r="E481" t="s">
        <v>44</v>
      </c>
      <c r="F481" s="7">
        <v>10202.99</v>
      </c>
      <c r="G481" s="10" t="s">
        <v>50</v>
      </c>
      <c r="H481" t="s">
        <v>5372</v>
      </c>
      <c r="I481" t="str">
        <f t="shared" si="7"/>
        <v>PHOENIX</v>
      </c>
      <c r="J481" s="10">
        <v>85043</v>
      </c>
      <c r="K481">
        <f>IF(OR(LEFT(J481,3)="850", J481=85339, J481="85339"), 1,0)</f>
        <v>1</v>
      </c>
      <c r="L481">
        <f>IF(OR(LEFT(I481,2)="ph", I481="Laveen"), 1,0)</f>
        <v>1</v>
      </c>
      <c r="M481">
        <f>IF(NOT(K481=L481), 1,0)</f>
        <v>0</v>
      </c>
      <c r="N481">
        <f>IF(K481=L481, K481, "EVAL")</f>
        <v>1</v>
      </c>
      <c r="O481" s="12">
        <v>44516</v>
      </c>
      <c r="P481" s="10"/>
      <c r="Q481" s="10" t="s">
        <v>57</v>
      </c>
      <c r="R481" s="10" t="s">
        <v>46</v>
      </c>
      <c r="S481" s="7">
        <v>9661.31</v>
      </c>
      <c r="T481" s="10">
        <v>85043</v>
      </c>
      <c r="U481" t="s">
        <v>4916</v>
      </c>
      <c r="W481" s="10"/>
      <c r="X481" t="s">
        <v>4374</v>
      </c>
    </row>
    <row r="482" spans="1:24" x14ac:dyDescent="0.2">
      <c r="A482" s="6">
        <v>44497</v>
      </c>
      <c r="B482" t="s">
        <v>5373</v>
      </c>
      <c r="C482" t="s">
        <v>43</v>
      </c>
      <c r="D482" s="10" t="s">
        <v>46</v>
      </c>
      <c r="E482" t="s">
        <v>44</v>
      </c>
      <c r="F482" s="7">
        <v>10208.99</v>
      </c>
      <c r="G482" s="10" t="s">
        <v>50</v>
      </c>
      <c r="H482" t="s">
        <v>5374</v>
      </c>
      <c r="I482" t="str">
        <f t="shared" si="7"/>
        <v>PHOENIX</v>
      </c>
      <c r="J482" s="10">
        <v>85043</v>
      </c>
      <c r="K482">
        <f>IF(OR(LEFT(J482,3)="850", J482=85339, J482="85339"), 1,0)</f>
        <v>1</v>
      </c>
      <c r="L482">
        <f>IF(OR(LEFT(I482,2)="ph", I482="Laveen"), 1,0)</f>
        <v>1</v>
      </c>
      <c r="M482">
        <f>IF(NOT(K482=L482), 1,0)</f>
        <v>0</v>
      </c>
      <c r="N482">
        <f>IF(K482=L482, K482, "EVAL")</f>
        <v>1</v>
      </c>
      <c r="O482" s="12">
        <v>44516</v>
      </c>
      <c r="P482" s="10"/>
      <c r="Q482" s="10" t="s">
        <v>57</v>
      </c>
      <c r="R482" s="10" t="s">
        <v>46</v>
      </c>
      <c r="S482" s="7">
        <v>9999</v>
      </c>
      <c r="T482" s="10">
        <v>85043</v>
      </c>
      <c r="U482" t="s">
        <v>5375</v>
      </c>
      <c r="W482" s="10"/>
      <c r="X482" t="s">
        <v>4374</v>
      </c>
    </row>
    <row r="483" spans="1:24" x14ac:dyDescent="0.2">
      <c r="A483" s="6">
        <v>44497</v>
      </c>
      <c r="B483" t="s">
        <v>5376</v>
      </c>
      <c r="C483" t="s">
        <v>43</v>
      </c>
      <c r="D483" s="10" t="s">
        <v>46</v>
      </c>
      <c r="E483" t="s">
        <v>74</v>
      </c>
      <c r="F483" s="7">
        <v>10192.99</v>
      </c>
      <c r="G483" s="10" t="s">
        <v>50</v>
      </c>
      <c r="H483" t="s">
        <v>5377</v>
      </c>
      <c r="I483" t="str">
        <f t="shared" si="7"/>
        <v>PHOENIX</v>
      </c>
      <c r="J483" s="10">
        <v>85041</v>
      </c>
      <c r="K483">
        <f>IF(OR(LEFT(J483,3)="850", J483=85339, J483="85339"), 1,0)</f>
        <v>1</v>
      </c>
      <c r="L483">
        <f>IF(OR(LEFT(I483,2)="ph", I483="Laveen"), 1,0)</f>
        <v>1</v>
      </c>
      <c r="M483">
        <f>IF(NOT(K483=L483), 1,0)</f>
        <v>0</v>
      </c>
      <c r="N483">
        <f>IF(K483=L483, K483, "EVAL")</f>
        <v>1</v>
      </c>
      <c r="O483" s="10"/>
      <c r="P483" s="10"/>
      <c r="Q483" s="10" t="s">
        <v>57</v>
      </c>
      <c r="R483" s="10" t="s">
        <v>46</v>
      </c>
      <c r="S483" s="7">
        <v>8630.91</v>
      </c>
      <c r="T483" s="10">
        <v>85041</v>
      </c>
      <c r="U483" t="s">
        <v>4780</v>
      </c>
      <c r="V483" t="s">
        <v>3853</v>
      </c>
      <c r="W483" s="10">
        <v>85027</v>
      </c>
      <c r="X483" t="s">
        <v>4374</v>
      </c>
    </row>
    <row r="484" spans="1:24" x14ac:dyDescent="0.2">
      <c r="A484" s="6">
        <v>44497</v>
      </c>
      <c r="B484" t="s">
        <v>5378</v>
      </c>
      <c r="C484" t="s">
        <v>43</v>
      </c>
      <c r="D484" s="10" t="s">
        <v>46</v>
      </c>
      <c r="E484" t="s">
        <v>280</v>
      </c>
      <c r="F484" s="7">
        <v>10212.99</v>
      </c>
      <c r="G484" s="10" t="s">
        <v>50</v>
      </c>
      <c r="H484" t="s">
        <v>5379</v>
      </c>
      <c r="I484" t="str">
        <f t="shared" si="7"/>
        <v>GILBERT</v>
      </c>
      <c r="J484" s="10">
        <v>85234</v>
      </c>
      <c r="K484">
        <f>IF(OR(LEFT(J484,3)="850", J484=85339, J484="85339"), 1,0)</f>
        <v>0</v>
      </c>
      <c r="L484">
        <f>IF(OR(LEFT(I484,2)="ph", I484="Laveen"), 1,0)</f>
        <v>0</v>
      </c>
      <c r="M484">
        <f>IF(NOT(K484=L484), 1,0)</f>
        <v>0</v>
      </c>
      <c r="N484">
        <f>IF(K484=L484, K484, "EVAL")</f>
        <v>0</v>
      </c>
      <c r="O484" s="10"/>
      <c r="P484" s="10"/>
      <c r="Q484" s="10" t="s">
        <v>57</v>
      </c>
      <c r="R484" s="10" t="s">
        <v>46</v>
      </c>
      <c r="S484" s="7">
        <v>10000</v>
      </c>
      <c r="T484" s="10">
        <v>85234</v>
      </c>
      <c r="U484" t="s">
        <v>3716</v>
      </c>
      <c r="W484" s="10"/>
      <c r="X484" t="s">
        <v>4374</v>
      </c>
    </row>
    <row r="485" spans="1:24" x14ac:dyDescent="0.2">
      <c r="A485" s="6">
        <v>44497</v>
      </c>
      <c r="B485" t="s">
        <v>5380</v>
      </c>
      <c r="C485" t="s">
        <v>43</v>
      </c>
      <c r="D485" s="10" t="s">
        <v>46</v>
      </c>
      <c r="E485" t="s">
        <v>247</v>
      </c>
      <c r="F485" s="7">
        <v>10202.99</v>
      </c>
      <c r="G485" s="10" t="s">
        <v>50</v>
      </c>
      <c r="H485" t="s">
        <v>5381</v>
      </c>
      <c r="I485" t="str">
        <f t="shared" si="7"/>
        <v>CHANDLER</v>
      </c>
      <c r="J485" s="10">
        <v>85249</v>
      </c>
      <c r="K485">
        <f>IF(OR(LEFT(J485,3)="850", J485=85339, J485="85339"), 1,0)</f>
        <v>0</v>
      </c>
      <c r="L485">
        <f>IF(OR(LEFT(I485,2)="ph", I485="Laveen"), 1,0)</f>
        <v>0</v>
      </c>
      <c r="M485">
        <f>IF(NOT(K485=L485), 1,0)</f>
        <v>0</v>
      </c>
      <c r="N485">
        <f>IF(K485=L485, K485, "EVAL")</f>
        <v>0</v>
      </c>
      <c r="O485" s="10"/>
      <c r="P485" s="10"/>
      <c r="Q485" s="10" t="s">
        <v>57</v>
      </c>
      <c r="R485" s="10" t="s">
        <v>46</v>
      </c>
      <c r="S485" s="7">
        <v>3735.9</v>
      </c>
      <c r="T485" s="10">
        <v>85249</v>
      </c>
      <c r="U485" t="s">
        <v>4436</v>
      </c>
      <c r="W485" s="10"/>
      <c r="X485" t="s">
        <v>4374</v>
      </c>
    </row>
    <row r="486" spans="1:24" x14ac:dyDescent="0.2">
      <c r="A486" s="6">
        <v>44497</v>
      </c>
      <c r="B486" t="s">
        <v>5382</v>
      </c>
      <c r="C486" t="s">
        <v>79</v>
      </c>
      <c r="D486" s="10" t="s">
        <v>46</v>
      </c>
      <c r="E486" t="s">
        <v>428</v>
      </c>
      <c r="F486" s="7">
        <v>10202.99</v>
      </c>
      <c r="G486" s="10" t="s">
        <v>50</v>
      </c>
      <c r="H486" t="s">
        <v>5383</v>
      </c>
      <c r="I486" t="str">
        <f t="shared" si="7"/>
        <v>PEORIA</v>
      </c>
      <c r="J486" s="10">
        <v>85381</v>
      </c>
      <c r="K486">
        <f>IF(OR(LEFT(J486,3)="850", J486=85339, J486="85339"), 1,0)</f>
        <v>0</v>
      </c>
      <c r="L486">
        <f>IF(OR(LEFT(I486,2)="ph", I486="Laveen"), 1,0)</f>
        <v>0</v>
      </c>
      <c r="M486">
        <f>IF(NOT(K486=L486), 1,0)</f>
        <v>0</v>
      </c>
      <c r="N486">
        <f>IF(K486=L486, K486, "EVAL")</f>
        <v>0</v>
      </c>
      <c r="O486" s="12">
        <v>44516</v>
      </c>
      <c r="P486" s="10"/>
      <c r="Q486" s="10" t="s">
        <v>57</v>
      </c>
      <c r="R486" s="10" t="s">
        <v>46</v>
      </c>
      <c r="S486" s="7">
        <v>9999.99</v>
      </c>
      <c r="T486" s="10">
        <v>85381</v>
      </c>
      <c r="U486" t="s">
        <v>3646</v>
      </c>
      <c r="W486" s="10"/>
      <c r="X486" t="s">
        <v>4374</v>
      </c>
    </row>
    <row r="487" spans="1:24" x14ac:dyDescent="0.2">
      <c r="A487" s="6">
        <v>44497</v>
      </c>
      <c r="B487" t="s">
        <v>5384</v>
      </c>
      <c r="C487" t="s">
        <v>43</v>
      </c>
      <c r="D487" s="10" t="s">
        <v>46</v>
      </c>
      <c r="E487" t="s">
        <v>134</v>
      </c>
      <c r="F487" s="7">
        <v>10208.99</v>
      </c>
      <c r="G487" s="10" t="s">
        <v>50</v>
      </c>
      <c r="H487" t="s">
        <v>5385</v>
      </c>
      <c r="I487" t="str">
        <f t="shared" si="7"/>
        <v>PHOENIX</v>
      </c>
      <c r="J487" s="10">
        <v>85086</v>
      </c>
      <c r="K487">
        <f>IF(OR(LEFT(J487,3)="850", J487=85339, J487="85339"), 1,0)</f>
        <v>1</v>
      </c>
      <c r="L487">
        <f>IF(OR(LEFT(I487,2)="ph", I487="Laveen"), 1,0)</f>
        <v>1</v>
      </c>
      <c r="M487">
        <f>IF(NOT(K487=L487), 1,0)</f>
        <v>0</v>
      </c>
      <c r="N487">
        <f>IF(K487=L487, K487, "EVAL")</f>
        <v>1</v>
      </c>
      <c r="O487" s="10"/>
      <c r="P487" s="10"/>
      <c r="Q487" s="10" t="s">
        <v>57</v>
      </c>
      <c r="R487" s="10" t="s">
        <v>46</v>
      </c>
      <c r="S487" s="7">
        <v>9999.99</v>
      </c>
      <c r="T487" s="10">
        <v>85086</v>
      </c>
      <c r="U487" t="s">
        <v>5216</v>
      </c>
      <c r="W487" s="10"/>
      <c r="X487" t="s">
        <v>4374</v>
      </c>
    </row>
    <row r="488" spans="1:24" x14ac:dyDescent="0.2">
      <c r="A488" s="6">
        <v>44501</v>
      </c>
      <c r="B488" t="s">
        <v>5386</v>
      </c>
      <c r="C488" t="s">
        <v>43</v>
      </c>
      <c r="D488" s="10" t="s">
        <v>46</v>
      </c>
      <c r="E488" t="s">
        <v>60</v>
      </c>
      <c r="F488" s="7">
        <v>3289.4</v>
      </c>
      <c r="G488" s="10" t="s">
        <v>50</v>
      </c>
      <c r="H488" t="s">
        <v>5387</v>
      </c>
      <c r="I488" t="str">
        <f t="shared" si="7"/>
        <v>PHOENIX</v>
      </c>
      <c r="J488" s="10">
        <v>85021</v>
      </c>
      <c r="K488">
        <f>IF(OR(LEFT(J488,3)="850", J488=85339, J488="85339"), 1,0)</f>
        <v>1</v>
      </c>
      <c r="L488">
        <f>IF(OR(LEFT(I488,2)="ph", I488="Laveen"), 1,0)</f>
        <v>1</v>
      </c>
      <c r="M488">
        <f>IF(NOT(K488=L488), 1,0)</f>
        <v>0</v>
      </c>
      <c r="N488">
        <f>IF(K488=L488, K488, "EVAL")</f>
        <v>1</v>
      </c>
      <c r="O488" s="12">
        <v>44530</v>
      </c>
      <c r="P488" s="10"/>
      <c r="Q488" s="10" t="s">
        <v>57</v>
      </c>
      <c r="R488" s="10" t="s">
        <v>46</v>
      </c>
      <c r="S488" s="7">
        <v>2356.35</v>
      </c>
      <c r="T488" s="10">
        <v>85021</v>
      </c>
      <c r="U488" t="s">
        <v>266</v>
      </c>
      <c r="W488" s="10"/>
      <c r="X488" t="s">
        <v>4374</v>
      </c>
    </row>
    <row r="489" spans="1:24" x14ac:dyDescent="0.2">
      <c r="A489" s="6">
        <v>44512</v>
      </c>
      <c r="B489" t="s">
        <v>5388</v>
      </c>
      <c r="C489" t="s">
        <v>43</v>
      </c>
      <c r="D489" s="10" t="s">
        <v>46</v>
      </c>
      <c r="E489" t="s">
        <v>1473</v>
      </c>
      <c r="F489" s="7">
        <v>8322.7199999999993</v>
      </c>
      <c r="G489" s="10" t="s">
        <v>50</v>
      </c>
      <c r="H489" t="s">
        <v>5389</v>
      </c>
      <c r="I489" t="str">
        <f t="shared" si="7"/>
        <v>PHOENIX</v>
      </c>
      <c r="J489" s="10">
        <v>85021</v>
      </c>
      <c r="K489">
        <f>IF(OR(LEFT(J489,3)="850", J489=85339, J489="85339"), 1,0)</f>
        <v>1</v>
      </c>
      <c r="L489">
        <f>IF(OR(LEFT(I489,2)="ph", I489="Laveen"), 1,0)</f>
        <v>1</v>
      </c>
      <c r="M489">
        <f>IF(NOT(K489=L489), 1,0)</f>
        <v>0</v>
      </c>
      <c r="N489">
        <f>IF(K489=L489, K489, "EVAL")</f>
        <v>1</v>
      </c>
      <c r="O489" s="12">
        <v>44533</v>
      </c>
      <c r="P489" s="10"/>
      <c r="Q489" s="10" t="s">
        <v>57</v>
      </c>
      <c r="R489" s="10" t="s">
        <v>46</v>
      </c>
      <c r="S489" s="7">
        <v>8322.7199999999993</v>
      </c>
      <c r="T489" s="10">
        <v>85021</v>
      </c>
      <c r="U489" t="s">
        <v>3445</v>
      </c>
      <c r="W489" s="10"/>
      <c r="X489" t="s">
        <v>4337</v>
      </c>
    </row>
    <row r="490" spans="1:24" x14ac:dyDescent="0.2">
      <c r="A490" s="6">
        <v>44518</v>
      </c>
      <c r="B490" t="s">
        <v>5390</v>
      </c>
      <c r="C490" t="s">
        <v>43</v>
      </c>
      <c r="D490" s="10" t="s">
        <v>46</v>
      </c>
      <c r="E490" t="s">
        <v>70</v>
      </c>
      <c r="F490" s="7">
        <v>10212.99</v>
      </c>
      <c r="G490" s="10" t="s">
        <v>50</v>
      </c>
      <c r="H490" t="s">
        <v>5391</v>
      </c>
      <c r="I490" t="str">
        <f t="shared" si="7"/>
        <v>PHOENIX</v>
      </c>
      <c r="J490" s="10">
        <v>85037</v>
      </c>
      <c r="K490">
        <f>IF(OR(LEFT(J490,3)="850", J490=85339, J490="85339"), 1,0)</f>
        <v>1</v>
      </c>
      <c r="L490">
        <f>IF(OR(LEFT(I490,2)="ph", I490="Laveen"), 1,0)</f>
        <v>1</v>
      </c>
      <c r="M490">
        <f>IF(NOT(K490=L490), 1,0)</f>
        <v>0</v>
      </c>
      <c r="N490">
        <f>IF(K490=L490, K490, "EVAL")</f>
        <v>1</v>
      </c>
      <c r="O490" s="10"/>
      <c r="P490" s="10"/>
      <c r="Q490" s="10" t="s">
        <v>57</v>
      </c>
      <c r="R490" s="10" t="s">
        <v>46</v>
      </c>
      <c r="S490" s="7">
        <v>9999.99</v>
      </c>
      <c r="T490" s="10">
        <v>85037</v>
      </c>
      <c r="U490" t="s">
        <v>139</v>
      </c>
      <c r="W490" s="10"/>
      <c r="X490" t="s">
        <v>4374</v>
      </c>
    </row>
    <row r="491" spans="1:24" x14ac:dyDescent="0.2">
      <c r="A491" s="6">
        <v>44519</v>
      </c>
      <c r="B491" t="s">
        <v>5392</v>
      </c>
      <c r="C491" t="s">
        <v>43</v>
      </c>
      <c r="D491" s="10" t="s">
        <v>46</v>
      </c>
      <c r="E491" t="s">
        <v>74</v>
      </c>
      <c r="F491" s="7">
        <v>1209.8599999999999</v>
      </c>
      <c r="G491" s="10" t="s">
        <v>50</v>
      </c>
      <c r="H491" t="s">
        <v>5393</v>
      </c>
      <c r="I491" t="str">
        <f t="shared" si="7"/>
        <v>PHOENIX</v>
      </c>
      <c r="J491" s="10">
        <v>85042</v>
      </c>
      <c r="K491">
        <f>IF(OR(LEFT(J491,3)="850", J491=85339, J491="85339"), 1,0)</f>
        <v>1</v>
      </c>
      <c r="L491">
        <f>IF(OR(LEFT(I491,2)="ph", I491="Laveen"), 1,0)</f>
        <v>1</v>
      </c>
      <c r="M491">
        <f>IF(NOT(K491=L491), 1,0)</f>
        <v>0</v>
      </c>
      <c r="N491">
        <f>IF(K491=L491, K491, "EVAL")</f>
        <v>1</v>
      </c>
      <c r="O491" s="10"/>
      <c r="P491" s="10"/>
      <c r="Q491" s="10" t="s">
        <v>57</v>
      </c>
      <c r="R491" s="10" t="s">
        <v>46</v>
      </c>
      <c r="S491" s="7">
        <v>1209.8599999999999</v>
      </c>
      <c r="T491" s="10">
        <v>85042</v>
      </c>
      <c r="U491" t="s">
        <v>3864</v>
      </c>
      <c r="W491" s="10"/>
      <c r="X491" t="s">
        <v>4337</v>
      </c>
    </row>
    <row r="492" spans="1:24" x14ac:dyDescent="0.2">
      <c r="A492" s="6">
        <v>44519</v>
      </c>
      <c r="B492" t="s">
        <v>5394</v>
      </c>
      <c r="C492" t="s">
        <v>43</v>
      </c>
      <c r="D492" s="10" t="s">
        <v>46</v>
      </c>
      <c r="E492" t="s">
        <v>74</v>
      </c>
      <c r="F492" s="7">
        <v>1605.02</v>
      </c>
      <c r="G492" s="10" t="s">
        <v>50</v>
      </c>
      <c r="H492" t="s">
        <v>5395</v>
      </c>
      <c r="I492" t="str">
        <f t="shared" si="7"/>
        <v>PHOENIX</v>
      </c>
      <c r="J492" s="10">
        <v>85042</v>
      </c>
      <c r="K492">
        <f>IF(OR(LEFT(J492,3)="850", J492=85339, J492="85339"), 1,0)</f>
        <v>1</v>
      </c>
      <c r="L492">
        <f>IF(OR(LEFT(I492,2)="ph", I492="Laveen"), 1,0)</f>
        <v>1</v>
      </c>
      <c r="M492">
        <f>IF(NOT(K492=L492), 1,0)</f>
        <v>0</v>
      </c>
      <c r="N492">
        <f>IF(K492=L492, K492, "EVAL")</f>
        <v>1</v>
      </c>
      <c r="O492" s="12">
        <v>44544</v>
      </c>
      <c r="P492" s="10"/>
      <c r="Q492" s="10" t="s">
        <v>57</v>
      </c>
      <c r="R492" s="10" t="s">
        <v>46</v>
      </c>
      <c r="S492" s="7">
        <v>1519.85</v>
      </c>
      <c r="T492" s="10">
        <v>85042</v>
      </c>
      <c r="U492" t="s">
        <v>3864</v>
      </c>
      <c r="W492" s="10"/>
      <c r="X492" t="s">
        <v>4337</v>
      </c>
    </row>
    <row r="493" spans="1:24" x14ac:dyDescent="0.2">
      <c r="A493" s="6">
        <v>44519</v>
      </c>
      <c r="B493" t="s">
        <v>5396</v>
      </c>
      <c r="C493" t="s">
        <v>43</v>
      </c>
      <c r="D493" s="10" t="s">
        <v>46</v>
      </c>
      <c r="E493" t="s">
        <v>74</v>
      </c>
      <c r="F493" s="7">
        <v>1318.37</v>
      </c>
      <c r="G493" s="10" t="s">
        <v>50</v>
      </c>
      <c r="H493" t="s">
        <v>5397</v>
      </c>
      <c r="I493" t="str">
        <f t="shared" si="7"/>
        <v>PHOENIX</v>
      </c>
      <c r="J493" s="10">
        <v>85042</v>
      </c>
      <c r="K493">
        <f>IF(OR(LEFT(J493,3)="850", J493=85339, J493="85339"), 1,0)</f>
        <v>1</v>
      </c>
      <c r="L493">
        <f>IF(OR(LEFT(I493,2)="ph", I493="Laveen"), 1,0)</f>
        <v>1</v>
      </c>
      <c r="M493">
        <f>IF(NOT(K493=L493), 1,0)</f>
        <v>0</v>
      </c>
      <c r="N493">
        <f>IF(K493=L493, K493, "EVAL")</f>
        <v>1</v>
      </c>
      <c r="O493" s="12">
        <v>44544</v>
      </c>
      <c r="P493" s="10"/>
      <c r="Q493" s="10" t="s">
        <v>57</v>
      </c>
      <c r="R493" s="10" t="s">
        <v>46</v>
      </c>
      <c r="S493" s="7">
        <v>1318.37</v>
      </c>
      <c r="T493" s="10">
        <v>85042</v>
      </c>
      <c r="U493" t="s">
        <v>3864</v>
      </c>
      <c r="W493" s="10"/>
      <c r="X493" t="s">
        <v>4337</v>
      </c>
    </row>
    <row r="494" spans="1:24" x14ac:dyDescent="0.2">
      <c r="A494" s="6">
        <v>44519</v>
      </c>
      <c r="B494" t="s">
        <v>5398</v>
      </c>
      <c r="C494" t="s">
        <v>43</v>
      </c>
      <c r="D494" s="10" t="s">
        <v>46</v>
      </c>
      <c r="E494" t="s">
        <v>74</v>
      </c>
      <c r="F494" s="7">
        <v>1564.53</v>
      </c>
      <c r="G494" s="10" t="s">
        <v>50</v>
      </c>
      <c r="H494" t="s">
        <v>5399</v>
      </c>
      <c r="I494" t="str">
        <f t="shared" si="7"/>
        <v>PHOENIX</v>
      </c>
      <c r="J494" s="10">
        <v>85042</v>
      </c>
      <c r="K494">
        <f>IF(OR(LEFT(J494,3)="850", J494=85339, J494="85339"), 1,0)</f>
        <v>1</v>
      </c>
      <c r="L494">
        <f>IF(OR(LEFT(I494,2)="ph", I494="Laveen"), 1,0)</f>
        <v>1</v>
      </c>
      <c r="M494">
        <f>IF(NOT(K494=L494), 1,0)</f>
        <v>0</v>
      </c>
      <c r="N494">
        <f>IF(K494=L494, K494, "EVAL")</f>
        <v>1</v>
      </c>
      <c r="O494" s="12">
        <v>44544</v>
      </c>
      <c r="P494" s="10"/>
      <c r="Q494" s="10" t="s">
        <v>57</v>
      </c>
      <c r="R494" s="10" t="s">
        <v>46</v>
      </c>
      <c r="S494" s="7">
        <v>1738.44</v>
      </c>
      <c r="T494" s="10">
        <v>85042</v>
      </c>
      <c r="U494" t="s">
        <v>3864</v>
      </c>
      <c r="W494" s="10"/>
      <c r="X494" t="s">
        <v>4337</v>
      </c>
    </row>
    <row r="495" spans="1:24" x14ac:dyDescent="0.2">
      <c r="A495" s="6">
        <v>44519</v>
      </c>
      <c r="B495" t="s">
        <v>5400</v>
      </c>
      <c r="C495" t="s">
        <v>43</v>
      </c>
      <c r="D495" s="10" t="s">
        <v>46</v>
      </c>
      <c r="E495" t="s">
        <v>275</v>
      </c>
      <c r="F495" s="7">
        <v>3780.02</v>
      </c>
      <c r="G495" s="10" t="s">
        <v>50</v>
      </c>
      <c r="H495" t="s">
        <v>5401</v>
      </c>
      <c r="I495" t="str">
        <f t="shared" si="7"/>
        <v>TEMPE</v>
      </c>
      <c r="J495" s="10">
        <v>85281</v>
      </c>
      <c r="K495">
        <f>IF(OR(LEFT(J495,3)="850", J495=85339, J495="85339"), 1,0)</f>
        <v>0</v>
      </c>
      <c r="L495">
        <f>IF(OR(LEFT(I495,2)="ph", I495="Laveen"), 1,0)</f>
        <v>0</v>
      </c>
      <c r="M495">
        <f>IF(NOT(K495=L495), 1,0)</f>
        <v>0</v>
      </c>
      <c r="N495">
        <f>IF(K495=L495, K495, "EVAL")</f>
        <v>0</v>
      </c>
      <c r="O495" s="10"/>
      <c r="P495" s="10"/>
      <c r="Q495" s="10" t="s">
        <v>57</v>
      </c>
      <c r="R495" s="10" t="s">
        <v>46</v>
      </c>
      <c r="S495" s="7">
        <v>3718.94</v>
      </c>
      <c r="T495" s="10">
        <v>85281</v>
      </c>
      <c r="U495" t="s">
        <v>2795</v>
      </c>
      <c r="V495" t="s">
        <v>3147</v>
      </c>
      <c r="W495" s="10">
        <v>85281</v>
      </c>
      <c r="X495" t="s">
        <v>4337</v>
      </c>
    </row>
    <row r="496" spans="1:24" x14ac:dyDescent="0.2">
      <c r="A496" s="6">
        <v>44519</v>
      </c>
      <c r="B496" t="s">
        <v>5402</v>
      </c>
      <c r="C496" t="s">
        <v>43</v>
      </c>
      <c r="D496" s="10" t="s">
        <v>46</v>
      </c>
      <c r="E496" t="s">
        <v>275</v>
      </c>
      <c r="F496" s="7">
        <v>1562.62</v>
      </c>
      <c r="G496" s="10" t="s">
        <v>50</v>
      </c>
      <c r="H496" t="s">
        <v>4633</v>
      </c>
      <c r="I496" t="str">
        <f t="shared" si="7"/>
        <v>TEMPE</v>
      </c>
      <c r="J496" s="10">
        <v>85281</v>
      </c>
      <c r="K496">
        <f>IF(OR(LEFT(J496,3)="850", J496=85339, J496="85339"), 1,0)</f>
        <v>0</v>
      </c>
      <c r="L496">
        <f>IF(OR(LEFT(I496,2)="ph", I496="Laveen"), 1,0)</f>
        <v>0</v>
      </c>
      <c r="M496">
        <f>IF(NOT(K496=L496), 1,0)</f>
        <v>0</v>
      </c>
      <c r="N496">
        <f>IF(K496=L496, K496, "EVAL")</f>
        <v>0</v>
      </c>
      <c r="O496" s="10"/>
      <c r="P496" s="10"/>
      <c r="Q496" s="10" t="s">
        <v>57</v>
      </c>
      <c r="R496" s="10" t="s">
        <v>46</v>
      </c>
      <c r="S496" s="7">
        <v>1501.54</v>
      </c>
      <c r="T496" s="10">
        <v>85281</v>
      </c>
      <c r="U496" t="s">
        <v>2795</v>
      </c>
      <c r="W496" s="10"/>
      <c r="X496" t="s">
        <v>4337</v>
      </c>
    </row>
    <row r="497" spans="1:24" x14ac:dyDescent="0.2">
      <c r="A497" s="6">
        <v>44519</v>
      </c>
      <c r="B497" t="s">
        <v>5403</v>
      </c>
      <c r="C497" t="s">
        <v>43</v>
      </c>
      <c r="D497" s="10" t="s">
        <v>46</v>
      </c>
      <c r="E497" t="s">
        <v>275</v>
      </c>
      <c r="F497" s="7"/>
      <c r="G497" s="10"/>
      <c r="H497" t="s">
        <v>5404</v>
      </c>
      <c r="I497" t="str">
        <f t="shared" si="7"/>
        <v>TEMPE</v>
      </c>
      <c r="J497" s="10">
        <v>85281</v>
      </c>
      <c r="K497">
        <f>IF(OR(LEFT(J497,3)="850", J497=85339, J497="85339"), 1,0)</f>
        <v>0</v>
      </c>
      <c r="L497">
        <f>IF(OR(LEFT(I497,2)="ph", I497="Laveen"), 1,0)</f>
        <v>0</v>
      </c>
      <c r="M497">
        <f>IF(NOT(K497=L497), 1,0)</f>
        <v>0</v>
      </c>
      <c r="N497">
        <f>IF(K497=L497, K497, "EVAL")</f>
        <v>0</v>
      </c>
      <c r="O497" s="10"/>
      <c r="P497" s="10"/>
      <c r="Q497" s="10" t="s">
        <v>57</v>
      </c>
      <c r="R497" s="10" t="s">
        <v>46</v>
      </c>
      <c r="S497" s="7">
        <v>1654.19</v>
      </c>
      <c r="T497" s="10">
        <v>85281</v>
      </c>
      <c r="U497" t="s">
        <v>2795</v>
      </c>
      <c r="V497" t="s">
        <v>3147</v>
      </c>
      <c r="W497" s="10">
        <v>85281</v>
      </c>
      <c r="X497" t="s">
        <v>4337</v>
      </c>
    </row>
    <row r="498" spans="1:24" x14ac:dyDescent="0.2">
      <c r="A498" s="6">
        <v>44519</v>
      </c>
      <c r="B498" t="s">
        <v>5405</v>
      </c>
      <c r="C498" t="s">
        <v>43</v>
      </c>
      <c r="D498" s="10" t="s">
        <v>46</v>
      </c>
      <c r="E498" t="s">
        <v>275</v>
      </c>
      <c r="F498" s="7">
        <v>1760.51</v>
      </c>
      <c r="G498" s="10" t="s">
        <v>50</v>
      </c>
      <c r="H498" t="s">
        <v>4398</v>
      </c>
      <c r="I498" t="str">
        <f t="shared" si="7"/>
        <v>TEMPE</v>
      </c>
      <c r="J498" s="10">
        <v>85281</v>
      </c>
      <c r="K498">
        <f>IF(OR(LEFT(J498,3)="850", J498=85339, J498="85339"), 1,0)</f>
        <v>0</v>
      </c>
      <c r="L498">
        <f>IF(OR(LEFT(I498,2)="ph", I498="Laveen"), 1,0)</f>
        <v>0</v>
      </c>
      <c r="M498">
        <f>IF(NOT(K498=L498), 1,0)</f>
        <v>0</v>
      </c>
      <c r="N498">
        <f>IF(K498=L498, K498, "EVAL")</f>
        <v>0</v>
      </c>
      <c r="O498" s="10"/>
      <c r="P498" s="10"/>
      <c r="Q498" s="10" t="s">
        <v>57</v>
      </c>
      <c r="R498" s="10" t="s">
        <v>46</v>
      </c>
      <c r="S498" s="7">
        <v>1699.43</v>
      </c>
      <c r="T498" s="10">
        <v>85281</v>
      </c>
      <c r="U498" t="s">
        <v>2795</v>
      </c>
      <c r="W498" s="10"/>
      <c r="X498" t="s">
        <v>4337</v>
      </c>
    </row>
    <row r="499" spans="1:24" x14ac:dyDescent="0.2">
      <c r="A499" s="6">
        <v>44523</v>
      </c>
      <c r="B499" t="s">
        <v>5406</v>
      </c>
      <c r="C499" t="s">
        <v>43</v>
      </c>
      <c r="D499" s="10" t="s">
        <v>46</v>
      </c>
      <c r="E499" t="s">
        <v>1473</v>
      </c>
      <c r="F499" s="7">
        <v>3601.34</v>
      </c>
      <c r="G499" s="10" t="s">
        <v>50</v>
      </c>
      <c r="H499" t="s">
        <v>5407</v>
      </c>
      <c r="I499" t="str">
        <f t="shared" si="7"/>
        <v>PHX</v>
      </c>
      <c r="J499" s="10">
        <v>85015</v>
      </c>
      <c r="K499">
        <f>IF(OR(LEFT(J499,3)="850", J499=85339, J499="85339"), 1,0)</f>
        <v>1</v>
      </c>
      <c r="L499">
        <f>IF(OR(LEFT(I499,2)="ph", I499="Laveen"), 1,0)</f>
        <v>1</v>
      </c>
      <c r="M499">
        <f>IF(NOT(K499=L499), 1,0)</f>
        <v>0</v>
      </c>
      <c r="N499">
        <f>IF(K499=L499, K499, "EVAL")</f>
        <v>1</v>
      </c>
      <c r="O499" s="12">
        <v>44546</v>
      </c>
      <c r="P499" s="10"/>
      <c r="Q499" s="10" t="s">
        <v>57</v>
      </c>
      <c r="R499" s="10" t="s">
        <v>46</v>
      </c>
      <c r="S499" s="7">
        <v>2326.88</v>
      </c>
      <c r="T499" s="10">
        <v>85015</v>
      </c>
      <c r="U499" t="s">
        <v>2486</v>
      </c>
      <c r="W499" s="10"/>
      <c r="X499" t="s">
        <v>4337</v>
      </c>
    </row>
    <row r="500" spans="1:24" x14ac:dyDescent="0.2">
      <c r="A500" s="6">
        <v>44523</v>
      </c>
      <c r="B500" t="s">
        <v>5408</v>
      </c>
      <c r="C500" t="s">
        <v>43</v>
      </c>
      <c r="D500" s="10" t="s">
        <v>46</v>
      </c>
      <c r="E500" t="s">
        <v>102</v>
      </c>
      <c r="F500" s="7"/>
      <c r="G500" s="10"/>
      <c r="H500" t="s">
        <v>5409</v>
      </c>
      <c r="I500" t="str">
        <f t="shared" si="7"/>
        <v>PHOENIX</v>
      </c>
      <c r="J500" s="10">
        <v>85016</v>
      </c>
      <c r="K500">
        <f>IF(OR(LEFT(J500,3)="850", J500=85339, J500="85339"), 1,0)</f>
        <v>1</v>
      </c>
      <c r="L500">
        <f>IF(OR(LEFT(I500,2)="ph", I500="Laveen"), 1,0)</f>
        <v>1</v>
      </c>
      <c r="M500">
        <f>IF(NOT(K500=L500), 1,0)</f>
        <v>0</v>
      </c>
      <c r="N500">
        <f>IF(K500=L500, K500, "EVAL")</f>
        <v>1</v>
      </c>
      <c r="O500" s="10"/>
      <c r="P500" s="10"/>
      <c r="Q500" s="10" t="s">
        <v>57</v>
      </c>
      <c r="R500" s="10" t="s">
        <v>46</v>
      </c>
      <c r="S500" s="7">
        <v>1271.74</v>
      </c>
      <c r="T500" s="10">
        <v>85016</v>
      </c>
      <c r="U500" t="s">
        <v>3310</v>
      </c>
      <c r="W500" s="10"/>
      <c r="X500" t="s">
        <v>4337</v>
      </c>
    </row>
    <row r="501" spans="1:24" x14ac:dyDescent="0.2">
      <c r="A501" s="6">
        <v>44523</v>
      </c>
      <c r="B501" t="s">
        <v>5410</v>
      </c>
      <c r="C501" t="s">
        <v>43</v>
      </c>
      <c r="D501" s="10" t="s">
        <v>46</v>
      </c>
      <c r="E501" t="s">
        <v>1473</v>
      </c>
      <c r="F501" s="7">
        <v>6030.64</v>
      </c>
      <c r="G501" s="10" t="s">
        <v>50</v>
      </c>
      <c r="H501" t="s">
        <v>5302</v>
      </c>
      <c r="I501" t="str">
        <f t="shared" si="7"/>
        <v>Phoenix</v>
      </c>
      <c r="J501" s="10">
        <v>85015</v>
      </c>
      <c r="K501">
        <f>IF(OR(LEFT(J501,3)="850", J501=85339, J501="85339"), 1,0)</f>
        <v>1</v>
      </c>
      <c r="L501">
        <f>IF(OR(LEFT(I501,2)="ph", I501="Laveen"), 1,0)</f>
        <v>1</v>
      </c>
      <c r="M501">
        <f>IF(NOT(K501=L501), 1,0)</f>
        <v>0</v>
      </c>
      <c r="N501">
        <f>IF(K501=L501, K501, "EVAL")</f>
        <v>1</v>
      </c>
      <c r="O501" s="12">
        <v>44546</v>
      </c>
      <c r="P501" s="10"/>
      <c r="Q501" s="10" t="s">
        <v>57</v>
      </c>
      <c r="R501" s="10" t="s">
        <v>46</v>
      </c>
      <c r="S501" s="7">
        <v>5422.76</v>
      </c>
      <c r="T501" s="10">
        <v>85015</v>
      </c>
      <c r="U501" t="s">
        <v>2461</v>
      </c>
      <c r="V501" t="s">
        <v>5411</v>
      </c>
      <c r="W501" s="10">
        <v>85015</v>
      </c>
      <c r="X501" t="s">
        <v>4337</v>
      </c>
    </row>
    <row r="502" spans="1:24" x14ac:dyDescent="0.2">
      <c r="A502" s="6">
        <v>44523</v>
      </c>
      <c r="B502" t="s">
        <v>5412</v>
      </c>
      <c r="C502" t="s">
        <v>43</v>
      </c>
      <c r="D502" s="10" t="s">
        <v>46</v>
      </c>
      <c r="E502" t="s">
        <v>44</v>
      </c>
      <c r="F502" s="7"/>
      <c r="G502" s="10"/>
      <c r="H502" t="s">
        <v>5413</v>
      </c>
      <c r="I502" t="str">
        <f t="shared" si="7"/>
        <v>Phoenix</v>
      </c>
      <c r="J502" s="10">
        <v>85035</v>
      </c>
      <c r="K502">
        <f>IF(OR(LEFT(J502,3)="850", J502=85339, J502="85339"), 1,0)</f>
        <v>1</v>
      </c>
      <c r="L502">
        <f>IF(OR(LEFT(I502,2)="ph", I502="Laveen"), 1,0)</f>
        <v>1</v>
      </c>
      <c r="M502">
        <f>IF(NOT(K502=L502), 1,0)</f>
        <v>0</v>
      </c>
      <c r="N502">
        <f>IF(K502=L502, K502, "EVAL")</f>
        <v>1</v>
      </c>
      <c r="O502" s="10"/>
      <c r="P502" s="10"/>
      <c r="Q502" s="10" t="s">
        <v>57</v>
      </c>
      <c r="R502" s="10" t="s">
        <v>46</v>
      </c>
      <c r="S502" s="7">
        <v>1738.01</v>
      </c>
      <c r="T502" s="10"/>
      <c r="U502" t="s">
        <v>5414</v>
      </c>
      <c r="W502" s="10"/>
      <c r="X502" t="s">
        <v>4374</v>
      </c>
    </row>
    <row r="503" spans="1:24" x14ac:dyDescent="0.2">
      <c r="A503" s="6">
        <v>44523</v>
      </c>
      <c r="B503" t="s">
        <v>5415</v>
      </c>
      <c r="C503" t="s">
        <v>43</v>
      </c>
      <c r="D503" s="10" t="s">
        <v>46</v>
      </c>
      <c r="E503" t="s">
        <v>1473</v>
      </c>
      <c r="F503" s="7">
        <v>2646.88</v>
      </c>
      <c r="G503" s="10" t="s">
        <v>50</v>
      </c>
      <c r="H503" t="s">
        <v>5416</v>
      </c>
      <c r="I503" t="str">
        <f t="shared" si="7"/>
        <v>Phoenix</v>
      </c>
      <c r="J503" s="10">
        <v>85015</v>
      </c>
      <c r="K503">
        <f>IF(OR(LEFT(J503,3)="850", J503=85339, J503="85339"), 1,0)</f>
        <v>1</v>
      </c>
      <c r="L503">
        <f>IF(OR(LEFT(I503,2)="ph", I503="Laveen"), 1,0)</f>
        <v>1</v>
      </c>
      <c r="M503">
        <f>IF(NOT(K503=L503), 1,0)</f>
        <v>0</v>
      </c>
      <c r="N503">
        <f>IF(K503=L503, K503, "EVAL")</f>
        <v>1</v>
      </c>
      <c r="O503" s="12">
        <v>44546</v>
      </c>
      <c r="P503" s="10"/>
      <c r="Q503" s="10" t="s">
        <v>57</v>
      </c>
      <c r="R503" s="10" t="s">
        <v>46</v>
      </c>
      <c r="S503" s="7">
        <v>1570.02</v>
      </c>
      <c r="T503" s="10">
        <v>85015</v>
      </c>
      <c r="U503" t="s">
        <v>2461</v>
      </c>
      <c r="W503" s="10"/>
      <c r="X503" t="s">
        <v>4337</v>
      </c>
    </row>
    <row r="504" spans="1:24" x14ac:dyDescent="0.2">
      <c r="A504" s="6">
        <v>44524</v>
      </c>
      <c r="B504" t="s">
        <v>5417</v>
      </c>
      <c r="C504" t="s">
        <v>43</v>
      </c>
      <c r="D504" s="10" t="s">
        <v>46</v>
      </c>
      <c r="E504" t="s">
        <v>2747</v>
      </c>
      <c r="F504" s="7"/>
      <c r="G504" s="10"/>
      <c r="H504" t="s">
        <v>5418</v>
      </c>
      <c r="I504" t="str">
        <f t="shared" si="7"/>
        <v>SCOTTSDALE</v>
      </c>
      <c r="J504" s="10">
        <v>85251</v>
      </c>
      <c r="K504">
        <f>IF(OR(LEFT(J504,3)="850", J504=85339, J504="85339"), 1,0)</f>
        <v>0</v>
      </c>
      <c r="L504">
        <f>IF(OR(LEFT(I504,2)="ph", I504="Laveen"), 1,0)</f>
        <v>0</v>
      </c>
      <c r="M504">
        <f>IF(NOT(K504=L504), 1,0)</f>
        <v>0</v>
      </c>
      <c r="N504">
        <f>IF(K504=L504, K504, "EVAL")</f>
        <v>0</v>
      </c>
      <c r="O504" s="10"/>
      <c r="P504" s="10"/>
      <c r="Q504" s="10" t="s">
        <v>46</v>
      </c>
      <c r="R504" s="10" t="s">
        <v>46</v>
      </c>
      <c r="S504" s="7">
        <v>3415.76</v>
      </c>
      <c r="T504" s="10">
        <v>85251</v>
      </c>
      <c r="U504" t="s">
        <v>62</v>
      </c>
      <c r="V504" t="s">
        <v>63</v>
      </c>
      <c r="W504" s="10">
        <v>85253</v>
      </c>
    </row>
    <row r="505" spans="1:24" x14ac:dyDescent="0.2">
      <c r="A505" s="6">
        <v>44529</v>
      </c>
      <c r="B505" t="s">
        <v>5419</v>
      </c>
      <c r="C505" t="s">
        <v>43</v>
      </c>
      <c r="D505" s="10" t="s">
        <v>46</v>
      </c>
      <c r="E505" t="s">
        <v>297</v>
      </c>
      <c r="F505" s="7">
        <v>3000.3</v>
      </c>
      <c r="G505" s="10" t="s">
        <v>50</v>
      </c>
      <c r="H505" t="s">
        <v>5420</v>
      </c>
      <c r="I505" t="str">
        <f t="shared" si="7"/>
        <v>GLENDALE</v>
      </c>
      <c r="J505" s="10">
        <v>85303</v>
      </c>
      <c r="K505">
        <f>IF(OR(LEFT(J505,3)="850", J505=85339, J505="85339"), 1,0)</f>
        <v>0</v>
      </c>
      <c r="L505">
        <f>IF(OR(LEFT(I505,2)="ph", I505="Laveen"), 1,0)</f>
        <v>0</v>
      </c>
      <c r="M505">
        <f>IF(NOT(K505=L505), 1,0)</f>
        <v>0</v>
      </c>
      <c r="N505">
        <f>IF(K505=L505, K505, "EVAL")</f>
        <v>0</v>
      </c>
      <c r="O505" s="10"/>
      <c r="P505" s="10"/>
      <c r="Q505" s="10" t="s">
        <v>57</v>
      </c>
      <c r="R505" s="10" t="s">
        <v>46</v>
      </c>
      <c r="S505" s="7">
        <v>1161</v>
      </c>
      <c r="T505" s="10">
        <v>85303</v>
      </c>
      <c r="U505" t="s">
        <v>1830</v>
      </c>
      <c r="W505" s="10"/>
      <c r="X505" t="s">
        <v>4337</v>
      </c>
    </row>
    <row r="506" spans="1:24" x14ac:dyDescent="0.2">
      <c r="A506" s="6">
        <v>44532</v>
      </c>
      <c r="B506" t="s">
        <v>5421</v>
      </c>
      <c r="C506" t="s">
        <v>43</v>
      </c>
      <c r="D506" s="10" t="s">
        <v>46</v>
      </c>
      <c r="E506" t="s">
        <v>225</v>
      </c>
      <c r="F506" s="7"/>
      <c r="G506" s="10"/>
      <c r="H506" t="s">
        <v>5422</v>
      </c>
      <c r="I506" t="str">
        <f t="shared" si="7"/>
        <v>PHOENIX</v>
      </c>
      <c r="J506" s="10">
        <v>85043</v>
      </c>
      <c r="K506">
        <f>IF(OR(LEFT(J506,3)="850", J506=85339, J506="85339"), 1,0)</f>
        <v>1</v>
      </c>
      <c r="L506">
        <f>IF(OR(LEFT(I506,2)="ph", I506="Laveen"), 1,0)</f>
        <v>1</v>
      </c>
      <c r="M506">
        <f>IF(NOT(K506=L506), 1,0)</f>
        <v>0</v>
      </c>
      <c r="N506">
        <f>IF(K506=L506, K506, "EVAL")</f>
        <v>1</v>
      </c>
      <c r="O506" s="10"/>
      <c r="P506" s="10"/>
      <c r="Q506" s="10" t="s">
        <v>57</v>
      </c>
      <c r="R506" s="10" t="s">
        <v>46</v>
      </c>
      <c r="S506" s="7">
        <v>9570.99</v>
      </c>
      <c r="T506" s="10">
        <v>85043</v>
      </c>
      <c r="U506" t="s">
        <v>3434</v>
      </c>
      <c r="W506" s="10"/>
      <c r="X506" t="s">
        <v>4343</v>
      </c>
    </row>
    <row r="507" spans="1:24" x14ac:dyDescent="0.2">
      <c r="A507" s="6">
        <v>44532</v>
      </c>
      <c r="B507" t="s">
        <v>5423</v>
      </c>
      <c r="C507" t="s">
        <v>43</v>
      </c>
      <c r="D507" s="10" t="s">
        <v>46</v>
      </c>
      <c r="E507" t="s">
        <v>225</v>
      </c>
      <c r="F507" s="7">
        <v>209</v>
      </c>
      <c r="G507" s="10" t="s">
        <v>50</v>
      </c>
      <c r="H507" t="s">
        <v>5424</v>
      </c>
      <c r="I507" t="str">
        <f t="shared" si="7"/>
        <v>AVONDALE</v>
      </c>
      <c r="J507" s="10">
        <v>8323</v>
      </c>
      <c r="K507">
        <f>IF(OR(LEFT(J507,3)="850", J507=85339, J507="85339"), 1,0)</f>
        <v>0</v>
      </c>
      <c r="L507">
        <f>IF(OR(LEFT(I507,2)="ph", I507="Laveen"), 1,0)</f>
        <v>0</v>
      </c>
      <c r="M507">
        <f>IF(NOT(K507=L507), 1,0)</f>
        <v>0</v>
      </c>
      <c r="N507">
        <f>IF(K507=L507, K507, "EVAL")</f>
        <v>0</v>
      </c>
      <c r="O507" s="10"/>
      <c r="P507" s="10"/>
      <c r="Q507" s="10" t="s">
        <v>57</v>
      </c>
      <c r="R507" s="10" t="s">
        <v>46</v>
      </c>
      <c r="S507" s="7">
        <v>218</v>
      </c>
      <c r="T507" s="10">
        <v>8323</v>
      </c>
      <c r="U507" t="s">
        <v>3910</v>
      </c>
      <c r="W507" s="10"/>
      <c r="X507" t="s">
        <v>4374</v>
      </c>
    </row>
    <row r="508" spans="1:24" x14ac:dyDescent="0.2">
      <c r="A508" s="6">
        <v>44532</v>
      </c>
      <c r="B508" t="s">
        <v>5425</v>
      </c>
      <c r="C508" t="s">
        <v>43</v>
      </c>
      <c r="D508" s="10" t="s">
        <v>46</v>
      </c>
      <c r="E508" t="s">
        <v>507</v>
      </c>
      <c r="F508" s="7">
        <v>0</v>
      </c>
      <c r="G508" s="10" t="s">
        <v>50</v>
      </c>
      <c r="I508" t="str">
        <f t="shared" si="7"/>
        <v/>
      </c>
      <c r="J508" s="10"/>
      <c r="K508">
        <f>IF(OR(LEFT(J508,3)="850", J508=85339, J508="85339"), 1,0)</f>
        <v>0</v>
      </c>
      <c r="L508">
        <f>IF(OR(LEFT(I508,2)="ph", I508="Laveen"), 1,0)</f>
        <v>0</v>
      </c>
      <c r="M508">
        <f>IF(NOT(K508=L508), 1,0)</f>
        <v>0</v>
      </c>
      <c r="N508">
        <f>IF(K508=L508, K508, "EVAL")</f>
        <v>0</v>
      </c>
      <c r="O508" s="12">
        <v>44545</v>
      </c>
      <c r="P508" s="15">
        <v>44557</v>
      </c>
      <c r="Q508" s="10" t="s">
        <v>57</v>
      </c>
      <c r="R508" s="10" t="s">
        <v>46</v>
      </c>
      <c r="S508" s="7">
        <v>7931.88</v>
      </c>
      <c r="T508" s="10"/>
      <c r="U508" t="s">
        <v>3434</v>
      </c>
      <c r="W508" s="10"/>
      <c r="X508" t="s">
        <v>4343</v>
      </c>
    </row>
    <row r="509" spans="1:24" x14ac:dyDescent="0.2">
      <c r="A509" s="6">
        <v>44532</v>
      </c>
      <c r="B509" t="s">
        <v>5426</v>
      </c>
      <c r="C509" t="s">
        <v>43</v>
      </c>
      <c r="D509" s="10" t="s">
        <v>46</v>
      </c>
      <c r="E509" t="s">
        <v>507</v>
      </c>
      <c r="F509" s="7"/>
      <c r="G509" s="10"/>
      <c r="I509" t="str">
        <f t="shared" si="7"/>
        <v/>
      </c>
      <c r="J509" s="10"/>
      <c r="K509">
        <f>IF(OR(LEFT(J509,3)="850", J509=85339, J509="85339"), 1,0)</f>
        <v>0</v>
      </c>
      <c r="L509">
        <f>IF(OR(LEFT(I509,2)="ph", I509="Laveen"), 1,0)</f>
        <v>0</v>
      </c>
      <c r="M509">
        <f>IF(NOT(K509=L509), 1,0)</f>
        <v>0</v>
      </c>
      <c r="N509">
        <f>IF(K509=L509, K509, "EVAL")</f>
        <v>0</v>
      </c>
      <c r="O509" s="10"/>
      <c r="P509" s="10"/>
      <c r="Q509" s="10" t="s">
        <v>57</v>
      </c>
      <c r="R509" s="10" t="s">
        <v>46</v>
      </c>
      <c r="S509" s="7">
        <v>8892.07</v>
      </c>
      <c r="T509" s="10"/>
      <c r="U509" t="s">
        <v>3434</v>
      </c>
      <c r="W509" s="10"/>
      <c r="X509" t="s">
        <v>4343</v>
      </c>
    </row>
    <row r="510" spans="1:24" x14ac:dyDescent="0.2">
      <c r="A510" s="6">
        <v>44536</v>
      </c>
      <c r="B510" t="s">
        <v>5427</v>
      </c>
      <c r="C510" t="s">
        <v>43</v>
      </c>
      <c r="D510" s="10" t="s">
        <v>46</v>
      </c>
      <c r="E510" t="s">
        <v>275</v>
      </c>
      <c r="F510" s="7">
        <v>7011.86</v>
      </c>
      <c r="G510" s="10" t="s">
        <v>50</v>
      </c>
      <c r="H510" t="s">
        <v>5428</v>
      </c>
      <c r="I510" t="str">
        <f t="shared" si="7"/>
        <v>Tempe</v>
      </c>
      <c r="J510" s="10">
        <v>85281</v>
      </c>
      <c r="K510">
        <f>IF(OR(LEFT(J510,3)="850", J510=85339, J510="85339"), 1,0)</f>
        <v>0</v>
      </c>
      <c r="L510">
        <f>IF(OR(LEFT(I510,2)="ph", I510="Laveen"), 1,0)</f>
        <v>0</v>
      </c>
      <c r="M510">
        <f>IF(NOT(K510=L510), 1,0)</f>
        <v>0</v>
      </c>
      <c r="N510">
        <f>IF(K510=L510, K510, "EVAL")</f>
        <v>0</v>
      </c>
      <c r="O510" s="12">
        <v>44552</v>
      </c>
      <c r="P510" s="15">
        <v>44565</v>
      </c>
      <c r="Q510" s="10" t="s">
        <v>57</v>
      </c>
      <c r="R510" s="10" t="s">
        <v>46</v>
      </c>
      <c r="S510" s="7">
        <v>7011.86</v>
      </c>
      <c r="T510" s="10">
        <v>85281</v>
      </c>
      <c r="U510" t="s">
        <v>3424</v>
      </c>
      <c r="V510" t="s">
        <v>3425</v>
      </c>
      <c r="W510" s="10">
        <v>85018</v>
      </c>
      <c r="X510" t="s">
        <v>4337</v>
      </c>
    </row>
    <row r="511" spans="1:24" x14ac:dyDescent="0.2">
      <c r="A511" s="6">
        <v>44537</v>
      </c>
      <c r="B511" t="s">
        <v>5429</v>
      </c>
      <c r="C511" t="s">
        <v>43</v>
      </c>
      <c r="D511" s="10" t="s">
        <v>46</v>
      </c>
      <c r="E511" t="s">
        <v>44</v>
      </c>
      <c r="F511" s="7">
        <v>5890.65</v>
      </c>
      <c r="G511" s="10" t="s">
        <v>50</v>
      </c>
      <c r="H511" t="s">
        <v>5430</v>
      </c>
      <c r="I511" t="str">
        <f t="shared" si="7"/>
        <v>Phoenix</v>
      </c>
      <c r="J511" s="10">
        <v>85035</v>
      </c>
      <c r="K511">
        <f>IF(OR(LEFT(J511,3)="850", J511=85339, J511="85339"), 1,0)</f>
        <v>1</v>
      </c>
      <c r="L511">
        <f>IF(OR(LEFT(I511,2)="ph", I511="Laveen"), 1,0)</f>
        <v>1</v>
      </c>
      <c r="M511">
        <f>IF(NOT(K511=L511), 1,0)</f>
        <v>0</v>
      </c>
      <c r="N511">
        <f>IF(K511=L511, K511, "EVAL")</f>
        <v>1</v>
      </c>
      <c r="O511" s="10"/>
      <c r="P511" s="10"/>
      <c r="Q511" s="10" t="s">
        <v>57</v>
      </c>
      <c r="R511" s="10" t="s">
        <v>46</v>
      </c>
      <c r="S511" s="7">
        <v>5835.65</v>
      </c>
      <c r="T511" s="10">
        <v>85035</v>
      </c>
      <c r="U511" t="s">
        <v>4024</v>
      </c>
      <c r="W511" s="10"/>
      <c r="X511" t="s">
        <v>4374</v>
      </c>
    </row>
    <row r="512" spans="1:24" x14ac:dyDescent="0.2">
      <c r="A512" s="6">
        <v>44538</v>
      </c>
      <c r="B512" t="s">
        <v>5431</v>
      </c>
      <c r="C512" t="s">
        <v>43</v>
      </c>
      <c r="D512" s="10" t="s">
        <v>46</v>
      </c>
      <c r="E512" t="s">
        <v>44</v>
      </c>
      <c r="F512" s="7"/>
      <c r="G512" s="10"/>
      <c r="H512" t="s">
        <v>5432</v>
      </c>
      <c r="I512" t="str">
        <f t="shared" si="7"/>
        <v>PHOENIX</v>
      </c>
      <c r="J512" s="10">
        <v>85033</v>
      </c>
      <c r="K512">
        <f>IF(OR(LEFT(J512,3)="850", J512=85339, J512="85339"), 1,0)</f>
        <v>1</v>
      </c>
      <c r="L512">
        <f>IF(OR(LEFT(I512,2)="ph", I512="Laveen"), 1,0)</f>
        <v>1</v>
      </c>
      <c r="M512">
        <f>IF(NOT(K512=L512), 1,0)</f>
        <v>0</v>
      </c>
      <c r="N512">
        <f>IF(K512=L512, K512, "EVAL")</f>
        <v>1</v>
      </c>
      <c r="O512" s="10"/>
      <c r="P512" s="10"/>
      <c r="Q512" s="10" t="s">
        <v>46</v>
      </c>
      <c r="R512" s="10" t="s">
        <v>46</v>
      </c>
      <c r="S512" s="7">
        <v>2932.38</v>
      </c>
      <c r="T512" s="10">
        <v>85033</v>
      </c>
      <c r="U512" t="s">
        <v>62</v>
      </c>
      <c r="V512" t="s">
        <v>63</v>
      </c>
      <c r="W512" s="10">
        <v>85253</v>
      </c>
    </row>
    <row r="513" spans="1:24" x14ac:dyDescent="0.2">
      <c r="A513" s="6">
        <v>44547</v>
      </c>
      <c r="B513" t="s">
        <v>5433</v>
      </c>
      <c r="C513" t="s">
        <v>43</v>
      </c>
      <c r="D513" s="10" t="s">
        <v>46</v>
      </c>
      <c r="E513" t="s">
        <v>102</v>
      </c>
      <c r="F513" s="7"/>
      <c r="G513" s="10"/>
      <c r="H513" t="s">
        <v>5434</v>
      </c>
      <c r="I513" t="str">
        <f t="shared" si="7"/>
        <v>PHOENIX</v>
      </c>
      <c r="J513" s="10">
        <v>85016</v>
      </c>
      <c r="K513">
        <f>IF(OR(LEFT(J513,3)="850", J513=85339, J513="85339"), 1,0)</f>
        <v>1</v>
      </c>
      <c r="L513">
        <f>IF(OR(LEFT(I513,2)="ph", I513="Laveen"), 1,0)</f>
        <v>1</v>
      </c>
      <c r="M513">
        <f>IF(NOT(K513=L513), 1,0)</f>
        <v>0</v>
      </c>
      <c r="N513">
        <f>IF(K513=L513, K513, "EVAL")</f>
        <v>1</v>
      </c>
      <c r="O513" s="10"/>
      <c r="P513" s="10"/>
      <c r="Q513" s="10" t="s">
        <v>57</v>
      </c>
      <c r="R513" s="10" t="s">
        <v>46</v>
      </c>
      <c r="S513" s="7">
        <v>1455.54</v>
      </c>
      <c r="T513" s="10">
        <v>85016</v>
      </c>
      <c r="U513" t="s">
        <v>3316</v>
      </c>
      <c r="W513" s="10"/>
      <c r="X513" t="s">
        <v>4337</v>
      </c>
    </row>
    <row r="514" spans="1:24" x14ac:dyDescent="0.2">
      <c r="A514" s="6">
        <v>44547</v>
      </c>
      <c r="B514" t="s">
        <v>5435</v>
      </c>
      <c r="C514" t="s">
        <v>43</v>
      </c>
      <c r="D514" s="10" t="s">
        <v>46</v>
      </c>
      <c r="E514" t="s">
        <v>102</v>
      </c>
      <c r="F514" s="7">
        <v>1252.98</v>
      </c>
      <c r="G514" s="10" t="s">
        <v>50</v>
      </c>
      <c r="H514" t="s">
        <v>5436</v>
      </c>
      <c r="I514" t="str">
        <f t="shared" si="7"/>
        <v>PHOENIX</v>
      </c>
      <c r="J514" s="10">
        <v>85016</v>
      </c>
      <c r="K514">
        <f>IF(OR(LEFT(J514,3)="850", J514=85339, J514="85339"), 1,0)</f>
        <v>1</v>
      </c>
      <c r="L514">
        <f>IF(OR(LEFT(I514,2)="ph", I514="Laveen"), 1,0)</f>
        <v>1</v>
      </c>
      <c r="M514">
        <f>IF(NOT(K514=L514), 1,0)</f>
        <v>0</v>
      </c>
      <c r="N514">
        <f>IF(K514=L514, K514, "EVAL")</f>
        <v>1</v>
      </c>
      <c r="O514" s="12">
        <v>44566</v>
      </c>
      <c r="P514" s="10"/>
      <c r="Q514" s="10" t="s">
        <v>57</v>
      </c>
      <c r="R514" s="10" t="s">
        <v>46</v>
      </c>
      <c r="S514" s="7">
        <v>1252.98</v>
      </c>
      <c r="T514" s="10">
        <v>85016</v>
      </c>
      <c r="U514" t="s">
        <v>3287</v>
      </c>
      <c r="W514" s="10"/>
      <c r="X514" t="s">
        <v>4337</v>
      </c>
    </row>
    <row r="515" spans="1:24" x14ac:dyDescent="0.2">
      <c r="A515" s="6">
        <v>44547</v>
      </c>
      <c r="B515" t="s">
        <v>5437</v>
      </c>
      <c r="C515" t="s">
        <v>43</v>
      </c>
      <c r="D515" s="10" t="s">
        <v>46</v>
      </c>
      <c r="E515" t="s">
        <v>102</v>
      </c>
      <c r="F515" s="7"/>
      <c r="G515" s="10"/>
      <c r="H515" t="s">
        <v>5438</v>
      </c>
      <c r="I515" t="str">
        <f t="shared" ref="I515:I538" si="8">IF(NOT(ISERROR(FIND(",",H515))), RIGHT(H515,LEN(H515)-FIND("@",SUBSTITUTE(H515,",","@",LEN(H515)-LEN(SUBSTITUTE(H515,",",""))),1)-1), "")</f>
        <v>PHOENIX</v>
      </c>
      <c r="J515" s="10">
        <v>85016</v>
      </c>
      <c r="K515">
        <f>IF(OR(LEFT(J515,3)="850", J515=85339, J515="85339"), 1,0)</f>
        <v>1</v>
      </c>
      <c r="L515">
        <f>IF(OR(LEFT(I515,2)="ph", I515="Laveen"), 1,0)</f>
        <v>1</v>
      </c>
      <c r="M515">
        <f>IF(NOT(K515=L515), 1,0)</f>
        <v>0</v>
      </c>
      <c r="N515">
        <f>IF(K515=L515, K515, "EVAL")</f>
        <v>1</v>
      </c>
      <c r="O515" s="10"/>
      <c r="P515" s="10"/>
      <c r="Q515" s="10" t="s">
        <v>57</v>
      </c>
      <c r="R515" s="10" t="s">
        <v>46</v>
      </c>
      <c r="S515" s="7">
        <v>1276.51</v>
      </c>
      <c r="T515" s="10">
        <v>85016</v>
      </c>
      <c r="U515" t="s">
        <v>3316</v>
      </c>
      <c r="W515" s="10"/>
      <c r="X515" t="s">
        <v>4337</v>
      </c>
    </row>
    <row r="516" spans="1:24" x14ac:dyDescent="0.2">
      <c r="A516" s="6">
        <v>44547</v>
      </c>
      <c r="B516" t="s">
        <v>5439</v>
      </c>
      <c r="C516" t="s">
        <v>43</v>
      </c>
      <c r="D516" s="10" t="s">
        <v>46</v>
      </c>
      <c r="E516" t="s">
        <v>102</v>
      </c>
      <c r="F516" s="7">
        <v>1481.26</v>
      </c>
      <c r="G516" s="10" t="s">
        <v>50</v>
      </c>
      <c r="H516" t="s">
        <v>5440</v>
      </c>
      <c r="I516" t="str">
        <f t="shared" si="8"/>
        <v>PHOENIX</v>
      </c>
      <c r="J516" s="10">
        <v>85016</v>
      </c>
      <c r="K516">
        <f>IF(OR(LEFT(J516,3)="850", J516=85339, J516="85339"), 1,0)</f>
        <v>1</v>
      </c>
      <c r="L516">
        <f>IF(OR(LEFT(I516,2)="ph", I516="Laveen"), 1,0)</f>
        <v>1</v>
      </c>
      <c r="M516">
        <f>IF(NOT(K516=L516), 1,0)</f>
        <v>0</v>
      </c>
      <c r="N516">
        <f>IF(K516=L516, K516, "EVAL")</f>
        <v>1</v>
      </c>
      <c r="O516" s="10"/>
      <c r="P516" s="10"/>
      <c r="Q516" s="10" t="s">
        <v>57</v>
      </c>
      <c r="R516" s="10" t="s">
        <v>46</v>
      </c>
      <c r="S516" s="7">
        <v>1481.26</v>
      </c>
      <c r="T516" s="10">
        <v>85016</v>
      </c>
      <c r="U516" t="s">
        <v>3287</v>
      </c>
      <c r="W516" s="10"/>
      <c r="X516" t="s">
        <v>4337</v>
      </c>
    </row>
    <row r="517" spans="1:24" x14ac:dyDescent="0.2">
      <c r="A517" s="6">
        <v>44547</v>
      </c>
      <c r="B517" t="s">
        <v>5441</v>
      </c>
      <c r="C517" t="s">
        <v>43</v>
      </c>
      <c r="D517" s="10" t="s">
        <v>46</v>
      </c>
      <c r="E517" t="s">
        <v>102</v>
      </c>
      <c r="F517" s="7"/>
      <c r="G517" s="10"/>
      <c r="H517" t="s">
        <v>5442</v>
      </c>
      <c r="I517" t="str">
        <f t="shared" si="8"/>
        <v>PHOENIX</v>
      </c>
      <c r="J517" s="10">
        <v>85016</v>
      </c>
      <c r="K517">
        <f>IF(OR(LEFT(J517,3)="850", J517=85339, J517="85339"), 1,0)</f>
        <v>1</v>
      </c>
      <c r="L517">
        <f>IF(OR(LEFT(I517,2)="ph", I517="Laveen"), 1,0)</f>
        <v>1</v>
      </c>
      <c r="M517">
        <f>IF(NOT(K517=L517), 1,0)</f>
        <v>0</v>
      </c>
      <c r="N517">
        <f>IF(K517=L517, K517, "EVAL")</f>
        <v>1</v>
      </c>
      <c r="O517" s="10"/>
      <c r="P517" s="10"/>
      <c r="Q517" s="10" t="s">
        <v>57</v>
      </c>
      <c r="R517" s="10" t="s">
        <v>46</v>
      </c>
      <c r="S517" s="7">
        <v>1527.15</v>
      </c>
      <c r="T517" s="10">
        <v>85016</v>
      </c>
      <c r="U517" t="s">
        <v>3316</v>
      </c>
      <c r="W517" s="10"/>
      <c r="X517" t="s">
        <v>4337</v>
      </c>
    </row>
    <row r="518" spans="1:24" x14ac:dyDescent="0.2">
      <c r="A518" s="6">
        <v>44547</v>
      </c>
      <c r="B518" t="s">
        <v>5443</v>
      </c>
      <c r="C518" t="s">
        <v>43</v>
      </c>
      <c r="D518" s="10" t="s">
        <v>46</v>
      </c>
      <c r="E518" t="s">
        <v>102</v>
      </c>
      <c r="F518" s="7"/>
      <c r="G518" s="10"/>
      <c r="H518" t="s">
        <v>5444</v>
      </c>
      <c r="I518" t="str">
        <f t="shared" si="8"/>
        <v>PHOENIX</v>
      </c>
      <c r="J518" s="10">
        <v>85016</v>
      </c>
      <c r="K518">
        <f>IF(OR(LEFT(J518,3)="850", J518=85339, J518="85339"), 1,0)</f>
        <v>1</v>
      </c>
      <c r="L518">
        <f>IF(OR(LEFT(I518,2)="ph", I518="Laveen"), 1,0)</f>
        <v>1</v>
      </c>
      <c r="M518">
        <f>IF(NOT(K518=L518), 1,0)</f>
        <v>0</v>
      </c>
      <c r="N518">
        <f>IF(K518=L518, K518, "EVAL")</f>
        <v>1</v>
      </c>
      <c r="O518" s="10"/>
      <c r="P518" s="10"/>
      <c r="Q518" s="10" t="s">
        <v>57</v>
      </c>
      <c r="R518" s="10" t="s">
        <v>46</v>
      </c>
      <c r="S518" s="7">
        <v>1443.56</v>
      </c>
      <c r="T518" s="10">
        <v>85016</v>
      </c>
      <c r="U518" t="s">
        <v>3287</v>
      </c>
      <c r="W518" s="10"/>
      <c r="X518" t="s">
        <v>4337</v>
      </c>
    </row>
    <row r="519" spans="1:24" x14ac:dyDescent="0.2">
      <c r="A519" s="6">
        <v>44547</v>
      </c>
      <c r="B519" t="s">
        <v>5445</v>
      </c>
      <c r="C519" t="s">
        <v>43</v>
      </c>
      <c r="D519" s="10" t="s">
        <v>46</v>
      </c>
      <c r="E519" t="s">
        <v>102</v>
      </c>
      <c r="F519" s="7"/>
      <c r="G519" s="10"/>
      <c r="I519" t="str">
        <f t="shared" si="8"/>
        <v/>
      </c>
      <c r="J519" s="10"/>
      <c r="K519">
        <f>IF(OR(LEFT(J519,3)="850", J519=85339, J519="85339"), 1,0)</f>
        <v>0</v>
      </c>
      <c r="L519">
        <f>IF(OR(LEFT(I519,2)="ph", I519="Laveen"), 1,0)</f>
        <v>0</v>
      </c>
      <c r="M519">
        <f>IF(NOT(K519=L519), 1,0)</f>
        <v>0</v>
      </c>
      <c r="N519">
        <f>IF(K519=L519, K519, "EVAL")</f>
        <v>0</v>
      </c>
      <c r="O519" s="10"/>
      <c r="P519" s="10"/>
      <c r="Q519" s="10" t="s">
        <v>57</v>
      </c>
      <c r="R519" s="10" t="s">
        <v>46</v>
      </c>
      <c r="S519" s="7">
        <v>1515.37</v>
      </c>
      <c r="T519" s="10"/>
      <c r="U519" t="s">
        <v>3287</v>
      </c>
      <c r="W519" s="10"/>
      <c r="X519" t="s">
        <v>4337</v>
      </c>
    </row>
    <row r="520" spans="1:24" x14ac:dyDescent="0.2">
      <c r="A520" s="6">
        <v>44547</v>
      </c>
      <c r="B520" t="s">
        <v>5446</v>
      </c>
      <c r="C520" t="s">
        <v>43</v>
      </c>
      <c r="D520" s="10" t="s">
        <v>46</v>
      </c>
      <c r="E520" t="s">
        <v>102</v>
      </c>
      <c r="F520" s="7"/>
      <c r="G520" s="10"/>
      <c r="H520" t="s">
        <v>5447</v>
      </c>
      <c r="I520" t="str">
        <f t="shared" si="8"/>
        <v>PHOENIX</v>
      </c>
      <c r="J520" s="10">
        <v>85016</v>
      </c>
      <c r="K520">
        <f>IF(OR(LEFT(J520,3)="850", J520=85339, J520="85339"), 1,0)</f>
        <v>1</v>
      </c>
      <c r="L520">
        <f>IF(OR(LEFT(I520,2)="ph", I520="Laveen"), 1,0)</f>
        <v>1</v>
      </c>
      <c r="M520">
        <f>IF(NOT(K520=L520), 1,0)</f>
        <v>0</v>
      </c>
      <c r="N520">
        <f>IF(K520=L520, K520, "EVAL")</f>
        <v>1</v>
      </c>
      <c r="O520" s="10"/>
      <c r="P520" s="10"/>
      <c r="Q520" s="10" t="s">
        <v>57</v>
      </c>
      <c r="R520" s="10" t="s">
        <v>46</v>
      </c>
      <c r="S520" s="7">
        <v>1193.1400000000001</v>
      </c>
      <c r="T520" s="10">
        <v>85016</v>
      </c>
      <c r="U520" t="s">
        <v>3287</v>
      </c>
      <c r="W520" s="10"/>
      <c r="X520" t="s">
        <v>4337</v>
      </c>
    </row>
    <row r="521" spans="1:24" x14ac:dyDescent="0.2">
      <c r="A521" s="6">
        <v>44547</v>
      </c>
      <c r="B521" t="s">
        <v>5448</v>
      </c>
      <c r="C521" t="s">
        <v>43</v>
      </c>
      <c r="D521" s="10" t="s">
        <v>46</v>
      </c>
      <c r="E521" t="s">
        <v>87</v>
      </c>
      <c r="F521" s="7">
        <v>3239.2</v>
      </c>
      <c r="G521" s="10" t="s">
        <v>50</v>
      </c>
      <c r="H521" t="s">
        <v>5449</v>
      </c>
      <c r="I521" t="str">
        <f t="shared" si="8"/>
        <v>Phoenix</v>
      </c>
      <c r="J521" s="10">
        <v>85017</v>
      </c>
      <c r="K521">
        <f>IF(OR(LEFT(J521,3)="850", J521=85339, J521="85339"), 1,0)</f>
        <v>1</v>
      </c>
      <c r="L521">
        <f>IF(OR(LEFT(I521,2)="ph", I521="Laveen"), 1,0)</f>
        <v>1</v>
      </c>
      <c r="M521">
        <f>IF(NOT(K521=L521), 1,0)</f>
        <v>0</v>
      </c>
      <c r="N521">
        <f>IF(K521=L521, K521, "EVAL")</f>
        <v>1</v>
      </c>
      <c r="O521" s="12">
        <v>44567</v>
      </c>
      <c r="P521" s="15">
        <v>44602</v>
      </c>
      <c r="Q521" s="10" t="s">
        <v>57</v>
      </c>
      <c r="R521" s="10" t="s">
        <v>46</v>
      </c>
      <c r="S521" s="7">
        <v>3232.2</v>
      </c>
      <c r="T521" s="10">
        <v>85017</v>
      </c>
      <c r="U521" t="s">
        <v>5048</v>
      </c>
      <c r="W521" s="10"/>
      <c r="X521" t="s">
        <v>4374</v>
      </c>
    </row>
    <row r="522" spans="1:24" x14ac:dyDescent="0.2">
      <c r="A522" s="6">
        <v>44551</v>
      </c>
      <c r="B522" t="s">
        <v>5450</v>
      </c>
      <c r="C522" t="s">
        <v>43</v>
      </c>
      <c r="D522" s="10" t="s">
        <v>46</v>
      </c>
      <c r="E522" t="s">
        <v>1473</v>
      </c>
      <c r="F522" s="7"/>
      <c r="G522" s="10"/>
      <c r="H522" t="s">
        <v>5451</v>
      </c>
      <c r="I522" t="str">
        <f t="shared" si="8"/>
        <v>PHOENIX</v>
      </c>
      <c r="J522" s="10">
        <v>85021</v>
      </c>
      <c r="K522">
        <f>IF(OR(LEFT(J522,3)="850", J522=85339, J522="85339"), 1,0)</f>
        <v>1</v>
      </c>
      <c r="L522">
        <f>IF(OR(LEFT(I522,2)="ph", I522="Laveen"), 1,0)</f>
        <v>1</v>
      </c>
      <c r="M522">
        <f>IF(NOT(K522=L522), 1,0)</f>
        <v>0</v>
      </c>
      <c r="N522">
        <f>IF(K522=L522, K522, "EVAL")</f>
        <v>1</v>
      </c>
      <c r="O522" s="10"/>
      <c r="P522" s="10"/>
      <c r="Q522" s="10" t="s">
        <v>57</v>
      </c>
      <c r="R522" s="10" t="s">
        <v>46</v>
      </c>
      <c r="S522" s="7">
        <v>1432.28</v>
      </c>
      <c r="T522" s="10">
        <v>85021</v>
      </c>
      <c r="U522" t="s">
        <v>4014</v>
      </c>
      <c r="W522" s="10"/>
      <c r="X522" t="s">
        <v>4337</v>
      </c>
    </row>
    <row r="523" spans="1:24" x14ac:dyDescent="0.2">
      <c r="A523" s="6">
        <v>44552</v>
      </c>
      <c r="B523" t="s">
        <v>5452</v>
      </c>
      <c r="C523" t="s">
        <v>79</v>
      </c>
      <c r="D523" s="10" t="s">
        <v>46</v>
      </c>
      <c r="E523" t="s">
        <v>130</v>
      </c>
      <c r="F523" s="7"/>
      <c r="G523" s="10"/>
      <c r="H523" t="s">
        <v>4848</v>
      </c>
      <c r="I523" t="str">
        <f t="shared" si="8"/>
        <v>BUCKEYE</v>
      </c>
      <c r="J523" s="10">
        <v>85326</v>
      </c>
      <c r="K523">
        <f>IF(OR(LEFT(J523,3)="850", J523=85339, J523="85339"), 1,0)</f>
        <v>0</v>
      </c>
      <c r="L523">
        <f>IF(OR(LEFT(I523,2)="ph", I523="Laveen"), 1,0)</f>
        <v>0</v>
      </c>
      <c r="M523">
        <f>IF(NOT(K523=L523), 1,0)</f>
        <v>0</v>
      </c>
      <c r="N523">
        <f>IF(K523=L523, K523, "EVAL")</f>
        <v>0</v>
      </c>
      <c r="O523" s="10"/>
      <c r="P523" s="10"/>
      <c r="Q523" s="10" t="s">
        <v>57</v>
      </c>
      <c r="R523" s="10" t="s">
        <v>46</v>
      </c>
      <c r="S523" s="7">
        <v>2282.8000000000002</v>
      </c>
      <c r="T523" s="10">
        <v>85326</v>
      </c>
      <c r="U523" t="s">
        <v>3797</v>
      </c>
      <c r="W523" s="10"/>
      <c r="X523" t="s">
        <v>4374</v>
      </c>
    </row>
    <row r="524" spans="1:24" x14ac:dyDescent="0.2">
      <c r="A524" s="6">
        <v>44552</v>
      </c>
      <c r="B524" t="s">
        <v>5453</v>
      </c>
      <c r="C524" t="s">
        <v>43</v>
      </c>
      <c r="D524" s="10" t="s">
        <v>46</v>
      </c>
      <c r="E524" t="s">
        <v>507</v>
      </c>
      <c r="F524" s="7"/>
      <c r="G524" s="10"/>
      <c r="H524" t="s">
        <v>5454</v>
      </c>
      <c r="I524" t="str">
        <f t="shared" si="8"/>
        <v>EL MIRAGE</v>
      </c>
      <c r="J524" s="10">
        <v>85335</v>
      </c>
      <c r="K524">
        <f>IF(OR(LEFT(J524,3)="850", J524=85339, J524="85339"), 1,0)</f>
        <v>0</v>
      </c>
      <c r="L524">
        <f>IF(OR(LEFT(I524,2)="ph", I524="Laveen"), 1,0)</f>
        <v>0</v>
      </c>
      <c r="M524">
        <f>IF(NOT(K524=L524), 1,0)</f>
        <v>0</v>
      </c>
      <c r="N524">
        <f>IF(K524=L524, K524, "EVAL")</f>
        <v>0</v>
      </c>
      <c r="O524" s="10"/>
      <c r="P524" s="10"/>
      <c r="Q524" s="10" t="s">
        <v>57</v>
      </c>
      <c r="R524" s="10" t="s">
        <v>46</v>
      </c>
      <c r="S524" s="7">
        <v>1970.8</v>
      </c>
      <c r="T524" s="10">
        <v>85335</v>
      </c>
      <c r="U524" t="s">
        <v>3797</v>
      </c>
      <c r="W524" s="10"/>
      <c r="X524" t="s">
        <v>4374</v>
      </c>
    </row>
    <row r="525" spans="1:24" x14ac:dyDescent="0.2">
      <c r="A525" s="6">
        <v>44552</v>
      </c>
      <c r="B525" t="s">
        <v>5455</v>
      </c>
      <c r="C525" t="s">
        <v>43</v>
      </c>
      <c r="D525" s="10" t="s">
        <v>46</v>
      </c>
      <c r="E525" t="s">
        <v>297</v>
      </c>
      <c r="F525" s="7">
        <v>4262.12</v>
      </c>
      <c r="G525" s="10" t="s">
        <v>50</v>
      </c>
      <c r="H525" t="s">
        <v>5456</v>
      </c>
      <c r="I525" t="str">
        <f t="shared" si="8"/>
        <v>GLENDALE</v>
      </c>
      <c r="J525" s="10">
        <v>85302</v>
      </c>
      <c r="K525">
        <f>IF(OR(LEFT(J525,3)="850", J525=85339, J525="85339"), 1,0)</f>
        <v>0</v>
      </c>
      <c r="L525">
        <f>IF(OR(LEFT(I525,2)="ph", I525="Laveen"), 1,0)</f>
        <v>0</v>
      </c>
      <c r="M525">
        <f>IF(NOT(K525=L525), 1,0)</f>
        <v>0</v>
      </c>
      <c r="N525">
        <f>IF(K525=L525, K525, "EVAL")</f>
        <v>0</v>
      </c>
      <c r="O525" s="10"/>
      <c r="P525" s="10"/>
      <c r="Q525" s="10" t="s">
        <v>57</v>
      </c>
      <c r="R525" s="10" t="s">
        <v>46</v>
      </c>
      <c r="S525" s="7">
        <v>1646.04</v>
      </c>
      <c r="T525" s="10">
        <v>85302</v>
      </c>
      <c r="U525" t="s">
        <v>4476</v>
      </c>
      <c r="W525" s="10"/>
      <c r="X525" t="s">
        <v>4374</v>
      </c>
    </row>
    <row r="526" spans="1:24" x14ac:dyDescent="0.2">
      <c r="A526" s="6">
        <v>44552</v>
      </c>
      <c r="B526" t="s">
        <v>5457</v>
      </c>
      <c r="C526" t="s">
        <v>43</v>
      </c>
      <c r="D526" s="10" t="s">
        <v>46</v>
      </c>
      <c r="E526" t="s">
        <v>297</v>
      </c>
      <c r="F526" s="7">
        <v>4686.3</v>
      </c>
      <c r="G526" s="10" t="s">
        <v>50</v>
      </c>
      <c r="H526" t="s">
        <v>5458</v>
      </c>
      <c r="I526" t="str">
        <f t="shared" si="8"/>
        <v>PHOENIX</v>
      </c>
      <c r="J526" s="10">
        <v>85051</v>
      </c>
      <c r="K526">
        <f>IF(OR(LEFT(J526,3)="850", J526=85339, J526="85339"), 1,0)</f>
        <v>1</v>
      </c>
      <c r="L526">
        <f>IF(OR(LEFT(I526,2)="ph", I526="Laveen"), 1,0)</f>
        <v>1</v>
      </c>
      <c r="M526">
        <f>IF(NOT(K526=L526), 1,0)</f>
        <v>0</v>
      </c>
      <c r="N526">
        <f>IF(K526=L526, K526, "EVAL")</f>
        <v>1</v>
      </c>
      <c r="O526" s="10"/>
      <c r="P526" s="10"/>
      <c r="Q526" s="10" t="s">
        <v>57</v>
      </c>
      <c r="R526" s="10" t="s">
        <v>46</v>
      </c>
      <c r="S526" s="7">
        <v>2034.15</v>
      </c>
      <c r="T526" s="10">
        <v>85051</v>
      </c>
      <c r="U526" t="s">
        <v>3797</v>
      </c>
      <c r="W526" s="10"/>
      <c r="X526" t="s">
        <v>4374</v>
      </c>
    </row>
    <row r="527" spans="1:24" x14ac:dyDescent="0.2">
      <c r="A527" s="6">
        <v>44553</v>
      </c>
      <c r="B527" t="s">
        <v>5459</v>
      </c>
      <c r="C527" t="s">
        <v>43</v>
      </c>
      <c r="D527" s="10" t="s">
        <v>46</v>
      </c>
      <c r="E527" t="s">
        <v>1473</v>
      </c>
      <c r="F527" s="7">
        <v>2822.63</v>
      </c>
      <c r="G527" s="10" t="s">
        <v>50</v>
      </c>
      <c r="H527" t="s">
        <v>5460</v>
      </c>
      <c r="I527" t="str">
        <f t="shared" si="8"/>
        <v>phoenix</v>
      </c>
      <c r="J527" s="10">
        <v>85007</v>
      </c>
      <c r="K527">
        <f>IF(OR(LEFT(J527,3)="850", J527=85339, J527="85339"), 1,0)</f>
        <v>1</v>
      </c>
      <c r="L527">
        <f>IF(OR(LEFT(I527,2)="ph", I527="Laveen"), 1,0)</f>
        <v>1</v>
      </c>
      <c r="M527">
        <f>IF(NOT(K527=L527), 1,0)</f>
        <v>0</v>
      </c>
      <c r="N527">
        <f>IF(K527=L527, K527, "EVAL")</f>
        <v>1</v>
      </c>
      <c r="O527" s="10"/>
      <c r="P527" s="10"/>
      <c r="Q527" s="10" t="s">
        <v>57</v>
      </c>
      <c r="R527" s="10" t="s">
        <v>46</v>
      </c>
      <c r="S527" s="7">
        <v>2829.46</v>
      </c>
      <c r="T527" s="10">
        <v>85007</v>
      </c>
      <c r="U527" t="s">
        <v>5461</v>
      </c>
      <c r="V527" t="s">
        <v>5462</v>
      </c>
      <c r="W527" s="10">
        <v>85007</v>
      </c>
      <c r="X527" t="s">
        <v>4337</v>
      </c>
    </row>
    <row r="528" spans="1:24" x14ac:dyDescent="0.2">
      <c r="A528" s="6">
        <v>44557</v>
      </c>
      <c r="B528" t="s">
        <v>5463</v>
      </c>
      <c r="C528" t="s">
        <v>43</v>
      </c>
      <c r="D528" s="10" t="s">
        <v>46</v>
      </c>
      <c r="E528" t="s">
        <v>74</v>
      </c>
      <c r="F528" s="7"/>
      <c r="G528" s="10"/>
      <c r="H528" t="s">
        <v>5464</v>
      </c>
      <c r="I528" t="str">
        <f t="shared" si="8"/>
        <v>PHOENIX</v>
      </c>
      <c r="J528" s="10">
        <v>85040</v>
      </c>
      <c r="K528">
        <f>IF(OR(LEFT(J528,3)="850", J528=85339, J528="85339"), 1,0)</f>
        <v>1</v>
      </c>
      <c r="L528">
        <f>IF(OR(LEFT(I528,2)="ph", I528="Laveen"), 1,0)</f>
        <v>1</v>
      </c>
      <c r="M528">
        <f>IF(NOT(K528=L528), 1,0)</f>
        <v>0</v>
      </c>
      <c r="N528">
        <f>IF(K528=L528, K528, "EVAL")</f>
        <v>1</v>
      </c>
      <c r="O528" s="10"/>
      <c r="P528" s="10"/>
      <c r="Q528" s="10" t="s">
        <v>57</v>
      </c>
      <c r="R528" s="10" t="s">
        <v>46</v>
      </c>
      <c r="S528" s="7">
        <v>1690.75</v>
      </c>
      <c r="T528" s="10">
        <v>85040</v>
      </c>
      <c r="U528" t="s">
        <v>3797</v>
      </c>
      <c r="V528" t="s">
        <v>3827</v>
      </c>
      <c r="W528" s="10">
        <v>85282</v>
      </c>
      <c r="X528" t="s">
        <v>4374</v>
      </c>
    </row>
    <row r="529" spans="1:24" x14ac:dyDescent="0.2">
      <c r="A529" s="6">
        <v>44557</v>
      </c>
      <c r="B529" t="s">
        <v>5465</v>
      </c>
      <c r="C529" t="s">
        <v>43</v>
      </c>
      <c r="D529" s="10" t="s">
        <v>46</v>
      </c>
      <c r="E529" t="s">
        <v>102</v>
      </c>
      <c r="F529" s="7">
        <v>5028.88</v>
      </c>
      <c r="G529" s="10" t="s">
        <v>50</v>
      </c>
      <c r="H529" t="s">
        <v>5466</v>
      </c>
      <c r="I529" t="str">
        <f t="shared" si="8"/>
        <v>PHOENIX</v>
      </c>
      <c r="J529" s="10">
        <v>85016</v>
      </c>
      <c r="K529">
        <f>IF(OR(LEFT(J529,3)="850", J529=85339, J529="85339"), 1,0)</f>
        <v>1</v>
      </c>
      <c r="L529">
        <f>IF(OR(LEFT(I529,2)="ph", I529="Laveen"), 1,0)</f>
        <v>1</v>
      </c>
      <c r="M529">
        <f>IF(NOT(K529=L529), 1,0)</f>
        <v>0</v>
      </c>
      <c r="N529">
        <f>IF(K529=L529, K529, "EVAL")</f>
        <v>1</v>
      </c>
      <c r="O529" s="10"/>
      <c r="P529" s="10"/>
      <c r="Q529" s="10" t="s">
        <v>57</v>
      </c>
      <c r="R529" s="10" t="s">
        <v>46</v>
      </c>
      <c r="S529" s="7">
        <v>3755.24</v>
      </c>
      <c r="T529" s="10">
        <v>85016</v>
      </c>
      <c r="U529" t="s">
        <v>3287</v>
      </c>
      <c r="W529" s="10"/>
      <c r="X529" t="s">
        <v>4337</v>
      </c>
    </row>
    <row r="530" spans="1:24" x14ac:dyDescent="0.2">
      <c r="A530" s="6">
        <v>44558</v>
      </c>
      <c r="B530" t="s">
        <v>5467</v>
      </c>
      <c r="C530" t="s">
        <v>43</v>
      </c>
      <c r="D530" s="10" t="s">
        <v>46</v>
      </c>
      <c r="E530" t="s">
        <v>297</v>
      </c>
      <c r="F530" s="7">
        <v>3879.82</v>
      </c>
      <c r="G530" s="10" t="s">
        <v>50</v>
      </c>
      <c r="H530" t="s">
        <v>5468</v>
      </c>
      <c r="I530" t="str">
        <f t="shared" si="8"/>
        <v>GLENDALE</v>
      </c>
      <c r="J530" s="10">
        <v>85303</v>
      </c>
      <c r="K530">
        <f>IF(OR(LEFT(J530,3)="850", J530=85339, J530="85339"), 1,0)</f>
        <v>0</v>
      </c>
      <c r="L530">
        <f>IF(OR(LEFT(I530,2)="ph", I530="Laveen"), 1,0)</f>
        <v>0</v>
      </c>
      <c r="M530">
        <f>IF(NOT(K530=L530), 1,0)</f>
        <v>0</v>
      </c>
      <c r="N530">
        <f>IF(K530=L530, K530, "EVAL")</f>
        <v>0</v>
      </c>
      <c r="O530" s="10"/>
      <c r="P530" s="10"/>
      <c r="Q530" s="10" t="s">
        <v>57</v>
      </c>
      <c r="R530" s="10" t="s">
        <v>46</v>
      </c>
      <c r="S530" s="7">
        <v>2047.82</v>
      </c>
      <c r="T530" s="10">
        <v>85303</v>
      </c>
      <c r="U530" t="s">
        <v>1830</v>
      </c>
      <c r="W530" s="10"/>
      <c r="X530" t="s">
        <v>4337</v>
      </c>
    </row>
    <row r="531" spans="1:24" x14ac:dyDescent="0.2">
      <c r="A531" s="6">
        <v>44559</v>
      </c>
      <c r="B531" t="s">
        <v>5469</v>
      </c>
      <c r="C531" t="s">
        <v>43</v>
      </c>
      <c r="D531" s="10" t="s">
        <v>46</v>
      </c>
      <c r="E531" t="s">
        <v>102</v>
      </c>
      <c r="F531" s="7">
        <v>2088.7800000000002</v>
      </c>
      <c r="G531" s="10" t="s">
        <v>50</v>
      </c>
      <c r="H531" t="s">
        <v>5470</v>
      </c>
      <c r="I531" t="str">
        <f t="shared" si="8"/>
        <v>PHOENIX</v>
      </c>
      <c r="J531" s="10">
        <v>85016</v>
      </c>
      <c r="K531">
        <f>IF(OR(LEFT(J531,3)="850", J531=85339, J531="85339"), 1,0)</f>
        <v>1</v>
      </c>
      <c r="L531">
        <f>IF(OR(LEFT(I531,2)="ph", I531="Laveen"), 1,0)</f>
        <v>1</v>
      </c>
      <c r="M531">
        <f>IF(NOT(K531=L531), 1,0)</f>
        <v>0</v>
      </c>
      <c r="N531">
        <f>IF(K531=L531, K531, "EVAL")</f>
        <v>1</v>
      </c>
      <c r="O531" s="10"/>
      <c r="P531" s="10"/>
      <c r="Q531" s="10" t="s">
        <v>57</v>
      </c>
      <c r="R531" s="10" t="s">
        <v>46</v>
      </c>
      <c r="S531" s="7">
        <v>1193.1400000000001</v>
      </c>
      <c r="T531" s="10">
        <v>85016</v>
      </c>
      <c r="U531" t="s">
        <v>3287</v>
      </c>
      <c r="W531" s="10"/>
      <c r="X531" t="s">
        <v>4337</v>
      </c>
    </row>
    <row r="532" spans="1:24" x14ac:dyDescent="0.2">
      <c r="A532" s="6">
        <v>44560</v>
      </c>
      <c r="B532" t="s">
        <v>5471</v>
      </c>
      <c r="C532" t="s">
        <v>43</v>
      </c>
      <c r="D532" s="10" t="s">
        <v>46</v>
      </c>
      <c r="E532" t="s">
        <v>297</v>
      </c>
      <c r="F532" s="7">
        <v>2096.6</v>
      </c>
      <c r="G532" s="10" t="s">
        <v>50</v>
      </c>
      <c r="H532" t="s">
        <v>5472</v>
      </c>
      <c r="I532" t="str">
        <f t="shared" si="8"/>
        <v>GLENDALE</v>
      </c>
      <c r="J532" s="10">
        <v>85303</v>
      </c>
      <c r="K532">
        <f>IF(OR(LEFT(J532,3)="850", J532=85339, J532="85339"), 1,0)</f>
        <v>0</v>
      </c>
      <c r="L532">
        <f>IF(OR(LEFT(I532,2)="ph", I532="Laveen"), 1,0)</f>
        <v>0</v>
      </c>
      <c r="M532">
        <f>IF(NOT(K532=L532), 1,0)</f>
        <v>0</v>
      </c>
      <c r="N532">
        <f>IF(K532=L532, K532, "EVAL")</f>
        <v>0</v>
      </c>
      <c r="O532" s="10"/>
      <c r="P532" s="10"/>
      <c r="Q532" s="10" t="s">
        <v>57</v>
      </c>
      <c r="R532" s="10" t="s">
        <v>46</v>
      </c>
      <c r="S532" s="7">
        <v>1260.8</v>
      </c>
      <c r="T532" s="10">
        <v>85303</v>
      </c>
      <c r="U532" t="s">
        <v>1830</v>
      </c>
      <c r="W532" s="10"/>
      <c r="X532" t="s">
        <v>4337</v>
      </c>
    </row>
    <row r="533" spans="1:24" x14ac:dyDescent="0.2">
      <c r="A533" s="6">
        <v>44560</v>
      </c>
      <c r="B533" t="s">
        <v>5473</v>
      </c>
      <c r="C533" t="s">
        <v>43</v>
      </c>
      <c r="D533" s="10" t="s">
        <v>46</v>
      </c>
      <c r="E533" t="s">
        <v>297</v>
      </c>
      <c r="F533" s="7">
        <v>2979.68</v>
      </c>
      <c r="G533" s="10" t="s">
        <v>50</v>
      </c>
      <c r="I533" t="str">
        <f t="shared" si="8"/>
        <v/>
      </c>
      <c r="J533" s="10"/>
      <c r="K533">
        <f>IF(OR(LEFT(J533,3)="850", J533=85339, J533="85339"), 1,0)</f>
        <v>0</v>
      </c>
      <c r="L533">
        <f>IF(OR(LEFT(I533,2)="ph", I533="Laveen"), 1,0)</f>
        <v>0</v>
      </c>
      <c r="M533">
        <f>IF(NOT(K533=L533), 1,0)</f>
        <v>0</v>
      </c>
      <c r="N533">
        <f>IF(K533=L533, K533, "EVAL")</f>
        <v>0</v>
      </c>
      <c r="O533" s="10"/>
      <c r="P533" s="10"/>
      <c r="Q533" s="10" t="s">
        <v>57</v>
      </c>
      <c r="R533" s="10" t="s">
        <v>46</v>
      </c>
      <c r="S533" s="7">
        <v>1759.92</v>
      </c>
      <c r="T533" s="10"/>
      <c r="U533" t="s">
        <v>1830</v>
      </c>
      <c r="W533" s="10"/>
      <c r="X533" t="s">
        <v>4337</v>
      </c>
    </row>
    <row r="534" spans="1:24" x14ac:dyDescent="0.2">
      <c r="A534" s="6">
        <v>44560</v>
      </c>
      <c r="B534" t="s">
        <v>5474</v>
      </c>
      <c r="C534" t="s">
        <v>43</v>
      </c>
      <c r="D534" s="10" t="s">
        <v>46</v>
      </c>
      <c r="E534" t="s">
        <v>297</v>
      </c>
      <c r="F534" s="7">
        <v>4196.41</v>
      </c>
      <c r="G534" s="10" t="s">
        <v>50</v>
      </c>
      <c r="H534" t="s">
        <v>336</v>
      </c>
      <c r="I534" t="str">
        <f t="shared" si="8"/>
        <v>PHOENIX</v>
      </c>
      <c r="J534" s="10">
        <v>85051</v>
      </c>
      <c r="K534">
        <f>IF(OR(LEFT(J534,3)="850", J534=85339, J534="85339"), 1,0)</f>
        <v>1</v>
      </c>
      <c r="L534">
        <f>IF(OR(LEFT(I534,2)="ph", I534="Laveen"), 1,0)</f>
        <v>1</v>
      </c>
      <c r="M534">
        <f>IF(NOT(K534=L534), 1,0)</f>
        <v>0</v>
      </c>
      <c r="N534">
        <f>IF(K534=L534, K534, "EVAL")</f>
        <v>1</v>
      </c>
      <c r="O534" s="10"/>
      <c r="P534" s="10"/>
      <c r="Q534" s="10" t="s">
        <v>46</v>
      </c>
      <c r="R534" s="10" t="s">
        <v>46</v>
      </c>
      <c r="S534" s="7">
        <v>4130</v>
      </c>
      <c r="T534" s="10">
        <v>85051</v>
      </c>
      <c r="U534" t="s">
        <v>62</v>
      </c>
      <c r="V534" t="s">
        <v>63</v>
      </c>
      <c r="W534" s="10">
        <v>85253</v>
      </c>
    </row>
    <row r="535" spans="1:24" x14ac:dyDescent="0.2">
      <c r="A535" s="6">
        <v>44560</v>
      </c>
      <c r="B535" t="s">
        <v>5475</v>
      </c>
      <c r="C535" t="s">
        <v>79</v>
      </c>
      <c r="D535" s="10" t="s">
        <v>46</v>
      </c>
      <c r="E535" t="s">
        <v>70</v>
      </c>
      <c r="F535" s="7"/>
      <c r="G535" s="10"/>
      <c r="H535" t="s">
        <v>5476</v>
      </c>
      <c r="I535" t="str">
        <f t="shared" si="8"/>
        <v>PHOENIX</v>
      </c>
      <c r="J535" s="10">
        <v>85043</v>
      </c>
      <c r="K535">
        <f>IF(OR(LEFT(J535,3)="850", J535=85339, J535="85339"), 1,0)</f>
        <v>1</v>
      </c>
      <c r="L535">
        <f>IF(OR(LEFT(I535,2)="ph", I535="Laveen"), 1,0)</f>
        <v>1</v>
      </c>
      <c r="M535">
        <f>IF(NOT(K535=L535), 1,0)</f>
        <v>0</v>
      </c>
      <c r="N535">
        <f>IF(K535=L535, K535, "EVAL")</f>
        <v>1</v>
      </c>
      <c r="O535" s="10"/>
      <c r="P535" s="10"/>
      <c r="Q535" s="10" t="s">
        <v>57</v>
      </c>
      <c r="R535" s="10" t="s">
        <v>46</v>
      </c>
      <c r="S535" s="7">
        <v>3410.13</v>
      </c>
      <c r="T535" s="10">
        <v>85043</v>
      </c>
      <c r="U535" t="s">
        <v>4899</v>
      </c>
      <c r="W535" s="10"/>
      <c r="X535" t="s">
        <v>4343</v>
      </c>
    </row>
    <row r="536" spans="1:24" x14ac:dyDescent="0.2">
      <c r="A536" s="6">
        <v>44560</v>
      </c>
      <c r="B536" t="s">
        <v>5477</v>
      </c>
      <c r="C536" t="s">
        <v>43</v>
      </c>
      <c r="D536" s="10" t="s">
        <v>46</v>
      </c>
      <c r="E536" t="s">
        <v>65</v>
      </c>
      <c r="F536" s="7">
        <v>4813.76</v>
      </c>
      <c r="G536" s="10" t="s">
        <v>50</v>
      </c>
      <c r="H536" t="s">
        <v>5478</v>
      </c>
      <c r="I536" t="str">
        <f t="shared" si="8"/>
        <v>MESA</v>
      </c>
      <c r="J536" s="10">
        <v>85204</v>
      </c>
      <c r="K536">
        <f>IF(OR(LEFT(J536,3)="850", J536=85339, J536="85339"), 1,0)</f>
        <v>0</v>
      </c>
      <c r="L536">
        <f>IF(OR(LEFT(I536,2)="ph", I536="Laveen"), 1,0)</f>
        <v>0</v>
      </c>
      <c r="M536">
        <f>IF(NOT(K536=L536), 1,0)</f>
        <v>0</v>
      </c>
      <c r="N536">
        <f>IF(K536=L536, K536, "EVAL")</f>
        <v>0</v>
      </c>
      <c r="O536" s="12">
        <v>44575</v>
      </c>
      <c r="P536" s="15">
        <v>44580</v>
      </c>
      <c r="Q536" s="10" t="s">
        <v>57</v>
      </c>
      <c r="R536" s="10" t="s">
        <v>46</v>
      </c>
      <c r="S536" s="7">
        <v>3500.51</v>
      </c>
      <c r="T536" s="10">
        <v>85204</v>
      </c>
      <c r="U536" t="s">
        <v>3821</v>
      </c>
      <c r="W536" s="10"/>
      <c r="X536" t="s">
        <v>4374</v>
      </c>
    </row>
    <row r="537" spans="1:24" x14ac:dyDescent="0.2">
      <c r="A537" s="6">
        <v>44560</v>
      </c>
      <c r="B537" t="s">
        <v>5479</v>
      </c>
      <c r="C537" t="s">
        <v>43</v>
      </c>
      <c r="D537" s="10" t="s">
        <v>46</v>
      </c>
      <c r="E537" t="s">
        <v>1473</v>
      </c>
      <c r="F537" s="7">
        <v>3675.41</v>
      </c>
      <c r="G537" s="10" t="s">
        <v>50</v>
      </c>
      <c r="H537" t="s">
        <v>5480</v>
      </c>
      <c r="I537" t="str">
        <f t="shared" si="8"/>
        <v>PHOENIX</v>
      </c>
      <c r="J537" s="10">
        <v>85021</v>
      </c>
      <c r="K537">
        <f>IF(OR(LEFT(J537,3)="850", J537=85339, J537="85339"), 1,0)</f>
        <v>1</v>
      </c>
      <c r="L537">
        <f>IF(OR(LEFT(I537,2)="ph", I537="Laveen"), 1,0)</f>
        <v>1</v>
      </c>
      <c r="M537">
        <f>IF(NOT(K537=L537), 1,0)</f>
        <v>0</v>
      </c>
      <c r="N537">
        <f>IF(K537=L537, K537, "EVAL")</f>
        <v>1</v>
      </c>
      <c r="O537" s="10"/>
      <c r="P537" s="10"/>
      <c r="Q537" s="10" t="s">
        <v>57</v>
      </c>
      <c r="R537" s="10" t="s">
        <v>46</v>
      </c>
      <c r="S537" s="7">
        <v>2233.36</v>
      </c>
      <c r="T537" s="10">
        <v>85021</v>
      </c>
      <c r="U537" t="s">
        <v>3445</v>
      </c>
      <c r="V537" t="s">
        <v>4022</v>
      </c>
      <c r="W537" s="10">
        <v>85016</v>
      </c>
      <c r="X537" t="s">
        <v>4337</v>
      </c>
    </row>
    <row r="538" spans="1:24" x14ac:dyDescent="0.2">
      <c r="A538" s="6">
        <v>44560</v>
      </c>
      <c r="B538" t="s">
        <v>5481</v>
      </c>
      <c r="C538" t="s">
        <v>43</v>
      </c>
      <c r="D538" s="10" t="s">
        <v>46</v>
      </c>
      <c r="E538" t="s">
        <v>87</v>
      </c>
      <c r="F538" s="7">
        <v>3538.59</v>
      </c>
      <c r="G538" s="10" t="s">
        <v>50</v>
      </c>
      <c r="H538" t="s">
        <v>5482</v>
      </c>
      <c r="I538" t="str">
        <f t="shared" si="8"/>
        <v>PHOENIX</v>
      </c>
      <c r="J538" s="10">
        <v>85017</v>
      </c>
      <c r="K538">
        <f>IF(OR(LEFT(J538,3)="850", J538=85339, J538="85339"), 1,0)</f>
        <v>1</v>
      </c>
      <c r="L538">
        <f>IF(OR(LEFT(I538,2)="ph", I538="Laveen"), 1,0)</f>
        <v>1</v>
      </c>
      <c r="M538">
        <f>IF(NOT(K538=L538), 1,0)</f>
        <v>0</v>
      </c>
      <c r="N538">
        <f>IF(K538=L538, K538, "EVAL")</f>
        <v>1</v>
      </c>
      <c r="O538" s="12">
        <v>44574</v>
      </c>
      <c r="P538" s="15">
        <v>44602</v>
      </c>
      <c r="Q538" s="10" t="s">
        <v>57</v>
      </c>
      <c r="R538" s="10" t="s">
        <v>46</v>
      </c>
      <c r="S538" s="7">
        <v>2564.06</v>
      </c>
      <c r="T538" s="10">
        <v>85017</v>
      </c>
      <c r="U538" t="s">
        <v>117</v>
      </c>
      <c r="W538" s="10"/>
      <c r="X538" t="s">
        <v>4374</v>
      </c>
    </row>
  </sheetData>
  <autoFilter ref="A1:X538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86"/>
  <sheetViews>
    <sheetView workbookViewId="0">
      <selection activeCell="G23" sqref="G23"/>
    </sheetView>
  </sheetViews>
  <sheetFormatPr baseColWidth="10" defaultColWidth="8.83203125" defaultRowHeight="15" x14ac:dyDescent="0.2"/>
  <cols>
    <col min="1" max="1" width="10.6640625" bestFit="1" customWidth="1"/>
    <col min="2" max="2" width="16.5" bestFit="1" customWidth="1"/>
    <col min="3" max="3" width="15.5" bestFit="1" customWidth="1"/>
    <col min="4" max="4" width="10.6640625" bestFit="1" customWidth="1"/>
    <col min="5" max="5" width="19.1640625" bestFit="1" customWidth="1"/>
    <col min="6" max="6" width="18.5" bestFit="1" customWidth="1"/>
    <col min="7" max="7" width="12.5" bestFit="1" customWidth="1"/>
    <col min="8" max="8" width="73.6640625" bestFit="1" customWidth="1"/>
    <col min="9" max="9" width="14" bestFit="1" customWidth="1"/>
    <col min="10" max="10" width="8.5" bestFit="1" customWidth="1"/>
    <col min="11" max="11" width="13.5" bestFit="1" customWidth="1"/>
    <col min="12" max="12" width="15" bestFit="1" customWidth="1"/>
    <col min="13" max="13" width="8.5" customWidth="1"/>
    <col min="14" max="14" width="11.1640625" bestFit="1" customWidth="1"/>
    <col min="15" max="15" width="21.5" bestFit="1" customWidth="1"/>
    <col min="16" max="16" width="24.5" bestFit="1" customWidth="1"/>
    <col min="17" max="17" width="27" bestFit="1" customWidth="1"/>
    <col min="18" max="18" width="13.33203125" bestFit="1" customWidth="1"/>
    <col min="19" max="19" width="14.33203125" style="10" bestFit="1" customWidth="1"/>
    <col min="20" max="20" width="19.5" customWidth="1"/>
    <col min="21" max="21" width="41" customWidth="1"/>
    <col min="22" max="22" width="19.5" style="10" customWidth="1"/>
  </cols>
  <sheetData>
    <row r="1" spans="1:22" x14ac:dyDescent="0.2">
      <c r="A1" s="3" t="s">
        <v>2400</v>
      </c>
      <c r="B1" s="3" t="s">
        <v>2401</v>
      </c>
      <c r="C1" s="3" t="s">
        <v>27</v>
      </c>
      <c r="D1" s="8" t="s">
        <v>2402</v>
      </c>
      <c r="E1" s="3" t="s">
        <v>28</v>
      </c>
      <c r="F1" s="9" t="s">
        <v>2403</v>
      </c>
      <c r="G1" s="8" t="s">
        <v>2404</v>
      </c>
      <c r="H1" s="3" t="s">
        <v>2405</v>
      </c>
      <c r="I1" s="3" t="s">
        <v>6768</v>
      </c>
      <c r="J1" s="8" t="s">
        <v>2406</v>
      </c>
      <c r="K1" s="3" t="s">
        <v>6767</v>
      </c>
      <c r="L1" s="3" t="s">
        <v>6766</v>
      </c>
      <c r="M1" s="3" t="s">
        <v>6769</v>
      </c>
      <c r="N1" s="3" t="s">
        <v>6765</v>
      </c>
      <c r="O1" s="8" t="s">
        <v>2407</v>
      </c>
      <c r="P1" s="8" t="s">
        <v>2408</v>
      </c>
      <c r="Q1" s="8" t="s">
        <v>2409</v>
      </c>
      <c r="R1" s="9" t="s">
        <v>2410</v>
      </c>
      <c r="S1" s="8" t="s">
        <v>2411</v>
      </c>
      <c r="T1" s="3" t="s">
        <v>2412</v>
      </c>
      <c r="U1" s="3" t="s">
        <v>2413</v>
      </c>
      <c r="V1" s="8" t="s">
        <v>2414</v>
      </c>
    </row>
    <row r="2" spans="1:22" x14ac:dyDescent="0.2">
      <c r="A2" s="6">
        <v>44564</v>
      </c>
      <c r="B2" t="s">
        <v>5483</v>
      </c>
      <c r="C2" t="s">
        <v>43</v>
      </c>
      <c r="D2" t="s">
        <v>46</v>
      </c>
      <c r="E2" t="s">
        <v>70</v>
      </c>
      <c r="F2" s="7">
        <v>8826.76</v>
      </c>
      <c r="G2" t="s">
        <v>50</v>
      </c>
      <c r="H2" t="s">
        <v>5484</v>
      </c>
      <c r="I2" t="str">
        <f>IF(NOT(ISERROR(FIND(",",H2))), RIGHT(H2,LEN(H2)-FIND("\",SUBSTITUTE(H2,",","\",LEN(H2)-LEN(SUBSTITUTE(H2,",",""))),1)-1), "")</f>
        <v>PHOENIX</v>
      </c>
      <c r="J2">
        <v>85033</v>
      </c>
      <c r="K2">
        <f>IF(OR(LEFT(J2,3)="850", J2=85339, J2="85339"), 1,0)</f>
        <v>1</v>
      </c>
      <c r="L2">
        <f>IF(OR(LEFT(I2,2)="ph", I2="Laveen"), 1,0)</f>
        <v>1</v>
      </c>
      <c r="M2">
        <f>IF(NOT(K2=L2), 1,0)</f>
        <v>0</v>
      </c>
      <c r="N2">
        <f>IF(K2=L2, K2, "EVAL")</f>
        <v>1</v>
      </c>
      <c r="O2" t="s">
        <v>2417</v>
      </c>
      <c r="P2" t="s">
        <v>57</v>
      </c>
      <c r="Q2" t="s">
        <v>46</v>
      </c>
      <c r="R2" s="7">
        <v>9171.76</v>
      </c>
      <c r="S2" s="10">
        <v>85033</v>
      </c>
      <c r="T2" t="s">
        <v>4476</v>
      </c>
      <c r="U2" t="s">
        <v>2417</v>
      </c>
      <c r="V2" s="10" t="s">
        <v>2417</v>
      </c>
    </row>
    <row r="3" spans="1:22" x14ac:dyDescent="0.2">
      <c r="A3" s="6">
        <v>44565</v>
      </c>
      <c r="B3" t="s">
        <v>5485</v>
      </c>
      <c r="C3" t="s">
        <v>43</v>
      </c>
      <c r="D3" t="s">
        <v>46</v>
      </c>
      <c r="E3" t="s">
        <v>297</v>
      </c>
      <c r="F3" s="7">
        <v>3532.66</v>
      </c>
      <c r="G3" t="s">
        <v>50</v>
      </c>
      <c r="H3" t="s">
        <v>5486</v>
      </c>
      <c r="I3" t="str">
        <f t="shared" ref="I3:I66" si="0">IF(NOT(ISERROR(FIND(",",H3))), RIGHT(H3,LEN(H3)-FIND("\",SUBSTITUTE(H3,",","\",LEN(H3)-LEN(SUBSTITUTE(H3,",",""))),1)-1), "")</f>
        <v>GLENDALE</v>
      </c>
      <c r="J3">
        <v>85303</v>
      </c>
      <c r="K3">
        <f t="shared" ref="K3:K66" si="1">IF(OR(LEFT(J3,3)="850", J3=85339, J3="85339"), 1,0)</f>
        <v>0</v>
      </c>
      <c r="L3">
        <f t="shared" ref="L3:L66" si="2">IF(OR(LEFT(I3,2)="ph", I3="Laveen"), 1,0)</f>
        <v>0</v>
      </c>
      <c r="M3">
        <f t="shared" ref="M3:M66" si="3">IF(NOT(K3=L3), 1,0)</f>
        <v>0</v>
      </c>
      <c r="N3">
        <f t="shared" ref="N3:N66" si="4">IF(K3=L3, K3, "EVAL")</f>
        <v>0</v>
      </c>
      <c r="O3" t="s">
        <v>2417</v>
      </c>
      <c r="P3" t="s">
        <v>57</v>
      </c>
      <c r="Q3" t="s">
        <v>46</v>
      </c>
      <c r="R3" s="7">
        <v>3452.66</v>
      </c>
      <c r="S3" s="10">
        <v>85303</v>
      </c>
      <c r="T3" t="s">
        <v>1830</v>
      </c>
      <c r="U3" t="s">
        <v>2164</v>
      </c>
      <c r="V3" s="10">
        <v>85303</v>
      </c>
    </row>
    <row r="4" spans="1:22" x14ac:dyDescent="0.2">
      <c r="A4" s="6">
        <v>44571</v>
      </c>
      <c r="B4" t="s">
        <v>5487</v>
      </c>
      <c r="C4" t="s">
        <v>43</v>
      </c>
      <c r="D4" t="s">
        <v>46</v>
      </c>
      <c r="E4" t="s">
        <v>1473</v>
      </c>
      <c r="F4" s="7" t="s">
        <v>2417</v>
      </c>
      <c r="G4" t="s">
        <v>2417</v>
      </c>
      <c r="H4" t="s">
        <v>5488</v>
      </c>
      <c r="I4" t="str">
        <f t="shared" si="0"/>
        <v>Phoenix</v>
      </c>
      <c r="J4">
        <v>85021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1</v>
      </c>
      <c r="O4" t="s">
        <v>2417</v>
      </c>
      <c r="P4" t="s">
        <v>57</v>
      </c>
      <c r="Q4" t="s">
        <v>46</v>
      </c>
      <c r="R4" s="7">
        <v>2931.81</v>
      </c>
      <c r="S4" s="10">
        <v>85021</v>
      </c>
      <c r="T4" t="s">
        <v>5489</v>
      </c>
      <c r="U4" t="s">
        <v>5490</v>
      </c>
      <c r="V4" s="10">
        <v>85016</v>
      </c>
    </row>
    <row r="5" spans="1:22" x14ac:dyDescent="0.2">
      <c r="A5" s="6">
        <v>44573</v>
      </c>
      <c r="B5" t="s">
        <v>5491</v>
      </c>
      <c r="C5" t="s">
        <v>43</v>
      </c>
      <c r="D5" t="s">
        <v>46</v>
      </c>
      <c r="E5" t="s">
        <v>1473</v>
      </c>
      <c r="F5" s="7">
        <v>1959.65</v>
      </c>
      <c r="G5" t="s">
        <v>50</v>
      </c>
      <c r="H5" t="s">
        <v>5492</v>
      </c>
      <c r="I5" t="str">
        <f t="shared" si="0"/>
        <v>Phoenix</v>
      </c>
      <c r="J5">
        <v>85021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1</v>
      </c>
      <c r="O5" t="s">
        <v>2417</v>
      </c>
      <c r="P5" t="s">
        <v>57</v>
      </c>
      <c r="Q5" t="s">
        <v>46</v>
      </c>
      <c r="R5" s="7">
        <v>2010.8</v>
      </c>
      <c r="S5" s="10">
        <v>85021</v>
      </c>
      <c r="T5" t="s">
        <v>5299</v>
      </c>
      <c r="U5" t="s">
        <v>5493</v>
      </c>
      <c r="V5" s="10">
        <v>85016</v>
      </c>
    </row>
    <row r="6" spans="1:22" x14ac:dyDescent="0.2">
      <c r="A6" s="6">
        <v>44574</v>
      </c>
      <c r="B6" t="s">
        <v>5494</v>
      </c>
      <c r="C6" t="s">
        <v>43</v>
      </c>
      <c r="D6" t="s">
        <v>46</v>
      </c>
      <c r="E6" t="s">
        <v>1473</v>
      </c>
      <c r="F6" s="7" t="s">
        <v>2417</v>
      </c>
      <c r="G6" t="s">
        <v>2417</v>
      </c>
      <c r="H6" t="s">
        <v>5495</v>
      </c>
      <c r="I6" t="str">
        <f t="shared" si="0"/>
        <v>PHOENIX</v>
      </c>
      <c r="J6">
        <v>85021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1</v>
      </c>
      <c r="O6" t="s">
        <v>2417</v>
      </c>
      <c r="P6" t="s">
        <v>57</v>
      </c>
      <c r="Q6" t="s">
        <v>46</v>
      </c>
      <c r="R6" s="7">
        <v>1793.13</v>
      </c>
      <c r="S6" s="10">
        <v>85021</v>
      </c>
      <c r="T6" t="s">
        <v>4014</v>
      </c>
      <c r="U6" t="s">
        <v>5496</v>
      </c>
      <c r="V6" s="10">
        <v>85016</v>
      </c>
    </row>
    <row r="7" spans="1:22" x14ac:dyDescent="0.2">
      <c r="A7" s="6">
        <v>44575</v>
      </c>
      <c r="B7" t="s">
        <v>5497</v>
      </c>
      <c r="C7" t="s">
        <v>43</v>
      </c>
      <c r="D7" t="s">
        <v>46</v>
      </c>
      <c r="E7" t="s">
        <v>297</v>
      </c>
      <c r="F7" s="7">
        <v>2194.7600000000002</v>
      </c>
      <c r="G7" t="s">
        <v>50</v>
      </c>
      <c r="H7" t="s">
        <v>5498</v>
      </c>
      <c r="I7" t="str">
        <f t="shared" si="0"/>
        <v>GLENDALE</v>
      </c>
      <c r="J7">
        <v>85303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 t="s">
        <v>2417</v>
      </c>
      <c r="P7" t="s">
        <v>57</v>
      </c>
      <c r="Q7" t="s">
        <v>46</v>
      </c>
      <c r="R7" s="7">
        <v>2224</v>
      </c>
      <c r="S7" s="10">
        <v>85303</v>
      </c>
      <c r="T7" t="s">
        <v>1830</v>
      </c>
      <c r="U7" t="s">
        <v>2436</v>
      </c>
      <c r="V7" s="10">
        <v>85303</v>
      </c>
    </row>
    <row r="8" spans="1:22" x14ac:dyDescent="0.2">
      <c r="A8" s="6">
        <v>44575</v>
      </c>
      <c r="B8" t="s">
        <v>5499</v>
      </c>
      <c r="C8" t="s">
        <v>43</v>
      </c>
      <c r="D8" t="s">
        <v>46</v>
      </c>
      <c r="E8" t="s">
        <v>424</v>
      </c>
      <c r="F8" s="7">
        <v>3637.66</v>
      </c>
      <c r="G8" t="s">
        <v>50</v>
      </c>
      <c r="H8" t="s">
        <v>5500</v>
      </c>
      <c r="I8" t="str">
        <f t="shared" si="0"/>
        <v>Mesa</v>
      </c>
      <c r="J8">
        <v>85210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 s="6">
        <v>44587</v>
      </c>
      <c r="P8" t="s">
        <v>57</v>
      </c>
      <c r="Q8" t="s">
        <v>46</v>
      </c>
      <c r="R8" s="7">
        <v>3652.66</v>
      </c>
      <c r="S8" s="10">
        <v>85210</v>
      </c>
      <c r="T8" t="s">
        <v>448</v>
      </c>
      <c r="U8" t="s">
        <v>2417</v>
      </c>
      <c r="V8" s="10" t="s">
        <v>2417</v>
      </c>
    </row>
    <row r="9" spans="1:22" x14ac:dyDescent="0.2">
      <c r="A9" s="6">
        <v>44575</v>
      </c>
      <c r="B9" t="s">
        <v>5501</v>
      </c>
      <c r="C9" t="s">
        <v>43</v>
      </c>
      <c r="D9" t="s">
        <v>46</v>
      </c>
      <c r="E9" t="s">
        <v>87</v>
      </c>
      <c r="F9" s="7" t="s">
        <v>2417</v>
      </c>
      <c r="G9" t="s">
        <v>2417</v>
      </c>
      <c r="H9" t="s">
        <v>5502</v>
      </c>
      <c r="I9" t="str">
        <f t="shared" si="0"/>
        <v>PHOENIX</v>
      </c>
      <c r="J9">
        <v>85009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1</v>
      </c>
      <c r="O9" t="s">
        <v>2417</v>
      </c>
      <c r="P9" t="s">
        <v>46</v>
      </c>
      <c r="Q9" t="s">
        <v>46</v>
      </c>
      <c r="R9" s="7">
        <v>6609.74</v>
      </c>
      <c r="S9" s="10">
        <v>85009</v>
      </c>
      <c r="T9" t="s">
        <v>62</v>
      </c>
      <c r="U9" t="s">
        <v>63</v>
      </c>
      <c r="V9" s="10">
        <v>85253</v>
      </c>
    </row>
    <row r="10" spans="1:22" x14ac:dyDescent="0.2">
      <c r="A10" s="6">
        <v>44581</v>
      </c>
      <c r="B10" t="s">
        <v>5503</v>
      </c>
      <c r="C10" t="s">
        <v>43</v>
      </c>
      <c r="D10" t="s">
        <v>46</v>
      </c>
      <c r="E10" t="s">
        <v>130</v>
      </c>
      <c r="F10" s="7">
        <v>2154</v>
      </c>
      <c r="G10" t="s">
        <v>50</v>
      </c>
      <c r="H10" t="s">
        <v>5504</v>
      </c>
      <c r="I10" t="str">
        <f t="shared" si="0"/>
        <v>BUCKEYE</v>
      </c>
      <c r="J10">
        <v>85326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 t="s">
        <v>2417</v>
      </c>
      <c r="P10" t="s">
        <v>57</v>
      </c>
      <c r="Q10" t="s">
        <v>46</v>
      </c>
      <c r="R10" s="7">
        <v>2093</v>
      </c>
      <c r="S10" s="10">
        <v>85326</v>
      </c>
      <c r="T10" t="s">
        <v>5505</v>
      </c>
      <c r="U10" t="s">
        <v>2417</v>
      </c>
      <c r="V10" s="10" t="s">
        <v>2417</v>
      </c>
    </row>
    <row r="11" spans="1:22" x14ac:dyDescent="0.2">
      <c r="A11" s="6">
        <v>44581</v>
      </c>
      <c r="B11" t="s">
        <v>5506</v>
      </c>
      <c r="C11" t="s">
        <v>43</v>
      </c>
      <c r="D11" t="s">
        <v>46</v>
      </c>
      <c r="E11" t="s">
        <v>102</v>
      </c>
      <c r="F11" s="7" t="s">
        <v>2417</v>
      </c>
      <c r="G11" t="s">
        <v>2417</v>
      </c>
      <c r="H11" t="s">
        <v>5507</v>
      </c>
      <c r="I11" t="str">
        <f t="shared" si="0"/>
        <v>PHOENIX</v>
      </c>
      <c r="J11">
        <v>85016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1</v>
      </c>
      <c r="O11" t="s">
        <v>2417</v>
      </c>
      <c r="P11" t="s">
        <v>57</v>
      </c>
      <c r="Q11" t="s">
        <v>46</v>
      </c>
      <c r="R11" s="7">
        <v>2110.64</v>
      </c>
      <c r="S11" s="10">
        <v>85016</v>
      </c>
      <c r="T11" t="s">
        <v>3797</v>
      </c>
      <c r="U11" t="s">
        <v>2417</v>
      </c>
      <c r="V11" s="10" t="s">
        <v>2417</v>
      </c>
    </row>
    <row r="12" spans="1:22" x14ac:dyDescent="0.2">
      <c r="A12" s="6">
        <v>44581</v>
      </c>
      <c r="B12" t="s">
        <v>5508</v>
      </c>
      <c r="C12" t="s">
        <v>43</v>
      </c>
      <c r="D12" t="s">
        <v>46</v>
      </c>
      <c r="E12" t="s">
        <v>1473</v>
      </c>
      <c r="F12" s="7">
        <v>1726.45</v>
      </c>
      <c r="G12" t="s">
        <v>50</v>
      </c>
      <c r="H12" t="s">
        <v>5509</v>
      </c>
      <c r="I12" t="str">
        <f t="shared" si="0"/>
        <v>PHX</v>
      </c>
      <c r="J12">
        <v>85007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1</v>
      </c>
      <c r="O12" t="s">
        <v>2417</v>
      </c>
      <c r="P12" t="s">
        <v>57</v>
      </c>
      <c r="Q12" t="s">
        <v>46</v>
      </c>
      <c r="R12" s="7">
        <v>898</v>
      </c>
      <c r="S12" s="10">
        <v>85007</v>
      </c>
      <c r="T12" t="s">
        <v>3609</v>
      </c>
      <c r="U12" t="s">
        <v>2417</v>
      </c>
      <c r="V12" s="10" t="s">
        <v>2417</v>
      </c>
    </row>
    <row r="13" spans="1:22" x14ac:dyDescent="0.2">
      <c r="A13" s="6">
        <v>44581</v>
      </c>
      <c r="B13" t="s">
        <v>5510</v>
      </c>
      <c r="C13" t="s">
        <v>43</v>
      </c>
      <c r="D13" t="s">
        <v>46</v>
      </c>
      <c r="E13" t="s">
        <v>74</v>
      </c>
      <c r="F13" s="7">
        <v>1510.28</v>
      </c>
      <c r="G13" t="s">
        <v>50</v>
      </c>
      <c r="H13" t="s">
        <v>5511</v>
      </c>
      <c r="I13" t="str">
        <f t="shared" si="0"/>
        <v>PHOENIX</v>
      </c>
      <c r="J13">
        <v>85040</v>
      </c>
      <c r="K13">
        <f t="shared" si="1"/>
        <v>1</v>
      </c>
      <c r="L13">
        <f t="shared" si="2"/>
        <v>1</v>
      </c>
      <c r="M13">
        <f t="shared" si="3"/>
        <v>0</v>
      </c>
      <c r="N13">
        <f t="shared" si="4"/>
        <v>1</v>
      </c>
      <c r="O13" t="s">
        <v>2417</v>
      </c>
      <c r="P13" t="s">
        <v>57</v>
      </c>
      <c r="Q13" t="s">
        <v>46</v>
      </c>
      <c r="R13" s="7">
        <v>1464.28</v>
      </c>
      <c r="S13" s="10">
        <v>85040</v>
      </c>
      <c r="T13" t="s">
        <v>5512</v>
      </c>
      <c r="U13" t="s">
        <v>4105</v>
      </c>
      <c r="V13" s="10">
        <v>85282</v>
      </c>
    </row>
    <row r="14" spans="1:22" x14ac:dyDescent="0.2">
      <c r="A14" s="6">
        <v>44581</v>
      </c>
      <c r="B14" t="s">
        <v>5513</v>
      </c>
      <c r="C14" t="s">
        <v>43</v>
      </c>
      <c r="D14" t="s">
        <v>46</v>
      </c>
      <c r="E14" t="s">
        <v>55</v>
      </c>
      <c r="F14" s="7">
        <v>1762.44</v>
      </c>
      <c r="G14" t="s">
        <v>50</v>
      </c>
      <c r="H14" t="s">
        <v>5514</v>
      </c>
      <c r="I14" t="str">
        <f t="shared" si="0"/>
        <v>PHOENIX</v>
      </c>
      <c r="J14">
        <v>85032</v>
      </c>
      <c r="K14">
        <f t="shared" si="1"/>
        <v>1</v>
      </c>
      <c r="L14">
        <f t="shared" si="2"/>
        <v>1</v>
      </c>
      <c r="M14">
        <f t="shared" si="3"/>
        <v>0</v>
      </c>
      <c r="N14">
        <f t="shared" si="4"/>
        <v>1</v>
      </c>
      <c r="O14" t="s">
        <v>2417</v>
      </c>
      <c r="P14" t="s">
        <v>57</v>
      </c>
      <c r="Q14" t="s">
        <v>46</v>
      </c>
      <c r="R14" s="7">
        <v>1697.44</v>
      </c>
      <c r="S14" s="10">
        <v>85032</v>
      </c>
      <c r="T14" t="s">
        <v>4476</v>
      </c>
      <c r="U14" t="s">
        <v>122</v>
      </c>
      <c r="V14" s="10">
        <v>85251</v>
      </c>
    </row>
    <row r="15" spans="1:22" x14ac:dyDescent="0.2">
      <c r="A15" s="6">
        <v>44581</v>
      </c>
      <c r="B15" t="s">
        <v>5515</v>
      </c>
      <c r="C15" t="s">
        <v>43</v>
      </c>
      <c r="D15" t="s">
        <v>46</v>
      </c>
      <c r="E15" t="s">
        <v>297</v>
      </c>
      <c r="F15" s="7">
        <v>7456.34</v>
      </c>
      <c r="G15" t="s">
        <v>50</v>
      </c>
      <c r="H15" t="s">
        <v>5516</v>
      </c>
      <c r="I15" t="str">
        <f t="shared" si="0"/>
        <v>GLENDALE</v>
      </c>
      <c r="J15">
        <v>85302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 t="s">
        <v>2417</v>
      </c>
      <c r="P15" t="s">
        <v>57</v>
      </c>
      <c r="Q15" t="s">
        <v>46</v>
      </c>
      <c r="R15" s="7">
        <v>1585.65</v>
      </c>
      <c r="S15" s="10">
        <v>85302</v>
      </c>
      <c r="T15" t="s">
        <v>399</v>
      </c>
      <c r="U15" t="s">
        <v>2417</v>
      </c>
      <c r="V15" s="10" t="s">
        <v>2417</v>
      </c>
    </row>
    <row r="16" spans="1:22" x14ac:dyDescent="0.2">
      <c r="A16" s="6">
        <v>44582</v>
      </c>
      <c r="B16" t="s">
        <v>5517</v>
      </c>
      <c r="C16" t="s">
        <v>43</v>
      </c>
      <c r="D16" t="s">
        <v>46</v>
      </c>
      <c r="E16" t="s">
        <v>275</v>
      </c>
      <c r="F16" s="7">
        <v>5904.49</v>
      </c>
      <c r="G16" t="s">
        <v>50</v>
      </c>
      <c r="H16" t="s">
        <v>5518</v>
      </c>
      <c r="I16" t="str">
        <f t="shared" si="0"/>
        <v>TEMPE</v>
      </c>
      <c r="J16">
        <v>85281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 t="s">
        <v>2417</v>
      </c>
      <c r="P16" t="s">
        <v>57</v>
      </c>
      <c r="Q16" t="s">
        <v>46</v>
      </c>
      <c r="R16" s="7">
        <v>5873.95</v>
      </c>
      <c r="S16" s="10">
        <v>85281</v>
      </c>
      <c r="T16" t="s">
        <v>825</v>
      </c>
      <c r="U16" t="s">
        <v>5519</v>
      </c>
      <c r="V16" s="10">
        <v>85018</v>
      </c>
    </row>
    <row r="17" spans="1:22" x14ac:dyDescent="0.2">
      <c r="A17" s="6">
        <v>44582</v>
      </c>
      <c r="B17" t="s">
        <v>5520</v>
      </c>
      <c r="C17" t="s">
        <v>43</v>
      </c>
      <c r="D17" t="s">
        <v>46</v>
      </c>
      <c r="E17" t="s">
        <v>275</v>
      </c>
      <c r="F17" s="7" t="s">
        <v>2417</v>
      </c>
      <c r="G17" t="s">
        <v>2417</v>
      </c>
      <c r="H17" t="s">
        <v>5521</v>
      </c>
      <c r="I17" t="str">
        <f t="shared" si="0"/>
        <v>TEMPE</v>
      </c>
      <c r="J17">
        <v>85281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 t="s">
        <v>2417</v>
      </c>
      <c r="P17" t="s">
        <v>57</v>
      </c>
      <c r="Q17" t="s">
        <v>46</v>
      </c>
      <c r="R17" s="7">
        <v>2090.62</v>
      </c>
      <c r="S17" s="10">
        <v>85281</v>
      </c>
      <c r="T17" t="s">
        <v>825</v>
      </c>
      <c r="U17" t="s">
        <v>5519</v>
      </c>
      <c r="V17" s="10">
        <v>85018</v>
      </c>
    </row>
    <row r="18" spans="1:22" x14ac:dyDescent="0.2">
      <c r="A18" s="6">
        <v>44582</v>
      </c>
      <c r="B18" t="s">
        <v>5522</v>
      </c>
      <c r="C18" t="s">
        <v>43</v>
      </c>
      <c r="D18" t="s">
        <v>46</v>
      </c>
      <c r="E18" t="s">
        <v>275</v>
      </c>
      <c r="F18" s="7">
        <v>2068.06</v>
      </c>
      <c r="G18" t="s">
        <v>50</v>
      </c>
      <c r="H18" t="s">
        <v>5523</v>
      </c>
      <c r="I18" t="str">
        <f t="shared" si="0"/>
        <v>TEMPE</v>
      </c>
      <c r="J18">
        <v>85281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 t="s">
        <v>2417</v>
      </c>
      <c r="P18" t="s">
        <v>57</v>
      </c>
      <c r="Q18" t="s">
        <v>46</v>
      </c>
      <c r="R18" s="7">
        <v>2006.98</v>
      </c>
      <c r="S18" s="10">
        <v>85281</v>
      </c>
      <c r="T18" t="s">
        <v>825</v>
      </c>
      <c r="U18" t="s">
        <v>5519</v>
      </c>
      <c r="V18" s="10">
        <v>85018</v>
      </c>
    </row>
    <row r="19" spans="1:22" x14ac:dyDescent="0.2">
      <c r="A19" s="6">
        <v>44582</v>
      </c>
      <c r="B19" t="s">
        <v>5524</v>
      </c>
      <c r="C19" t="s">
        <v>43</v>
      </c>
      <c r="D19" t="s">
        <v>46</v>
      </c>
      <c r="E19" t="s">
        <v>275</v>
      </c>
      <c r="F19" s="7">
        <v>3046.16</v>
      </c>
      <c r="G19" t="s">
        <v>50</v>
      </c>
      <c r="H19" t="s">
        <v>5525</v>
      </c>
      <c r="I19" t="str">
        <f t="shared" si="0"/>
        <v>TEMPE</v>
      </c>
      <c r="J19">
        <v>85281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 t="s">
        <v>2417</v>
      </c>
      <c r="P19" t="s">
        <v>57</v>
      </c>
      <c r="Q19" t="s">
        <v>46</v>
      </c>
      <c r="R19" s="7">
        <v>3042.34</v>
      </c>
      <c r="S19" s="10">
        <v>85281</v>
      </c>
      <c r="T19" t="s">
        <v>825</v>
      </c>
      <c r="U19" t="s">
        <v>5519</v>
      </c>
      <c r="V19" s="10">
        <v>85018</v>
      </c>
    </row>
    <row r="20" spans="1:22" x14ac:dyDescent="0.2">
      <c r="A20" s="6">
        <v>44582</v>
      </c>
      <c r="B20" t="s">
        <v>5526</v>
      </c>
      <c r="C20" t="s">
        <v>43</v>
      </c>
      <c r="D20" t="s">
        <v>46</v>
      </c>
      <c r="E20" t="s">
        <v>275</v>
      </c>
      <c r="F20" s="7">
        <v>4263.93</v>
      </c>
      <c r="G20" t="s">
        <v>50</v>
      </c>
      <c r="H20" t="s">
        <v>5527</v>
      </c>
      <c r="I20" t="str">
        <f t="shared" si="0"/>
        <v>TEMPE</v>
      </c>
      <c r="J20">
        <v>85281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 t="s">
        <v>2417</v>
      </c>
      <c r="P20" t="s">
        <v>57</v>
      </c>
      <c r="Q20" t="s">
        <v>46</v>
      </c>
      <c r="R20" s="7">
        <v>4202.8500000000004</v>
      </c>
      <c r="S20" s="10">
        <v>85281</v>
      </c>
      <c r="T20" t="s">
        <v>825</v>
      </c>
      <c r="U20" t="s">
        <v>5519</v>
      </c>
      <c r="V20" s="10">
        <v>85018</v>
      </c>
    </row>
    <row r="21" spans="1:22" x14ac:dyDescent="0.2">
      <c r="A21" s="6">
        <v>44582</v>
      </c>
      <c r="B21" t="s">
        <v>5528</v>
      </c>
      <c r="C21" t="s">
        <v>43</v>
      </c>
      <c r="D21" t="s">
        <v>46</v>
      </c>
      <c r="E21" t="s">
        <v>275</v>
      </c>
      <c r="F21" s="7">
        <v>2564.87</v>
      </c>
      <c r="G21" t="s">
        <v>50</v>
      </c>
      <c r="H21" t="s">
        <v>5529</v>
      </c>
      <c r="I21" t="str">
        <f t="shared" si="0"/>
        <v>TEMPE</v>
      </c>
      <c r="J21">
        <v>85281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 t="s">
        <v>2417</v>
      </c>
      <c r="P21" t="s">
        <v>57</v>
      </c>
      <c r="Q21" t="s">
        <v>46</v>
      </c>
      <c r="R21" s="7">
        <v>2503.79</v>
      </c>
      <c r="S21" s="10">
        <v>85281</v>
      </c>
      <c r="T21" t="s">
        <v>825</v>
      </c>
      <c r="U21" t="s">
        <v>5519</v>
      </c>
      <c r="V21" s="10">
        <v>85018</v>
      </c>
    </row>
    <row r="22" spans="1:22" x14ac:dyDescent="0.2">
      <c r="A22" s="6">
        <v>44582</v>
      </c>
      <c r="B22" t="s">
        <v>5530</v>
      </c>
      <c r="C22" t="s">
        <v>43</v>
      </c>
      <c r="D22" t="s">
        <v>46</v>
      </c>
      <c r="E22" t="s">
        <v>275</v>
      </c>
      <c r="F22" s="7">
        <v>1483.37</v>
      </c>
      <c r="G22" t="s">
        <v>50</v>
      </c>
      <c r="H22" t="s">
        <v>5531</v>
      </c>
      <c r="I22" t="str">
        <f t="shared" si="0"/>
        <v>TEMPE</v>
      </c>
      <c r="J22">
        <v>85281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 t="s">
        <v>2417</v>
      </c>
      <c r="P22" t="s">
        <v>57</v>
      </c>
      <c r="Q22" t="s">
        <v>46</v>
      </c>
      <c r="R22" s="7">
        <v>1422.29</v>
      </c>
      <c r="S22" s="10">
        <v>85281</v>
      </c>
      <c r="T22" t="s">
        <v>825</v>
      </c>
      <c r="U22" t="s">
        <v>5519</v>
      </c>
      <c r="V22" s="10">
        <v>85018</v>
      </c>
    </row>
    <row r="23" spans="1:22" x14ac:dyDescent="0.2">
      <c r="A23" s="6">
        <v>44582</v>
      </c>
      <c r="B23" t="s">
        <v>5532</v>
      </c>
      <c r="C23" t="s">
        <v>43</v>
      </c>
      <c r="D23" t="s">
        <v>46</v>
      </c>
      <c r="E23" t="s">
        <v>229</v>
      </c>
      <c r="F23" s="7">
        <v>3246.65</v>
      </c>
      <c r="G23" t="s">
        <v>50</v>
      </c>
      <c r="H23" t="s">
        <v>5533</v>
      </c>
      <c r="I23" t="str">
        <f t="shared" si="0"/>
        <v>MESA</v>
      </c>
      <c r="J23">
        <v>85209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 t="s">
        <v>2417</v>
      </c>
      <c r="P23" t="s">
        <v>57</v>
      </c>
      <c r="Q23" t="s">
        <v>46</v>
      </c>
      <c r="R23" s="7">
        <v>3251.65</v>
      </c>
      <c r="S23" s="10">
        <v>85209</v>
      </c>
      <c r="T23" t="s">
        <v>3390</v>
      </c>
      <c r="U23" t="s">
        <v>77</v>
      </c>
      <c r="V23" s="10">
        <v>85251</v>
      </c>
    </row>
    <row r="24" spans="1:22" x14ac:dyDescent="0.2">
      <c r="A24" s="6">
        <v>44582</v>
      </c>
      <c r="B24" t="s">
        <v>5534</v>
      </c>
      <c r="C24" t="s">
        <v>43</v>
      </c>
      <c r="D24" t="s">
        <v>46</v>
      </c>
      <c r="E24" t="s">
        <v>65</v>
      </c>
      <c r="F24" s="7" t="s">
        <v>2417</v>
      </c>
      <c r="G24" t="s">
        <v>2417</v>
      </c>
      <c r="H24" t="s">
        <v>5535</v>
      </c>
      <c r="I24" t="str">
        <f t="shared" si="0"/>
        <v>MESA</v>
      </c>
      <c r="J24">
        <v>85210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 t="s">
        <v>2417</v>
      </c>
      <c r="P24" t="s">
        <v>57</v>
      </c>
      <c r="Q24" t="s">
        <v>46</v>
      </c>
      <c r="R24" s="7">
        <v>1750.5</v>
      </c>
      <c r="S24" s="10">
        <v>85210</v>
      </c>
      <c r="T24" t="s">
        <v>4476</v>
      </c>
      <c r="U24" t="s">
        <v>3827</v>
      </c>
      <c r="V24" s="10">
        <v>85282</v>
      </c>
    </row>
    <row r="25" spans="1:22" x14ac:dyDescent="0.2">
      <c r="A25" s="6">
        <v>44582</v>
      </c>
      <c r="B25" t="s">
        <v>5536</v>
      </c>
      <c r="C25" t="s">
        <v>43</v>
      </c>
      <c r="D25" t="s">
        <v>46</v>
      </c>
      <c r="E25" t="s">
        <v>428</v>
      </c>
      <c r="F25" s="7" t="s">
        <v>2417</v>
      </c>
      <c r="G25" t="s">
        <v>2417</v>
      </c>
      <c r="H25" t="s">
        <v>5537</v>
      </c>
      <c r="I25" t="str">
        <f t="shared" si="0"/>
        <v>SUN CITY</v>
      </c>
      <c r="J25">
        <v>85373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 t="s">
        <v>2417</v>
      </c>
      <c r="P25" t="s">
        <v>57</v>
      </c>
      <c r="Q25" t="s">
        <v>46</v>
      </c>
      <c r="R25" s="7">
        <v>7603</v>
      </c>
      <c r="S25" s="10">
        <v>85373</v>
      </c>
      <c r="T25" t="s">
        <v>399</v>
      </c>
      <c r="U25" t="s">
        <v>2417</v>
      </c>
      <c r="V25" s="10" t="s">
        <v>2417</v>
      </c>
    </row>
    <row r="26" spans="1:22" x14ac:dyDescent="0.2">
      <c r="A26" s="6">
        <v>44585</v>
      </c>
      <c r="B26" t="s">
        <v>5538</v>
      </c>
      <c r="C26" t="s">
        <v>43</v>
      </c>
      <c r="D26" t="s">
        <v>46</v>
      </c>
      <c r="E26" t="s">
        <v>1473</v>
      </c>
      <c r="F26" s="7" t="s">
        <v>2417</v>
      </c>
      <c r="G26" t="s">
        <v>2417</v>
      </c>
      <c r="H26" t="s">
        <v>5539</v>
      </c>
      <c r="I26" t="str">
        <f t="shared" si="0"/>
        <v>PHOENIX</v>
      </c>
      <c r="J26">
        <v>85007</v>
      </c>
      <c r="K26">
        <f t="shared" si="1"/>
        <v>1</v>
      </c>
      <c r="L26">
        <f t="shared" si="2"/>
        <v>1</v>
      </c>
      <c r="M26">
        <f t="shared" si="3"/>
        <v>0</v>
      </c>
      <c r="N26">
        <f t="shared" si="4"/>
        <v>1</v>
      </c>
      <c r="O26" t="s">
        <v>2417</v>
      </c>
      <c r="P26" t="s">
        <v>57</v>
      </c>
      <c r="Q26" t="s">
        <v>46</v>
      </c>
      <c r="R26" s="7">
        <v>2747.36</v>
      </c>
      <c r="S26" s="10">
        <v>85007</v>
      </c>
      <c r="T26" t="s">
        <v>3609</v>
      </c>
      <c r="U26" t="s">
        <v>4873</v>
      </c>
      <c r="V26" s="10">
        <v>85007</v>
      </c>
    </row>
    <row r="27" spans="1:22" x14ac:dyDescent="0.2">
      <c r="A27" s="6">
        <v>44586</v>
      </c>
      <c r="B27" t="s">
        <v>5540</v>
      </c>
      <c r="C27" t="s">
        <v>43</v>
      </c>
      <c r="D27" t="s">
        <v>46</v>
      </c>
      <c r="E27" t="s">
        <v>102</v>
      </c>
      <c r="F27" s="7">
        <v>497.33</v>
      </c>
      <c r="G27" t="s">
        <v>50</v>
      </c>
      <c r="H27" t="s">
        <v>5541</v>
      </c>
      <c r="I27" t="str">
        <f t="shared" si="0"/>
        <v>PHOENIX</v>
      </c>
      <c r="J27">
        <v>85016</v>
      </c>
      <c r="K27">
        <f t="shared" si="1"/>
        <v>1</v>
      </c>
      <c r="L27">
        <f t="shared" si="2"/>
        <v>1</v>
      </c>
      <c r="M27">
        <f t="shared" si="3"/>
        <v>0</v>
      </c>
      <c r="N27">
        <f t="shared" si="4"/>
        <v>1</v>
      </c>
      <c r="O27" t="s">
        <v>2417</v>
      </c>
      <c r="P27" t="s">
        <v>57</v>
      </c>
      <c r="Q27" t="s">
        <v>46</v>
      </c>
      <c r="R27" s="7">
        <v>497.33</v>
      </c>
      <c r="S27" s="10">
        <v>85016</v>
      </c>
      <c r="T27" t="s">
        <v>3287</v>
      </c>
      <c r="U27" t="s">
        <v>2417</v>
      </c>
      <c r="V27" s="10" t="s">
        <v>2417</v>
      </c>
    </row>
    <row r="28" spans="1:22" x14ac:dyDescent="0.2">
      <c r="A28" s="6">
        <v>44586</v>
      </c>
      <c r="B28" t="s">
        <v>5542</v>
      </c>
      <c r="C28" t="s">
        <v>43</v>
      </c>
      <c r="D28" t="s">
        <v>46</v>
      </c>
      <c r="E28" t="s">
        <v>297</v>
      </c>
      <c r="F28" s="7" t="s">
        <v>2417</v>
      </c>
      <c r="G28" t="s">
        <v>2417</v>
      </c>
      <c r="H28" t="s">
        <v>5278</v>
      </c>
      <c r="I28" t="str">
        <f t="shared" si="0"/>
        <v>GLENDALE</v>
      </c>
      <c r="J28">
        <v>85303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 t="s">
        <v>2417</v>
      </c>
      <c r="P28" t="s">
        <v>57</v>
      </c>
      <c r="Q28" t="s">
        <v>46</v>
      </c>
      <c r="R28" s="7">
        <v>1392.85</v>
      </c>
      <c r="S28" s="10">
        <v>85303</v>
      </c>
      <c r="T28" t="s">
        <v>1830</v>
      </c>
      <c r="U28" t="s">
        <v>2417</v>
      </c>
      <c r="V28" s="10" t="s">
        <v>2417</v>
      </c>
    </row>
    <row r="29" spans="1:22" x14ac:dyDescent="0.2">
      <c r="A29" s="6">
        <v>44586</v>
      </c>
      <c r="B29" t="s">
        <v>5543</v>
      </c>
      <c r="C29" t="s">
        <v>43</v>
      </c>
      <c r="D29" t="s">
        <v>46</v>
      </c>
      <c r="E29" t="s">
        <v>297</v>
      </c>
      <c r="F29" s="7" t="s">
        <v>2417</v>
      </c>
      <c r="G29" t="s">
        <v>2417</v>
      </c>
      <c r="H29" t="s">
        <v>5544</v>
      </c>
      <c r="I29" t="str">
        <f t="shared" si="0"/>
        <v>GLENDALE</v>
      </c>
      <c r="J29">
        <v>85303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 t="s">
        <v>2417</v>
      </c>
      <c r="P29" t="s">
        <v>57</v>
      </c>
      <c r="Q29" t="s">
        <v>46</v>
      </c>
      <c r="R29" s="7">
        <v>1149.72</v>
      </c>
      <c r="S29" s="10">
        <v>85303</v>
      </c>
      <c r="T29" t="s">
        <v>1830</v>
      </c>
      <c r="U29" t="s">
        <v>2417</v>
      </c>
      <c r="V29" s="10" t="s">
        <v>2417</v>
      </c>
    </row>
    <row r="30" spans="1:22" x14ac:dyDescent="0.2">
      <c r="A30" s="6">
        <v>44586</v>
      </c>
      <c r="B30" t="s">
        <v>5545</v>
      </c>
      <c r="C30" t="s">
        <v>43</v>
      </c>
      <c r="D30" t="s">
        <v>46</v>
      </c>
      <c r="E30" t="s">
        <v>297</v>
      </c>
      <c r="F30" s="7" t="s">
        <v>2417</v>
      </c>
      <c r="G30" t="s">
        <v>2417</v>
      </c>
      <c r="H30" t="s">
        <v>5546</v>
      </c>
      <c r="I30" t="str">
        <f t="shared" si="0"/>
        <v>GLENDALE</v>
      </c>
      <c r="J30">
        <v>85303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 t="s">
        <v>2417</v>
      </c>
      <c r="P30" t="s">
        <v>57</v>
      </c>
      <c r="Q30" t="s">
        <v>46</v>
      </c>
      <c r="R30" s="7">
        <v>1161</v>
      </c>
      <c r="S30" s="10">
        <v>85303</v>
      </c>
      <c r="T30" t="s">
        <v>1830</v>
      </c>
      <c r="U30" t="s">
        <v>2417</v>
      </c>
      <c r="V30" s="10" t="s">
        <v>2417</v>
      </c>
    </row>
    <row r="31" spans="1:22" x14ac:dyDescent="0.2">
      <c r="A31" s="6">
        <v>44586</v>
      </c>
      <c r="B31" t="s">
        <v>5547</v>
      </c>
      <c r="C31" t="s">
        <v>43</v>
      </c>
      <c r="D31" t="s">
        <v>46</v>
      </c>
      <c r="E31" t="s">
        <v>297</v>
      </c>
      <c r="F31" s="7" t="s">
        <v>2417</v>
      </c>
      <c r="G31" t="s">
        <v>2417</v>
      </c>
      <c r="H31" t="s">
        <v>5548</v>
      </c>
      <c r="I31" t="str">
        <f t="shared" si="0"/>
        <v>GLENDALE</v>
      </c>
      <c r="J31">
        <v>85305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 t="s">
        <v>2417</v>
      </c>
      <c r="P31" t="s">
        <v>57</v>
      </c>
      <c r="Q31" t="s">
        <v>46</v>
      </c>
      <c r="R31" s="7">
        <v>0</v>
      </c>
      <c r="S31" s="10">
        <v>85305</v>
      </c>
      <c r="T31" t="s">
        <v>3906</v>
      </c>
      <c r="U31" t="s">
        <v>2417</v>
      </c>
      <c r="V31" s="10" t="s">
        <v>2417</v>
      </c>
    </row>
    <row r="32" spans="1:22" x14ac:dyDescent="0.2">
      <c r="A32" s="6">
        <v>44587</v>
      </c>
      <c r="B32" t="s">
        <v>5549</v>
      </c>
      <c r="C32" t="s">
        <v>43</v>
      </c>
      <c r="D32" t="s">
        <v>46</v>
      </c>
      <c r="E32" t="s">
        <v>297</v>
      </c>
      <c r="F32" s="7" t="s">
        <v>2417</v>
      </c>
      <c r="G32" t="s">
        <v>2417</v>
      </c>
      <c r="H32" t="s">
        <v>5420</v>
      </c>
      <c r="I32" t="str">
        <f t="shared" si="0"/>
        <v>GLENDALE</v>
      </c>
      <c r="J32">
        <v>85303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 t="s">
        <v>2417</v>
      </c>
      <c r="P32" t="s">
        <v>57</v>
      </c>
      <c r="Q32" t="s">
        <v>46</v>
      </c>
      <c r="R32" s="7">
        <v>1122.7</v>
      </c>
      <c r="S32" s="10">
        <v>85303</v>
      </c>
      <c r="T32" t="s">
        <v>1830</v>
      </c>
      <c r="U32" t="s">
        <v>2417</v>
      </c>
      <c r="V32" s="10" t="s">
        <v>2417</v>
      </c>
    </row>
    <row r="33" spans="1:22" x14ac:dyDescent="0.2">
      <c r="A33" s="6">
        <v>44587</v>
      </c>
      <c r="B33" t="s">
        <v>5550</v>
      </c>
      <c r="C33" t="s">
        <v>43</v>
      </c>
      <c r="D33" t="s">
        <v>46</v>
      </c>
      <c r="E33" t="s">
        <v>297</v>
      </c>
      <c r="F33" s="7" t="s">
        <v>2417</v>
      </c>
      <c r="G33" t="s">
        <v>2417</v>
      </c>
      <c r="H33" t="s">
        <v>5551</v>
      </c>
      <c r="I33" t="str">
        <f t="shared" si="0"/>
        <v>GLENDALE</v>
      </c>
      <c r="J33">
        <v>85303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 t="s">
        <v>2417</v>
      </c>
      <c r="P33" t="s">
        <v>57</v>
      </c>
      <c r="Q33" t="s">
        <v>46</v>
      </c>
      <c r="R33" s="7">
        <v>2323.5</v>
      </c>
      <c r="S33" s="10">
        <v>85303</v>
      </c>
      <c r="T33" t="s">
        <v>1830</v>
      </c>
      <c r="U33" t="s">
        <v>2417</v>
      </c>
      <c r="V33" s="10" t="s">
        <v>2417</v>
      </c>
    </row>
    <row r="34" spans="1:22" x14ac:dyDescent="0.2">
      <c r="A34" s="6">
        <v>44587</v>
      </c>
      <c r="B34" t="s">
        <v>5552</v>
      </c>
      <c r="C34" t="s">
        <v>43</v>
      </c>
      <c r="D34" t="s">
        <v>46</v>
      </c>
      <c r="E34" t="s">
        <v>297</v>
      </c>
      <c r="F34" s="7" t="s">
        <v>2417</v>
      </c>
      <c r="G34" t="s">
        <v>2417</v>
      </c>
      <c r="H34" t="s">
        <v>5553</v>
      </c>
      <c r="I34" t="str">
        <f t="shared" si="0"/>
        <v>GLENDALE</v>
      </c>
      <c r="J34">
        <v>85303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 t="s">
        <v>2417</v>
      </c>
      <c r="P34" t="s">
        <v>57</v>
      </c>
      <c r="Q34" t="s">
        <v>46</v>
      </c>
      <c r="R34" s="7">
        <v>1290.94</v>
      </c>
      <c r="S34" s="10">
        <v>85303</v>
      </c>
      <c r="T34" t="s">
        <v>1830</v>
      </c>
      <c r="U34" t="s">
        <v>2417</v>
      </c>
      <c r="V34" s="10" t="s">
        <v>2417</v>
      </c>
    </row>
    <row r="35" spans="1:22" x14ac:dyDescent="0.2">
      <c r="A35" s="6">
        <v>44587</v>
      </c>
      <c r="B35" t="s">
        <v>5554</v>
      </c>
      <c r="C35" t="s">
        <v>43</v>
      </c>
      <c r="D35" t="s">
        <v>46</v>
      </c>
      <c r="E35" t="s">
        <v>70</v>
      </c>
      <c r="F35" s="7" t="s">
        <v>2417</v>
      </c>
      <c r="G35" t="s">
        <v>2417</v>
      </c>
      <c r="H35" t="s">
        <v>5555</v>
      </c>
      <c r="I35" t="str">
        <f t="shared" si="0"/>
        <v>AVONDALE</v>
      </c>
      <c r="J35">
        <v>85392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 t="s">
        <v>2417</v>
      </c>
      <c r="P35" t="s">
        <v>57</v>
      </c>
      <c r="Q35" t="s">
        <v>46</v>
      </c>
      <c r="R35" s="7">
        <v>9999.99</v>
      </c>
      <c r="S35" s="10">
        <v>85392</v>
      </c>
      <c r="T35" t="s">
        <v>3664</v>
      </c>
      <c r="U35" t="s">
        <v>2417</v>
      </c>
      <c r="V35" s="10" t="s">
        <v>2417</v>
      </c>
    </row>
    <row r="36" spans="1:22" x14ac:dyDescent="0.2">
      <c r="A36" s="6">
        <v>44587</v>
      </c>
      <c r="B36" t="s">
        <v>5556</v>
      </c>
      <c r="C36" t="s">
        <v>43</v>
      </c>
      <c r="D36" t="s">
        <v>46</v>
      </c>
      <c r="E36" t="s">
        <v>225</v>
      </c>
      <c r="F36" s="7" t="s">
        <v>2417</v>
      </c>
      <c r="G36" t="s">
        <v>2417</v>
      </c>
      <c r="H36" t="s">
        <v>5557</v>
      </c>
      <c r="I36" t="str">
        <f t="shared" si="0"/>
        <v>TOLLESON</v>
      </c>
      <c r="J36">
        <v>85353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 t="s">
        <v>2417</v>
      </c>
      <c r="P36" t="s">
        <v>57</v>
      </c>
      <c r="Q36" t="s">
        <v>46</v>
      </c>
      <c r="R36" s="7">
        <v>3738.88</v>
      </c>
      <c r="S36" s="10">
        <v>85353</v>
      </c>
      <c r="T36" t="s">
        <v>100</v>
      </c>
      <c r="U36" t="s">
        <v>2417</v>
      </c>
      <c r="V36" s="10" t="s">
        <v>2417</v>
      </c>
    </row>
    <row r="37" spans="1:22" x14ac:dyDescent="0.2">
      <c r="A37" s="6">
        <v>44588</v>
      </c>
      <c r="B37" t="s">
        <v>5558</v>
      </c>
      <c r="C37" t="s">
        <v>43</v>
      </c>
      <c r="D37" t="s">
        <v>46</v>
      </c>
      <c r="E37" t="s">
        <v>275</v>
      </c>
      <c r="F37" s="7" t="s">
        <v>2417</v>
      </c>
      <c r="G37" t="s">
        <v>2417</v>
      </c>
      <c r="H37" t="s">
        <v>5559</v>
      </c>
      <c r="I37" t="str">
        <f t="shared" si="0"/>
        <v>TEMPE</v>
      </c>
      <c r="J37">
        <v>85281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 t="s">
        <v>2417</v>
      </c>
      <c r="P37" t="s">
        <v>57</v>
      </c>
      <c r="Q37" t="s">
        <v>46</v>
      </c>
      <c r="R37" s="7">
        <v>3503.28</v>
      </c>
      <c r="S37" s="10">
        <v>85281</v>
      </c>
      <c r="T37" t="s">
        <v>2795</v>
      </c>
      <c r="U37" t="s">
        <v>2417</v>
      </c>
      <c r="V37" s="10" t="s">
        <v>2417</v>
      </c>
    </row>
    <row r="38" spans="1:22" x14ac:dyDescent="0.2">
      <c r="A38" s="6">
        <v>44588</v>
      </c>
      <c r="B38" t="s">
        <v>5560</v>
      </c>
      <c r="C38" t="s">
        <v>43</v>
      </c>
      <c r="D38" t="s">
        <v>46</v>
      </c>
      <c r="E38" t="s">
        <v>102</v>
      </c>
      <c r="F38" s="7" t="s">
        <v>2417</v>
      </c>
      <c r="G38" t="s">
        <v>2417</v>
      </c>
      <c r="H38" t="s">
        <v>5561</v>
      </c>
      <c r="I38" t="str">
        <f t="shared" si="0"/>
        <v>PHOENIX</v>
      </c>
      <c r="J38">
        <v>85016</v>
      </c>
      <c r="K38">
        <f t="shared" si="1"/>
        <v>1</v>
      </c>
      <c r="L38">
        <f t="shared" si="2"/>
        <v>1</v>
      </c>
      <c r="M38">
        <f t="shared" si="3"/>
        <v>0</v>
      </c>
      <c r="N38">
        <f t="shared" si="4"/>
        <v>1</v>
      </c>
      <c r="O38" t="s">
        <v>2417</v>
      </c>
      <c r="P38" t="s">
        <v>57</v>
      </c>
      <c r="Q38" t="s">
        <v>46</v>
      </c>
      <c r="R38" s="7">
        <v>301</v>
      </c>
      <c r="S38" s="10">
        <v>85016</v>
      </c>
      <c r="T38" t="s">
        <v>3310</v>
      </c>
      <c r="U38" t="s">
        <v>2417</v>
      </c>
      <c r="V38" s="10" t="s">
        <v>2417</v>
      </c>
    </row>
    <row r="39" spans="1:22" x14ac:dyDescent="0.2">
      <c r="A39" s="6">
        <v>44588</v>
      </c>
      <c r="B39" t="s">
        <v>5562</v>
      </c>
      <c r="C39" t="s">
        <v>43</v>
      </c>
      <c r="D39" t="s">
        <v>57</v>
      </c>
      <c r="E39" t="s">
        <v>247</v>
      </c>
      <c r="F39" s="7" t="s">
        <v>2417</v>
      </c>
      <c r="G39" t="s">
        <v>2417</v>
      </c>
      <c r="H39" t="s">
        <v>5563</v>
      </c>
      <c r="I39" t="str">
        <f t="shared" si="0"/>
        <v>CHANDLER</v>
      </c>
      <c r="J39">
        <v>85225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 t="s">
        <v>2417</v>
      </c>
      <c r="P39" t="s">
        <v>57</v>
      </c>
      <c r="Q39" t="s">
        <v>46</v>
      </c>
      <c r="R39" s="7">
        <v>0</v>
      </c>
      <c r="S39" s="10">
        <v>85225</v>
      </c>
      <c r="T39" t="s">
        <v>3390</v>
      </c>
      <c r="U39" t="s">
        <v>2417</v>
      </c>
      <c r="V39" s="10" t="s">
        <v>2417</v>
      </c>
    </row>
    <row r="40" spans="1:22" x14ac:dyDescent="0.2">
      <c r="A40" s="6">
        <v>44592</v>
      </c>
      <c r="B40" t="s">
        <v>5564</v>
      </c>
      <c r="C40" t="s">
        <v>43</v>
      </c>
      <c r="D40" t="s">
        <v>46</v>
      </c>
      <c r="E40" t="s">
        <v>87</v>
      </c>
      <c r="F40" s="7" t="s">
        <v>2417</v>
      </c>
      <c r="G40" t="s">
        <v>2417</v>
      </c>
      <c r="H40" t="s">
        <v>5565</v>
      </c>
      <c r="I40" t="str">
        <f t="shared" si="0"/>
        <v>Phoenix</v>
      </c>
      <c r="J40">
        <v>85017</v>
      </c>
      <c r="K40">
        <f t="shared" si="1"/>
        <v>1</v>
      </c>
      <c r="L40">
        <f t="shared" si="2"/>
        <v>1</v>
      </c>
      <c r="M40">
        <f t="shared" si="3"/>
        <v>0</v>
      </c>
      <c r="N40">
        <f t="shared" si="4"/>
        <v>1</v>
      </c>
      <c r="O40" t="s">
        <v>2417</v>
      </c>
      <c r="P40" t="s">
        <v>57</v>
      </c>
      <c r="Q40" t="s">
        <v>46</v>
      </c>
      <c r="R40" s="7">
        <v>2567.2800000000002</v>
      </c>
      <c r="S40" s="10">
        <v>85017</v>
      </c>
      <c r="T40" t="s">
        <v>4024</v>
      </c>
      <c r="U40" t="s">
        <v>2417</v>
      </c>
      <c r="V40" s="10" t="s">
        <v>2417</v>
      </c>
    </row>
    <row r="41" spans="1:22" x14ac:dyDescent="0.2">
      <c r="A41" s="6">
        <v>44592</v>
      </c>
      <c r="B41" t="s">
        <v>5566</v>
      </c>
      <c r="C41" t="s">
        <v>43</v>
      </c>
      <c r="D41" t="s">
        <v>46</v>
      </c>
      <c r="E41" t="s">
        <v>55</v>
      </c>
      <c r="F41" s="7" t="s">
        <v>2417</v>
      </c>
      <c r="G41" t="s">
        <v>2417</v>
      </c>
      <c r="H41" t="s">
        <v>5363</v>
      </c>
      <c r="I41" t="str">
        <f t="shared" si="0"/>
        <v>PHOENIX</v>
      </c>
      <c r="J41">
        <v>85022</v>
      </c>
      <c r="K41">
        <f t="shared" si="1"/>
        <v>1</v>
      </c>
      <c r="L41">
        <f t="shared" si="2"/>
        <v>1</v>
      </c>
      <c r="M41">
        <f t="shared" si="3"/>
        <v>0</v>
      </c>
      <c r="N41">
        <f t="shared" si="4"/>
        <v>1</v>
      </c>
      <c r="O41" t="s">
        <v>2417</v>
      </c>
      <c r="P41" t="s">
        <v>46</v>
      </c>
      <c r="Q41" t="s">
        <v>46</v>
      </c>
      <c r="R41" s="7">
        <v>910.47</v>
      </c>
      <c r="S41" s="10">
        <v>85022</v>
      </c>
      <c r="T41" t="s">
        <v>241</v>
      </c>
      <c r="U41" t="s">
        <v>63</v>
      </c>
      <c r="V41" s="10" t="s">
        <v>4095</v>
      </c>
    </row>
    <row r="42" spans="1:22" x14ac:dyDescent="0.2">
      <c r="A42" s="6">
        <v>44593</v>
      </c>
      <c r="B42" t="s">
        <v>5567</v>
      </c>
      <c r="C42" t="s">
        <v>43</v>
      </c>
      <c r="D42" t="s">
        <v>46</v>
      </c>
      <c r="E42" t="s">
        <v>1473</v>
      </c>
      <c r="F42" s="7">
        <v>1052.8800000000001</v>
      </c>
      <c r="G42" t="s">
        <v>50</v>
      </c>
      <c r="H42" t="s">
        <v>5568</v>
      </c>
      <c r="I42" t="str">
        <f t="shared" si="0"/>
        <v>PHOENIX</v>
      </c>
      <c r="J42">
        <v>85007</v>
      </c>
      <c r="K42">
        <f t="shared" si="1"/>
        <v>1</v>
      </c>
      <c r="L42">
        <f t="shared" si="2"/>
        <v>1</v>
      </c>
      <c r="M42">
        <f t="shared" si="3"/>
        <v>0</v>
      </c>
      <c r="N42">
        <f t="shared" si="4"/>
        <v>1</v>
      </c>
      <c r="P42" t="s">
        <v>57</v>
      </c>
      <c r="Q42" t="s">
        <v>46</v>
      </c>
      <c r="R42" s="7">
        <v>888.32</v>
      </c>
      <c r="S42" s="10">
        <v>85007</v>
      </c>
      <c r="T42" t="s">
        <v>3609</v>
      </c>
    </row>
    <row r="43" spans="1:22" x14ac:dyDescent="0.2">
      <c r="A43" s="6">
        <v>44594</v>
      </c>
      <c r="B43" t="s">
        <v>5569</v>
      </c>
      <c r="C43" t="s">
        <v>43</v>
      </c>
      <c r="D43" t="s">
        <v>57</v>
      </c>
      <c r="E43" t="s">
        <v>297</v>
      </c>
      <c r="F43" s="7">
        <v>1462</v>
      </c>
      <c r="G43" t="s">
        <v>50</v>
      </c>
      <c r="H43" t="s">
        <v>5570</v>
      </c>
      <c r="I43" t="str">
        <f t="shared" si="0"/>
        <v>GLENDALE</v>
      </c>
      <c r="J43">
        <v>85303</v>
      </c>
      <c r="K43">
        <f t="shared" si="1"/>
        <v>0</v>
      </c>
      <c r="L43">
        <f t="shared" si="2"/>
        <v>0</v>
      </c>
      <c r="M43">
        <f t="shared" si="3"/>
        <v>0</v>
      </c>
      <c r="N43">
        <f t="shared" si="4"/>
        <v>0</v>
      </c>
      <c r="O43">
        <v>44606</v>
      </c>
      <c r="P43" t="s">
        <v>57</v>
      </c>
      <c r="Q43" t="s">
        <v>46</v>
      </c>
      <c r="R43" s="7">
        <v>1161</v>
      </c>
      <c r="S43" s="10">
        <v>85303</v>
      </c>
      <c r="T43" t="s">
        <v>1830</v>
      </c>
    </row>
    <row r="44" spans="1:22" x14ac:dyDescent="0.2">
      <c r="A44" s="6">
        <v>44595</v>
      </c>
      <c r="B44" t="s">
        <v>5571</v>
      </c>
      <c r="C44" t="s">
        <v>43</v>
      </c>
      <c r="D44" t="s">
        <v>46</v>
      </c>
      <c r="E44" t="s">
        <v>225</v>
      </c>
      <c r="F44" s="7"/>
      <c r="H44" t="s">
        <v>5572</v>
      </c>
      <c r="I44" t="str">
        <f t="shared" si="0"/>
        <v>PHOENIX</v>
      </c>
      <c r="J44">
        <v>85043</v>
      </c>
      <c r="K44">
        <f t="shared" si="1"/>
        <v>1</v>
      </c>
      <c r="L44">
        <f t="shared" si="2"/>
        <v>1</v>
      </c>
      <c r="M44">
        <f t="shared" si="3"/>
        <v>0</v>
      </c>
      <c r="N44">
        <f t="shared" si="4"/>
        <v>1</v>
      </c>
      <c r="P44" t="s">
        <v>57</v>
      </c>
      <c r="Q44" t="s">
        <v>46</v>
      </c>
      <c r="R44" s="7">
        <v>5943.47</v>
      </c>
      <c r="S44" s="10">
        <v>85043</v>
      </c>
      <c r="T44" t="s">
        <v>5573</v>
      </c>
    </row>
    <row r="45" spans="1:22" x14ac:dyDescent="0.2">
      <c r="A45" s="6">
        <v>44595</v>
      </c>
      <c r="B45" t="s">
        <v>5574</v>
      </c>
      <c r="C45" t="s">
        <v>43</v>
      </c>
      <c r="D45" t="s">
        <v>46</v>
      </c>
      <c r="E45" t="s">
        <v>102</v>
      </c>
      <c r="F45" s="7">
        <v>2455</v>
      </c>
      <c r="G45" t="s">
        <v>50</v>
      </c>
      <c r="H45" t="s">
        <v>5575</v>
      </c>
      <c r="I45" t="str">
        <f t="shared" si="0"/>
        <v>PHOENIX</v>
      </c>
      <c r="J45">
        <v>85008</v>
      </c>
      <c r="K45">
        <f t="shared" si="1"/>
        <v>1</v>
      </c>
      <c r="L45">
        <f t="shared" si="2"/>
        <v>1</v>
      </c>
      <c r="M45">
        <f t="shared" si="3"/>
        <v>0</v>
      </c>
      <c r="N45">
        <f t="shared" si="4"/>
        <v>1</v>
      </c>
      <c r="O45">
        <v>44610</v>
      </c>
      <c r="P45" t="s">
        <v>57</v>
      </c>
      <c r="Q45" t="s">
        <v>46</v>
      </c>
      <c r="R45" s="7">
        <v>2405</v>
      </c>
      <c r="S45" s="10">
        <v>85008</v>
      </c>
      <c r="T45" t="s">
        <v>5576</v>
      </c>
    </row>
    <row r="46" spans="1:22" x14ac:dyDescent="0.2">
      <c r="A46" s="6">
        <v>44596</v>
      </c>
      <c r="B46" t="s">
        <v>5577</v>
      </c>
      <c r="C46" t="s">
        <v>43</v>
      </c>
      <c r="D46" t="s">
        <v>46</v>
      </c>
      <c r="E46" t="s">
        <v>74</v>
      </c>
      <c r="F46" s="7"/>
      <c r="H46" t="s">
        <v>5578</v>
      </c>
      <c r="I46" t="str">
        <f t="shared" si="0"/>
        <v>PHOENIX</v>
      </c>
      <c r="J46">
        <v>85041</v>
      </c>
      <c r="K46">
        <f t="shared" si="1"/>
        <v>1</v>
      </c>
      <c r="L46">
        <f t="shared" si="2"/>
        <v>1</v>
      </c>
      <c r="M46">
        <f t="shared" si="3"/>
        <v>0</v>
      </c>
      <c r="N46">
        <f t="shared" si="4"/>
        <v>1</v>
      </c>
      <c r="P46" t="s">
        <v>57</v>
      </c>
      <c r="Q46" t="s">
        <v>46</v>
      </c>
      <c r="R46" s="7">
        <v>3223.69</v>
      </c>
      <c r="S46" s="10">
        <v>85041</v>
      </c>
      <c r="T46" t="s">
        <v>5008</v>
      </c>
      <c r="U46" t="s">
        <v>3853</v>
      </c>
      <c r="V46" s="10">
        <v>85027</v>
      </c>
    </row>
    <row r="47" spans="1:22" x14ac:dyDescent="0.2">
      <c r="A47" s="6">
        <v>44596</v>
      </c>
      <c r="B47" t="s">
        <v>5579</v>
      </c>
      <c r="C47" t="s">
        <v>43</v>
      </c>
      <c r="D47" t="s">
        <v>46</v>
      </c>
      <c r="E47" t="s">
        <v>424</v>
      </c>
      <c r="F47" s="7">
        <v>2449.25</v>
      </c>
      <c r="G47" t="s">
        <v>50</v>
      </c>
      <c r="H47" t="s">
        <v>5580</v>
      </c>
      <c r="I47" t="str">
        <f t="shared" si="0"/>
        <v>Mesa</v>
      </c>
      <c r="J47">
        <v>85210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  <c r="P47" t="s">
        <v>57</v>
      </c>
      <c r="Q47" t="s">
        <v>46</v>
      </c>
      <c r="R47" s="7">
        <v>2449.25</v>
      </c>
      <c r="S47" s="10">
        <v>85210</v>
      </c>
      <c r="T47" t="s">
        <v>5581</v>
      </c>
    </row>
    <row r="48" spans="1:22" x14ac:dyDescent="0.2">
      <c r="A48" s="6">
        <v>44596</v>
      </c>
      <c r="B48" t="s">
        <v>5582</v>
      </c>
      <c r="C48" t="s">
        <v>43</v>
      </c>
      <c r="D48" t="s">
        <v>46</v>
      </c>
      <c r="E48" t="s">
        <v>102</v>
      </c>
      <c r="F48" s="7">
        <v>1430.52</v>
      </c>
      <c r="G48" t="s">
        <v>50</v>
      </c>
      <c r="H48" t="s">
        <v>4933</v>
      </c>
      <c r="I48" t="str">
        <f t="shared" si="0"/>
        <v>PHOENIX</v>
      </c>
      <c r="J48">
        <v>85016</v>
      </c>
      <c r="K48">
        <f t="shared" si="1"/>
        <v>1</v>
      </c>
      <c r="L48">
        <f t="shared" si="2"/>
        <v>1</v>
      </c>
      <c r="M48">
        <f t="shared" si="3"/>
        <v>0</v>
      </c>
      <c r="N48">
        <f t="shared" si="4"/>
        <v>1</v>
      </c>
      <c r="O48">
        <v>44610</v>
      </c>
      <c r="P48" t="s">
        <v>57</v>
      </c>
      <c r="Q48" t="s">
        <v>46</v>
      </c>
      <c r="R48" s="7">
        <v>1430.52</v>
      </c>
      <c r="S48" s="10">
        <v>85016</v>
      </c>
      <c r="T48" t="s">
        <v>3310</v>
      </c>
    </row>
    <row r="49" spans="1:22" x14ac:dyDescent="0.2">
      <c r="A49" s="6">
        <v>44599</v>
      </c>
      <c r="B49" t="s">
        <v>5583</v>
      </c>
      <c r="C49" t="s">
        <v>43</v>
      </c>
      <c r="D49" t="s">
        <v>46</v>
      </c>
      <c r="E49" t="s">
        <v>275</v>
      </c>
      <c r="F49" s="7">
        <v>3055.96</v>
      </c>
      <c r="G49" t="s">
        <v>50</v>
      </c>
      <c r="H49" t="s">
        <v>5584</v>
      </c>
      <c r="I49" t="str">
        <f t="shared" si="0"/>
        <v>TEMPE</v>
      </c>
      <c r="J49">
        <v>85281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0</v>
      </c>
      <c r="O49">
        <v>44622</v>
      </c>
      <c r="P49" t="s">
        <v>57</v>
      </c>
      <c r="Q49" t="s">
        <v>46</v>
      </c>
      <c r="R49" s="7">
        <v>2343.81</v>
      </c>
      <c r="S49" s="10">
        <v>85281</v>
      </c>
      <c r="T49" t="s">
        <v>2795</v>
      </c>
    </row>
    <row r="50" spans="1:22" x14ac:dyDescent="0.2">
      <c r="A50" s="6">
        <v>44599</v>
      </c>
      <c r="B50" t="s">
        <v>5585</v>
      </c>
      <c r="C50" t="s">
        <v>43</v>
      </c>
      <c r="D50" t="s">
        <v>46</v>
      </c>
      <c r="E50" t="s">
        <v>275</v>
      </c>
      <c r="F50" s="7">
        <v>5987.43</v>
      </c>
      <c r="G50" t="s">
        <v>50</v>
      </c>
      <c r="H50" t="s">
        <v>5586</v>
      </c>
      <c r="I50" t="str">
        <f t="shared" si="0"/>
        <v>TEMPE</v>
      </c>
      <c r="J50">
        <v>85281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  <c r="O50">
        <v>44622</v>
      </c>
      <c r="P50" t="s">
        <v>57</v>
      </c>
      <c r="Q50" t="s">
        <v>46</v>
      </c>
      <c r="R50" s="7">
        <v>5310.53</v>
      </c>
      <c r="S50" s="10">
        <v>85281</v>
      </c>
      <c r="T50" t="s">
        <v>2795</v>
      </c>
    </row>
    <row r="51" spans="1:22" x14ac:dyDescent="0.2">
      <c r="A51" s="6">
        <v>44600</v>
      </c>
      <c r="B51" t="s">
        <v>5587</v>
      </c>
      <c r="C51" t="s">
        <v>43</v>
      </c>
      <c r="D51" t="s">
        <v>46</v>
      </c>
      <c r="E51" t="s">
        <v>1473</v>
      </c>
      <c r="F51" s="7">
        <v>4588.2</v>
      </c>
      <c r="G51" t="s">
        <v>50</v>
      </c>
      <c r="I51" t="str">
        <f t="shared" si="0"/>
        <v/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4"/>
        <v>0</v>
      </c>
      <c r="P51" t="s">
        <v>57</v>
      </c>
      <c r="Q51" t="s">
        <v>46</v>
      </c>
      <c r="R51" s="7">
        <v>4638.2</v>
      </c>
      <c r="T51" t="s">
        <v>399</v>
      </c>
    </row>
    <row r="52" spans="1:22" x14ac:dyDescent="0.2">
      <c r="A52" s="6">
        <v>44601</v>
      </c>
      <c r="B52" t="s">
        <v>5588</v>
      </c>
      <c r="C52" t="s">
        <v>43</v>
      </c>
      <c r="D52" t="s">
        <v>46</v>
      </c>
      <c r="E52" t="s">
        <v>102</v>
      </c>
      <c r="F52" s="7">
        <v>4714.07</v>
      </c>
      <c r="G52" t="s">
        <v>50</v>
      </c>
      <c r="H52" t="s">
        <v>5589</v>
      </c>
      <c r="I52" t="str">
        <f t="shared" si="0"/>
        <v>PHOENIX</v>
      </c>
      <c r="J52">
        <v>85008</v>
      </c>
      <c r="K52">
        <f t="shared" si="1"/>
        <v>1</v>
      </c>
      <c r="L52">
        <f t="shared" si="2"/>
        <v>1</v>
      </c>
      <c r="M52">
        <f t="shared" si="3"/>
        <v>0</v>
      </c>
      <c r="N52">
        <f t="shared" si="4"/>
        <v>1</v>
      </c>
      <c r="P52" t="s">
        <v>57</v>
      </c>
      <c r="Q52" t="s">
        <v>46</v>
      </c>
      <c r="R52" s="7">
        <v>4644.07</v>
      </c>
      <c r="S52" s="10">
        <v>85008</v>
      </c>
      <c r="T52" t="s">
        <v>5576</v>
      </c>
    </row>
    <row r="53" spans="1:22" x14ac:dyDescent="0.2">
      <c r="A53" s="6">
        <v>44601</v>
      </c>
      <c r="B53" t="s">
        <v>5590</v>
      </c>
      <c r="C53" t="s">
        <v>43</v>
      </c>
      <c r="D53" t="s">
        <v>46</v>
      </c>
      <c r="E53" t="s">
        <v>297</v>
      </c>
      <c r="F53" s="7">
        <v>3661.77</v>
      </c>
      <c r="G53" t="s">
        <v>50</v>
      </c>
      <c r="H53" t="s">
        <v>5026</v>
      </c>
      <c r="I53" t="str">
        <f t="shared" si="0"/>
        <v>PHOENIX</v>
      </c>
      <c r="J53">
        <v>85051</v>
      </c>
      <c r="K53">
        <f t="shared" si="1"/>
        <v>1</v>
      </c>
      <c r="L53">
        <f t="shared" si="2"/>
        <v>1</v>
      </c>
      <c r="M53">
        <f t="shared" si="3"/>
        <v>0</v>
      </c>
      <c r="N53">
        <f t="shared" si="4"/>
        <v>1</v>
      </c>
      <c r="P53" t="s">
        <v>46</v>
      </c>
      <c r="Q53" t="s">
        <v>46</v>
      </c>
      <c r="R53" s="7">
        <v>3295.77</v>
      </c>
      <c r="S53" s="10">
        <v>85051</v>
      </c>
      <c r="T53" t="s">
        <v>62</v>
      </c>
      <c r="U53" t="s">
        <v>177</v>
      </c>
      <c r="V53" s="10">
        <v>85253</v>
      </c>
    </row>
    <row r="54" spans="1:22" x14ac:dyDescent="0.2">
      <c r="A54" s="6">
        <v>44601</v>
      </c>
      <c r="B54" t="s">
        <v>5591</v>
      </c>
      <c r="C54" t="s">
        <v>43</v>
      </c>
      <c r="D54" t="s">
        <v>46</v>
      </c>
      <c r="E54" t="s">
        <v>60</v>
      </c>
      <c r="F54" s="7">
        <v>2880.32</v>
      </c>
      <c r="G54" t="s">
        <v>50</v>
      </c>
      <c r="H54" t="s">
        <v>5592</v>
      </c>
      <c r="I54" t="str">
        <f t="shared" si="0"/>
        <v>PHOENIX</v>
      </c>
      <c r="J54">
        <v>85051</v>
      </c>
      <c r="K54">
        <f t="shared" si="1"/>
        <v>1</v>
      </c>
      <c r="L54">
        <f t="shared" si="2"/>
        <v>1</v>
      </c>
      <c r="M54">
        <f t="shared" si="3"/>
        <v>0</v>
      </c>
      <c r="N54">
        <f t="shared" si="4"/>
        <v>1</v>
      </c>
      <c r="O54">
        <v>44614</v>
      </c>
      <c r="P54" t="s">
        <v>57</v>
      </c>
      <c r="Q54" t="s">
        <v>46</v>
      </c>
      <c r="R54" s="7">
        <v>3205.32</v>
      </c>
      <c r="S54" s="10">
        <v>85051</v>
      </c>
      <c r="T54" t="s">
        <v>3870</v>
      </c>
    </row>
    <row r="55" spans="1:22" x14ac:dyDescent="0.2">
      <c r="A55" s="6">
        <v>44606</v>
      </c>
      <c r="B55" t="s">
        <v>5593</v>
      </c>
      <c r="C55" t="s">
        <v>43</v>
      </c>
      <c r="D55" t="s">
        <v>46</v>
      </c>
      <c r="E55" t="s">
        <v>130</v>
      </c>
      <c r="F55" s="7">
        <v>10292.99</v>
      </c>
      <c r="G55" t="s">
        <v>50</v>
      </c>
      <c r="H55" t="s">
        <v>3739</v>
      </c>
      <c r="I55" t="str">
        <f t="shared" si="0"/>
        <v>LITCHFIELD PARK</v>
      </c>
      <c r="J55">
        <v>85340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4"/>
        <v>0</v>
      </c>
      <c r="P55" t="s">
        <v>57</v>
      </c>
      <c r="Q55" t="s">
        <v>46</v>
      </c>
      <c r="R55" s="7">
        <v>9999.99</v>
      </c>
      <c r="S55" s="10">
        <v>85340</v>
      </c>
      <c r="T55" t="s">
        <v>5594</v>
      </c>
    </row>
    <row r="56" spans="1:22" x14ac:dyDescent="0.2">
      <c r="A56" s="6">
        <v>44606</v>
      </c>
      <c r="B56" t="s">
        <v>5595</v>
      </c>
      <c r="C56" t="s">
        <v>43</v>
      </c>
      <c r="D56" t="s">
        <v>46</v>
      </c>
      <c r="E56" t="s">
        <v>130</v>
      </c>
      <c r="F56" s="7">
        <v>10282.99</v>
      </c>
      <c r="G56" t="s">
        <v>50</v>
      </c>
      <c r="H56" t="s">
        <v>5596</v>
      </c>
      <c r="I56" t="str">
        <f t="shared" si="0"/>
        <v>GOODYEAR</v>
      </c>
      <c r="J56">
        <v>85338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0</v>
      </c>
      <c r="P56" t="s">
        <v>57</v>
      </c>
      <c r="Q56" t="s">
        <v>46</v>
      </c>
      <c r="R56" s="7">
        <v>9999.99</v>
      </c>
      <c r="S56" s="10">
        <v>85338</v>
      </c>
      <c r="T56" t="s">
        <v>3646</v>
      </c>
      <c r="U56" t="s">
        <v>122</v>
      </c>
      <c r="V56" s="10">
        <v>85251</v>
      </c>
    </row>
    <row r="57" spans="1:22" x14ac:dyDescent="0.2">
      <c r="A57" s="6">
        <v>44606</v>
      </c>
      <c r="B57" t="s">
        <v>5597</v>
      </c>
      <c r="C57" t="s">
        <v>43</v>
      </c>
      <c r="D57" t="s">
        <v>46</v>
      </c>
      <c r="E57" t="s">
        <v>130</v>
      </c>
      <c r="F57" s="7">
        <v>10292.99</v>
      </c>
      <c r="G57" t="s">
        <v>50</v>
      </c>
      <c r="H57" t="s">
        <v>5598</v>
      </c>
      <c r="I57" t="str">
        <f t="shared" si="0"/>
        <v>BUCKEYE</v>
      </c>
      <c r="J57">
        <v>85326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4"/>
        <v>0</v>
      </c>
      <c r="P57" t="s">
        <v>57</v>
      </c>
      <c r="Q57" t="s">
        <v>46</v>
      </c>
      <c r="R57" s="7">
        <v>9999.99</v>
      </c>
      <c r="S57" s="10">
        <v>85326</v>
      </c>
      <c r="T57" t="s">
        <v>5599</v>
      </c>
    </row>
    <row r="58" spans="1:22" x14ac:dyDescent="0.2">
      <c r="A58" s="6">
        <v>44606</v>
      </c>
      <c r="B58" t="s">
        <v>5600</v>
      </c>
      <c r="C58" t="s">
        <v>43</v>
      </c>
      <c r="D58" t="s">
        <v>46</v>
      </c>
      <c r="E58" t="s">
        <v>65</v>
      </c>
      <c r="F58" s="7">
        <v>10292.99</v>
      </c>
      <c r="G58" t="s">
        <v>50</v>
      </c>
      <c r="H58" t="s">
        <v>5601</v>
      </c>
      <c r="I58" t="str">
        <f t="shared" si="0"/>
        <v>MESA</v>
      </c>
      <c r="J58">
        <v>85213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  <c r="P58" t="s">
        <v>57</v>
      </c>
      <c r="Q58" t="s">
        <v>46</v>
      </c>
      <c r="R58" s="7">
        <v>9999.99</v>
      </c>
      <c r="S58" s="10">
        <v>85213</v>
      </c>
      <c r="T58" t="s">
        <v>5602</v>
      </c>
      <c r="U58" t="s">
        <v>3402</v>
      </c>
      <c r="V58" s="10">
        <v>85027</v>
      </c>
    </row>
    <row r="59" spans="1:22" x14ac:dyDescent="0.2">
      <c r="A59" s="6">
        <v>44606</v>
      </c>
      <c r="B59" t="s">
        <v>5603</v>
      </c>
      <c r="C59" t="s">
        <v>43</v>
      </c>
      <c r="D59" t="s">
        <v>46</v>
      </c>
      <c r="E59" t="s">
        <v>247</v>
      </c>
      <c r="F59" s="7">
        <v>10292.99</v>
      </c>
      <c r="G59" t="s">
        <v>50</v>
      </c>
      <c r="H59" t="s">
        <v>5604</v>
      </c>
      <c r="I59" t="str">
        <f t="shared" si="0"/>
        <v>CHANDLER</v>
      </c>
      <c r="J59">
        <v>85225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  <c r="P59" t="s">
        <v>57</v>
      </c>
      <c r="Q59" t="s">
        <v>46</v>
      </c>
      <c r="R59" s="7">
        <v>3359.6</v>
      </c>
      <c r="S59" s="10">
        <v>85225</v>
      </c>
      <c r="T59" t="s">
        <v>139</v>
      </c>
    </row>
    <row r="60" spans="1:22" x14ac:dyDescent="0.2">
      <c r="A60" s="6">
        <v>44606</v>
      </c>
      <c r="B60" t="s">
        <v>5605</v>
      </c>
      <c r="C60" t="s">
        <v>43</v>
      </c>
      <c r="D60" t="s">
        <v>46</v>
      </c>
      <c r="E60" t="s">
        <v>507</v>
      </c>
      <c r="F60" s="7">
        <v>10292.99</v>
      </c>
      <c r="G60" t="s">
        <v>50</v>
      </c>
      <c r="H60" t="s">
        <v>5606</v>
      </c>
      <c r="I60" t="str">
        <f t="shared" si="0"/>
        <v>EL MIRAGE</v>
      </c>
      <c r="J60">
        <v>85335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  <c r="P60" t="s">
        <v>57</v>
      </c>
      <c r="Q60" t="s">
        <v>46</v>
      </c>
      <c r="R60" s="7">
        <v>9999.99</v>
      </c>
      <c r="S60" s="10">
        <v>85335</v>
      </c>
      <c r="T60" t="s">
        <v>4808</v>
      </c>
    </row>
    <row r="61" spans="1:22" x14ac:dyDescent="0.2">
      <c r="A61" s="6">
        <v>44606</v>
      </c>
      <c r="B61" t="s">
        <v>5607</v>
      </c>
      <c r="C61" t="s">
        <v>43</v>
      </c>
      <c r="D61" t="s">
        <v>46</v>
      </c>
      <c r="E61" t="s">
        <v>507</v>
      </c>
      <c r="F61" s="7">
        <v>10282.99</v>
      </c>
      <c r="G61" t="s">
        <v>50</v>
      </c>
      <c r="H61" t="s">
        <v>5608</v>
      </c>
      <c r="I61" t="str">
        <f t="shared" si="0"/>
        <v>EL MIRAGE</v>
      </c>
      <c r="J61">
        <v>85335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4"/>
        <v>0</v>
      </c>
      <c r="P61" t="s">
        <v>57</v>
      </c>
      <c r="Q61" t="s">
        <v>46</v>
      </c>
      <c r="R61" s="7">
        <v>3522.92</v>
      </c>
      <c r="S61" s="10">
        <v>85335</v>
      </c>
      <c r="T61" t="s">
        <v>5609</v>
      </c>
    </row>
    <row r="62" spans="1:22" x14ac:dyDescent="0.2">
      <c r="A62" s="6">
        <v>44606</v>
      </c>
      <c r="B62" t="s">
        <v>5610</v>
      </c>
      <c r="C62" t="s">
        <v>43</v>
      </c>
      <c r="D62" t="s">
        <v>46</v>
      </c>
      <c r="E62" t="s">
        <v>134</v>
      </c>
      <c r="F62" s="7">
        <v>10292.99</v>
      </c>
      <c r="G62" t="s">
        <v>50</v>
      </c>
      <c r="H62" t="s">
        <v>5611</v>
      </c>
      <c r="I62" t="str">
        <f t="shared" si="0"/>
        <v>GLENDALE</v>
      </c>
      <c r="J62">
        <v>85310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  <c r="P62" t="s">
        <v>57</v>
      </c>
      <c r="Q62" t="s">
        <v>46</v>
      </c>
      <c r="R62" s="7">
        <v>0</v>
      </c>
      <c r="S62" s="10">
        <v>85310</v>
      </c>
      <c r="T62" t="s">
        <v>3646</v>
      </c>
      <c r="U62" t="s">
        <v>4320</v>
      </c>
      <c r="V62" s="10">
        <v>85027</v>
      </c>
    </row>
    <row r="63" spans="1:22" x14ac:dyDescent="0.2">
      <c r="A63" s="6">
        <v>44606</v>
      </c>
      <c r="B63" t="s">
        <v>5612</v>
      </c>
      <c r="C63" t="s">
        <v>43</v>
      </c>
      <c r="D63" t="s">
        <v>46</v>
      </c>
      <c r="E63" t="s">
        <v>428</v>
      </c>
      <c r="F63" s="7">
        <v>10292.99</v>
      </c>
      <c r="G63" t="s">
        <v>50</v>
      </c>
      <c r="H63" t="s">
        <v>5613</v>
      </c>
      <c r="I63" t="str">
        <f t="shared" si="0"/>
        <v>PEORIA</v>
      </c>
      <c r="J63">
        <v>85383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0</v>
      </c>
      <c r="P63" t="s">
        <v>57</v>
      </c>
      <c r="Q63" t="s">
        <v>46</v>
      </c>
      <c r="R63" s="7">
        <v>2952.15</v>
      </c>
      <c r="S63" s="10">
        <v>85383</v>
      </c>
      <c r="T63" t="s">
        <v>3856</v>
      </c>
      <c r="U63" t="s">
        <v>3853</v>
      </c>
      <c r="V63" s="10">
        <v>85027</v>
      </c>
    </row>
    <row r="64" spans="1:22" x14ac:dyDescent="0.2">
      <c r="A64" s="6">
        <v>44606</v>
      </c>
      <c r="B64" t="s">
        <v>5614</v>
      </c>
      <c r="C64" t="s">
        <v>43</v>
      </c>
      <c r="D64" t="s">
        <v>46</v>
      </c>
      <c r="E64" t="s">
        <v>428</v>
      </c>
      <c r="F64" s="7">
        <v>10292.99</v>
      </c>
      <c r="G64" t="s">
        <v>50</v>
      </c>
      <c r="H64" t="s">
        <v>5615</v>
      </c>
      <c r="I64" t="str">
        <f t="shared" si="0"/>
        <v>PEORIA</v>
      </c>
      <c r="J64">
        <v>85345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4"/>
        <v>0</v>
      </c>
      <c r="P64" t="s">
        <v>57</v>
      </c>
      <c r="Q64" t="s">
        <v>46</v>
      </c>
      <c r="R64" s="7">
        <v>2370</v>
      </c>
      <c r="S64" s="10">
        <v>85345</v>
      </c>
      <c r="T64" t="s">
        <v>5616</v>
      </c>
      <c r="U64" t="s">
        <v>3853</v>
      </c>
      <c r="V64" s="10">
        <v>85027</v>
      </c>
    </row>
    <row r="65" spans="1:22" x14ac:dyDescent="0.2">
      <c r="A65" s="6">
        <v>44606</v>
      </c>
      <c r="B65" t="s">
        <v>5617</v>
      </c>
      <c r="C65" t="s">
        <v>43</v>
      </c>
      <c r="D65" t="s">
        <v>46</v>
      </c>
      <c r="E65" t="s">
        <v>297</v>
      </c>
      <c r="F65" s="7">
        <v>10292.99</v>
      </c>
      <c r="G65" t="s">
        <v>50</v>
      </c>
      <c r="H65" t="s">
        <v>5226</v>
      </c>
      <c r="I65" t="str">
        <f t="shared" si="0"/>
        <v>PEORIA</v>
      </c>
      <c r="J65">
        <v>85345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  <c r="P65" t="s">
        <v>57</v>
      </c>
      <c r="Q65" t="s">
        <v>46</v>
      </c>
      <c r="R65" s="7">
        <v>9999.99</v>
      </c>
      <c r="S65" s="10">
        <v>85345</v>
      </c>
      <c r="T65" t="s">
        <v>3646</v>
      </c>
    </row>
    <row r="66" spans="1:22" x14ac:dyDescent="0.2">
      <c r="A66" s="6">
        <v>44606</v>
      </c>
      <c r="B66" t="s">
        <v>5618</v>
      </c>
      <c r="C66" t="s">
        <v>43</v>
      </c>
      <c r="D66" t="s">
        <v>46</v>
      </c>
      <c r="E66" t="s">
        <v>428</v>
      </c>
      <c r="F66" s="7"/>
      <c r="H66" t="s">
        <v>5619</v>
      </c>
      <c r="I66" t="str">
        <f t="shared" si="0"/>
        <v>PEORIA</v>
      </c>
      <c r="J66">
        <v>85382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4"/>
        <v>0</v>
      </c>
      <c r="P66" t="s">
        <v>57</v>
      </c>
      <c r="Q66" t="s">
        <v>46</v>
      </c>
      <c r="R66" s="7">
        <v>2219.2399999999998</v>
      </c>
      <c r="S66" s="10">
        <v>85382</v>
      </c>
      <c r="T66" t="s">
        <v>3716</v>
      </c>
      <c r="U66" t="s">
        <v>3853</v>
      </c>
      <c r="V66" s="10">
        <v>85027</v>
      </c>
    </row>
    <row r="67" spans="1:22" x14ac:dyDescent="0.2">
      <c r="A67" s="6">
        <v>44606</v>
      </c>
      <c r="B67" t="s">
        <v>5620</v>
      </c>
      <c r="C67" t="s">
        <v>43</v>
      </c>
      <c r="D67" t="s">
        <v>46</v>
      </c>
      <c r="E67" t="s">
        <v>297</v>
      </c>
      <c r="F67" s="7">
        <v>10292.99</v>
      </c>
      <c r="G67" t="s">
        <v>50</v>
      </c>
      <c r="H67" t="s">
        <v>5621</v>
      </c>
      <c r="I67" t="str">
        <f t="shared" ref="I67:I130" si="5">IF(NOT(ISERROR(FIND(",",H67))), RIGHT(H67,LEN(H67)-FIND("\",SUBSTITUTE(H67,",","\",LEN(H67)-LEN(SUBSTITUTE(H67,",",""))),1)-1), "")</f>
        <v>PEORIA</v>
      </c>
      <c r="J67">
        <v>85345</v>
      </c>
      <c r="K67">
        <f t="shared" ref="K67:K130" si="6">IF(OR(LEFT(J67,3)="850", J67=85339, J67="85339"), 1,0)</f>
        <v>0</v>
      </c>
      <c r="L67">
        <f t="shared" ref="L67:L130" si="7">IF(OR(LEFT(I67,2)="ph", I67="Laveen"), 1,0)</f>
        <v>0</v>
      </c>
      <c r="M67">
        <f t="shared" ref="M67:M130" si="8">IF(NOT(K67=L67), 1,0)</f>
        <v>0</v>
      </c>
      <c r="N67">
        <f t="shared" ref="N67:N130" si="9">IF(K67=L67, K67, "EVAL")</f>
        <v>0</v>
      </c>
      <c r="P67" t="s">
        <v>57</v>
      </c>
      <c r="Q67" t="s">
        <v>46</v>
      </c>
      <c r="R67" s="7">
        <v>9999.99</v>
      </c>
      <c r="S67" s="10">
        <v>85345</v>
      </c>
      <c r="T67" t="s">
        <v>5622</v>
      </c>
    </row>
    <row r="68" spans="1:22" x14ac:dyDescent="0.2">
      <c r="A68" s="6">
        <v>44606</v>
      </c>
      <c r="B68" t="s">
        <v>5623</v>
      </c>
      <c r="C68" t="s">
        <v>43</v>
      </c>
      <c r="D68" t="s">
        <v>46</v>
      </c>
      <c r="E68" t="s">
        <v>247</v>
      </c>
      <c r="F68" s="7">
        <v>10255.99</v>
      </c>
      <c r="G68" t="s">
        <v>50</v>
      </c>
      <c r="H68" t="s">
        <v>5624</v>
      </c>
      <c r="I68" t="str">
        <f t="shared" si="5"/>
        <v>CHANDLER</v>
      </c>
      <c r="J68">
        <v>85225</v>
      </c>
      <c r="K68">
        <f t="shared" si="6"/>
        <v>0</v>
      </c>
      <c r="L68">
        <f t="shared" si="7"/>
        <v>0</v>
      </c>
      <c r="M68">
        <f t="shared" si="8"/>
        <v>0</v>
      </c>
      <c r="N68">
        <f t="shared" si="9"/>
        <v>0</v>
      </c>
      <c r="P68" t="s">
        <v>57</v>
      </c>
      <c r="Q68" t="s">
        <v>46</v>
      </c>
      <c r="R68" s="7">
        <v>1719.36</v>
      </c>
      <c r="S68" s="10">
        <v>85225</v>
      </c>
      <c r="T68" t="s">
        <v>2728</v>
      </c>
    </row>
    <row r="69" spans="1:22" x14ac:dyDescent="0.2">
      <c r="A69" s="6">
        <v>44607</v>
      </c>
      <c r="B69" t="s">
        <v>5625</v>
      </c>
      <c r="C69" t="s">
        <v>43</v>
      </c>
      <c r="D69" t="s">
        <v>46</v>
      </c>
      <c r="E69" t="s">
        <v>74</v>
      </c>
      <c r="F69" s="7">
        <v>10292.99</v>
      </c>
      <c r="G69" t="s">
        <v>50</v>
      </c>
      <c r="H69" t="s">
        <v>5626</v>
      </c>
      <c r="I69" t="str">
        <f t="shared" si="5"/>
        <v>PHOENIX</v>
      </c>
      <c r="J69">
        <v>85042</v>
      </c>
      <c r="K69">
        <f t="shared" si="6"/>
        <v>1</v>
      </c>
      <c r="L69">
        <f t="shared" si="7"/>
        <v>1</v>
      </c>
      <c r="M69">
        <f t="shared" si="8"/>
        <v>0</v>
      </c>
      <c r="N69">
        <f t="shared" si="9"/>
        <v>1</v>
      </c>
      <c r="P69" t="s">
        <v>57</v>
      </c>
      <c r="Q69" t="s">
        <v>46</v>
      </c>
      <c r="R69" s="7">
        <v>9999.99</v>
      </c>
      <c r="S69" s="10">
        <v>85042</v>
      </c>
      <c r="T69" t="s">
        <v>5627</v>
      </c>
      <c r="U69" t="s">
        <v>3853</v>
      </c>
      <c r="V69" s="10">
        <v>85027</v>
      </c>
    </row>
    <row r="70" spans="1:22" x14ac:dyDescent="0.2">
      <c r="A70" s="6">
        <v>44607</v>
      </c>
      <c r="B70" t="s">
        <v>5628</v>
      </c>
      <c r="C70" t="s">
        <v>43</v>
      </c>
      <c r="D70" t="s">
        <v>46</v>
      </c>
      <c r="E70" t="s">
        <v>130</v>
      </c>
      <c r="F70" s="7">
        <v>10282.99</v>
      </c>
      <c r="G70" t="s">
        <v>50</v>
      </c>
      <c r="H70" t="s">
        <v>5629</v>
      </c>
      <c r="I70" t="str">
        <f t="shared" si="5"/>
        <v>BUCKEYE</v>
      </c>
      <c r="J70">
        <v>85396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  <c r="P70" t="s">
        <v>57</v>
      </c>
      <c r="Q70" t="s">
        <v>46</v>
      </c>
      <c r="R70" s="7">
        <v>9999.99</v>
      </c>
      <c r="S70" s="10">
        <v>85396</v>
      </c>
      <c r="T70" t="s">
        <v>3898</v>
      </c>
    </row>
    <row r="71" spans="1:22" x14ac:dyDescent="0.2">
      <c r="A71" s="6">
        <v>44607</v>
      </c>
      <c r="B71" t="s">
        <v>5630</v>
      </c>
      <c r="C71" t="s">
        <v>79</v>
      </c>
      <c r="D71" t="s">
        <v>46</v>
      </c>
      <c r="E71" t="s">
        <v>130</v>
      </c>
      <c r="F71" s="7">
        <v>10282.9</v>
      </c>
      <c r="G71" t="s">
        <v>50</v>
      </c>
      <c r="H71" t="s">
        <v>5631</v>
      </c>
      <c r="I71" t="str">
        <f t="shared" si="5"/>
        <v>BUCKEYE</v>
      </c>
      <c r="J71">
        <v>85326</v>
      </c>
      <c r="K71">
        <f t="shared" si="6"/>
        <v>0</v>
      </c>
      <c r="L71">
        <f t="shared" si="7"/>
        <v>0</v>
      </c>
      <c r="M71">
        <f t="shared" si="8"/>
        <v>0</v>
      </c>
      <c r="N71">
        <f t="shared" si="9"/>
        <v>0</v>
      </c>
      <c r="P71" t="s">
        <v>57</v>
      </c>
      <c r="Q71" t="s">
        <v>46</v>
      </c>
      <c r="R71" s="7">
        <v>9999</v>
      </c>
      <c r="S71" s="10">
        <v>85326</v>
      </c>
      <c r="T71" t="s">
        <v>3661</v>
      </c>
      <c r="U71" t="s">
        <v>3406</v>
      </c>
      <c r="V71" s="10">
        <v>85027</v>
      </c>
    </row>
    <row r="72" spans="1:22" x14ac:dyDescent="0.2">
      <c r="A72" s="6">
        <v>44607</v>
      </c>
      <c r="B72" t="s">
        <v>5632</v>
      </c>
      <c r="C72" t="s">
        <v>43</v>
      </c>
      <c r="D72" t="s">
        <v>46</v>
      </c>
      <c r="E72" t="s">
        <v>130</v>
      </c>
      <c r="F72" s="7">
        <v>10292.99</v>
      </c>
      <c r="G72" t="s">
        <v>50</v>
      </c>
      <c r="H72" t="s">
        <v>4711</v>
      </c>
      <c r="I72" t="str">
        <f t="shared" si="5"/>
        <v>AVONDALE</v>
      </c>
      <c r="J72">
        <v>85392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  <c r="P72" t="s">
        <v>57</v>
      </c>
      <c r="Q72" t="s">
        <v>46</v>
      </c>
      <c r="R72" s="7">
        <v>0</v>
      </c>
      <c r="S72" s="10">
        <v>85392</v>
      </c>
      <c r="T72" t="s">
        <v>5633</v>
      </c>
    </row>
    <row r="73" spans="1:22" x14ac:dyDescent="0.2">
      <c r="A73" s="6">
        <v>44607</v>
      </c>
      <c r="B73" t="s">
        <v>5634</v>
      </c>
      <c r="C73" t="s">
        <v>43</v>
      </c>
      <c r="D73" t="s">
        <v>46</v>
      </c>
      <c r="E73" t="s">
        <v>225</v>
      </c>
      <c r="F73" s="7">
        <v>10282.99</v>
      </c>
      <c r="G73" t="s">
        <v>50</v>
      </c>
      <c r="H73" t="s">
        <v>4986</v>
      </c>
      <c r="I73" t="str">
        <f t="shared" si="5"/>
        <v>TOLLESON</v>
      </c>
      <c r="J73">
        <v>85353</v>
      </c>
      <c r="K73">
        <f t="shared" si="6"/>
        <v>0</v>
      </c>
      <c r="L73">
        <f t="shared" si="7"/>
        <v>0</v>
      </c>
      <c r="M73">
        <f t="shared" si="8"/>
        <v>0</v>
      </c>
      <c r="N73">
        <f t="shared" si="9"/>
        <v>0</v>
      </c>
      <c r="P73" t="s">
        <v>57</v>
      </c>
      <c r="Q73" t="s">
        <v>46</v>
      </c>
      <c r="R73" s="7">
        <v>9999.99</v>
      </c>
      <c r="S73" s="10">
        <v>85353</v>
      </c>
      <c r="T73" t="s">
        <v>3661</v>
      </c>
    </row>
    <row r="74" spans="1:22" x14ac:dyDescent="0.2">
      <c r="A74" s="6">
        <v>44607</v>
      </c>
      <c r="B74" t="s">
        <v>5635</v>
      </c>
      <c r="C74" t="s">
        <v>43</v>
      </c>
      <c r="D74" t="s">
        <v>46</v>
      </c>
      <c r="E74" t="s">
        <v>225</v>
      </c>
      <c r="F74" s="7">
        <v>10292.99</v>
      </c>
      <c r="G74" t="s">
        <v>50</v>
      </c>
      <c r="H74" t="s">
        <v>4713</v>
      </c>
      <c r="I74" t="str">
        <f t="shared" si="5"/>
        <v>TOLLESON</v>
      </c>
      <c r="J74">
        <v>85353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  <c r="P74" t="s">
        <v>57</v>
      </c>
      <c r="Q74" t="s">
        <v>46</v>
      </c>
      <c r="R74" s="7">
        <v>9999.99</v>
      </c>
      <c r="S74" s="10">
        <v>85353</v>
      </c>
      <c r="T74" t="s">
        <v>3661</v>
      </c>
    </row>
    <row r="75" spans="1:22" x14ac:dyDescent="0.2">
      <c r="A75" s="6">
        <v>44607</v>
      </c>
      <c r="B75" t="s">
        <v>5636</v>
      </c>
      <c r="C75" t="s">
        <v>43</v>
      </c>
      <c r="D75" t="s">
        <v>46</v>
      </c>
      <c r="E75" t="s">
        <v>507</v>
      </c>
      <c r="F75" s="7">
        <v>10292.99</v>
      </c>
      <c r="G75" t="s">
        <v>50</v>
      </c>
      <c r="H75" t="s">
        <v>4216</v>
      </c>
      <c r="I75" t="str">
        <f t="shared" si="5"/>
        <v>SURPRISE</v>
      </c>
      <c r="J75">
        <v>85379</v>
      </c>
      <c r="K75">
        <f t="shared" si="6"/>
        <v>0</v>
      </c>
      <c r="L75">
        <f t="shared" si="7"/>
        <v>0</v>
      </c>
      <c r="M75">
        <f t="shared" si="8"/>
        <v>0</v>
      </c>
      <c r="N75">
        <f t="shared" si="9"/>
        <v>0</v>
      </c>
      <c r="P75" t="s">
        <v>57</v>
      </c>
      <c r="Q75" t="s">
        <v>46</v>
      </c>
      <c r="R75" s="7">
        <v>9999.99</v>
      </c>
      <c r="S75" s="10">
        <v>85379</v>
      </c>
      <c r="T75" t="s">
        <v>3661</v>
      </c>
    </row>
    <row r="76" spans="1:22" x14ac:dyDescent="0.2">
      <c r="A76" s="6">
        <v>44607</v>
      </c>
      <c r="B76" t="s">
        <v>5637</v>
      </c>
      <c r="C76" t="s">
        <v>43</v>
      </c>
      <c r="D76" t="s">
        <v>46</v>
      </c>
      <c r="E76" t="s">
        <v>297</v>
      </c>
      <c r="F76" s="7">
        <v>10292.99</v>
      </c>
      <c r="G76" t="s">
        <v>50</v>
      </c>
      <c r="H76" t="s">
        <v>5638</v>
      </c>
      <c r="I76" t="str">
        <f t="shared" si="5"/>
        <v>GLENDALE</v>
      </c>
      <c r="J76">
        <v>85303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  <c r="P76" t="s">
        <v>57</v>
      </c>
      <c r="Q76" t="s">
        <v>46</v>
      </c>
      <c r="R76" s="7">
        <v>9999.99</v>
      </c>
      <c r="S76" s="10">
        <v>85303</v>
      </c>
      <c r="T76" t="s">
        <v>3646</v>
      </c>
    </row>
    <row r="77" spans="1:22" x14ac:dyDescent="0.2">
      <c r="A77" s="6">
        <v>44608</v>
      </c>
      <c r="B77" t="s">
        <v>5639</v>
      </c>
      <c r="C77" t="s">
        <v>43</v>
      </c>
      <c r="D77" t="s">
        <v>46</v>
      </c>
      <c r="E77" t="s">
        <v>229</v>
      </c>
      <c r="F77" s="7">
        <v>10388.99</v>
      </c>
      <c r="G77" t="s">
        <v>50</v>
      </c>
      <c r="H77" t="s">
        <v>5640</v>
      </c>
      <c r="I77" t="str">
        <f t="shared" si="5"/>
        <v>CHANDLER</v>
      </c>
      <c r="J77">
        <v>85249</v>
      </c>
      <c r="K77">
        <f t="shared" si="6"/>
        <v>0</v>
      </c>
      <c r="L77">
        <f t="shared" si="7"/>
        <v>0</v>
      </c>
      <c r="M77">
        <f t="shared" si="8"/>
        <v>0</v>
      </c>
      <c r="N77">
        <f t="shared" si="9"/>
        <v>0</v>
      </c>
      <c r="P77" t="s">
        <v>57</v>
      </c>
      <c r="Q77" t="s">
        <v>46</v>
      </c>
      <c r="R77" s="7">
        <v>9999.99</v>
      </c>
      <c r="S77" s="10">
        <v>85249</v>
      </c>
      <c r="T77" t="s">
        <v>3856</v>
      </c>
      <c r="U77" t="s">
        <v>122</v>
      </c>
      <c r="V77" s="10">
        <v>85251</v>
      </c>
    </row>
    <row r="78" spans="1:22" x14ac:dyDescent="0.2">
      <c r="A78" s="6">
        <v>44608</v>
      </c>
      <c r="B78" t="s">
        <v>5641</v>
      </c>
      <c r="C78" t="s">
        <v>43</v>
      </c>
      <c r="D78" t="s">
        <v>46</v>
      </c>
      <c r="E78" t="s">
        <v>229</v>
      </c>
      <c r="F78" s="7">
        <v>10388.99</v>
      </c>
      <c r="G78" t="s">
        <v>50</v>
      </c>
      <c r="H78" t="s">
        <v>5642</v>
      </c>
      <c r="I78" t="str">
        <f t="shared" si="5"/>
        <v>MESA</v>
      </c>
      <c r="J78">
        <v>85208</v>
      </c>
      <c r="K78">
        <f t="shared" si="6"/>
        <v>0</v>
      </c>
      <c r="L78">
        <f t="shared" si="7"/>
        <v>0</v>
      </c>
      <c r="M78">
        <f t="shared" si="8"/>
        <v>0</v>
      </c>
      <c r="N78">
        <f t="shared" si="9"/>
        <v>0</v>
      </c>
      <c r="P78" t="s">
        <v>57</v>
      </c>
      <c r="Q78" t="s">
        <v>46</v>
      </c>
      <c r="R78" s="7">
        <v>9999.99</v>
      </c>
      <c r="T78" t="s">
        <v>3716</v>
      </c>
      <c r="U78" t="s">
        <v>122</v>
      </c>
      <c r="V78" s="10">
        <v>85251</v>
      </c>
    </row>
    <row r="79" spans="1:22" x14ac:dyDescent="0.2">
      <c r="A79" s="6">
        <v>44608</v>
      </c>
      <c r="B79" t="s">
        <v>5643</v>
      </c>
      <c r="C79" t="s">
        <v>43</v>
      </c>
      <c r="D79" t="s">
        <v>46</v>
      </c>
      <c r="E79" t="s">
        <v>216</v>
      </c>
      <c r="F79" s="7">
        <v>10288.99</v>
      </c>
      <c r="G79" t="s">
        <v>50</v>
      </c>
      <c r="H79" t="s">
        <v>5644</v>
      </c>
      <c r="I79" t="str">
        <f t="shared" si="5"/>
        <v>MESA</v>
      </c>
      <c r="J79">
        <v>85206</v>
      </c>
      <c r="K79">
        <f t="shared" si="6"/>
        <v>0</v>
      </c>
      <c r="L79">
        <f t="shared" si="7"/>
        <v>0</v>
      </c>
      <c r="M79">
        <f t="shared" si="8"/>
        <v>0</v>
      </c>
      <c r="N79">
        <f t="shared" si="9"/>
        <v>0</v>
      </c>
      <c r="P79" t="s">
        <v>57</v>
      </c>
      <c r="Q79" t="s">
        <v>46</v>
      </c>
      <c r="R79" s="7">
        <v>9999.99</v>
      </c>
      <c r="S79" s="10">
        <v>85206</v>
      </c>
      <c r="T79" t="s">
        <v>4468</v>
      </c>
    </row>
    <row r="80" spans="1:22" x14ac:dyDescent="0.2">
      <c r="A80" s="6">
        <v>44608</v>
      </c>
      <c r="B80" t="s">
        <v>5645</v>
      </c>
      <c r="C80" t="s">
        <v>43</v>
      </c>
      <c r="D80" t="s">
        <v>46</v>
      </c>
      <c r="E80" t="s">
        <v>87</v>
      </c>
      <c r="F80" s="7">
        <v>2781.4</v>
      </c>
      <c r="G80" t="s">
        <v>50</v>
      </c>
      <c r="H80" t="s">
        <v>5646</v>
      </c>
      <c r="I80" t="str">
        <f t="shared" si="5"/>
        <v>PHOENIX</v>
      </c>
      <c r="J80">
        <v>85017</v>
      </c>
      <c r="K80">
        <f t="shared" si="6"/>
        <v>1</v>
      </c>
      <c r="L80">
        <f t="shared" si="7"/>
        <v>1</v>
      </c>
      <c r="M80">
        <f t="shared" si="8"/>
        <v>0</v>
      </c>
      <c r="N80">
        <f t="shared" si="9"/>
        <v>1</v>
      </c>
      <c r="P80" t="s">
        <v>46</v>
      </c>
      <c r="Q80" t="s">
        <v>46</v>
      </c>
      <c r="R80" s="7">
        <v>2962.4</v>
      </c>
      <c r="S80" s="10">
        <v>85017</v>
      </c>
      <c r="T80" t="s">
        <v>62</v>
      </c>
      <c r="U80" t="s">
        <v>63</v>
      </c>
      <c r="V80" s="10">
        <v>85253</v>
      </c>
    </row>
    <row r="81" spans="1:22" x14ac:dyDescent="0.2">
      <c r="A81" s="6">
        <v>44609</v>
      </c>
      <c r="B81" t="s">
        <v>5647</v>
      </c>
      <c r="C81" t="s">
        <v>43</v>
      </c>
      <c r="D81" t="s">
        <v>46</v>
      </c>
      <c r="E81" t="s">
        <v>74</v>
      </c>
      <c r="F81" s="7">
        <v>10292.99</v>
      </c>
      <c r="G81" t="s">
        <v>50</v>
      </c>
      <c r="H81" t="s">
        <v>5648</v>
      </c>
      <c r="I81" t="str">
        <f t="shared" si="5"/>
        <v>LAVEEN</v>
      </c>
      <c r="J81">
        <v>85339</v>
      </c>
      <c r="K81">
        <f t="shared" si="6"/>
        <v>1</v>
      </c>
      <c r="L81">
        <f t="shared" si="7"/>
        <v>1</v>
      </c>
      <c r="M81">
        <f t="shared" si="8"/>
        <v>0</v>
      </c>
      <c r="N81">
        <f t="shared" si="9"/>
        <v>1</v>
      </c>
      <c r="P81" t="s">
        <v>57</v>
      </c>
      <c r="Q81" t="s">
        <v>46</v>
      </c>
      <c r="R81" s="7">
        <v>9999.99</v>
      </c>
      <c r="S81" s="10">
        <v>85339</v>
      </c>
      <c r="T81" t="s">
        <v>5649</v>
      </c>
      <c r="U81" t="s">
        <v>3853</v>
      </c>
      <c r="V81" s="10">
        <v>85027</v>
      </c>
    </row>
    <row r="82" spans="1:22" x14ac:dyDescent="0.2">
      <c r="A82" s="6">
        <v>44609</v>
      </c>
      <c r="B82" t="s">
        <v>5650</v>
      </c>
      <c r="C82" t="s">
        <v>43</v>
      </c>
      <c r="D82" t="s">
        <v>46</v>
      </c>
      <c r="E82" t="s">
        <v>280</v>
      </c>
      <c r="F82" s="7">
        <v>10292.99</v>
      </c>
      <c r="G82" t="s">
        <v>50</v>
      </c>
      <c r="H82" t="s">
        <v>4701</v>
      </c>
      <c r="I82" t="str">
        <f t="shared" si="5"/>
        <v>GILBERT</v>
      </c>
      <c r="J82">
        <v>85295</v>
      </c>
      <c r="K82">
        <f t="shared" si="6"/>
        <v>0</v>
      </c>
      <c r="L82">
        <f t="shared" si="7"/>
        <v>0</v>
      </c>
      <c r="M82">
        <f t="shared" si="8"/>
        <v>0</v>
      </c>
      <c r="N82">
        <f t="shared" si="9"/>
        <v>0</v>
      </c>
      <c r="P82" t="s">
        <v>57</v>
      </c>
      <c r="Q82" t="s">
        <v>46</v>
      </c>
      <c r="R82" s="7">
        <v>9999.99</v>
      </c>
      <c r="S82" s="10">
        <v>85295</v>
      </c>
      <c r="T82" t="s">
        <v>5651</v>
      </c>
    </row>
    <row r="83" spans="1:22" x14ac:dyDescent="0.2">
      <c r="A83" s="6">
        <v>44610</v>
      </c>
      <c r="B83" t="s">
        <v>5652</v>
      </c>
      <c r="C83" t="s">
        <v>43</v>
      </c>
      <c r="D83" t="s">
        <v>46</v>
      </c>
      <c r="E83" t="s">
        <v>102</v>
      </c>
      <c r="F83" s="7">
        <v>815.15</v>
      </c>
      <c r="G83" t="s">
        <v>50</v>
      </c>
      <c r="H83" t="s">
        <v>5653</v>
      </c>
      <c r="I83" t="str">
        <f t="shared" si="5"/>
        <v>PHOENIX</v>
      </c>
      <c r="J83">
        <v>85016</v>
      </c>
      <c r="K83">
        <f t="shared" si="6"/>
        <v>1</v>
      </c>
      <c r="L83">
        <f t="shared" si="7"/>
        <v>1</v>
      </c>
      <c r="M83">
        <f t="shared" si="8"/>
        <v>0</v>
      </c>
      <c r="N83">
        <f t="shared" si="9"/>
        <v>1</v>
      </c>
      <c r="P83" t="s">
        <v>57</v>
      </c>
      <c r="Q83" t="s">
        <v>46</v>
      </c>
      <c r="R83" s="7">
        <v>740.21</v>
      </c>
      <c r="S83" s="10">
        <v>85016</v>
      </c>
      <c r="T83" t="s">
        <v>3310</v>
      </c>
    </row>
    <row r="84" spans="1:22" x14ac:dyDescent="0.2">
      <c r="A84" s="6">
        <v>44610</v>
      </c>
      <c r="B84" t="s">
        <v>5654</v>
      </c>
      <c r="C84" t="s">
        <v>43</v>
      </c>
      <c r="D84" t="s">
        <v>46</v>
      </c>
      <c r="E84" t="s">
        <v>102</v>
      </c>
      <c r="F84" s="7"/>
      <c r="H84" t="s">
        <v>5655</v>
      </c>
      <c r="I84" t="str">
        <f t="shared" si="5"/>
        <v>PHOENIX</v>
      </c>
      <c r="J84">
        <v>85016</v>
      </c>
      <c r="K84">
        <f t="shared" si="6"/>
        <v>1</v>
      </c>
      <c r="L84">
        <f t="shared" si="7"/>
        <v>1</v>
      </c>
      <c r="M84">
        <f t="shared" si="8"/>
        <v>0</v>
      </c>
      <c r="N84">
        <f t="shared" si="9"/>
        <v>1</v>
      </c>
      <c r="P84" t="s">
        <v>57</v>
      </c>
      <c r="Q84" t="s">
        <v>46</v>
      </c>
      <c r="R84" s="7">
        <v>1184.21</v>
      </c>
      <c r="S84" s="10">
        <v>85016</v>
      </c>
      <c r="T84" t="s">
        <v>3310</v>
      </c>
    </row>
    <row r="85" spans="1:22" x14ac:dyDescent="0.2">
      <c r="A85" s="6">
        <v>44610</v>
      </c>
      <c r="B85" t="s">
        <v>5656</v>
      </c>
      <c r="C85" t="s">
        <v>43</v>
      </c>
      <c r="D85" t="s">
        <v>46</v>
      </c>
      <c r="E85" t="s">
        <v>102</v>
      </c>
      <c r="F85" s="7">
        <v>1640.73</v>
      </c>
      <c r="G85" t="s">
        <v>50</v>
      </c>
      <c r="H85" t="s">
        <v>5657</v>
      </c>
      <c r="I85" t="str">
        <f t="shared" si="5"/>
        <v>PHOENIX</v>
      </c>
      <c r="J85">
        <v>85016</v>
      </c>
      <c r="K85">
        <f t="shared" si="6"/>
        <v>1</v>
      </c>
      <c r="L85">
        <f t="shared" si="7"/>
        <v>1</v>
      </c>
      <c r="M85">
        <f t="shared" si="8"/>
        <v>0</v>
      </c>
      <c r="N85">
        <f t="shared" si="9"/>
        <v>1</v>
      </c>
      <c r="P85" t="s">
        <v>57</v>
      </c>
      <c r="Q85" t="s">
        <v>46</v>
      </c>
      <c r="R85" s="7">
        <v>1565.79</v>
      </c>
      <c r="S85" s="10">
        <v>85016</v>
      </c>
      <c r="T85" t="s">
        <v>3310</v>
      </c>
    </row>
    <row r="86" spans="1:22" x14ac:dyDescent="0.2">
      <c r="A86" s="6">
        <v>44610</v>
      </c>
      <c r="B86" t="s">
        <v>5658</v>
      </c>
      <c r="C86" t="s">
        <v>43</v>
      </c>
      <c r="D86" t="s">
        <v>46</v>
      </c>
      <c r="E86" t="s">
        <v>102</v>
      </c>
      <c r="F86" s="7">
        <v>1201.21</v>
      </c>
      <c r="G86" t="s">
        <v>50</v>
      </c>
      <c r="H86" t="s">
        <v>5659</v>
      </c>
      <c r="I86" t="str">
        <f t="shared" si="5"/>
        <v>PHOENIX</v>
      </c>
      <c r="J86">
        <v>85016</v>
      </c>
      <c r="K86">
        <f t="shared" si="6"/>
        <v>1</v>
      </c>
      <c r="L86">
        <f t="shared" si="7"/>
        <v>1</v>
      </c>
      <c r="M86">
        <f t="shared" si="8"/>
        <v>0</v>
      </c>
      <c r="N86">
        <f t="shared" si="9"/>
        <v>1</v>
      </c>
      <c r="P86" t="s">
        <v>57</v>
      </c>
      <c r="Q86" t="s">
        <v>46</v>
      </c>
      <c r="R86" s="7">
        <v>1126.27</v>
      </c>
      <c r="S86" s="10">
        <v>85016</v>
      </c>
      <c r="T86" t="s">
        <v>3310</v>
      </c>
    </row>
    <row r="87" spans="1:22" x14ac:dyDescent="0.2">
      <c r="A87" s="6">
        <v>44610</v>
      </c>
      <c r="B87" t="s">
        <v>5660</v>
      </c>
      <c r="C87" t="s">
        <v>43</v>
      </c>
      <c r="D87" t="s">
        <v>46</v>
      </c>
      <c r="E87" t="s">
        <v>297</v>
      </c>
      <c r="F87" s="7">
        <v>2084.12</v>
      </c>
      <c r="G87" t="s">
        <v>50</v>
      </c>
      <c r="H87" t="s">
        <v>5661</v>
      </c>
      <c r="I87" t="str">
        <f t="shared" si="5"/>
        <v>GLENDALE</v>
      </c>
      <c r="J87">
        <v>85303</v>
      </c>
      <c r="K87">
        <f t="shared" si="6"/>
        <v>0</v>
      </c>
      <c r="L87">
        <f t="shared" si="7"/>
        <v>0</v>
      </c>
      <c r="M87">
        <f t="shared" si="8"/>
        <v>0</v>
      </c>
      <c r="N87">
        <f t="shared" si="9"/>
        <v>0</v>
      </c>
      <c r="P87" t="s">
        <v>57</v>
      </c>
      <c r="Q87" t="s">
        <v>46</v>
      </c>
      <c r="R87" s="7">
        <v>646.21</v>
      </c>
      <c r="S87" s="10">
        <v>85303</v>
      </c>
      <c r="T87" t="s">
        <v>1830</v>
      </c>
    </row>
    <row r="88" spans="1:22" x14ac:dyDescent="0.2">
      <c r="A88" s="6">
        <v>44610</v>
      </c>
      <c r="B88" t="s">
        <v>5662</v>
      </c>
      <c r="C88" t="s">
        <v>43</v>
      </c>
      <c r="D88" t="s">
        <v>46</v>
      </c>
      <c r="E88" t="s">
        <v>297</v>
      </c>
      <c r="F88" s="7">
        <v>2690.32</v>
      </c>
      <c r="G88" t="s">
        <v>50</v>
      </c>
      <c r="H88" t="s">
        <v>5663</v>
      </c>
      <c r="I88" t="str">
        <f t="shared" si="5"/>
        <v>GLENDALE</v>
      </c>
      <c r="J88">
        <v>85303</v>
      </c>
      <c r="K88">
        <f t="shared" si="6"/>
        <v>0</v>
      </c>
      <c r="L88">
        <f t="shared" si="7"/>
        <v>0</v>
      </c>
      <c r="M88">
        <f t="shared" si="8"/>
        <v>0</v>
      </c>
      <c r="N88">
        <f t="shared" si="9"/>
        <v>0</v>
      </c>
      <c r="P88" t="s">
        <v>57</v>
      </c>
      <c r="Q88" t="s">
        <v>46</v>
      </c>
      <c r="R88" s="7">
        <v>1085.32</v>
      </c>
      <c r="S88" s="10">
        <v>85303</v>
      </c>
      <c r="T88" t="s">
        <v>1830</v>
      </c>
    </row>
    <row r="89" spans="1:22" x14ac:dyDescent="0.2">
      <c r="A89" s="6">
        <v>44610</v>
      </c>
      <c r="B89" t="s">
        <v>5664</v>
      </c>
      <c r="C89" t="s">
        <v>43</v>
      </c>
      <c r="D89" t="s">
        <v>46</v>
      </c>
      <c r="E89" t="s">
        <v>297</v>
      </c>
      <c r="F89" s="7"/>
      <c r="H89" t="s">
        <v>5665</v>
      </c>
      <c r="I89" t="str">
        <f t="shared" si="5"/>
        <v>GLENDALE</v>
      </c>
      <c r="J89">
        <v>85303</v>
      </c>
      <c r="K89">
        <f t="shared" si="6"/>
        <v>0</v>
      </c>
      <c r="L89">
        <f t="shared" si="7"/>
        <v>0</v>
      </c>
      <c r="M89">
        <f t="shared" si="8"/>
        <v>0</v>
      </c>
      <c r="N89">
        <f t="shared" si="9"/>
        <v>0</v>
      </c>
      <c r="P89" t="s">
        <v>57</v>
      </c>
      <c r="Q89" t="s">
        <v>46</v>
      </c>
      <c r="R89" s="7">
        <v>974.15</v>
      </c>
      <c r="S89" s="10">
        <v>85303</v>
      </c>
      <c r="T89" t="s">
        <v>1830</v>
      </c>
    </row>
    <row r="90" spans="1:22" x14ac:dyDescent="0.2">
      <c r="A90" s="6">
        <v>44610</v>
      </c>
      <c r="B90" t="s">
        <v>5666</v>
      </c>
      <c r="C90" t="s">
        <v>43</v>
      </c>
      <c r="D90" t="s">
        <v>46</v>
      </c>
      <c r="E90" t="s">
        <v>297</v>
      </c>
      <c r="F90" s="7"/>
      <c r="H90" t="s">
        <v>5667</v>
      </c>
      <c r="I90" t="str">
        <f t="shared" si="5"/>
        <v>GLENDALE</v>
      </c>
      <c r="J90">
        <v>85303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  <c r="P90" t="s">
        <v>57</v>
      </c>
      <c r="Q90" t="s">
        <v>46</v>
      </c>
      <c r="R90" s="7">
        <v>571</v>
      </c>
      <c r="S90" s="10">
        <v>85303</v>
      </c>
      <c r="T90" t="s">
        <v>1830</v>
      </c>
    </row>
    <row r="91" spans="1:22" x14ac:dyDescent="0.2">
      <c r="A91" s="6">
        <v>44610</v>
      </c>
      <c r="B91" t="s">
        <v>5668</v>
      </c>
      <c r="C91" t="s">
        <v>43</v>
      </c>
      <c r="D91" t="s">
        <v>46</v>
      </c>
      <c r="E91" t="s">
        <v>297</v>
      </c>
      <c r="F91" s="7"/>
      <c r="H91" t="s">
        <v>5669</v>
      </c>
      <c r="I91" t="str">
        <f t="shared" si="5"/>
        <v>GLENDALE</v>
      </c>
      <c r="J91">
        <v>85301</v>
      </c>
      <c r="K91">
        <f t="shared" si="6"/>
        <v>0</v>
      </c>
      <c r="L91">
        <f t="shared" si="7"/>
        <v>0</v>
      </c>
      <c r="M91">
        <f t="shared" si="8"/>
        <v>0</v>
      </c>
      <c r="N91">
        <f t="shared" si="9"/>
        <v>0</v>
      </c>
      <c r="P91" t="s">
        <v>57</v>
      </c>
      <c r="Q91" t="s">
        <v>46</v>
      </c>
      <c r="R91" s="7">
        <v>1012.92</v>
      </c>
      <c r="S91" s="10">
        <v>85301</v>
      </c>
      <c r="T91" t="s">
        <v>1830</v>
      </c>
    </row>
    <row r="92" spans="1:22" x14ac:dyDescent="0.2">
      <c r="A92" s="6">
        <v>44610</v>
      </c>
      <c r="B92" t="s">
        <v>5670</v>
      </c>
      <c r="C92" t="s">
        <v>43</v>
      </c>
      <c r="D92" t="s">
        <v>46</v>
      </c>
      <c r="E92" t="s">
        <v>74</v>
      </c>
      <c r="F92" s="7">
        <v>10282.99</v>
      </c>
      <c r="G92" t="s">
        <v>50</v>
      </c>
      <c r="H92" t="s">
        <v>4726</v>
      </c>
      <c r="I92" t="str">
        <f t="shared" si="5"/>
        <v>LAVEEN</v>
      </c>
      <c r="J92">
        <v>85339</v>
      </c>
      <c r="K92">
        <f t="shared" si="6"/>
        <v>1</v>
      </c>
      <c r="L92">
        <f t="shared" si="7"/>
        <v>1</v>
      </c>
      <c r="M92">
        <f t="shared" si="8"/>
        <v>0</v>
      </c>
      <c r="N92">
        <f t="shared" si="9"/>
        <v>1</v>
      </c>
      <c r="P92" t="s">
        <v>57</v>
      </c>
      <c r="Q92" t="s">
        <v>46</v>
      </c>
      <c r="R92" s="7">
        <v>9999.99</v>
      </c>
      <c r="S92" s="10">
        <v>85339</v>
      </c>
      <c r="T92" t="s">
        <v>5671</v>
      </c>
      <c r="U92" t="s">
        <v>3853</v>
      </c>
      <c r="V92" s="10">
        <v>85027</v>
      </c>
    </row>
    <row r="93" spans="1:22" x14ac:dyDescent="0.2">
      <c r="A93" s="6">
        <v>44610</v>
      </c>
      <c r="B93" t="s">
        <v>5672</v>
      </c>
      <c r="C93" t="s">
        <v>43</v>
      </c>
      <c r="D93" t="s">
        <v>46</v>
      </c>
      <c r="E93" t="s">
        <v>102</v>
      </c>
      <c r="F93" s="7">
        <v>1464.49</v>
      </c>
      <c r="G93" t="s">
        <v>50</v>
      </c>
      <c r="H93" t="s">
        <v>5673</v>
      </c>
      <c r="I93" t="str">
        <f t="shared" si="5"/>
        <v>PHOENIX</v>
      </c>
      <c r="J93">
        <v>85008</v>
      </c>
      <c r="K93">
        <f t="shared" si="6"/>
        <v>1</v>
      </c>
      <c r="L93">
        <f t="shared" si="7"/>
        <v>1</v>
      </c>
      <c r="M93">
        <f t="shared" si="8"/>
        <v>0</v>
      </c>
      <c r="N93">
        <f t="shared" si="9"/>
        <v>1</v>
      </c>
      <c r="P93" t="s">
        <v>57</v>
      </c>
      <c r="Q93" t="s">
        <v>46</v>
      </c>
      <c r="R93" s="7">
        <v>1394.49</v>
      </c>
      <c r="S93" s="10">
        <v>85008</v>
      </c>
      <c r="T93" t="s">
        <v>5576</v>
      </c>
    </row>
    <row r="94" spans="1:22" x14ac:dyDescent="0.2">
      <c r="A94" s="6">
        <v>44614</v>
      </c>
      <c r="B94" t="s">
        <v>5674</v>
      </c>
      <c r="C94" t="s">
        <v>43</v>
      </c>
      <c r="D94" t="s">
        <v>46</v>
      </c>
      <c r="E94" t="s">
        <v>102</v>
      </c>
      <c r="F94" s="7"/>
      <c r="H94" t="s">
        <v>5675</v>
      </c>
      <c r="I94" t="str">
        <f t="shared" si="5"/>
        <v>PHOENIX</v>
      </c>
      <c r="J94">
        <v>85016</v>
      </c>
      <c r="K94">
        <f t="shared" si="6"/>
        <v>1</v>
      </c>
      <c r="L94">
        <f t="shared" si="7"/>
        <v>1</v>
      </c>
      <c r="M94">
        <f t="shared" si="8"/>
        <v>0</v>
      </c>
      <c r="N94">
        <f t="shared" si="9"/>
        <v>1</v>
      </c>
      <c r="P94" t="s">
        <v>57</v>
      </c>
      <c r="Q94" t="s">
        <v>46</v>
      </c>
      <c r="R94" s="7">
        <v>1752.35</v>
      </c>
      <c r="S94" s="10">
        <v>85016</v>
      </c>
      <c r="T94" t="s">
        <v>3287</v>
      </c>
    </row>
    <row r="95" spans="1:22" x14ac:dyDescent="0.2">
      <c r="A95" s="6">
        <v>44614</v>
      </c>
      <c r="B95" t="s">
        <v>5676</v>
      </c>
      <c r="C95" t="s">
        <v>43</v>
      </c>
      <c r="D95" t="s">
        <v>46</v>
      </c>
      <c r="E95" t="s">
        <v>297</v>
      </c>
      <c r="F95" s="7">
        <v>3203.2</v>
      </c>
      <c r="G95" t="s">
        <v>50</v>
      </c>
      <c r="H95" t="s">
        <v>5677</v>
      </c>
      <c r="I95" t="str">
        <f t="shared" si="5"/>
        <v>GLENDALE</v>
      </c>
      <c r="J95">
        <v>85303</v>
      </c>
      <c r="K95">
        <f t="shared" si="6"/>
        <v>0</v>
      </c>
      <c r="L95">
        <f t="shared" si="7"/>
        <v>0</v>
      </c>
      <c r="M95">
        <f t="shared" si="8"/>
        <v>0</v>
      </c>
      <c r="N95">
        <f t="shared" si="9"/>
        <v>0</v>
      </c>
      <c r="P95" t="s">
        <v>57</v>
      </c>
      <c r="Q95" t="s">
        <v>46</v>
      </c>
      <c r="R95" s="7">
        <v>1783.2</v>
      </c>
      <c r="S95" s="10">
        <v>85303</v>
      </c>
      <c r="T95" t="s">
        <v>1830</v>
      </c>
      <c r="U95" t="s">
        <v>1869</v>
      </c>
      <c r="V95" s="10">
        <v>85303</v>
      </c>
    </row>
    <row r="96" spans="1:22" x14ac:dyDescent="0.2">
      <c r="A96" s="6">
        <v>44614</v>
      </c>
      <c r="B96" t="s">
        <v>5678</v>
      </c>
      <c r="C96" t="s">
        <v>43</v>
      </c>
      <c r="D96" t="s">
        <v>46</v>
      </c>
      <c r="E96" t="s">
        <v>1473</v>
      </c>
      <c r="F96" s="7">
        <v>2504.5500000000002</v>
      </c>
      <c r="G96" t="s">
        <v>50</v>
      </c>
      <c r="H96" t="s">
        <v>5679</v>
      </c>
      <c r="I96" t="str">
        <f t="shared" si="5"/>
        <v>PHOENIX</v>
      </c>
      <c r="J96">
        <v>85015</v>
      </c>
      <c r="K96">
        <f t="shared" si="6"/>
        <v>1</v>
      </c>
      <c r="L96">
        <f t="shared" si="7"/>
        <v>1</v>
      </c>
      <c r="M96">
        <f t="shared" si="8"/>
        <v>0</v>
      </c>
      <c r="N96">
        <f t="shared" si="9"/>
        <v>1</v>
      </c>
      <c r="P96" t="s">
        <v>57</v>
      </c>
      <c r="Q96" t="s">
        <v>46</v>
      </c>
      <c r="R96" s="7">
        <v>500</v>
      </c>
      <c r="S96" s="10">
        <v>85015</v>
      </c>
      <c r="T96" t="s">
        <v>5680</v>
      </c>
      <c r="U96" t="s">
        <v>3827</v>
      </c>
      <c r="V96" s="10">
        <v>85282</v>
      </c>
    </row>
    <row r="97" spans="1:22" x14ac:dyDescent="0.2">
      <c r="A97" s="6">
        <v>44614</v>
      </c>
      <c r="B97" t="s">
        <v>5681</v>
      </c>
      <c r="C97" t="s">
        <v>43</v>
      </c>
      <c r="D97" t="s">
        <v>46</v>
      </c>
      <c r="E97" t="s">
        <v>70</v>
      </c>
      <c r="F97" s="7">
        <v>3046.53</v>
      </c>
      <c r="G97" t="s">
        <v>50</v>
      </c>
      <c r="H97" t="s">
        <v>4766</v>
      </c>
      <c r="I97" t="str">
        <f t="shared" si="5"/>
        <v>PHOENIX</v>
      </c>
      <c r="J97">
        <v>85033</v>
      </c>
      <c r="K97">
        <f t="shared" si="6"/>
        <v>1</v>
      </c>
      <c r="L97">
        <f t="shared" si="7"/>
        <v>1</v>
      </c>
      <c r="M97">
        <f t="shared" si="8"/>
        <v>0</v>
      </c>
      <c r="N97">
        <f t="shared" si="9"/>
        <v>1</v>
      </c>
      <c r="P97" t="s">
        <v>57</v>
      </c>
      <c r="Q97" t="s">
        <v>46</v>
      </c>
      <c r="R97" s="7">
        <v>1522.02</v>
      </c>
      <c r="S97" s="10">
        <v>85033</v>
      </c>
      <c r="T97" t="s">
        <v>3797</v>
      </c>
    </row>
    <row r="98" spans="1:22" x14ac:dyDescent="0.2">
      <c r="A98" s="6">
        <v>44614</v>
      </c>
      <c r="B98" t="s">
        <v>5682</v>
      </c>
      <c r="C98" t="s">
        <v>43</v>
      </c>
      <c r="D98" t="s">
        <v>46</v>
      </c>
      <c r="E98" t="s">
        <v>225</v>
      </c>
      <c r="F98" s="7"/>
      <c r="H98" t="s">
        <v>5327</v>
      </c>
      <c r="I98" t="str">
        <f t="shared" si="5"/>
        <v>TOLLESON</v>
      </c>
      <c r="J98">
        <v>85353</v>
      </c>
      <c r="K98">
        <f t="shared" si="6"/>
        <v>0</v>
      </c>
      <c r="L98">
        <f t="shared" si="7"/>
        <v>0</v>
      </c>
      <c r="M98">
        <f t="shared" si="8"/>
        <v>0</v>
      </c>
      <c r="N98">
        <f t="shared" si="9"/>
        <v>0</v>
      </c>
      <c r="P98" t="s">
        <v>57</v>
      </c>
      <c r="Q98" t="s">
        <v>46</v>
      </c>
      <c r="R98" s="7">
        <v>2173.2800000000002</v>
      </c>
      <c r="S98" s="10">
        <v>85353</v>
      </c>
      <c r="T98" t="s">
        <v>3797</v>
      </c>
    </row>
    <row r="99" spans="1:22" x14ac:dyDescent="0.2">
      <c r="A99" s="6">
        <v>44614</v>
      </c>
      <c r="B99" t="s">
        <v>5683</v>
      </c>
      <c r="C99" t="s">
        <v>43</v>
      </c>
      <c r="D99" t="s">
        <v>46</v>
      </c>
      <c r="E99" t="s">
        <v>44</v>
      </c>
      <c r="F99" s="7"/>
      <c r="H99" t="s">
        <v>5684</v>
      </c>
      <c r="I99" t="str">
        <f t="shared" si="5"/>
        <v>PHOENIX</v>
      </c>
      <c r="J99">
        <v>85035</v>
      </c>
      <c r="K99">
        <f t="shared" si="6"/>
        <v>1</v>
      </c>
      <c r="L99">
        <f t="shared" si="7"/>
        <v>1</v>
      </c>
      <c r="M99">
        <f t="shared" si="8"/>
        <v>0</v>
      </c>
      <c r="N99">
        <f t="shared" si="9"/>
        <v>1</v>
      </c>
      <c r="P99" t="s">
        <v>57</v>
      </c>
      <c r="Q99" t="s">
        <v>46</v>
      </c>
      <c r="R99" s="7">
        <v>1722.95</v>
      </c>
      <c r="S99" s="10">
        <v>85035</v>
      </c>
      <c r="T99" t="s">
        <v>5685</v>
      </c>
    </row>
    <row r="100" spans="1:22" x14ac:dyDescent="0.2">
      <c r="A100" s="6">
        <v>44614</v>
      </c>
      <c r="B100" t="s">
        <v>5686</v>
      </c>
      <c r="C100" t="s">
        <v>43</v>
      </c>
      <c r="D100" t="s">
        <v>46</v>
      </c>
      <c r="E100" t="s">
        <v>74</v>
      </c>
      <c r="F100" s="7"/>
      <c r="H100" t="s">
        <v>5687</v>
      </c>
      <c r="I100" t="str">
        <f t="shared" si="5"/>
        <v>PHOENIX</v>
      </c>
      <c r="J100">
        <v>85040</v>
      </c>
      <c r="K100">
        <f t="shared" si="6"/>
        <v>1</v>
      </c>
      <c r="L100">
        <f t="shared" si="7"/>
        <v>1</v>
      </c>
      <c r="M100">
        <f t="shared" si="8"/>
        <v>0</v>
      </c>
      <c r="N100">
        <f t="shared" si="9"/>
        <v>1</v>
      </c>
      <c r="P100" t="s">
        <v>57</v>
      </c>
      <c r="Q100" t="s">
        <v>46</v>
      </c>
      <c r="R100" s="7">
        <v>1299.07</v>
      </c>
      <c r="S100" s="10">
        <v>85040</v>
      </c>
      <c r="T100" t="s">
        <v>5688</v>
      </c>
    </row>
    <row r="101" spans="1:22" x14ac:dyDescent="0.2">
      <c r="A101" s="6">
        <v>44615</v>
      </c>
      <c r="B101" t="s">
        <v>5689</v>
      </c>
      <c r="C101" t="s">
        <v>43</v>
      </c>
      <c r="D101" t="s">
        <v>46</v>
      </c>
      <c r="E101" t="s">
        <v>74</v>
      </c>
      <c r="F101" s="7"/>
      <c r="H101" t="s">
        <v>5690</v>
      </c>
      <c r="I101" t="str">
        <f t="shared" si="5"/>
        <v>PHOENIX</v>
      </c>
      <c r="J101">
        <v>85040</v>
      </c>
      <c r="K101">
        <f t="shared" si="6"/>
        <v>1</v>
      </c>
      <c r="L101">
        <f t="shared" si="7"/>
        <v>1</v>
      </c>
      <c r="M101">
        <f t="shared" si="8"/>
        <v>0</v>
      </c>
      <c r="N101">
        <f t="shared" si="9"/>
        <v>1</v>
      </c>
      <c r="P101" t="s">
        <v>57</v>
      </c>
      <c r="Q101" t="s">
        <v>46</v>
      </c>
      <c r="R101" s="7">
        <v>1726.16</v>
      </c>
      <c r="S101" s="10">
        <v>85040</v>
      </c>
      <c r="T101" t="s">
        <v>3797</v>
      </c>
    </row>
    <row r="102" spans="1:22" x14ac:dyDescent="0.2">
      <c r="A102" s="6">
        <v>44615</v>
      </c>
      <c r="B102" t="s">
        <v>5691</v>
      </c>
      <c r="C102" t="s">
        <v>43</v>
      </c>
      <c r="D102" t="s">
        <v>46</v>
      </c>
      <c r="E102" t="s">
        <v>102</v>
      </c>
      <c r="F102" s="7">
        <v>241</v>
      </c>
      <c r="G102" t="s">
        <v>50</v>
      </c>
      <c r="H102" t="s">
        <v>5692</v>
      </c>
      <c r="I102" t="str">
        <f t="shared" si="5"/>
        <v>PHOENIX</v>
      </c>
      <c r="J102">
        <v>85016</v>
      </c>
      <c r="K102">
        <f t="shared" si="6"/>
        <v>1</v>
      </c>
      <c r="L102">
        <f t="shared" si="7"/>
        <v>1</v>
      </c>
      <c r="M102">
        <f t="shared" si="8"/>
        <v>0</v>
      </c>
      <c r="N102">
        <f t="shared" si="9"/>
        <v>1</v>
      </c>
      <c r="P102" t="s">
        <v>57</v>
      </c>
      <c r="Q102" t="s">
        <v>46</v>
      </c>
      <c r="R102" s="7">
        <v>-1535.73</v>
      </c>
      <c r="S102" s="10">
        <v>85016</v>
      </c>
      <c r="T102" t="s">
        <v>3287</v>
      </c>
    </row>
    <row r="103" spans="1:22" x14ac:dyDescent="0.2">
      <c r="A103" s="6">
        <v>44616</v>
      </c>
      <c r="B103" t="s">
        <v>5693</v>
      </c>
      <c r="C103" t="s">
        <v>43</v>
      </c>
      <c r="D103" t="s">
        <v>46</v>
      </c>
      <c r="E103" t="s">
        <v>297</v>
      </c>
      <c r="F103" s="7"/>
      <c r="H103" t="s">
        <v>4220</v>
      </c>
      <c r="I103" t="str">
        <f t="shared" si="5"/>
        <v>GLENDALE</v>
      </c>
      <c r="J103">
        <v>85303</v>
      </c>
      <c r="K103">
        <f t="shared" si="6"/>
        <v>0</v>
      </c>
      <c r="L103">
        <f t="shared" si="7"/>
        <v>0</v>
      </c>
      <c r="M103">
        <f t="shared" si="8"/>
        <v>0</v>
      </c>
      <c r="N103">
        <f t="shared" si="9"/>
        <v>0</v>
      </c>
      <c r="P103" t="s">
        <v>57</v>
      </c>
      <c r="Q103" t="s">
        <v>46</v>
      </c>
      <c r="R103" s="7">
        <v>9999.99</v>
      </c>
      <c r="S103" s="10">
        <v>85303</v>
      </c>
      <c r="T103" t="s">
        <v>2777</v>
      </c>
    </row>
    <row r="104" spans="1:22" x14ac:dyDescent="0.2">
      <c r="A104" s="6">
        <v>44617</v>
      </c>
      <c r="B104" t="s">
        <v>5694</v>
      </c>
      <c r="C104" t="s">
        <v>43</v>
      </c>
      <c r="D104" t="s">
        <v>46</v>
      </c>
      <c r="E104" t="s">
        <v>102</v>
      </c>
      <c r="F104" s="7"/>
      <c r="H104" t="s">
        <v>5695</v>
      </c>
      <c r="I104" t="str">
        <f t="shared" si="5"/>
        <v>PHOENIX</v>
      </c>
      <c r="J104">
        <v>85008</v>
      </c>
      <c r="K104">
        <f t="shared" si="6"/>
        <v>1</v>
      </c>
      <c r="L104">
        <f t="shared" si="7"/>
        <v>1</v>
      </c>
      <c r="M104">
        <f t="shared" si="8"/>
        <v>0</v>
      </c>
      <c r="N104">
        <f t="shared" si="9"/>
        <v>1</v>
      </c>
      <c r="P104" t="s">
        <v>57</v>
      </c>
      <c r="Q104" t="s">
        <v>46</v>
      </c>
      <c r="R104" s="7">
        <v>1580</v>
      </c>
      <c r="S104" s="10">
        <v>85008</v>
      </c>
      <c r="T104" t="s">
        <v>5576</v>
      </c>
    </row>
    <row r="105" spans="1:22" x14ac:dyDescent="0.2">
      <c r="A105" s="6">
        <v>44620</v>
      </c>
      <c r="B105" t="s">
        <v>5696</v>
      </c>
      <c r="C105" t="s">
        <v>43</v>
      </c>
      <c r="D105" t="s">
        <v>46</v>
      </c>
      <c r="E105" t="s">
        <v>1473</v>
      </c>
      <c r="F105" s="7"/>
      <c r="H105" t="s">
        <v>5697</v>
      </c>
      <c r="I105" t="str">
        <f t="shared" si="5"/>
        <v>PHOENIX</v>
      </c>
      <c r="J105">
        <v>85007</v>
      </c>
      <c r="K105">
        <f t="shared" si="6"/>
        <v>1</v>
      </c>
      <c r="L105">
        <f t="shared" si="7"/>
        <v>1</v>
      </c>
      <c r="M105">
        <f t="shared" si="8"/>
        <v>0</v>
      </c>
      <c r="N105">
        <f t="shared" si="9"/>
        <v>1</v>
      </c>
      <c r="P105" t="s">
        <v>57</v>
      </c>
      <c r="Q105" t="s">
        <v>46</v>
      </c>
      <c r="R105" s="7">
        <v>1978.35</v>
      </c>
      <c r="S105" s="10">
        <v>85007</v>
      </c>
      <c r="T105" t="s">
        <v>3609</v>
      </c>
      <c r="U105" t="s">
        <v>4873</v>
      </c>
      <c r="V105" s="10">
        <v>85007</v>
      </c>
    </row>
    <row r="106" spans="1:22" x14ac:dyDescent="0.2">
      <c r="A106" s="6">
        <v>44620</v>
      </c>
      <c r="B106" t="s">
        <v>5698</v>
      </c>
      <c r="C106" t="s">
        <v>43</v>
      </c>
      <c r="D106" t="s">
        <v>46</v>
      </c>
      <c r="E106" t="s">
        <v>1473</v>
      </c>
      <c r="F106" s="7"/>
      <c r="H106" t="s">
        <v>5699</v>
      </c>
      <c r="I106" t="str">
        <f t="shared" si="5"/>
        <v>PHOENIX</v>
      </c>
      <c r="J106">
        <v>85007</v>
      </c>
      <c r="K106">
        <f t="shared" si="6"/>
        <v>1</v>
      </c>
      <c r="L106">
        <f t="shared" si="7"/>
        <v>1</v>
      </c>
      <c r="M106">
        <f t="shared" si="8"/>
        <v>0</v>
      </c>
      <c r="N106">
        <f t="shared" si="9"/>
        <v>1</v>
      </c>
      <c r="P106" t="s">
        <v>57</v>
      </c>
      <c r="Q106" t="s">
        <v>46</v>
      </c>
      <c r="R106" s="7">
        <v>1980.1</v>
      </c>
      <c r="S106" s="10">
        <v>85007</v>
      </c>
      <c r="T106" t="s">
        <v>3609</v>
      </c>
      <c r="U106" t="s">
        <v>4873</v>
      </c>
      <c r="V106" s="10">
        <v>85007</v>
      </c>
    </row>
    <row r="107" spans="1:22" x14ac:dyDescent="0.2">
      <c r="A107" s="6">
        <v>44621</v>
      </c>
      <c r="B107" t="s">
        <v>5700</v>
      </c>
      <c r="C107" t="s">
        <v>43</v>
      </c>
      <c r="D107" t="s">
        <v>46</v>
      </c>
      <c r="E107" t="s">
        <v>1473</v>
      </c>
      <c r="F107" s="7">
        <v>1323.5</v>
      </c>
      <c r="G107" t="s">
        <v>50</v>
      </c>
      <c r="H107" t="s">
        <v>5701</v>
      </c>
      <c r="I107" t="str">
        <f t="shared" si="5"/>
        <v>Phoenix</v>
      </c>
      <c r="J107">
        <v>85009</v>
      </c>
      <c r="K107">
        <f t="shared" si="6"/>
        <v>1</v>
      </c>
      <c r="L107">
        <f t="shared" si="7"/>
        <v>1</v>
      </c>
      <c r="M107">
        <f t="shared" si="8"/>
        <v>0</v>
      </c>
      <c r="N107">
        <f t="shared" si="9"/>
        <v>1</v>
      </c>
      <c r="P107" t="s">
        <v>57</v>
      </c>
      <c r="Q107" t="s">
        <v>46</v>
      </c>
      <c r="R107" s="7">
        <v>1227.5</v>
      </c>
      <c r="S107" s="10">
        <v>85009</v>
      </c>
      <c r="T107" t="s">
        <v>5702</v>
      </c>
      <c r="U107" t="s">
        <v>4559</v>
      </c>
      <c r="V107" s="10">
        <v>85282</v>
      </c>
    </row>
    <row r="108" spans="1:22" x14ac:dyDescent="0.2">
      <c r="A108" s="6">
        <v>44622</v>
      </c>
      <c r="B108" t="s">
        <v>5703</v>
      </c>
      <c r="C108" t="s">
        <v>43</v>
      </c>
      <c r="D108" t="s">
        <v>46</v>
      </c>
      <c r="E108" t="s">
        <v>74</v>
      </c>
      <c r="F108" s="7"/>
      <c r="H108" t="s">
        <v>5704</v>
      </c>
      <c r="I108" t="str">
        <f t="shared" si="5"/>
        <v>PHOENIX</v>
      </c>
      <c r="J108">
        <v>85042</v>
      </c>
      <c r="K108">
        <f t="shared" si="6"/>
        <v>1</v>
      </c>
      <c r="L108">
        <f t="shared" si="7"/>
        <v>1</v>
      </c>
      <c r="M108">
        <f t="shared" si="8"/>
        <v>0</v>
      </c>
      <c r="N108">
        <f t="shared" si="9"/>
        <v>1</v>
      </c>
      <c r="P108" t="s">
        <v>57</v>
      </c>
      <c r="Q108" t="s">
        <v>46</v>
      </c>
      <c r="R108" s="7">
        <v>3106.42</v>
      </c>
      <c r="S108" s="10">
        <v>85042</v>
      </c>
      <c r="T108" t="s">
        <v>3864</v>
      </c>
    </row>
    <row r="109" spans="1:22" x14ac:dyDescent="0.2">
      <c r="A109" s="6">
        <v>44622</v>
      </c>
      <c r="B109" t="s">
        <v>5705</v>
      </c>
      <c r="C109" t="s">
        <v>43</v>
      </c>
      <c r="D109" t="s">
        <v>46</v>
      </c>
      <c r="E109" t="s">
        <v>74</v>
      </c>
      <c r="F109" s="7">
        <v>3058.6</v>
      </c>
      <c r="G109" t="s">
        <v>50</v>
      </c>
      <c r="H109" t="s">
        <v>5706</v>
      </c>
      <c r="I109" t="str">
        <f t="shared" si="5"/>
        <v>PHOENIX</v>
      </c>
      <c r="J109">
        <v>85042</v>
      </c>
      <c r="K109">
        <f t="shared" si="6"/>
        <v>1</v>
      </c>
      <c r="L109">
        <f t="shared" si="7"/>
        <v>1</v>
      </c>
      <c r="M109">
        <f t="shared" si="8"/>
        <v>0</v>
      </c>
      <c r="N109">
        <f t="shared" si="9"/>
        <v>1</v>
      </c>
      <c r="O109" s="6">
        <v>44636</v>
      </c>
      <c r="P109" t="s">
        <v>57</v>
      </c>
      <c r="Q109" t="s">
        <v>46</v>
      </c>
      <c r="R109" s="7">
        <v>3106.42</v>
      </c>
      <c r="S109" s="10">
        <v>85042</v>
      </c>
      <c r="T109" t="s">
        <v>3864</v>
      </c>
    </row>
    <row r="110" spans="1:22" x14ac:dyDescent="0.2">
      <c r="A110" s="6">
        <v>44622</v>
      </c>
      <c r="B110" t="s">
        <v>5707</v>
      </c>
      <c r="C110" t="s">
        <v>43</v>
      </c>
      <c r="D110" t="s">
        <v>46</v>
      </c>
      <c r="E110" t="s">
        <v>225</v>
      </c>
      <c r="F110" s="7"/>
      <c r="H110" t="s">
        <v>5708</v>
      </c>
      <c r="I110" t="str">
        <f t="shared" si="5"/>
        <v>TOLLESON</v>
      </c>
      <c r="J110">
        <v>85353</v>
      </c>
      <c r="K110">
        <f t="shared" si="6"/>
        <v>0</v>
      </c>
      <c r="L110">
        <f t="shared" si="7"/>
        <v>0</v>
      </c>
      <c r="M110">
        <f t="shared" si="8"/>
        <v>0</v>
      </c>
      <c r="N110">
        <f t="shared" si="9"/>
        <v>0</v>
      </c>
      <c r="P110" t="s">
        <v>57</v>
      </c>
      <c r="Q110" t="s">
        <v>46</v>
      </c>
      <c r="R110" s="7">
        <v>9999.99</v>
      </c>
      <c r="S110" s="10">
        <v>85353</v>
      </c>
      <c r="T110" t="s">
        <v>3434</v>
      </c>
    </row>
    <row r="111" spans="1:22" x14ac:dyDescent="0.2">
      <c r="A111" s="6">
        <v>44622</v>
      </c>
      <c r="B111" t="s">
        <v>5709</v>
      </c>
      <c r="C111" t="s">
        <v>43</v>
      </c>
      <c r="D111" t="s">
        <v>46</v>
      </c>
      <c r="E111" t="s">
        <v>225</v>
      </c>
      <c r="F111" s="7">
        <v>6278.55</v>
      </c>
      <c r="G111" t="s">
        <v>50</v>
      </c>
      <c r="H111" t="s">
        <v>5710</v>
      </c>
      <c r="I111" t="str">
        <f t="shared" si="5"/>
        <v>TOLLESON</v>
      </c>
      <c r="J111">
        <v>85353</v>
      </c>
      <c r="K111">
        <f t="shared" si="6"/>
        <v>0</v>
      </c>
      <c r="L111">
        <f t="shared" si="7"/>
        <v>0</v>
      </c>
      <c r="M111">
        <f t="shared" si="8"/>
        <v>0</v>
      </c>
      <c r="N111">
        <f t="shared" si="9"/>
        <v>0</v>
      </c>
      <c r="P111" t="s">
        <v>57</v>
      </c>
      <c r="Q111" t="s">
        <v>46</v>
      </c>
      <c r="R111" s="7">
        <v>6203.55</v>
      </c>
      <c r="S111" s="10">
        <v>85353</v>
      </c>
      <c r="T111" t="s">
        <v>5573</v>
      </c>
    </row>
    <row r="112" spans="1:22" x14ac:dyDescent="0.2">
      <c r="A112" s="6">
        <v>44622</v>
      </c>
      <c r="B112" t="s">
        <v>5711</v>
      </c>
      <c r="C112" t="s">
        <v>43</v>
      </c>
      <c r="D112" t="s">
        <v>46</v>
      </c>
      <c r="E112" t="s">
        <v>102</v>
      </c>
      <c r="F112" s="7"/>
      <c r="H112" t="s">
        <v>5712</v>
      </c>
      <c r="I112" t="str">
        <f t="shared" si="5"/>
        <v>PHOENIX</v>
      </c>
      <c r="J112">
        <v>85016</v>
      </c>
      <c r="K112">
        <f t="shared" si="6"/>
        <v>1</v>
      </c>
      <c r="L112">
        <f t="shared" si="7"/>
        <v>1</v>
      </c>
      <c r="M112">
        <f t="shared" si="8"/>
        <v>0</v>
      </c>
      <c r="N112">
        <f t="shared" si="9"/>
        <v>1</v>
      </c>
      <c r="P112" t="s">
        <v>57</v>
      </c>
      <c r="Q112" t="s">
        <v>46</v>
      </c>
      <c r="R112" s="7">
        <v>3975.28</v>
      </c>
      <c r="S112" s="10">
        <v>85016</v>
      </c>
      <c r="T112" t="s">
        <v>3797</v>
      </c>
    </row>
    <row r="113" spans="1:22" x14ac:dyDescent="0.2">
      <c r="A113" s="6">
        <v>44622</v>
      </c>
      <c r="B113" t="s">
        <v>5713</v>
      </c>
      <c r="C113" t="s">
        <v>183</v>
      </c>
      <c r="D113" t="s">
        <v>46</v>
      </c>
      <c r="E113" t="s">
        <v>229</v>
      </c>
      <c r="F113" s="7"/>
      <c r="H113" t="s">
        <v>5714</v>
      </c>
      <c r="I113" t="str">
        <f t="shared" si="5"/>
        <v>MESA</v>
      </c>
      <c r="J113">
        <v>85209</v>
      </c>
      <c r="K113">
        <f t="shared" si="6"/>
        <v>0</v>
      </c>
      <c r="L113">
        <f t="shared" si="7"/>
        <v>0</v>
      </c>
      <c r="M113">
        <f t="shared" si="8"/>
        <v>0</v>
      </c>
      <c r="N113">
        <f t="shared" si="9"/>
        <v>0</v>
      </c>
      <c r="P113" t="s">
        <v>57</v>
      </c>
      <c r="Q113" t="s">
        <v>46</v>
      </c>
      <c r="R113" s="7">
        <v>5339.01</v>
      </c>
      <c r="S113" s="10">
        <v>85209</v>
      </c>
      <c r="T113" t="s">
        <v>157</v>
      </c>
      <c r="U113" t="s">
        <v>5715</v>
      </c>
      <c r="V113" s="10">
        <v>85020</v>
      </c>
    </row>
    <row r="114" spans="1:22" x14ac:dyDescent="0.2">
      <c r="A114" s="6">
        <v>44624</v>
      </c>
      <c r="B114" t="s">
        <v>5716</v>
      </c>
      <c r="C114" t="s">
        <v>43</v>
      </c>
      <c r="D114" t="s">
        <v>46</v>
      </c>
      <c r="E114" t="s">
        <v>134</v>
      </c>
      <c r="F114" s="7">
        <v>0</v>
      </c>
      <c r="G114" t="s">
        <v>50</v>
      </c>
      <c r="H114" t="s">
        <v>5717</v>
      </c>
      <c r="I114" t="str">
        <f t="shared" si="5"/>
        <v>GLENDALE</v>
      </c>
      <c r="J114">
        <v>85308</v>
      </c>
      <c r="K114">
        <f t="shared" si="6"/>
        <v>0</v>
      </c>
      <c r="L114">
        <f t="shared" si="7"/>
        <v>0</v>
      </c>
      <c r="M114">
        <f t="shared" si="8"/>
        <v>0</v>
      </c>
      <c r="N114">
        <f t="shared" si="9"/>
        <v>0</v>
      </c>
      <c r="P114" t="s">
        <v>57</v>
      </c>
      <c r="Q114" t="s">
        <v>46</v>
      </c>
      <c r="R114" s="7">
        <v>4243</v>
      </c>
      <c r="S114" s="10">
        <v>85308</v>
      </c>
      <c r="T114" t="s">
        <v>5718</v>
      </c>
    </row>
    <row r="115" spans="1:22" x14ac:dyDescent="0.2">
      <c r="A115" s="6">
        <v>44627</v>
      </c>
      <c r="B115" t="s">
        <v>5719</v>
      </c>
      <c r="C115" t="s">
        <v>43</v>
      </c>
      <c r="D115" t="s">
        <v>46</v>
      </c>
      <c r="E115" t="s">
        <v>70</v>
      </c>
      <c r="F115" s="7">
        <v>8019.88</v>
      </c>
      <c r="G115" t="s">
        <v>50</v>
      </c>
      <c r="H115" t="s">
        <v>4967</v>
      </c>
      <c r="I115" t="str">
        <f t="shared" si="5"/>
        <v>PHOENIX</v>
      </c>
      <c r="J115">
        <v>85033</v>
      </c>
      <c r="K115">
        <f t="shared" si="6"/>
        <v>1</v>
      </c>
      <c r="L115">
        <f t="shared" si="7"/>
        <v>1</v>
      </c>
      <c r="M115">
        <f t="shared" si="8"/>
        <v>0</v>
      </c>
      <c r="N115">
        <f t="shared" si="9"/>
        <v>1</v>
      </c>
      <c r="P115" t="s">
        <v>46</v>
      </c>
      <c r="Q115" t="s">
        <v>46</v>
      </c>
      <c r="R115" s="7">
        <v>8019.88</v>
      </c>
      <c r="S115" s="10">
        <v>85033</v>
      </c>
      <c r="T115" t="s">
        <v>62</v>
      </c>
      <c r="U115" t="s">
        <v>63</v>
      </c>
      <c r="V115" s="10">
        <v>85253</v>
      </c>
    </row>
    <row r="116" spans="1:22" x14ac:dyDescent="0.2">
      <c r="A116" s="6">
        <v>44628</v>
      </c>
      <c r="B116" t="s">
        <v>5720</v>
      </c>
      <c r="C116" t="s">
        <v>43</v>
      </c>
      <c r="D116" t="s">
        <v>46</v>
      </c>
      <c r="E116" t="s">
        <v>74</v>
      </c>
      <c r="F116" s="7"/>
      <c r="H116" t="s">
        <v>5721</v>
      </c>
      <c r="I116" t="str">
        <f t="shared" si="5"/>
        <v>PHOENIX</v>
      </c>
      <c r="J116">
        <v>85041</v>
      </c>
      <c r="K116">
        <f t="shared" si="6"/>
        <v>1</v>
      </c>
      <c r="L116">
        <f t="shared" si="7"/>
        <v>1</v>
      </c>
      <c r="M116">
        <f t="shared" si="8"/>
        <v>0</v>
      </c>
      <c r="N116">
        <f t="shared" si="9"/>
        <v>1</v>
      </c>
      <c r="P116" t="s">
        <v>46</v>
      </c>
      <c r="Q116" t="s">
        <v>46</v>
      </c>
      <c r="R116" s="7">
        <v>2688.5</v>
      </c>
      <c r="S116" s="10">
        <v>85041</v>
      </c>
      <c r="T116" t="s">
        <v>62</v>
      </c>
      <c r="U116" t="s">
        <v>63</v>
      </c>
      <c r="V116" s="10">
        <v>85253</v>
      </c>
    </row>
    <row r="117" spans="1:22" x14ac:dyDescent="0.2">
      <c r="A117" s="6">
        <v>44629</v>
      </c>
      <c r="B117" t="s">
        <v>5722</v>
      </c>
      <c r="C117" t="s">
        <v>43</v>
      </c>
      <c r="D117" t="s">
        <v>46</v>
      </c>
      <c r="E117" t="s">
        <v>102</v>
      </c>
      <c r="F117" s="7">
        <v>3631.37</v>
      </c>
      <c r="G117" t="s">
        <v>50</v>
      </c>
      <c r="H117" t="s">
        <v>5723</v>
      </c>
      <c r="I117" t="str">
        <f t="shared" si="5"/>
        <v>PHOENIX</v>
      </c>
      <c r="J117">
        <v>85008</v>
      </c>
      <c r="K117">
        <f t="shared" si="6"/>
        <v>1</v>
      </c>
      <c r="L117">
        <f t="shared" si="7"/>
        <v>1</v>
      </c>
      <c r="M117">
        <f t="shared" si="8"/>
        <v>0</v>
      </c>
      <c r="N117">
        <f t="shared" si="9"/>
        <v>1</v>
      </c>
      <c r="P117" t="s">
        <v>57</v>
      </c>
      <c r="Q117" t="s">
        <v>46</v>
      </c>
      <c r="R117" s="7">
        <v>3581.37</v>
      </c>
      <c r="S117" s="10">
        <v>85008</v>
      </c>
      <c r="T117" t="s">
        <v>5724</v>
      </c>
      <c r="U117" t="s">
        <v>5725</v>
      </c>
      <c r="V117" s="10">
        <v>85016</v>
      </c>
    </row>
    <row r="118" spans="1:22" x14ac:dyDescent="0.2">
      <c r="A118" s="6">
        <v>44631</v>
      </c>
      <c r="B118" t="s">
        <v>5726</v>
      </c>
      <c r="C118" t="s">
        <v>43</v>
      </c>
      <c r="D118" t="s">
        <v>46</v>
      </c>
      <c r="E118" t="s">
        <v>130</v>
      </c>
      <c r="F118" s="7">
        <v>10282.99</v>
      </c>
      <c r="G118" t="s">
        <v>50</v>
      </c>
      <c r="H118" t="s">
        <v>5727</v>
      </c>
      <c r="I118" t="str">
        <f t="shared" si="5"/>
        <v>LITCHFIELD PARK</v>
      </c>
      <c r="J118">
        <v>85340</v>
      </c>
      <c r="K118">
        <f t="shared" si="6"/>
        <v>0</v>
      </c>
      <c r="L118">
        <f t="shared" si="7"/>
        <v>0</v>
      </c>
      <c r="M118">
        <f t="shared" si="8"/>
        <v>0</v>
      </c>
      <c r="N118">
        <f t="shared" si="9"/>
        <v>0</v>
      </c>
      <c r="O118" s="6">
        <v>44645</v>
      </c>
      <c r="P118" t="s">
        <v>57</v>
      </c>
      <c r="Q118" t="s">
        <v>46</v>
      </c>
      <c r="R118" s="7">
        <v>9999.99</v>
      </c>
      <c r="S118" s="10">
        <v>85340</v>
      </c>
      <c r="T118" t="s">
        <v>4436</v>
      </c>
    </row>
    <row r="119" spans="1:22" x14ac:dyDescent="0.2">
      <c r="A119" s="6">
        <v>44634</v>
      </c>
      <c r="B119" t="s">
        <v>5728</v>
      </c>
      <c r="C119" t="s">
        <v>43</v>
      </c>
      <c r="D119" t="s">
        <v>46</v>
      </c>
      <c r="E119" t="s">
        <v>134</v>
      </c>
      <c r="F119" s="7">
        <v>10255.99</v>
      </c>
      <c r="G119" t="s">
        <v>50</v>
      </c>
      <c r="H119" t="s">
        <v>5729</v>
      </c>
      <c r="I119" t="str">
        <f t="shared" si="5"/>
        <v>GLENDALE</v>
      </c>
      <c r="J119">
        <v>85310</v>
      </c>
      <c r="K119">
        <f t="shared" si="6"/>
        <v>0</v>
      </c>
      <c r="L119">
        <f t="shared" si="7"/>
        <v>0</v>
      </c>
      <c r="M119">
        <f t="shared" si="8"/>
        <v>0</v>
      </c>
      <c r="N119">
        <f t="shared" si="9"/>
        <v>0</v>
      </c>
      <c r="P119" t="s">
        <v>57</v>
      </c>
      <c r="Q119" t="s">
        <v>46</v>
      </c>
      <c r="R119" s="7">
        <v>0</v>
      </c>
      <c r="S119" s="10">
        <v>85310</v>
      </c>
      <c r="T119" t="s">
        <v>2777</v>
      </c>
      <c r="U119" t="s">
        <v>4409</v>
      </c>
      <c r="V119" s="10">
        <v>85284</v>
      </c>
    </row>
    <row r="120" spans="1:22" x14ac:dyDescent="0.2">
      <c r="A120" s="6">
        <v>44635</v>
      </c>
      <c r="B120" t="s">
        <v>5730</v>
      </c>
      <c r="C120" t="s">
        <v>79</v>
      </c>
      <c r="D120" t="s">
        <v>46</v>
      </c>
      <c r="E120" t="s">
        <v>216</v>
      </c>
      <c r="F120" s="7">
        <v>10282.99</v>
      </c>
      <c r="G120" t="s">
        <v>50</v>
      </c>
      <c r="H120" t="s">
        <v>5731</v>
      </c>
      <c r="I120" t="str">
        <f t="shared" si="5"/>
        <v>MESA</v>
      </c>
      <c r="J120">
        <v>85205</v>
      </c>
      <c r="K120">
        <f t="shared" si="6"/>
        <v>0</v>
      </c>
      <c r="L120">
        <f t="shared" si="7"/>
        <v>0</v>
      </c>
      <c r="M120">
        <f t="shared" si="8"/>
        <v>0</v>
      </c>
      <c r="N120">
        <f t="shared" si="9"/>
        <v>0</v>
      </c>
      <c r="P120" t="s">
        <v>57</v>
      </c>
      <c r="Q120" t="s">
        <v>46</v>
      </c>
      <c r="R120" s="7">
        <v>9999.99</v>
      </c>
      <c r="S120" s="10">
        <v>85205</v>
      </c>
      <c r="T120" t="s">
        <v>3476</v>
      </c>
    </row>
    <row r="121" spans="1:22" x14ac:dyDescent="0.2">
      <c r="A121" s="6">
        <v>44636</v>
      </c>
      <c r="B121" t="s">
        <v>5732</v>
      </c>
      <c r="C121" t="s">
        <v>43</v>
      </c>
      <c r="D121" t="s">
        <v>46</v>
      </c>
      <c r="E121" t="s">
        <v>1473</v>
      </c>
      <c r="F121" s="7">
        <v>795.82</v>
      </c>
      <c r="G121" t="s">
        <v>50</v>
      </c>
      <c r="H121" t="s">
        <v>5733</v>
      </c>
      <c r="I121" t="str">
        <f t="shared" si="5"/>
        <v>PHOENIX</v>
      </c>
      <c r="J121">
        <v>85007</v>
      </c>
      <c r="K121">
        <f t="shared" si="6"/>
        <v>1</v>
      </c>
      <c r="L121">
        <f t="shared" si="7"/>
        <v>1</v>
      </c>
      <c r="M121">
        <f t="shared" si="8"/>
        <v>0</v>
      </c>
      <c r="N121">
        <f t="shared" si="9"/>
        <v>1</v>
      </c>
      <c r="P121" t="s">
        <v>57</v>
      </c>
      <c r="Q121" t="s">
        <v>46</v>
      </c>
      <c r="R121" s="7">
        <v>500</v>
      </c>
      <c r="S121" s="10">
        <v>85007</v>
      </c>
      <c r="T121" t="s">
        <v>3609</v>
      </c>
    </row>
    <row r="122" spans="1:22" x14ac:dyDescent="0.2">
      <c r="A122" s="6">
        <v>44637</v>
      </c>
      <c r="B122" t="s">
        <v>5734</v>
      </c>
      <c r="C122" t="s">
        <v>43</v>
      </c>
      <c r="D122" t="s">
        <v>46</v>
      </c>
      <c r="E122" t="s">
        <v>60</v>
      </c>
      <c r="F122" s="7">
        <v>4304.38</v>
      </c>
      <c r="G122" t="s">
        <v>50</v>
      </c>
      <c r="H122" t="s">
        <v>5735</v>
      </c>
      <c r="I122" t="str">
        <f t="shared" si="5"/>
        <v>PHOENIX</v>
      </c>
      <c r="J122">
        <v>85021</v>
      </c>
      <c r="K122">
        <f t="shared" si="6"/>
        <v>1</v>
      </c>
      <c r="L122">
        <f t="shared" si="7"/>
        <v>1</v>
      </c>
      <c r="M122">
        <f t="shared" si="8"/>
        <v>0</v>
      </c>
      <c r="N122">
        <f t="shared" si="9"/>
        <v>1</v>
      </c>
      <c r="P122" t="s">
        <v>57</v>
      </c>
      <c r="Q122" t="s">
        <v>46</v>
      </c>
      <c r="R122" s="7">
        <v>4272.38</v>
      </c>
      <c r="S122" s="10">
        <v>85021</v>
      </c>
      <c r="T122" t="s">
        <v>266</v>
      </c>
    </row>
    <row r="123" spans="1:22" x14ac:dyDescent="0.2">
      <c r="A123" s="6">
        <v>44637</v>
      </c>
      <c r="B123" t="s">
        <v>5736</v>
      </c>
      <c r="C123" t="s">
        <v>43</v>
      </c>
      <c r="D123" t="s">
        <v>46</v>
      </c>
      <c r="E123" t="s">
        <v>60</v>
      </c>
      <c r="F123" s="7">
        <v>4062.36</v>
      </c>
      <c r="G123" t="s">
        <v>50</v>
      </c>
      <c r="H123" t="s">
        <v>5737</v>
      </c>
      <c r="I123" t="str">
        <f t="shared" si="5"/>
        <v>PHOENIX</v>
      </c>
      <c r="J123">
        <v>85021</v>
      </c>
      <c r="K123">
        <f t="shared" si="6"/>
        <v>1</v>
      </c>
      <c r="L123">
        <f t="shared" si="7"/>
        <v>1</v>
      </c>
      <c r="M123">
        <f t="shared" si="8"/>
        <v>0</v>
      </c>
      <c r="N123">
        <f t="shared" si="9"/>
        <v>1</v>
      </c>
      <c r="P123" t="s">
        <v>57</v>
      </c>
      <c r="Q123" t="s">
        <v>46</v>
      </c>
      <c r="R123" s="7">
        <v>4062.36</v>
      </c>
      <c r="S123" s="10">
        <v>85021</v>
      </c>
      <c r="T123" t="s">
        <v>266</v>
      </c>
    </row>
    <row r="124" spans="1:22" x14ac:dyDescent="0.2">
      <c r="A124" s="6">
        <v>44638</v>
      </c>
      <c r="B124" t="s">
        <v>5738</v>
      </c>
      <c r="C124" t="s">
        <v>43</v>
      </c>
      <c r="D124" t="s">
        <v>46</v>
      </c>
      <c r="E124" t="s">
        <v>74</v>
      </c>
      <c r="F124" s="7">
        <v>1494.23</v>
      </c>
      <c r="G124" t="s">
        <v>50</v>
      </c>
      <c r="H124" t="s">
        <v>5739</v>
      </c>
      <c r="I124" t="str">
        <f t="shared" si="5"/>
        <v>PHOENIX</v>
      </c>
      <c r="J124">
        <v>85042</v>
      </c>
      <c r="K124">
        <f t="shared" si="6"/>
        <v>1</v>
      </c>
      <c r="L124">
        <f t="shared" si="7"/>
        <v>1</v>
      </c>
      <c r="M124">
        <f t="shared" si="8"/>
        <v>0</v>
      </c>
      <c r="N124">
        <f t="shared" si="9"/>
        <v>1</v>
      </c>
      <c r="P124" t="s">
        <v>57</v>
      </c>
      <c r="Q124" t="s">
        <v>46</v>
      </c>
      <c r="R124" s="7">
        <v>1494.23</v>
      </c>
      <c r="S124" s="10">
        <v>85042</v>
      </c>
      <c r="T124" t="s">
        <v>3864</v>
      </c>
      <c r="U124" t="s">
        <v>5740</v>
      </c>
      <c r="V124" s="10">
        <v>85042</v>
      </c>
    </row>
    <row r="125" spans="1:22" x14ac:dyDescent="0.2">
      <c r="A125" s="6">
        <v>44638</v>
      </c>
      <c r="B125" t="s">
        <v>5741</v>
      </c>
      <c r="C125" t="s">
        <v>43</v>
      </c>
      <c r="D125" t="s">
        <v>46</v>
      </c>
      <c r="E125" t="s">
        <v>74</v>
      </c>
      <c r="F125" s="7"/>
      <c r="H125" t="s">
        <v>5742</v>
      </c>
      <c r="I125" t="str">
        <f t="shared" si="5"/>
        <v>PHOENIX</v>
      </c>
      <c r="J125">
        <v>85042</v>
      </c>
      <c r="K125">
        <f t="shared" si="6"/>
        <v>1</v>
      </c>
      <c r="L125">
        <f t="shared" si="7"/>
        <v>1</v>
      </c>
      <c r="M125">
        <f t="shared" si="8"/>
        <v>0</v>
      </c>
      <c r="N125">
        <f t="shared" si="9"/>
        <v>1</v>
      </c>
      <c r="P125" t="s">
        <v>57</v>
      </c>
      <c r="Q125" t="s">
        <v>46</v>
      </c>
      <c r="R125" s="7">
        <v>1724.26</v>
      </c>
      <c r="S125" s="10">
        <v>85042</v>
      </c>
      <c r="T125" t="s">
        <v>3864</v>
      </c>
      <c r="U125" t="s">
        <v>5740</v>
      </c>
      <c r="V125" s="10">
        <v>85042</v>
      </c>
    </row>
    <row r="126" spans="1:22" x14ac:dyDescent="0.2">
      <c r="A126" s="6">
        <v>44638</v>
      </c>
      <c r="B126" t="s">
        <v>5743</v>
      </c>
      <c r="C126" t="s">
        <v>43</v>
      </c>
      <c r="D126" t="s">
        <v>46</v>
      </c>
      <c r="E126" t="s">
        <v>74</v>
      </c>
      <c r="F126" s="7"/>
      <c r="H126" t="s">
        <v>5744</v>
      </c>
      <c r="I126" t="str">
        <f t="shared" si="5"/>
        <v>PHOENIX</v>
      </c>
      <c r="J126">
        <v>85042</v>
      </c>
      <c r="K126">
        <f t="shared" si="6"/>
        <v>1</v>
      </c>
      <c r="L126">
        <f t="shared" si="7"/>
        <v>1</v>
      </c>
      <c r="M126">
        <f t="shared" si="8"/>
        <v>0</v>
      </c>
      <c r="N126">
        <f t="shared" si="9"/>
        <v>1</v>
      </c>
      <c r="P126" t="s">
        <v>57</v>
      </c>
      <c r="Q126" t="s">
        <v>46</v>
      </c>
      <c r="R126" s="7">
        <v>1698.36</v>
      </c>
      <c r="S126" s="10">
        <v>85042</v>
      </c>
      <c r="T126" t="s">
        <v>3864</v>
      </c>
      <c r="U126" t="s">
        <v>5740</v>
      </c>
      <c r="V126" s="10">
        <v>85042</v>
      </c>
    </row>
    <row r="127" spans="1:22" x14ac:dyDescent="0.2">
      <c r="A127" s="6">
        <v>44638</v>
      </c>
      <c r="B127" t="s">
        <v>5745</v>
      </c>
      <c r="C127" t="s">
        <v>43</v>
      </c>
      <c r="D127" t="s">
        <v>46</v>
      </c>
      <c r="E127" t="s">
        <v>74</v>
      </c>
      <c r="F127" s="7"/>
      <c r="H127" t="s">
        <v>5746</v>
      </c>
      <c r="I127" t="str">
        <f t="shared" si="5"/>
        <v>PHOENIX</v>
      </c>
      <c r="J127">
        <v>85042</v>
      </c>
      <c r="K127">
        <f t="shared" si="6"/>
        <v>1</v>
      </c>
      <c r="L127">
        <f t="shared" si="7"/>
        <v>1</v>
      </c>
      <c r="M127">
        <f t="shared" si="8"/>
        <v>0</v>
      </c>
      <c r="N127">
        <f t="shared" si="9"/>
        <v>1</v>
      </c>
      <c r="P127" t="s">
        <v>57</v>
      </c>
      <c r="Q127" t="s">
        <v>46</v>
      </c>
      <c r="R127" s="7">
        <v>1696.12</v>
      </c>
      <c r="S127" s="10">
        <v>85042</v>
      </c>
      <c r="T127" t="s">
        <v>3864</v>
      </c>
      <c r="U127" t="s">
        <v>5740</v>
      </c>
      <c r="V127" s="10">
        <v>85042</v>
      </c>
    </row>
    <row r="128" spans="1:22" x14ac:dyDescent="0.2">
      <c r="A128" s="6">
        <v>44638</v>
      </c>
      <c r="B128" t="s">
        <v>5747</v>
      </c>
      <c r="C128" t="s">
        <v>43</v>
      </c>
      <c r="D128" t="s">
        <v>46</v>
      </c>
      <c r="E128" t="s">
        <v>74</v>
      </c>
      <c r="F128" s="7">
        <v>1865.98</v>
      </c>
      <c r="G128" t="s">
        <v>50</v>
      </c>
      <c r="H128" t="s">
        <v>5748</v>
      </c>
      <c r="I128" t="str">
        <f t="shared" si="5"/>
        <v>PHOENIX</v>
      </c>
      <c r="J128">
        <v>85042</v>
      </c>
      <c r="K128">
        <f t="shared" si="6"/>
        <v>1</v>
      </c>
      <c r="L128">
        <f t="shared" si="7"/>
        <v>1</v>
      </c>
      <c r="M128">
        <f t="shared" si="8"/>
        <v>0</v>
      </c>
      <c r="N128">
        <f t="shared" si="9"/>
        <v>1</v>
      </c>
      <c r="P128" t="s">
        <v>57</v>
      </c>
      <c r="Q128" t="s">
        <v>46</v>
      </c>
      <c r="R128" s="7">
        <v>1865.98</v>
      </c>
      <c r="S128" s="10">
        <v>85042</v>
      </c>
      <c r="T128" t="s">
        <v>5749</v>
      </c>
      <c r="U128" t="s">
        <v>5740</v>
      </c>
      <c r="V128" s="10">
        <v>85042</v>
      </c>
    </row>
    <row r="129" spans="1:22" x14ac:dyDescent="0.2">
      <c r="A129" s="6">
        <v>44638</v>
      </c>
      <c r="B129" t="s">
        <v>5750</v>
      </c>
      <c r="C129" t="s">
        <v>43</v>
      </c>
      <c r="D129" t="s">
        <v>46</v>
      </c>
      <c r="E129" t="s">
        <v>74</v>
      </c>
      <c r="F129" s="7">
        <v>1392.46</v>
      </c>
      <c r="G129" t="s">
        <v>50</v>
      </c>
      <c r="H129" t="s">
        <v>5751</v>
      </c>
      <c r="I129" t="str">
        <f t="shared" si="5"/>
        <v>PHOENIX</v>
      </c>
      <c r="J129">
        <v>85042</v>
      </c>
      <c r="K129">
        <f t="shared" si="6"/>
        <v>1</v>
      </c>
      <c r="L129">
        <f t="shared" si="7"/>
        <v>1</v>
      </c>
      <c r="M129">
        <f t="shared" si="8"/>
        <v>0</v>
      </c>
      <c r="N129">
        <f t="shared" si="9"/>
        <v>1</v>
      </c>
      <c r="P129" t="s">
        <v>57</v>
      </c>
      <c r="Q129" t="s">
        <v>46</v>
      </c>
      <c r="R129" s="7">
        <v>1320.85</v>
      </c>
      <c r="S129" s="10">
        <v>85042</v>
      </c>
      <c r="T129" t="s">
        <v>3864</v>
      </c>
      <c r="U129" t="s">
        <v>5740</v>
      </c>
      <c r="V129" s="10">
        <v>85042</v>
      </c>
    </row>
    <row r="130" spans="1:22" x14ac:dyDescent="0.2">
      <c r="A130" s="6">
        <v>44638</v>
      </c>
      <c r="B130" t="s">
        <v>5752</v>
      </c>
      <c r="C130" t="s">
        <v>43</v>
      </c>
      <c r="D130" t="s">
        <v>46</v>
      </c>
      <c r="E130" t="s">
        <v>44</v>
      </c>
      <c r="F130" s="7">
        <v>1655.14</v>
      </c>
      <c r="G130" t="s">
        <v>50</v>
      </c>
      <c r="H130" t="s">
        <v>5753</v>
      </c>
      <c r="I130" t="str">
        <f t="shared" si="5"/>
        <v>PHOENIX</v>
      </c>
      <c r="J130">
        <v>85031</v>
      </c>
      <c r="K130">
        <f t="shared" si="6"/>
        <v>1</v>
      </c>
      <c r="L130">
        <f t="shared" si="7"/>
        <v>1</v>
      </c>
      <c r="M130">
        <f t="shared" si="8"/>
        <v>0</v>
      </c>
      <c r="N130">
        <f t="shared" si="9"/>
        <v>1</v>
      </c>
      <c r="P130" t="s">
        <v>57</v>
      </c>
      <c r="Q130" t="s">
        <v>46</v>
      </c>
      <c r="R130" s="7">
        <v>1594.14</v>
      </c>
      <c r="S130" s="10">
        <v>85031</v>
      </c>
      <c r="T130" t="s">
        <v>5754</v>
      </c>
    </row>
    <row r="131" spans="1:22" x14ac:dyDescent="0.2">
      <c r="A131" s="6">
        <v>44638</v>
      </c>
      <c r="B131" t="s">
        <v>5755</v>
      </c>
      <c r="C131" t="s">
        <v>43</v>
      </c>
      <c r="D131" t="s">
        <v>46</v>
      </c>
      <c r="E131" t="s">
        <v>130</v>
      </c>
      <c r="F131" s="7">
        <v>4867</v>
      </c>
      <c r="G131" t="s">
        <v>50</v>
      </c>
      <c r="H131" t="s">
        <v>5756</v>
      </c>
      <c r="I131" t="str">
        <f t="shared" ref="I131:I194" si="10">IF(NOT(ISERROR(FIND(",",H131))), RIGHT(H131,LEN(H131)-FIND("\",SUBSTITUTE(H131,",","\",LEN(H131)-LEN(SUBSTITUTE(H131,",",""))),1)-1), "")</f>
        <v>BUCKEYE</v>
      </c>
      <c r="J131">
        <v>85326</v>
      </c>
      <c r="K131">
        <f t="shared" ref="K131:K194" si="11">IF(OR(LEFT(J131,3)="850", J131=85339, J131="85339"), 1,0)</f>
        <v>0</v>
      </c>
      <c r="L131">
        <f t="shared" ref="L131:L194" si="12">IF(OR(LEFT(I131,2)="ph", I131="Laveen"), 1,0)</f>
        <v>0</v>
      </c>
      <c r="M131">
        <f t="shared" ref="M131:M194" si="13">IF(NOT(K131=L131), 1,0)</f>
        <v>0</v>
      </c>
      <c r="N131">
        <f t="shared" ref="N131:N194" si="14">IF(K131=L131, K131, "EVAL")</f>
        <v>0</v>
      </c>
      <c r="P131" t="s">
        <v>57</v>
      </c>
      <c r="Q131" t="s">
        <v>46</v>
      </c>
      <c r="R131" s="7">
        <v>4876</v>
      </c>
      <c r="S131" s="10">
        <v>85326</v>
      </c>
      <c r="T131" t="s">
        <v>3797</v>
      </c>
    </row>
    <row r="132" spans="1:22" x14ac:dyDescent="0.2">
      <c r="A132" s="6">
        <v>44638</v>
      </c>
      <c r="B132" t="s">
        <v>5757</v>
      </c>
      <c r="C132" t="s">
        <v>43</v>
      </c>
      <c r="D132" t="s">
        <v>46</v>
      </c>
      <c r="E132" t="s">
        <v>70</v>
      </c>
      <c r="F132" s="7">
        <v>2393.96</v>
      </c>
      <c r="G132" t="s">
        <v>50</v>
      </c>
      <c r="H132" t="s">
        <v>5758</v>
      </c>
      <c r="I132" t="str">
        <f t="shared" si="10"/>
        <v>PHOENIX</v>
      </c>
      <c r="J132">
        <v>85035</v>
      </c>
      <c r="K132">
        <f t="shared" si="11"/>
        <v>1</v>
      </c>
      <c r="L132">
        <f t="shared" si="12"/>
        <v>1</v>
      </c>
      <c r="M132">
        <f t="shared" si="13"/>
        <v>0</v>
      </c>
      <c r="N132">
        <f t="shared" si="14"/>
        <v>1</v>
      </c>
      <c r="P132" t="s">
        <v>57</v>
      </c>
      <c r="Q132" t="s">
        <v>46</v>
      </c>
      <c r="R132" s="7">
        <v>2332.96</v>
      </c>
      <c r="S132" s="10">
        <v>85035</v>
      </c>
      <c r="T132" t="s">
        <v>5759</v>
      </c>
    </row>
    <row r="133" spans="1:22" x14ac:dyDescent="0.2">
      <c r="A133" s="6">
        <v>44638</v>
      </c>
      <c r="B133" t="s">
        <v>5760</v>
      </c>
      <c r="C133" t="s">
        <v>43</v>
      </c>
      <c r="D133" t="s">
        <v>46</v>
      </c>
      <c r="E133" t="s">
        <v>74</v>
      </c>
      <c r="F133" s="7">
        <v>2089.9</v>
      </c>
      <c r="G133" t="s">
        <v>50</v>
      </c>
      <c r="H133" t="s">
        <v>5761</v>
      </c>
      <c r="I133" t="str">
        <f t="shared" si="10"/>
        <v>PHOENIX</v>
      </c>
      <c r="J133">
        <v>85041</v>
      </c>
      <c r="K133">
        <f t="shared" si="11"/>
        <v>1</v>
      </c>
      <c r="L133">
        <f t="shared" si="12"/>
        <v>1</v>
      </c>
      <c r="M133">
        <f t="shared" si="13"/>
        <v>0</v>
      </c>
      <c r="N133">
        <f t="shared" si="14"/>
        <v>1</v>
      </c>
      <c r="P133" t="s">
        <v>57</v>
      </c>
      <c r="Q133" t="s">
        <v>46</v>
      </c>
      <c r="R133" s="7">
        <v>2063.9</v>
      </c>
      <c r="S133" s="10">
        <v>85041</v>
      </c>
      <c r="T133" t="s">
        <v>3797</v>
      </c>
    </row>
    <row r="134" spans="1:22" x14ac:dyDescent="0.2">
      <c r="A134" s="6">
        <v>44641</v>
      </c>
      <c r="B134" t="s">
        <v>5762</v>
      </c>
      <c r="C134" t="s">
        <v>43</v>
      </c>
      <c r="D134" t="s">
        <v>46</v>
      </c>
      <c r="E134" t="s">
        <v>297</v>
      </c>
      <c r="F134" s="7">
        <v>3642.31</v>
      </c>
      <c r="G134" t="s">
        <v>50</v>
      </c>
      <c r="H134" t="s">
        <v>5763</v>
      </c>
      <c r="I134" t="str">
        <f t="shared" si="10"/>
        <v>GLENDALE</v>
      </c>
      <c r="J134">
        <v>85303</v>
      </c>
      <c r="K134">
        <f t="shared" si="11"/>
        <v>0</v>
      </c>
      <c r="L134">
        <f t="shared" si="12"/>
        <v>0</v>
      </c>
      <c r="M134">
        <f t="shared" si="13"/>
        <v>0</v>
      </c>
      <c r="N134">
        <f t="shared" si="14"/>
        <v>0</v>
      </c>
      <c r="P134" t="s">
        <v>57</v>
      </c>
      <c r="Q134" t="s">
        <v>46</v>
      </c>
      <c r="R134" s="7">
        <v>3039.11</v>
      </c>
      <c r="S134" s="10">
        <v>85303</v>
      </c>
      <c r="T134" t="s">
        <v>1830</v>
      </c>
    </row>
    <row r="135" spans="1:22" x14ac:dyDescent="0.2">
      <c r="A135" s="6">
        <v>44641</v>
      </c>
      <c r="B135" t="s">
        <v>5764</v>
      </c>
      <c r="C135" t="s">
        <v>43</v>
      </c>
      <c r="D135" t="s">
        <v>46</v>
      </c>
      <c r="E135" t="s">
        <v>297</v>
      </c>
      <c r="F135" s="7">
        <v>1634.2</v>
      </c>
      <c r="G135" t="s">
        <v>50</v>
      </c>
      <c r="H135" t="s">
        <v>5765</v>
      </c>
      <c r="I135" t="str">
        <f t="shared" si="10"/>
        <v>GLENDALE</v>
      </c>
      <c r="J135">
        <v>85303</v>
      </c>
      <c r="K135">
        <f t="shared" si="11"/>
        <v>0</v>
      </c>
      <c r="L135">
        <f t="shared" si="12"/>
        <v>0</v>
      </c>
      <c r="M135">
        <f t="shared" si="13"/>
        <v>0</v>
      </c>
      <c r="N135">
        <f t="shared" si="14"/>
        <v>0</v>
      </c>
      <c r="P135" t="s">
        <v>57</v>
      </c>
      <c r="Q135" t="s">
        <v>46</v>
      </c>
      <c r="R135" s="7">
        <v>1161</v>
      </c>
      <c r="S135" s="10">
        <v>85303</v>
      </c>
      <c r="T135" t="s">
        <v>1830</v>
      </c>
    </row>
    <row r="136" spans="1:22" x14ac:dyDescent="0.2">
      <c r="A136" s="6">
        <v>44641</v>
      </c>
      <c r="B136" t="s">
        <v>5766</v>
      </c>
      <c r="C136" t="s">
        <v>43</v>
      </c>
      <c r="D136" t="s">
        <v>46</v>
      </c>
      <c r="E136" t="s">
        <v>102</v>
      </c>
      <c r="F136" s="7">
        <v>1916.94</v>
      </c>
      <c r="G136" t="s">
        <v>50</v>
      </c>
      <c r="H136" t="s">
        <v>5767</v>
      </c>
      <c r="I136" t="str">
        <f t="shared" si="10"/>
        <v>PHOENIX</v>
      </c>
      <c r="J136">
        <v>85016</v>
      </c>
      <c r="K136">
        <f t="shared" si="11"/>
        <v>1</v>
      </c>
      <c r="L136">
        <f t="shared" si="12"/>
        <v>1</v>
      </c>
      <c r="M136">
        <f t="shared" si="13"/>
        <v>0</v>
      </c>
      <c r="N136">
        <f t="shared" si="14"/>
        <v>1</v>
      </c>
      <c r="P136" t="s">
        <v>57</v>
      </c>
      <c r="Q136" t="s">
        <v>46</v>
      </c>
      <c r="R136" s="7">
        <v>1842</v>
      </c>
      <c r="S136" s="10">
        <v>85016</v>
      </c>
      <c r="T136" t="s">
        <v>3287</v>
      </c>
    </row>
    <row r="137" spans="1:22" x14ac:dyDescent="0.2">
      <c r="A137" s="6">
        <v>44643</v>
      </c>
      <c r="B137" t="s">
        <v>5768</v>
      </c>
      <c r="C137" t="s">
        <v>79</v>
      </c>
      <c r="D137" t="s">
        <v>46</v>
      </c>
      <c r="E137" t="s">
        <v>102</v>
      </c>
      <c r="F137" s="7">
        <v>8767.9599999999991</v>
      </c>
      <c r="G137" t="s">
        <v>50</v>
      </c>
      <c r="H137" t="s">
        <v>5769</v>
      </c>
      <c r="I137" t="str">
        <f t="shared" si="10"/>
        <v>PHOENIX</v>
      </c>
      <c r="J137">
        <v>85003</v>
      </c>
      <c r="K137">
        <f t="shared" si="11"/>
        <v>1</v>
      </c>
      <c r="L137">
        <f t="shared" si="12"/>
        <v>1</v>
      </c>
      <c r="M137">
        <f t="shared" si="13"/>
        <v>0</v>
      </c>
      <c r="N137">
        <f t="shared" si="14"/>
        <v>1</v>
      </c>
      <c r="P137" t="s">
        <v>57</v>
      </c>
      <c r="Q137" t="s">
        <v>46</v>
      </c>
      <c r="R137" s="7">
        <v>8877.9599999999991</v>
      </c>
      <c r="S137" s="10">
        <v>85003</v>
      </c>
      <c r="T137" t="s">
        <v>5770</v>
      </c>
      <c r="U137" t="s">
        <v>5771</v>
      </c>
      <c r="V137" s="10">
        <v>31145</v>
      </c>
    </row>
    <row r="138" spans="1:22" x14ac:dyDescent="0.2">
      <c r="A138" s="6">
        <v>44644</v>
      </c>
      <c r="B138" t="s">
        <v>5772</v>
      </c>
      <c r="C138" t="s">
        <v>43</v>
      </c>
      <c r="D138" t="s">
        <v>46</v>
      </c>
      <c r="E138" t="s">
        <v>130</v>
      </c>
      <c r="F138" s="7">
        <v>3315.8</v>
      </c>
      <c r="G138" t="s">
        <v>50</v>
      </c>
      <c r="H138" t="s">
        <v>628</v>
      </c>
      <c r="I138" t="str">
        <f t="shared" si="10"/>
        <v>BUCKEYE</v>
      </c>
      <c r="J138">
        <v>85396</v>
      </c>
      <c r="K138">
        <f t="shared" si="11"/>
        <v>0</v>
      </c>
      <c r="L138">
        <f t="shared" si="12"/>
        <v>0</v>
      </c>
      <c r="M138">
        <f t="shared" si="13"/>
        <v>0</v>
      </c>
      <c r="N138">
        <f t="shared" si="14"/>
        <v>0</v>
      </c>
      <c r="P138" t="s">
        <v>46</v>
      </c>
      <c r="Q138" t="s">
        <v>46</v>
      </c>
      <c r="R138" s="7">
        <v>3255.8</v>
      </c>
      <c r="S138" s="10">
        <v>85396</v>
      </c>
      <c r="T138" t="s">
        <v>62</v>
      </c>
      <c r="U138" t="s">
        <v>63</v>
      </c>
      <c r="V138" s="10">
        <v>85253</v>
      </c>
    </row>
    <row r="139" spans="1:22" x14ac:dyDescent="0.2">
      <c r="A139" s="6">
        <v>44645</v>
      </c>
      <c r="B139" t="s">
        <v>5773</v>
      </c>
      <c r="C139" t="s">
        <v>43</v>
      </c>
      <c r="D139" t="s">
        <v>46</v>
      </c>
      <c r="E139" t="s">
        <v>297</v>
      </c>
      <c r="F139" s="7">
        <v>1568.65</v>
      </c>
      <c r="G139" t="s">
        <v>50</v>
      </c>
      <c r="H139" t="s">
        <v>5774</v>
      </c>
      <c r="I139" t="str">
        <f t="shared" si="10"/>
        <v>Glendale</v>
      </c>
      <c r="J139">
        <v>85303</v>
      </c>
      <c r="K139">
        <f t="shared" si="11"/>
        <v>0</v>
      </c>
      <c r="L139">
        <f t="shared" si="12"/>
        <v>0</v>
      </c>
      <c r="M139">
        <f t="shared" si="13"/>
        <v>0</v>
      </c>
      <c r="N139">
        <f t="shared" si="14"/>
        <v>0</v>
      </c>
      <c r="P139" t="s">
        <v>57</v>
      </c>
      <c r="Q139" t="s">
        <v>46</v>
      </c>
      <c r="R139" s="7">
        <v>1495.11</v>
      </c>
      <c r="S139" s="10">
        <v>85303</v>
      </c>
      <c r="T139" t="s">
        <v>2088</v>
      </c>
    </row>
    <row r="140" spans="1:22" x14ac:dyDescent="0.2">
      <c r="A140" s="6">
        <v>44645</v>
      </c>
      <c r="B140" t="s">
        <v>5775</v>
      </c>
      <c r="C140" t="s">
        <v>43</v>
      </c>
      <c r="D140" t="s">
        <v>46</v>
      </c>
      <c r="E140" t="s">
        <v>74</v>
      </c>
      <c r="F140" s="7"/>
      <c r="H140" t="s">
        <v>5776</v>
      </c>
      <c r="I140" t="str">
        <f t="shared" si="10"/>
        <v>LAVEEN</v>
      </c>
      <c r="J140">
        <v>85339</v>
      </c>
      <c r="K140">
        <f t="shared" si="11"/>
        <v>1</v>
      </c>
      <c r="L140">
        <f t="shared" si="12"/>
        <v>1</v>
      </c>
      <c r="M140">
        <f t="shared" si="13"/>
        <v>0</v>
      </c>
      <c r="N140">
        <f t="shared" si="14"/>
        <v>1</v>
      </c>
      <c r="P140" t="s">
        <v>57</v>
      </c>
      <c r="Q140" t="s">
        <v>46</v>
      </c>
      <c r="R140" s="7">
        <v>2148</v>
      </c>
      <c r="S140" s="10">
        <v>85339</v>
      </c>
      <c r="T140" t="s">
        <v>5777</v>
      </c>
    </row>
    <row r="141" spans="1:22" x14ac:dyDescent="0.2">
      <c r="A141" s="6">
        <v>44648</v>
      </c>
      <c r="B141" t="s">
        <v>5778</v>
      </c>
      <c r="C141" t="s">
        <v>43</v>
      </c>
      <c r="D141" t="s">
        <v>46</v>
      </c>
      <c r="E141" t="s">
        <v>297</v>
      </c>
      <c r="F141" s="7"/>
      <c r="H141" t="s">
        <v>5779</v>
      </c>
      <c r="I141" t="str">
        <f t="shared" si="10"/>
        <v>GLENDALE</v>
      </c>
      <c r="J141">
        <v>85303</v>
      </c>
      <c r="K141">
        <f t="shared" si="11"/>
        <v>0</v>
      </c>
      <c r="L141">
        <f t="shared" si="12"/>
        <v>0</v>
      </c>
      <c r="M141">
        <f t="shared" si="13"/>
        <v>0</v>
      </c>
      <c r="N141">
        <f t="shared" si="14"/>
        <v>0</v>
      </c>
      <c r="P141" t="s">
        <v>57</v>
      </c>
      <c r="Q141" t="s">
        <v>46</v>
      </c>
      <c r="R141" s="7">
        <v>1161</v>
      </c>
      <c r="S141" s="10">
        <v>85303</v>
      </c>
      <c r="T141" t="s">
        <v>1830</v>
      </c>
    </row>
    <row r="142" spans="1:22" x14ac:dyDescent="0.2">
      <c r="A142" s="6">
        <v>44648</v>
      </c>
      <c r="B142" t="s">
        <v>5780</v>
      </c>
      <c r="C142" t="s">
        <v>43</v>
      </c>
      <c r="D142" t="s">
        <v>46</v>
      </c>
      <c r="E142" t="s">
        <v>297</v>
      </c>
      <c r="F142" s="7"/>
      <c r="H142" t="s">
        <v>5781</v>
      </c>
      <c r="I142" t="str">
        <f t="shared" si="10"/>
        <v>GLENDALE</v>
      </c>
      <c r="J142">
        <v>85303</v>
      </c>
      <c r="K142">
        <f t="shared" si="11"/>
        <v>0</v>
      </c>
      <c r="L142">
        <f t="shared" si="12"/>
        <v>0</v>
      </c>
      <c r="M142">
        <f t="shared" si="13"/>
        <v>0</v>
      </c>
      <c r="N142">
        <f t="shared" si="14"/>
        <v>0</v>
      </c>
      <c r="P142" t="s">
        <v>57</v>
      </c>
      <c r="Q142" t="s">
        <v>46</v>
      </c>
      <c r="R142" s="7">
        <v>1484.82</v>
      </c>
      <c r="S142" s="10">
        <v>85303</v>
      </c>
      <c r="T142" t="s">
        <v>1830</v>
      </c>
    </row>
    <row r="143" spans="1:22" x14ac:dyDescent="0.2">
      <c r="A143" s="6">
        <v>44649</v>
      </c>
      <c r="B143" t="s">
        <v>5782</v>
      </c>
      <c r="C143" t="s">
        <v>43</v>
      </c>
      <c r="D143" t="s">
        <v>46</v>
      </c>
      <c r="E143" t="s">
        <v>74</v>
      </c>
      <c r="F143" s="7"/>
      <c r="H143" t="s">
        <v>5783</v>
      </c>
      <c r="I143" t="str">
        <f t="shared" si="10"/>
        <v>PHOENIX</v>
      </c>
      <c r="J143">
        <v>85042</v>
      </c>
      <c r="K143">
        <f t="shared" si="11"/>
        <v>1</v>
      </c>
      <c r="L143">
        <f t="shared" si="12"/>
        <v>1</v>
      </c>
      <c r="M143">
        <f t="shared" si="13"/>
        <v>0</v>
      </c>
      <c r="N143">
        <f t="shared" si="14"/>
        <v>1</v>
      </c>
      <c r="P143" t="s">
        <v>57</v>
      </c>
      <c r="Q143" t="s">
        <v>46</v>
      </c>
      <c r="R143" s="7">
        <v>1899.54</v>
      </c>
      <c r="S143" s="10">
        <v>85042</v>
      </c>
      <c r="T143" t="s">
        <v>3864</v>
      </c>
      <c r="U143" t="s">
        <v>5740</v>
      </c>
      <c r="V143" s="10">
        <v>85042</v>
      </c>
    </row>
    <row r="144" spans="1:22" x14ac:dyDescent="0.2">
      <c r="A144" s="6">
        <v>44650</v>
      </c>
      <c r="B144" t="s">
        <v>5784</v>
      </c>
      <c r="C144" t="s">
        <v>43</v>
      </c>
      <c r="D144" t="s">
        <v>46</v>
      </c>
      <c r="E144" t="s">
        <v>171</v>
      </c>
      <c r="F144" s="7"/>
      <c r="H144" t="s">
        <v>5785</v>
      </c>
      <c r="I144" t="str">
        <f t="shared" si="10"/>
        <v>Phoenix</v>
      </c>
      <c r="J144">
        <v>85050</v>
      </c>
      <c r="K144">
        <f t="shared" si="11"/>
        <v>1</v>
      </c>
      <c r="L144">
        <f t="shared" si="12"/>
        <v>1</v>
      </c>
      <c r="M144">
        <f t="shared" si="13"/>
        <v>0</v>
      </c>
      <c r="N144">
        <f t="shared" si="14"/>
        <v>1</v>
      </c>
      <c r="P144" t="s">
        <v>57</v>
      </c>
      <c r="Q144" t="s">
        <v>46</v>
      </c>
      <c r="R144" s="7">
        <v>2904</v>
      </c>
      <c r="S144" s="10">
        <v>85050</v>
      </c>
      <c r="T144" t="s">
        <v>1918</v>
      </c>
      <c r="U144" t="s">
        <v>4257</v>
      </c>
      <c r="V144" s="10">
        <v>85260</v>
      </c>
    </row>
    <row r="145" spans="1:20" x14ac:dyDescent="0.2">
      <c r="A145" s="6">
        <v>44650</v>
      </c>
      <c r="B145" t="s">
        <v>5786</v>
      </c>
      <c r="C145" t="s">
        <v>79</v>
      </c>
      <c r="D145" t="s">
        <v>46</v>
      </c>
      <c r="E145" t="s">
        <v>145</v>
      </c>
      <c r="F145" s="7"/>
      <c r="H145" t="s">
        <v>5787</v>
      </c>
      <c r="I145" t="str">
        <f t="shared" si="10"/>
        <v>PHOENIX</v>
      </c>
      <c r="J145">
        <v>85006</v>
      </c>
      <c r="K145">
        <f t="shared" si="11"/>
        <v>1</v>
      </c>
      <c r="L145">
        <f t="shared" si="12"/>
        <v>1</v>
      </c>
      <c r="M145">
        <f t="shared" si="13"/>
        <v>0</v>
      </c>
      <c r="N145">
        <f t="shared" si="14"/>
        <v>1</v>
      </c>
      <c r="P145" t="s">
        <v>46</v>
      </c>
      <c r="Q145" t="s">
        <v>46</v>
      </c>
      <c r="R145" s="7">
        <v>2743.62</v>
      </c>
      <c r="S145" s="10">
        <v>85006</v>
      </c>
      <c r="T145" t="s">
        <v>5788</v>
      </c>
    </row>
    <row r="146" spans="1:20" x14ac:dyDescent="0.2">
      <c r="A146" s="6">
        <v>44651</v>
      </c>
      <c r="B146" t="s">
        <v>5789</v>
      </c>
      <c r="C146" t="s">
        <v>43</v>
      </c>
      <c r="D146" t="s">
        <v>46</v>
      </c>
      <c r="E146" t="s">
        <v>225</v>
      </c>
      <c r="F146" s="7"/>
      <c r="H146" t="s">
        <v>5790</v>
      </c>
      <c r="I146" t="str">
        <f t="shared" si="10"/>
        <v>TOLLESON</v>
      </c>
      <c r="J146">
        <v>85353</v>
      </c>
      <c r="K146">
        <f t="shared" si="11"/>
        <v>0</v>
      </c>
      <c r="L146">
        <f t="shared" si="12"/>
        <v>0</v>
      </c>
      <c r="M146">
        <f t="shared" si="13"/>
        <v>0</v>
      </c>
      <c r="N146">
        <f t="shared" si="14"/>
        <v>0</v>
      </c>
      <c r="P146" t="s">
        <v>57</v>
      </c>
      <c r="Q146" t="s">
        <v>46</v>
      </c>
      <c r="R146" s="7">
        <v>3825.27</v>
      </c>
      <c r="S146" s="10">
        <v>85353</v>
      </c>
      <c r="T146" t="s">
        <v>5573</v>
      </c>
    </row>
    <row r="147" spans="1:20" x14ac:dyDescent="0.2">
      <c r="A147" s="6">
        <v>44651</v>
      </c>
      <c r="B147" t="s">
        <v>5791</v>
      </c>
      <c r="C147" t="s">
        <v>43</v>
      </c>
      <c r="D147" t="s">
        <v>46</v>
      </c>
      <c r="E147" t="s">
        <v>65</v>
      </c>
      <c r="F147" s="7"/>
      <c r="H147" t="s">
        <v>5792</v>
      </c>
      <c r="I147" t="str">
        <f t="shared" si="10"/>
        <v>MESA</v>
      </c>
      <c r="J147">
        <v>85203</v>
      </c>
      <c r="K147">
        <f t="shared" si="11"/>
        <v>0</v>
      </c>
      <c r="L147">
        <f t="shared" si="12"/>
        <v>0</v>
      </c>
      <c r="M147">
        <f t="shared" si="13"/>
        <v>0</v>
      </c>
      <c r="N147">
        <f t="shared" si="14"/>
        <v>0</v>
      </c>
      <c r="P147" t="s">
        <v>57</v>
      </c>
      <c r="Q147" t="s">
        <v>46</v>
      </c>
      <c r="R147" s="7">
        <v>322.36</v>
      </c>
      <c r="S147" s="10">
        <v>85203</v>
      </c>
      <c r="T147" t="s">
        <v>2728</v>
      </c>
    </row>
    <row r="148" spans="1:20" x14ac:dyDescent="0.2">
      <c r="A148" s="6">
        <v>44651</v>
      </c>
      <c r="B148" t="s">
        <v>5793</v>
      </c>
      <c r="C148" t="s">
        <v>43</v>
      </c>
      <c r="D148" t="s">
        <v>46</v>
      </c>
      <c r="E148" t="s">
        <v>507</v>
      </c>
      <c r="F148" s="7"/>
      <c r="H148" t="s">
        <v>5794</v>
      </c>
      <c r="I148" t="str">
        <f t="shared" si="10"/>
        <v>EL MIRAGE</v>
      </c>
      <c r="J148">
        <v>85335</v>
      </c>
      <c r="K148">
        <f t="shared" si="11"/>
        <v>0</v>
      </c>
      <c r="L148">
        <f t="shared" si="12"/>
        <v>0</v>
      </c>
      <c r="M148">
        <f t="shared" si="13"/>
        <v>0</v>
      </c>
      <c r="N148">
        <f t="shared" si="14"/>
        <v>0</v>
      </c>
      <c r="P148" t="s">
        <v>57</v>
      </c>
      <c r="Q148" t="s">
        <v>46</v>
      </c>
      <c r="R148" s="7">
        <v>1309.31</v>
      </c>
      <c r="S148" s="10">
        <v>85335</v>
      </c>
      <c r="T148" t="s">
        <v>3434</v>
      </c>
    </row>
    <row r="149" spans="1:20" x14ac:dyDescent="0.2">
      <c r="A149" s="6">
        <v>44651</v>
      </c>
      <c r="B149" t="s">
        <v>5795</v>
      </c>
      <c r="C149" t="s">
        <v>43</v>
      </c>
      <c r="D149" t="s">
        <v>46</v>
      </c>
      <c r="E149" t="s">
        <v>247</v>
      </c>
      <c r="F149" s="7"/>
      <c r="H149" t="s">
        <v>5796</v>
      </c>
      <c r="I149" t="str">
        <f t="shared" si="10"/>
        <v>CHANDLER</v>
      </c>
      <c r="J149">
        <v>85249</v>
      </c>
      <c r="K149">
        <f t="shared" si="11"/>
        <v>0</v>
      </c>
      <c r="L149">
        <f t="shared" si="12"/>
        <v>0</v>
      </c>
      <c r="M149">
        <f t="shared" si="13"/>
        <v>0</v>
      </c>
      <c r="N149">
        <f t="shared" si="14"/>
        <v>0</v>
      </c>
      <c r="P149" t="s">
        <v>57</v>
      </c>
      <c r="Q149" t="s">
        <v>46</v>
      </c>
      <c r="R149" s="7">
        <v>1831.96</v>
      </c>
      <c r="S149" s="10">
        <v>85249</v>
      </c>
      <c r="T149" t="s">
        <v>4899</v>
      </c>
    </row>
    <row r="150" spans="1:20" x14ac:dyDescent="0.2">
      <c r="A150" s="6">
        <v>44652</v>
      </c>
      <c r="B150" t="s">
        <v>5797</v>
      </c>
      <c r="C150" t="s">
        <v>43</v>
      </c>
      <c r="D150" t="s">
        <v>46</v>
      </c>
      <c r="E150" t="s">
        <v>225</v>
      </c>
      <c r="F150" s="7">
        <v>10293.99</v>
      </c>
      <c r="G150" t="s">
        <v>50</v>
      </c>
      <c r="H150" t="s">
        <v>5798</v>
      </c>
      <c r="I150" t="str">
        <f t="shared" si="10"/>
        <v>AVONDALE</v>
      </c>
      <c r="J150">
        <v>85323</v>
      </c>
      <c r="K150">
        <f t="shared" si="11"/>
        <v>0</v>
      </c>
      <c r="L150">
        <f t="shared" si="12"/>
        <v>0</v>
      </c>
      <c r="M150">
        <f t="shared" si="13"/>
        <v>0</v>
      </c>
      <c r="N150">
        <f t="shared" si="14"/>
        <v>0</v>
      </c>
      <c r="O150" s="6">
        <v>44665</v>
      </c>
      <c r="P150" t="s">
        <v>57</v>
      </c>
      <c r="Q150" t="s">
        <v>46</v>
      </c>
      <c r="R150" s="7">
        <v>9999.99</v>
      </c>
      <c r="S150" s="10">
        <v>85323</v>
      </c>
      <c r="T150" t="s">
        <v>5799</v>
      </c>
    </row>
    <row r="151" spans="1:20" x14ac:dyDescent="0.2">
      <c r="A151" s="6">
        <v>44652</v>
      </c>
      <c r="B151" t="s">
        <v>5800</v>
      </c>
      <c r="C151" t="s">
        <v>43</v>
      </c>
      <c r="D151" t="s">
        <v>46</v>
      </c>
      <c r="E151" t="s">
        <v>130</v>
      </c>
      <c r="F151" s="7">
        <v>10293.99</v>
      </c>
      <c r="G151" t="s">
        <v>50</v>
      </c>
      <c r="H151" t="s">
        <v>5801</v>
      </c>
      <c r="I151" t="str">
        <f t="shared" si="10"/>
        <v>AVONDALE</v>
      </c>
      <c r="J151">
        <v>85392</v>
      </c>
      <c r="K151">
        <f t="shared" si="11"/>
        <v>0</v>
      </c>
      <c r="L151">
        <f t="shared" si="12"/>
        <v>0</v>
      </c>
      <c r="M151">
        <f t="shared" si="13"/>
        <v>0</v>
      </c>
      <c r="N151">
        <f t="shared" si="14"/>
        <v>0</v>
      </c>
      <c r="P151" t="s">
        <v>57</v>
      </c>
      <c r="Q151" t="s">
        <v>46</v>
      </c>
      <c r="R151" s="7">
        <v>2320</v>
      </c>
      <c r="S151" s="10">
        <v>85392</v>
      </c>
      <c r="T151" t="s">
        <v>5602</v>
      </c>
    </row>
    <row r="152" spans="1:20" x14ac:dyDescent="0.2">
      <c r="A152" s="6">
        <v>44652</v>
      </c>
      <c r="B152" t="s">
        <v>5802</v>
      </c>
      <c r="C152" t="s">
        <v>43</v>
      </c>
      <c r="D152" t="s">
        <v>46</v>
      </c>
      <c r="E152" t="s">
        <v>130</v>
      </c>
      <c r="F152" s="7">
        <v>10993.99</v>
      </c>
      <c r="G152" t="s">
        <v>50</v>
      </c>
      <c r="H152" t="s">
        <v>5803</v>
      </c>
      <c r="I152" t="str">
        <f t="shared" si="10"/>
        <v>GOODYEAR</v>
      </c>
      <c r="J152">
        <v>85338</v>
      </c>
      <c r="K152">
        <f t="shared" si="11"/>
        <v>0</v>
      </c>
      <c r="L152">
        <f t="shared" si="12"/>
        <v>0</v>
      </c>
      <c r="M152">
        <f t="shared" si="13"/>
        <v>0</v>
      </c>
      <c r="N152">
        <f t="shared" si="14"/>
        <v>0</v>
      </c>
      <c r="P152" t="s">
        <v>57</v>
      </c>
      <c r="Q152" t="s">
        <v>46</v>
      </c>
      <c r="R152" s="7">
        <v>9999.99</v>
      </c>
      <c r="S152" s="10">
        <v>85338</v>
      </c>
      <c r="T152" t="s">
        <v>5804</v>
      </c>
    </row>
    <row r="153" spans="1:20" x14ac:dyDescent="0.2">
      <c r="A153" s="6">
        <v>44652</v>
      </c>
      <c r="B153" t="s">
        <v>5805</v>
      </c>
      <c r="C153" t="s">
        <v>43</v>
      </c>
      <c r="D153" t="s">
        <v>46</v>
      </c>
      <c r="E153" t="s">
        <v>225</v>
      </c>
      <c r="F153" s="7"/>
      <c r="H153" t="s">
        <v>5806</v>
      </c>
      <c r="I153" t="str">
        <f t="shared" si="10"/>
        <v>AVONDALE</v>
      </c>
      <c r="J153">
        <v>85323</v>
      </c>
      <c r="K153">
        <f t="shared" si="11"/>
        <v>0</v>
      </c>
      <c r="L153">
        <f t="shared" si="12"/>
        <v>0</v>
      </c>
      <c r="M153">
        <f t="shared" si="13"/>
        <v>0</v>
      </c>
      <c r="N153">
        <f t="shared" si="14"/>
        <v>0</v>
      </c>
      <c r="P153" t="s">
        <v>57</v>
      </c>
      <c r="Q153" t="s">
        <v>46</v>
      </c>
      <c r="R153" s="7">
        <v>9999.99</v>
      </c>
      <c r="S153" s="10">
        <v>85323</v>
      </c>
      <c r="T153" t="s">
        <v>5799</v>
      </c>
    </row>
    <row r="154" spans="1:20" x14ac:dyDescent="0.2">
      <c r="A154" s="6">
        <v>44652</v>
      </c>
      <c r="B154" t="s">
        <v>5808</v>
      </c>
      <c r="C154" t="s">
        <v>43</v>
      </c>
      <c r="D154" t="s">
        <v>46</v>
      </c>
      <c r="E154" t="s">
        <v>225</v>
      </c>
      <c r="F154" s="7">
        <v>10293.99</v>
      </c>
      <c r="G154" t="s">
        <v>50</v>
      </c>
      <c r="H154" t="s">
        <v>5809</v>
      </c>
      <c r="I154" t="str">
        <f t="shared" si="10"/>
        <v>AVONDALE</v>
      </c>
      <c r="J154">
        <v>85323</v>
      </c>
      <c r="K154">
        <f t="shared" si="11"/>
        <v>0</v>
      </c>
      <c r="L154">
        <f t="shared" si="12"/>
        <v>0</v>
      </c>
      <c r="M154">
        <f t="shared" si="13"/>
        <v>0</v>
      </c>
      <c r="N154">
        <f t="shared" si="14"/>
        <v>0</v>
      </c>
      <c r="O154" s="6">
        <v>44665</v>
      </c>
      <c r="P154" t="s">
        <v>57</v>
      </c>
      <c r="Q154" t="s">
        <v>46</v>
      </c>
      <c r="R154" s="7">
        <v>9999.99</v>
      </c>
      <c r="S154" s="10">
        <v>85323</v>
      </c>
      <c r="T154" t="s">
        <v>5810</v>
      </c>
    </row>
    <row r="155" spans="1:20" x14ac:dyDescent="0.2">
      <c r="A155" s="6">
        <v>44652</v>
      </c>
      <c r="B155" t="s">
        <v>5811</v>
      </c>
      <c r="C155" t="s">
        <v>43</v>
      </c>
      <c r="D155" t="s">
        <v>46</v>
      </c>
      <c r="E155" t="s">
        <v>44</v>
      </c>
      <c r="F155" s="7">
        <v>10293.99</v>
      </c>
      <c r="G155" t="s">
        <v>50</v>
      </c>
      <c r="H155" t="s">
        <v>5812</v>
      </c>
      <c r="I155" t="str">
        <f t="shared" si="10"/>
        <v>PHOENIX</v>
      </c>
      <c r="J155">
        <v>85043</v>
      </c>
      <c r="K155">
        <f t="shared" si="11"/>
        <v>1</v>
      </c>
      <c r="L155">
        <f t="shared" si="12"/>
        <v>1</v>
      </c>
      <c r="M155">
        <f t="shared" si="13"/>
        <v>0</v>
      </c>
      <c r="N155">
        <f t="shared" si="14"/>
        <v>1</v>
      </c>
      <c r="P155" t="s">
        <v>57</v>
      </c>
      <c r="Q155" t="s">
        <v>46</v>
      </c>
      <c r="R155" s="7">
        <v>9999</v>
      </c>
      <c r="S155" s="10">
        <v>85043</v>
      </c>
      <c r="T155" t="s">
        <v>4161</v>
      </c>
    </row>
    <row r="156" spans="1:20" x14ac:dyDescent="0.2">
      <c r="A156" s="6">
        <v>44652</v>
      </c>
      <c r="B156" t="s">
        <v>5813</v>
      </c>
      <c r="C156" t="s">
        <v>43</v>
      </c>
      <c r="D156" t="s">
        <v>46</v>
      </c>
      <c r="E156" t="s">
        <v>70</v>
      </c>
      <c r="F156" s="7">
        <v>10293.99</v>
      </c>
      <c r="G156" t="s">
        <v>50</v>
      </c>
      <c r="H156" t="s">
        <v>5814</v>
      </c>
      <c r="I156" t="str">
        <f t="shared" si="10"/>
        <v>GLENDALE</v>
      </c>
      <c r="J156">
        <v>85307</v>
      </c>
      <c r="K156">
        <f t="shared" si="11"/>
        <v>0</v>
      </c>
      <c r="L156">
        <f t="shared" si="12"/>
        <v>0</v>
      </c>
      <c r="M156">
        <f t="shared" si="13"/>
        <v>0</v>
      </c>
      <c r="N156">
        <f t="shared" si="14"/>
        <v>0</v>
      </c>
      <c r="P156" t="s">
        <v>57</v>
      </c>
      <c r="Q156" t="s">
        <v>46</v>
      </c>
      <c r="R156" s="7">
        <v>9999.99</v>
      </c>
      <c r="S156" s="10">
        <v>85307</v>
      </c>
      <c r="T156" t="s">
        <v>5815</v>
      </c>
    </row>
    <row r="157" spans="1:20" x14ac:dyDescent="0.2">
      <c r="A157" s="6">
        <v>44652</v>
      </c>
      <c r="B157" t="s">
        <v>5816</v>
      </c>
      <c r="C157" t="s">
        <v>43</v>
      </c>
      <c r="D157" t="s">
        <v>46</v>
      </c>
      <c r="E157" t="s">
        <v>225</v>
      </c>
      <c r="F157" s="7">
        <v>10293.99</v>
      </c>
      <c r="G157" t="s">
        <v>50</v>
      </c>
      <c r="H157" t="s">
        <v>5817</v>
      </c>
      <c r="I157" t="str">
        <f t="shared" si="10"/>
        <v>AVONDALE</v>
      </c>
      <c r="J157">
        <v>85323</v>
      </c>
      <c r="K157">
        <f t="shared" si="11"/>
        <v>0</v>
      </c>
      <c r="L157">
        <f t="shared" si="12"/>
        <v>0</v>
      </c>
      <c r="M157">
        <f t="shared" si="13"/>
        <v>0</v>
      </c>
      <c r="N157">
        <f t="shared" si="14"/>
        <v>0</v>
      </c>
      <c r="O157" s="6">
        <v>44665</v>
      </c>
      <c r="P157" t="s">
        <v>57</v>
      </c>
      <c r="Q157" t="s">
        <v>46</v>
      </c>
      <c r="R157" s="7">
        <v>9999.99</v>
      </c>
      <c r="S157" s="10">
        <v>85323</v>
      </c>
      <c r="T157" t="s">
        <v>4073</v>
      </c>
    </row>
    <row r="158" spans="1:20" x14ac:dyDescent="0.2">
      <c r="A158" s="6">
        <v>44652</v>
      </c>
      <c r="B158" t="s">
        <v>5818</v>
      </c>
      <c r="C158" t="s">
        <v>43</v>
      </c>
      <c r="D158" t="s">
        <v>46</v>
      </c>
      <c r="E158" t="s">
        <v>225</v>
      </c>
      <c r="F158" s="7"/>
      <c r="H158" t="s">
        <v>5819</v>
      </c>
      <c r="I158" t="str">
        <f t="shared" si="10"/>
        <v>TOLLESON</v>
      </c>
      <c r="J158">
        <v>85353</v>
      </c>
      <c r="K158">
        <f t="shared" si="11"/>
        <v>0</v>
      </c>
      <c r="L158">
        <f t="shared" si="12"/>
        <v>0</v>
      </c>
      <c r="M158">
        <f t="shared" si="13"/>
        <v>0</v>
      </c>
      <c r="N158">
        <f t="shared" si="14"/>
        <v>0</v>
      </c>
      <c r="P158" t="s">
        <v>57</v>
      </c>
      <c r="Q158" t="s">
        <v>46</v>
      </c>
      <c r="R158" s="7">
        <v>9999.99</v>
      </c>
      <c r="S158" s="10">
        <v>85353</v>
      </c>
      <c r="T158" t="s">
        <v>5820</v>
      </c>
    </row>
    <row r="159" spans="1:20" x14ac:dyDescent="0.2">
      <c r="A159" s="6">
        <v>44652</v>
      </c>
      <c r="B159" t="s">
        <v>5821</v>
      </c>
      <c r="C159" t="s">
        <v>43</v>
      </c>
      <c r="D159" t="s">
        <v>46</v>
      </c>
      <c r="E159" t="s">
        <v>130</v>
      </c>
      <c r="F159" s="7">
        <v>10293.99</v>
      </c>
      <c r="G159" t="s">
        <v>50</v>
      </c>
      <c r="H159" t="s">
        <v>5822</v>
      </c>
      <c r="I159" t="str">
        <f t="shared" si="10"/>
        <v>BUCKEYE</v>
      </c>
      <c r="J159">
        <v>85326</v>
      </c>
      <c r="K159">
        <f t="shared" si="11"/>
        <v>0</v>
      </c>
      <c r="L159">
        <f t="shared" si="12"/>
        <v>0</v>
      </c>
      <c r="M159">
        <f t="shared" si="13"/>
        <v>0</v>
      </c>
      <c r="N159">
        <f t="shared" si="14"/>
        <v>0</v>
      </c>
      <c r="P159" t="s">
        <v>57</v>
      </c>
      <c r="Q159" t="s">
        <v>46</v>
      </c>
      <c r="R159" s="7">
        <v>9999</v>
      </c>
      <c r="S159" s="10">
        <v>85326</v>
      </c>
      <c r="T159" t="s">
        <v>4073</v>
      </c>
    </row>
    <row r="160" spans="1:20" x14ac:dyDescent="0.2">
      <c r="A160" s="6">
        <v>44652</v>
      </c>
      <c r="B160" t="s">
        <v>5823</v>
      </c>
      <c r="C160" t="s">
        <v>43</v>
      </c>
      <c r="D160" t="s">
        <v>46</v>
      </c>
      <c r="E160" t="s">
        <v>225</v>
      </c>
      <c r="F160" s="7">
        <v>10293.99</v>
      </c>
      <c r="G160" t="s">
        <v>50</v>
      </c>
      <c r="H160" t="s">
        <v>5824</v>
      </c>
      <c r="I160" t="str">
        <f t="shared" si="10"/>
        <v>TOLLESON</v>
      </c>
      <c r="J160">
        <v>85353</v>
      </c>
      <c r="K160">
        <f t="shared" si="11"/>
        <v>0</v>
      </c>
      <c r="L160">
        <f t="shared" si="12"/>
        <v>0</v>
      </c>
      <c r="M160">
        <f t="shared" si="13"/>
        <v>0</v>
      </c>
      <c r="N160">
        <f t="shared" si="14"/>
        <v>0</v>
      </c>
      <c r="P160" t="s">
        <v>57</v>
      </c>
      <c r="Q160" t="s">
        <v>46</v>
      </c>
      <c r="R160" s="7">
        <v>7319.43</v>
      </c>
      <c r="S160" s="10">
        <v>85353</v>
      </c>
      <c r="T160" t="s">
        <v>5825</v>
      </c>
    </row>
    <row r="161" spans="1:22" x14ac:dyDescent="0.2">
      <c r="A161" s="6">
        <v>44652</v>
      </c>
      <c r="B161" t="s">
        <v>5826</v>
      </c>
      <c r="C161" t="s">
        <v>43</v>
      </c>
      <c r="D161" t="s">
        <v>46</v>
      </c>
      <c r="E161" t="s">
        <v>70</v>
      </c>
      <c r="F161" s="7">
        <v>10293.99</v>
      </c>
      <c r="G161" t="s">
        <v>50</v>
      </c>
      <c r="H161" t="s">
        <v>5827</v>
      </c>
      <c r="I161" t="str">
        <f t="shared" si="10"/>
        <v>PHOENIX</v>
      </c>
      <c r="J161">
        <v>85037</v>
      </c>
      <c r="K161">
        <f t="shared" si="11"/>
        <v>1</v>
      </c>
      <c r="L161">
        <f t="shared" si="12"/>
        <v>1</v>
      </c>
      <c r="M161">
        <f t="shared" si="13"/>
        <v>0</v>
      </c>
      <c r="N161">
        <f t="shared" si="14"/>
        <v>1</v>
      </c>
      <c r="P161" t="s">
        <v>46</v>
      </c>
      <c r="Q161" t="s">
        <v>46</v>
      </c>
      <c r="R161" s="7">
        <v>9999.99</v>
      </c>
      <c r="S161" s="10">
        <v>85037</v>
      </c>
      <c r="T161" t="s">
        <v>5828</v>
      </c>
    </row>
    <row r="162" spans="1:22" x14ac:dyDescent="0.2">
      <c r="A162" s="6">
        <v>44652</v>
      </c>
      <c r="B162" t="s">
        <v>5829</v>
      </c>
      <c r="C162" t="s">
        <v>43</v>
      </c>
      <c r="D162" t="s">
        <v>46</v>
      </c>
      <c r="E162" t="s">
        <v>70</v>
      </c>
      <c r="F162" s="7">
        <v>10293.99</v>
      </c>
      <c r="G162" t="s">
        <v>50</v>
      </c>
      <c r="H162" t="s">
        <v>5830</v>
      </c>
      <c r="I162" t="str">
        <f t="shared" si="10"/>
        <v>PHOENIX</v>
      </c>
      <c r="J162">
        <v>85037</v>
      </c>
      <c r="K162">
        <f t="shared" si="11"/>
        <v>1</v>
      </c>
      <c r="L162">
        <f t="shared" si="12"/>
        <v>1</v>
      </c>
      <c r="M162">
        <f t="shared" si="13"/>
        <v>0</v>
      </c>
      <c r="N162">
        <f t="shared" si="14"/>
        <v>1</v>
      </c>
      <c r="P162" t="s">
        <v>57</v>
      </c>
      <c r="Q162" t="s">
        <v>46</v>
      </c>
      <c r="R162" s="7">
        <v>7120.98</v>
      </c>
      <c r="S162" s="10">
        <v>85037</v>
      </c>
      <c r="T162" t="s">
        <v>5807</v>
      </c>
    </row>
    <row r="163" spans="1:22" x14ac:dyDescent="0.2">
      <c r="A163" s="6">
        <v>44652</v>
      </c>
      <c r="B163" t="s">
        <v>5831</v>
      </c>
      <c r="C163" t="s">
        <v>43</v>
      </c>
      <c r="D163" t="s">
        <v>46</v>
      </c>
      <c r="E163" t="s">
        <v>229</v>
      </c>
      <c r="F163" s="7"/>
      <c r="H163" t="s">
        <v>5832</v>
      </c>
      <c r="I163" t="str">
        <f t="shared" si="10"/>
        <v>QUEEN CREEK</v>
      </c>
      <c r="J163">
        <v>85142</v>
      </c>
      <c r="K163">
        <f t="shared" si="11"/>
        <v>0</v>
      </c>
      <c r="L163">
        <f t="shared" si="12"/>
        <v>0</v>
      </c>
      <c r="M163">
        <f t="shared" si="13"/>
        <v>0</v>
      </c>
      <c r="N163">
        <f t="shared" si="14"/>
        <v>0</v>
      </c>
      <c r="P163" t="s">
        <v>57</v>
      </c>
      <c r="Q163" t="s">
        <v>57</v>
      </c>
      <c r="R163" s="7">
        <v>9999.99</v>
      </c>
      <c r="S163" s="10">
        <v>85226</v>
      </c>
      <c r="T163" t="s">
        <v>3716</v>
      </c>
      <c r="U163" t="s">
        <v>122</v>
      </c>
      <c r="V163" s="10">
        <v>85251</v>
      </c>
    </row>
    <row r="164" spans="1:22" x14ac:dyDescent="0.2">
      <c r="A164" s="6">
        <v>44652</v>
      </c>
      <c r="B164" t="s">
        <v>5833</v>
      </c>
      <c r="C164" t="s">
        <v>43</v>
      </c>
      <c r="D164" t="s">
        <v>46</v>
      </c>
      <c r="E164" t="s">
        <v>280</v>
      </c>
      <c r="F164" s="7">
        <v>10292.99</v>
      </c>
      <c r="G164" t="s">
        <v>50</v>
      </c>
      <c r="H164" t="s">
        <v>5834</v>
      </c>
      <c r="I164" t="str">
        <f t="shared" si="10"/>
        <v>GILBERT</v>
      </c>
      <c r="J164">
        <v>85295</v>
      </c>
      <c r="K164">
        <f t="shared" si="11"/>
        <v>0</v>
      </c>
      <c r="L164">
        <f t="shared" si="12"/>
        <v>0</v>
      </c>
      <c r="M164">
        <f t="shared" si="13"/>
        <v>0</v>
      </c>
      <c r="N164">
        <f t="shared" si="14"/>
        <v>0</v>
      </c>
      <c r="O164" s="6">
        <v>44676</v>
      </c>
      <c r="P164" t="s">
        <v>57</v>
      </c>
      <c r="Q164" t="s">
        <v>46</v>
      </c>
      <c r="R164" s="7">
        <v>9999.99</v>
      </c>
      <c r="S164" s="10">
        <v>85295</v>
      </c>
      <c r="T164" t="s">
        <v>5835</v>
      </c>
    </row>
    <row r="165" spans="1:22" x14ac:dyDescent="0.2">
      <c r="A165" s="6">
        <v>44652</v>
      </c>
      <c r="B165" t="s">
        <v>5836</v>
      </c>
      <c r="C165" t="s">
        <v>43</v>
      </c>
      <c r="D165" t="s">
        <v>46</v>
      </c>
      <c r="E165" t="s">
        <v>280</v>
      </c>
      <c r="F165" s="7">
        <v>10292.99</v>
      </c>
      <c r="G165" t="s">
        <v>50</v>
      </c>
      <c r="H165" t="s">
        <v>3683</v>
      </c>
      <c r="I165" t="str">
        <f t="shared" si="10"/>
        <v>GILBERT</v>
      </c>
      <c r="J165">
        <v>85234</v>
      </c>
      <c r="K165">
        <f t="shared" si="11"/>
        <v>0</v>
      </c>
      <c r="L165">
        <f t="shared" si="12"/>
        <v>0</v>
      </c>
      <c r="M165">
        <f t="shared" si="13"/>
        <v>0</v>
      </c>
      <c r="N165">
        <f t="shared" si="14"/>
        <v>0</v>
      </c>
      <c r="O165" s="6">
        <v>44676</v>
      </c>
      <c r="P165" t="s">
        <v>57</v>
      </c>
      <c r="Q165" t="s">
        <v>46</v>
      </c>
      <c r="R165" s="7">
        <v>9999</v>
      </c>
      <c r="S165" s="10">
        <v>85234</v>
      </c>
      <c r="T165" t="s">
        <v>3390</v>
      </c>
    </row>
    <row r="166" spans="1:22" x14ac:dyDescent="0.2">
      <c r="A166" s="6">
        <v>44652</v>
      </c>
      <c r="B166" t="s">
        <v>5837</v>
      </c>
      <c r="C166" t="s">
        <v>43</v>
      </c>
      <c r="D166" t="s">
        <v>46</v>
      </c>
      <c r="E166" t="s">
        <v>171</v>
      </c>
      <c r="F166" s="7">
        <v>8032.99</v>
      </c>
      <c r="G166" t="s">
        <v>50</v>
      </c>
      <c r="H166" t="s">
        <v>5838</v>
      </c>
      <c r="I166" t="str">
        <f t="shared" si="10"/>
        <v>Phoenix</v>
      </c>
      <c r="J166">
        <v>85024</v>
      </c>
      <c r="K166">
        <f t="shared" si="11"/>
        <v>1</v>
      </c>
      <c r="L166">
        <f t="shared" si="12"/>
        <v>1</v>
      </c>
      <c r="M166">
        <f t="shared" si="13"/>
        <v>0</v>
      </c>
      <c r="N166">
        <f t="shared" si="14"/>
        <v>1</v>
      </c>
      <c r="O166" s="6">
        <v>44669</v>
      </c>
      <c r="P166" t="s">
        <v>57</v>
      </c>
      <c r="Q166" t="s">
        <v>46</v>
      </c>
      <c r="R166" s="7">
        <v>2300.6799999999998</v>
      </c>
      <c r="S166" s="10">
        <v>85024</v>
      </c>
      <c r="T166" t="s">
        <v>1101</v>
      </c>
    </row>
    <row r="167" spans="1:22" x14ac:dyDescent="0.2">
      <c r="A167" s="6">
        <v>44652</v>
      </c>
      <c r="B167" t="s">
        <v>5839</v>
      </c>
      <c r="C167" t="s">
        <v>43</v>
      </c>
      <c r="D167" t="s">
        <v>46</v>
      </c>
      <c r="E167" t="s">
        <v>247</v>
      </c>
      <c r="F167" s="7">
        <v>10292.99</v>
      </c>
      <c r="G167" t="s">
        <v>50</v>
      </c>
      <c r="H167" t="s">
        <v>5840</v>
      </c>
      <c r="I167" t="str">
        <f t="shared" si="10"/>
        <v>CHANDLER</v>
      </c>
      <c r="J167">
        <v>85225</v>
      </c>
      <c r="K167">
        <f t="shared" si="11"/>
        <v>0</v>
      </c>
      <c r="L167">
        <f t="shared" si="12"/>
        <v>0</v>
      </c>
      <c r="M167">
        <f t="shared" si="13"/>
        <v>0</v>
      </c>
      <c r="N167">
        <f t="shared" si="14"/>
        <v>0</v>
      </c>
      <c r="O167" s="6">
        <v>44676</v>
      </c>
      <c r="P167" t="s">
        <v>57</v>
      </c>
      <c r="Q167" t="s">
        <v>46</v>
      </c>
      <c r="R167" s="7">
        <v>2160</v>
      </c>
      <c r="S167" s="10">
        <v>85225</v>
      </c>
      <c r="T167" t="s">
        <v>5602</v>
      </c>
    </row>
    <row r="168" spans="1:22" x14ac:dyDescent="0.2">
      <c r="A168" s="6">
        <v>44652</v>
      </c>
      <c r="B168" t="s">
        <v>5841</v>
      </c>
      <c r="C168" t="s">
        <v>43</v>
      </c>
      <c r="D168" t="s">
        <v>46</v>
      </c>
      <c r="E168" t="s">
        <v>229</v>
      </c>
      <c r="F168" s="7"/>
      <c r="H168" t="s">
        <v>5842</v>
      </c>
      <c r="I168" t="str">
        <f t="shared" si="10"/>
        <v>GILBERT</v>
      </c>
      <c r="J168">
        <v>85297</v>
      </c>
      <c r="K168">
        <f t="shared" si="11"/>
        <v>0</v>
      </c>
      <c r="L168">
        <f t="shared" si="12"/>
        <v>0</v>
      </c>
      <c r="M168">
        <f t="shared" si="13"/>
        <v>0</v>
      </c>
      <c r="N168">
        <f t="shared" si="14"/>
        <v>0</v>
      </c>
      <c r="P168" t="s">
        <v>57</v>
      </c>
      <c r="Q168" t="s">
        <v>46</v>
      </c>
      <c r="R168" s="7">
        <v>9999.99</v>
      </c>
      <c r="S168" s="10">
        <v>85297</v>
      </c>
      <c r="T168" t="s">
        <v>3476</v>
      </c>
      <c r="U168" t="s">
        <v>122</v>
      </c>
      <c r="V168" s="10">
        <v>85251</v>
      </c>
    </row>
    <row r="169" spans="1:22" x14ac:dyDescent="0.2">
      <c r="A169" s="6">
        <v>44652</v>
      </c>
      <c r="B169" t="s">
        <v>5843</v>
      </c>
      <c r="C169" t="s">
        <v>43</v>
      </c>
      <c r="D169" t="s">
        <v>46</v>
      </c>
      <c r="E169" t="s">
        <v>134</v>
      </c>
      <c r="F169" s="7">
        <v>10292.99</v>
      </c>
      <c r="G169" t="s">
        <v>50</v>
      </c>
      <c r="H169" t="s">
        <v>5844</v>
      </c>
      <c r="I169" t="str">
        <f t="shared" si="10"/>
        <v>GLENDALE</v>
      </c>
      <c r="J169">
        <v>85310</v>
      </c>
      <c r="K169">
        <f t="shared" si="11"/>
        <v>0</v>
      </c>
      <c r="L169">
        <f t="shared" si="12"/>
        <v>0</v>
      </c>
      <c r="M169">
        <f t="shared" si="13"/>
        <v>0</v>
      </c>
      <c r="N169">
        <f t="shared" si="14"/>
        <v>0</v>
      </c>
      <c r="O169" s="6">
        <v>44680</v>
      </c>
      <c r="P169" t="s">
        <v>57</v>
      </c>
      <c r="Q169" t="s">
        <v>46</v>
      </c>
      <c r="R169" s="7">
        <v>9999.99</v>
      </c>
      <c r="S169" s="10">
        <v>85310</v>
      </c>
      <c r="T169" t="s">
        <v>5845</v>
      </c>
    </row>
    <row r="170" spans="1:22" x14ac:dyDescent="0.2">
      <c r="A170" s="6">
        <v>44652</v>
      </c>
      <c r="B170" t="s">
        <v>5846</v>
      </c>
      <c r="C170" t="s">
        <v>43</v>
      </c>
      <c r="D170" t="s">
        <v>46</v>
      </c>
      <c r="E170" t="s">
        <v>134</v>
      </c>
      <c r="F170" s="7">
        <v>10288.99</v>
      </c>
      <c r="G170" t="s">
        <v>50</v>
      </c>
      <c r="H170" t="s">
        <v>5847</v>
      </c>
      <c r="I170" t="str">
        <f t="shared" si="10"/>
        <v>GLENDALE</v>
      </c>
      <c r="J170">
        <v>85304</v>
      </c>
      <c r="K170">
        <f t="shared" si="11"/>
        <v>0</v>
      </c>
      <c r="L170">
        <f t="shared" si="12"/>
        <v>0</v>
      </c>
      <c r="M170">
        <f t="shared" si="13"/>
        <v>0</v>
      </c>
      <c r="N170">
        <f t="shared" si="14"/>
        <v>0</v>
      </c>
      <c r="P170" t="s">
        <v>57</v>
      </c>
      <c r="Q170" t="s">
        <v>46</v>
      </c>
      <c r="R170" s="7">
        <v>9999.99</v>
      </c>
      <c r="S170" s="10">
        <v>85304</v>
      </c>
      <c r="T170" t="s">
        <v>5848</v>
      </c>
    </row>
    <row r="171" spans="1:22" x14ac:dyDescent="0.2">
      <c r="A171" s="6">
        <v>44652</v>
      </c>
      <c r="B171" t="s">
        <v>5849</v>
      </c>
      <c r="C171" t="s">
        <v>43</v>
      </c>
      <c r="D171" t="s">
        <v>46</v>
      </c>
      <c r="E171" t="s">
        <v>216</v>
      </c>
      <c r="F171" s="7">
        <v>10282.99</v>
      </c>
      <c r="G171" t="s">
        <v>50</v>
      </c>
      <c r="H171" t="s">
        <v>5850</v>
      </c>
      <c r="I171" t="str">
        <f t="shared" si="10"/>
        <v>MESA</v>
      </c>
      <c r="J171">
        <v>85204</v>
      </c>
      <c r="K171">
        <f t="shared" si="11"/>
        <v>0</v>
      </c>
      <c r="L171">
        <f t="shared" si="12"/>
        <v>0</v>
      </c>
      <c r="M171">
        <f t="shared" si="13"/>
        <v>0</v>
      </c>
      <c r="N171">
        <f t="shared" si="14"/>
        <v>0</v>
      </c>
      <c r="O171" s="6">
        <v>44676</v>
      </c>
      <c r="P171" t="s">
        <v>57</v>
      </c>
      <c r="Q171" t="s">
        <v>46</v>
      </c>
      <c r="R171" s="7">
        <v>10000</v>
      </c>
      <c r="S171" s="10">
        <v>85204</v>
      </c>
      <c r="T171" t="s">
        <v>3646</v>
      </c>
      <c r="U171" t="s">
        <v>377</v>
      </c>
      <c r="V171" s="10">
        <v>85251</v>
      </c>
    </row>
    <row r="172" spans="1:22" x14ac:dyDescent="0.2">
      <c r="A172" s="6">
        <v>44652</v>
      </c>
      <c r="B172" t="s">
        <v>5851</v>
      </c>
      <c r="C172" t="s">
        <v>43</v>
      </c>
      <c r="D172" t="s">
        <v>46</v>
      </c>
      <c r="E172" t="s">
        <v>216</v>
      </c>
      <c r="F172" s="7">
        <v>10292.99</v>
      </c>
      <c r="G172" t="s">
        <v>50</v>
      </c>
      <c r="H172" t="s">
        <v>5852</v>
      </c>
      <c r="I172" t="str">
        <f t="shared" si="10"/>
        <v>MESA</v>
      </c>
      <c r="J172">
        <v>85205</v>
      </c>
      <c r="K172">
        <f t="shared" si="11"/>
        <v>0</v>
      </c>
      <c r="L172">
        <f t="shared" si="12"/>
        <v>0</v>
      </c>
      <c r="M172">
        <f t="shared" si="13"/>
        <v>0</v>
      </c>
      <c r="N172">
        <f t="shared" si="14"/>
        <v>0</v>
      </c>
      <c r="P172" t="s">
        <v>57</v>
      </c>
      <c r="Q172" t="s">
        <v>46</v>
      </c>
      <c r="R172" s="7">
        <v>10000</v>
      </c>
      <c r="S172" s="10">
        <v>85205</v>
      </c>
      <c r="T172" t="s">
        <v>3646</v>
      </c>
      <c r="U172" t="s">
        <v>377</v>
      </c>
      <c r="V172" s="10">
        <v>85251</v>
      </c>
    </row>
    <row r="173" spans="1:22" x14ac:dyDescent="0.2">
      <c r="A173" s="6">
        <v>44652</v>
      </c>
      <c r="B173" t="s">
        <v>5853</v>
      </c>
      <c r="C173" t="s">
        <v>43</v>
      </c>
      <c r="D173" t="s">
        <v>46</v>
      </c>
      <c r="E173" t="s">
        <v>297</v>
      </c>
      <c r="F173" s="7">
        <v>10031</v>
      </c>
      <c r="G173" t="s">
        <v>50</v>
      </c>
      <c r="H173" t="s">
        <v>720</v>
      </c>
      <c r="I173" t="str">
        <f t="shared" si="10"/>
        <v>PHOENIX</v>
      </c>
      <c r="J173">
        <v>85051</v>
      </c>
      <c r="K173">
        <f t="shared" si="11"/>
        <v>1</v>
      </c>
      <c r="L173">
        <f t="shared" si="12"/>
        <v>1</v>
      </c>
      <c r="M173">
        <f t="shared" si="13"/>
        <v>0</v>
      </c>
      <c r="N173">
        <f t="shared" si="14"/>
        <v>1</v>
      </c>
      <c r="P173" t="s">
        <v>46</v>
      </c>
      <c r="Q173" t="s">
        <v>46</v>
      </c>
      <c r="R173" s="7">
        <v>7350.29</v>
      </c>
      <c r="S173" s="10">
        <v>85051</v>
      </c>
      <c r="T173" t="s">
        <v>62</v>
      </c>
      <c r="U173" t="s">
        <v>177</v>
      </c>
      <c r="V173" s="10">
        <v>85253</v>
      </c>
    </row>
    <row r="174" spans="1:22" x14ac:dyDescent="0.2">
      <c r="A174" s="6">
        <v>44652</v>
      </c>
      <c r="B174" t="s">
        <v>5854</v>
      </c>
      <c r="C174" t="s">
        <v>43</v>
      </c>
      <c r="D174" t="s">
        <v>46</v>
      </c>
      <c r="E174" t="s">
        <v>507</v>
      </c>
      <c r="F174" s="7">
        <v>10293.99</v>
      </c>
      <c r="G174" t="s">
        <v>50</v>
      </c>
      <c r="H174" t="s">
        <v>5855</v>
      </c>
      <c r="I174" t="str">
        <f t="shared" si="10"/>
        <v>EL MIRAGE</v>
      </c>
      <c r="J174">
        <v>85335</v>
      </c>
      <c r="K174">
        <f t="shared" si="11"/>
        <v>0</v>
      </c>
      <c r="L174">
        <f t="shared" si="12"/>
        <v>0</v>
      </c>
      <c r="M174">
        <f t="shared" si="13"/>
        <v>0</v>
      </c>
      <c r="N174">
        <f t="shared" si="14"/>
        <v>0</v>
      </c>
      <c r="P174" t="s">
        <v>57</v>
      </c>
      <c r="Q174" t="s">
        <v>46</v>
      </c>
      <c r="R174" s="7">
        <v>9999</v>
      </c>
      <c r="S174" s="10">
        <v>85335</v>
      </c>
      <c r="T174" t="s">
        <v>5856</v>
      </c>
    </row>
    <row r="175" spans="1:22" x14ac:dyDescent="0.2">
      <c r="A175" s="6">
        <v>44652</v>
      </c>
      <c r="B175" t="s">
        <v>5857</v>
      </c>
      <c r="C175" t="s">
        <v>43</v>
      </c>
      <c r="D175" t="s">
        <v>46</v>
      </c>
      <c r="E175" t="s">
        <v>507</v>
      </c>
      <c r="F175" s="7">
        <v>10293.99</v>
      </c>
      <c r="G175" t="s">
        <v>50</v>
      </c>
      <c r="H175" t="s">
        <v>5858</v>
      </c>
      <c r="I175" t="str">
        <f t="shared" si="10"/>
        <v>EL MIRAGE</v>
      </c>
      <c r="J175">
        <v>85335</v>
      </c>
      <c r="K175">
        <f t="shared" si="11"/>
        <v>0</v>
      </c>
      <c r="L175">
        <f t="shared" si="12"/>
        <v>0</v>
      </c>
      <c r="M175">
        <f t="shared" si="13"/>
        <v>0</v>
      </c>
      <c r="N175">
        <f t="shared" si="14"/>
        <v>0</v>
      </c>
      <c r="P175" t="s">
        <v>57</v>
      </c>
      <c r="Q175" t="s">
        <v>46</v>
      </c>
      <c r="R175" s="7">
        <v>9999.99</v>
      </c>
      <c r="S175" s="10">
        <v>85335</v>
      </c>
      <c r="T175" t="s">
        <v>5859</v>
      </c>
    </row>
    <row r="176" spans="1:22" x14ac:dyDescent="0.2">
      <c r="A176" s="6">
        <v>44652</v>
      </c>
      <c r="B176" t="s">
        <v>5860</v>
      </c>
      <c r="C176" t="s">
        <v>43</v>
      </c>
      <c r="D176" t="s">
        <v>46</v>
      </c>
      <c r="E176" t="s">
        <v>507</v>
      </c>
      <c r="F176" s="7">
        <v>10293.99</v>
      </c>
      <c r="G176" t="s">
        <v>50</v>
      </c>
      <c r="H176" t="s">
        <v>5861</v>
      </c>
      <c r="I176" t="str">
        <f t="shared" si="10"/>
        <v>SURPRISE</v>
      </c>
      <c r="J176">
        <v>85379</v>
      </c>
      <c r="K176">
        <f t="shared" si="11"/>
        <v>0</v>
      </c>
      <c r="L176">
        <f t="shared" si="12"/>
        <v>0</v>
      </c>
      <c r="M176">
        <f t="shared" si="13"/>
        <v>0</v>
      </c>
      <c r="N176">
        <f t="shared" si="14"/>
        <v>0</v>
      </c>
      <c r="P176" t="s">
        <v>57</v>
      </c>
      <c r="Q176" t="s">
        <v>46</v>
      </c>
      <c r="R176" s="7">
        <v>9999.99</v>
      </c>
      <c r="S176" s="10">
        <v>85379</v>
      </c>
      <c r="T176" t="s">
        <v>4060</v>
      </c>
    </row>
    <row r="177" spans="1:22" x14ac:dyDescent="0.2">
      <c r="A177" s="6">
        <v>44652</v>
      </c>
      <c r="B177" t="s">
        <v>5862</v>
      </c>
      <c r="C177" t="s">
        <v>43</v>
      </c>
      <c r="D177" t="s">
        <v>46</v>
      </c>
      <c r="E177" t="s">
        <v>297</v>
      </c>
      <c r="F177" s="7">
        <v>10293.99</v>
      </c>
      <c r="G177" t="s">
        <v>50</v>
      </c>
      <c r="H177" t="s">
        <v>5863</v>
      </c>
      <c r="I177" t="str">
        <f t="shared" si="10"/>
        <v>PEORIA</v>
      </c>
      <c r="J177">
        <v>85345</v>
      </c>
      <c r="K177">
        <f t="shared" si="11"/>
        <v>0</v>
      </c>
      <c r="L177">
        <f t="shared" si="12"/>
        <v>0</v>
      </c>
      <c r="M177">
        <f t="shared" si="13"/>
        <v>0</v>
      </c>
      <c r="N177">
        <f t="shared" si="14"/>
        <v>0</v>
      </c>
      <c r="P177" t="s">
        <v>57</v>
      </c>
      <c r="Q177" t="s">
        <v>46</v>
      </c>
      <c r="R177" s="7">
        <v>2081.21</v>
      </c>
      <c r="S177" s="10">
        <v>85345</v>
      </c>
      <c r="T177" t="s">
        <v>3716</v>
      </c>
    </row>
    <row r="178" spans="1:22" x14ac:dyDescent="0.2">
      <c r="A178" s="6">
        <v>44652</v>
      </c>
      <c r="B178" t="s">
        <v>5864</v>
      </c>
      <c r="C178" t="s">
        <v>43</v>
      </c>
      <c r="D178" t="s">
        <v>46</v>
      </c>
      <c r="E178" t="s">
        <v>74</v>
      </c>
      <c r="F178" s="7">
        <v>10292.99</v>
      </c>
      <c r="G178" t="s">
        <v>50</v>
      </c>
      <c r="H178" t="s">
        <v>5865</v>
      </c>
      <c r="I178" t="str">
        <f t="shared" si="10"/>
        <v>PHOENIX</v>
      </c>
      <c r="J178">
        <v>85042</v>
      </c>
      <c r="K178">
        <f t="shared" si="11"/>
        <v>1</v>
      </c>
      <c r="L178">
        <f t="shared" si="12"/>
        <v>1</v>
      </c>
      <c r="M178">
        <f t="shared" si="13"/>
        <v>0</v>
      </c>
      <c r="N178">
        <f t="shared" si="14"/>
        <v>1</v>
      </c>
      <c r="P178" t="s">
        <v>57</v>
      </c>
      <c r="Q178" t="s">
        <v>46</v>
      </c>
      <c r="R178" s="7">
        <v>9999.99</v>
      </c>
      <c r="S178" s="10">
        <v>85042</v>
      </c>
      <c r="T178" t="s">
        <v>5866</v>
      </c>
    </row>
    <row r="179" spans="1:22" x14ac:dyDescent="0.2">
      <c r="A179" s="6">
        <v>44652</v>
      </c>
      <c r="B179" t="s">
        <v>5867</v>
      </c>
      <c r="C179" t="s">
        <v>43</v>
      </c>
      <c r="D179" t="s">
        <v>46</v>
      </c>
      <c r="E179" t="s">
        <v>297</v>
      </c>
      <c r="F179" s="7">
        <v>10287.99</v>
      </c>
      <c r="G179" t="s">
        <v>50</v>
      </c>
      <c r="H179" t="s">
        <v>5868</v>
      </c>
      <c r="I179" t="str">
        <f t="shared" si="10"/>
        <v>GLENDALE</v>
      </c>
      <c r="J179">
        <v>85301</v>
      </c>
      <c r="K179">
        <f t="shared" si="11"/>
        <v>0</v>
      </c>
      <c r="L179">
        <f t="shared" si="12"/>
        <v>0</v>
      </c>
      <c r="M179">
        <f t="shared" si="13"/>
        <v>0</v>
      </c>
      <c r="N179">
        <f t="shared" si="14"/>
        <v>0</v>
      </c>
      <c r="P179" t="s">
        <v>57</v>
      </c>
      <c r="Q179" t="s">
        <v>46</v>
      </c>
      <c r="R179" s="7">
        <v>1987.41</v>
      </c>
      <c r="S179" s="10">
        <v>85301</v>
      </c>
      <c r="T179" t="s">
        <v>3646</v>
      </c>
    </row>
    <row r="180" spans="1:22" x14ac:dyDescent="0.2">
      <c r="A180" s="6">
        <v>44652</v>
      </c>
      <c r="B180" t="s">
        <v>5869</v>
      </c>
      <c r="C180" t="s">
        <v>43</v>
      </c>
      <c r="D180" t="s">
        <v>46</v>
      </c>
      <c r="E180" t="s">
        <v>74</v>
      </c>
      <c r="F180" s="7">
        <v>10292.99</v>
      </c>
      <c r="G180" t="s">
        <v>50</v>
      </c>
      <c r="H180" t="s">
        <v>5870</v>
      </c>
      <c r="I180" t="str">
        <f t="shared" si="10"/>
        <v>LAVEEN</v>
      </c>
      <c r="J180">
        <v>85339</v>
      </c>
      <c r="K180">
        <f t="shared" si="11"/>
        <v>1</v>
      </c>
      <c r="L180">
        <f t="shared" si="12"/>
        <v>1</v>
      </c>
      <c r="M180">
        <f t="shared" si="13"/>
        <v>0</v>
      </c>
      <c r="N180">
        <f t="shared" si="14"/>
        <v>1</v>
      </c>
      <c r="P180" t="s">
        <v>57</v>
      </c>
      <c r="Q180" t="s">
        <v>46</v>
      </c>
      <c r="R180" s="7">
        <v>9999.99</v>
      </c>
      <c r="S180" s="10">
        <v>85339</v>
      </c>
      <c r="T180" t="s">
        <v>3716</v>
      </c>
    </row>
    <row r="181" spans="1:22" x14ac:dyDescent="0.2">
      <c r="A181" s="6">
        <v>44652</v>
      </c>
      <c r="B181" t="s">
        <v>5871</v>
      </c>
      <c r="C181" t="s">
        <v>43</v>
      </c>
      <c r="D181" t="s">
        <v>46</v>
      </c>
      <c r="E181" t="s">
        <v>74</v>
      </c>
      <c r="F181" s="7">
        <v>10287.99</v>
      </c>
      <c r="G181" t="s">
        <v>50</v>
      </c>
      <c r="H181" t="s">
        <v>5872</v>
      </c>
      <c r="I181" t="str">
        <f t="shared" si="10"/>
        <v>PHOENIX</v>
      </c>
      <c r="J181">
        <v>85041</v>
      </c>
      <c r="K181">
        <f t="shared" si="11"/>
        <v>1</v>
      </c>
      <c r="L181">
        <f t="shared" si="12"/>
        <v>1</v>
      </c>
      <c r="M181">
        <f t="shared" si="13"/>
        <v>0</v>
      </c>
      <c r="N181">
        <f t="shared" si="14"/>
        <v>1</v>
      </c>
      <c r="P181" t="s">
        <v>57</v>
      </c>
      <c r="Q181" t="s">
        <v>46</v>
      </c>
      <c r="R181" s="7">
        <v>9999.99</v>
      </c>
      <c r="S181" s="10">
        <v>85041</v>
      </c>
      <c r="T181" t="s">
        <v>5873</v>
      </c>
    </row>
    <row r="182" spans="1:22" x14ac:dyDescent="0.2">
      <c r="A182" s="6">
        <v>44652</v>
      </c>
      <c r="B182" t="s">
        <v>5874</v>
      </c>
      <c r="C182" t="s">
        <v>43</v>
      </c>
      <c r="D182" t="s">
        <v>46</v>
      </c>
      <c r="E182" t="s">
        <v>297</v>
      </c>
      <c r="F182" s="7">
        <v>10287.99</v>
      </c>
      <c r="G182" t="s">
        <v>50</v>
      </c>
      <c r="H182" t="s">
        <v>5875</v>
      </c>
      <c r="I182" t="str">
        <f t="shared" si="10"/>
        <v>GLENDALE</v>
      </c>
      <c r="J182">
        <v>85303</v>
      </c>
      <c r="K182">
        <f t="shared" si="11"/>
        <v>0</v>
      </c>
      <c r="L182">
        <f t="shared" si="12"/>
        <v>0</v>
      </c>
      <c r="M182">
        <f t="shared" si="13"/>
        <v>0</v>
      </c>
      <c r="N182">
        <f t="shared" si="14"/>
        <v>0</v>
      </c>
      <c r="P182" t="s">
        <v>57</v>
      </c>
      <c r="Q182" t="s">
        <v>46</v>
      </c>
      <c r="R182" s="7">
        <v>1760</v>
      </c>
      <c r="S182" s="10">
        <v>85303</v>
      </c>
      <c r="T182" t="s">
        <v>3382</v>
      </c>
    </row>
    <row r="183" spans="1:22" x14ac:dyDescent="0.2">
      <c r="A183" s="6">
        <v>44655</v>
      </c>
      <c r="B183" t="s">
        <v>5876</v>
      </c>
      <c r="C183" t="s">
        <v>43</v>
      </c>
      <c r="D183" t="s">
        <v>46</v>
      </c>
      <c r="E183" t="s">
        <v>74</v>
      </c>
      <c r="F183" s="7">
        <v>10292.99</v>
      </c>
      <c r="G183" t="s">
        <v>50</v>
      </c>
      <c r="H183" t="s">
        <v>5877</v>
      </c>
      <c r="I183" t="str">
        <f t="shared" si="10"/>
        <v>PHOENIX</v>
      </c>
      <c r="J183">
        <v>85041</v>
      </c>
      <c r="K183">
        <f t="shared" si="11"/>
        <v>1</v>
      </c>
      <c r="L183">
        <f t="shared" si="12"/>
        <v>1</v>
      </c>
      <c r="M183">
        <f t="shared" si="13"/>
        <v>0</v>
      </c>
      <c r="N183">
        <f t="shared" si="14"/>
        <v>1</v>
      </c>
      <c r="P183" t="s">
        <v>57</v>
      </c>
      <c r="Q183" t="s">
        <v>46</v>
      </c>
      <c r="R183" s="7">
        <v>9999.99</v>
      </c>
      <c r="S183" s="10">
        <v>85041</v>
      </c>
      <c r="T183" t="s">
        <v>4073</v>
      </c>
    </row>
    <row r="184" spans="1:22" x14ac:dyDescent="0.2">
      <c r="A184" s="6">
        <v>44655</v>
      </c>
      <c r="B184" t="s">
        <v>5878</v>
      </c>
      <c r="C184" t="s">
        <v>43</v>
      </c>
      <c r="D184" t="s">
        <v>46</v>
      </c>
      <c r="E184" t="s">
        <v>102</v>
      </c>
      <c r="F184" s="7">
        <v>1410.95</v>
      </c>
      <c r="G184" t="s">
        <v>50</v>
      </c>
      <c r="H184" t="s">
        <v>5879</v>
      </c>
      <c r="I184" t="str">
        <f t="shared" si="10"/>
        <v>PHOENIX</v>
      </c>
      <c r="J184">
        <v>85016</v>
      </c>
      <c r="K184">
        <f t="shared" si="11"/>
        <v>1</v>
      </c>
      <c r="L184">
        <f t="shared" si="12"/>
        <v>1</v>
      </c>
      <c r="M184">
        <f t="shared" si="13"/>
        <v>0</v>
      </c>
      <c r="N184">
        <f t="shared" si="14"/>
        <v>1</v>
      </c>
      <c r="O184" s="6">
        <v>44664</v>
      </c>
      <c r="P184" t="s">
        <v>57</v>
      </c>
      <c r="Q184" t="s">
        <v>46</v>
      </c>
      <c r="R184" s="7">
        <v>1410.95</v>
      </c>
      <c r="S184" s="10">
        <v>85016</v>
      </c>
      <c r="T184" t="s">
        <v>3287</v>
      </c>
    </row>
    <row r="185" spans="1:22" x14ac:dyDescent="0.2">
      <c r="A185" s="6">
        <v>44657</v>
      </c>
      <c r="B185" t="s">
        <v>5880</v>
      </c>
      <c r="C185" t="s">
        <v>43</v>
      </c>
      <c r="D185" t="s">
        <v>46</v>
      </c>
      <c r="E185" t="s">
        <v>74</v>
      </c>
      <c r="F185" s="7">
        <v>5075.91</v>
      </c>
      <c r="G185" t="s">
        <v>50</v>
      </c>
      <c r="H185" t="s">
        <v>5881</v>
      </c>
      <c r="I185" t="str">
        <f t="shared" si="10"/>
        <v>PHOENIX</v>
      </c>
      <c r="J185">
        <v>85040</v>
      </c>
      <c r="K185">
        <f t="shared" si="11"/>
        <v>1</v>
      </c>
      <c r="L185">
        <f t="shared" si="12"/>
        <v>1</v>
      </c>
      <c r="M185">
        <f t="shared" si="13"/>
        <v>0</v>
      </c>
      <c r="N185">
        <f t="shared" si="14"/>
        <v>1</v>
      </c>
      <c r="P185" t="s">
        <v>57</v>
      </c>
      <c r="Q185" t="s">
        <v>46</v>
      </c>
      <c r="R185" s="7">
        <v>4960.91</v>
      </c>
      <c r="S185" s="10">
        <v>85040</v>
      </c>
      <c r="T185" t="s">
        <v>5882</v>
      </c>
    </row>
    <row r="186" spans="1:22" x14ac:dyDescent="0.2">
      <c r="A186" s="6">
        <v>44657</v>
      </c>
      <c r="B186" t="s">
        <v>5883</v>
      </c>
      <c r="C186" t="s">
        <v>43</v>
      </c>
      <c r="D186" t="s">
        <v>46</v>
      </c>
      <c r="E186" t="s">
        <v>65</v>
      </c>
      <c r="F186" s="7">
        <v>0</v>
      </c>
      <c r="G186" t="s">
        <v>50</v>
      </c>
      <c r="H186" t="s">
        <v>5884</v>
      </c>
      <c r="I186" t="str">
        <f t="shared" si="10"/>
        <v>MESA</v>
      </c>
      <c r="J186">
        <v>85204</v>
      </c>
      <c r="K186">
        <f t="shared" si="11"/>
        <v>0</v>
      </c>
      <c r="L186">
        <f t="shared" si="12"/>
        <v>0</v>
      </c>
      <c r="M186">
        <f t="shared" si="13"/>
        <v>0</v>
      </c>
      <c r="N186">
        <f t="shared" si="14"/>
        <v>0</v>
      </c>
      <c r="P186" t="s">
        <v>46</v>
      </c>
      <c r="Q186" t="s">
        <v>46</v>
      </c>
      <c r="R186" s="7">
        <v>126</v>
      </c>
      <c r="S186" s="10">
        <v>85204</v>
      </c>
      <c r="T186" t="s">
        <v>5885</v>
      </c>
      <c r="U186" t="s">
        <v>63</v>
      </c>
      <c r="V186" s="10">
        <v>85253</v>
      </c>
    </row>
    <row r="187" spans="1:22" x14ac:dyDescent="0.2">
      <c r="A187" s="6">
        <v>44663</v>
      </c>
      <c r="B187" t="s">
        <v>5886</v>
      </c>
      <c r="C187" t="s">
        <v>43</v>
      </c>
      <c r="D187" t="s">
        <v>46</v>
      </c>
      <c r="E187" t="s">
        <v>65</v>
      </c>
      <c r="F187" s="7"/>
      <c r="H187" t="s">
        <v>5887</v>
      </c>
      <c r="I187" t="str">
        <f t="shared" si="10"/>
        <v>MESA</v>
      </c>
      <c r="J187">
        <v>85213</v>
      </c>
      <c r="K187">
        <f t="shared" si="11"/>
        <v>0</v>
      </c>
      <c r="L187">
        <f t="shared" si="12"/>
        <v>0</v>
      </c>
      <c r="M187">
        <f t="shared" si="13"/>
        <v>0</v>
      </c>
      <c r="N187">
        <f t="shared" si="14"/>
        <v>0</v>
      </c>
      <c r="P187" t="s">
        <v>57</v>
      </c>
      <c r="Q187" t="s">
        <v>46</v>
      </c>
      <c r="R187" s="7">
        <v>1843.79</v>
      </c>
      <c r="S187" s="10">
        <v>85213</v>
      </c>
      <c r="T187" t="s">
        <v>5888</v>
      </c>
      <c r="U187" t="s">
        <v>5889</v>
      </c>
      <c r="V187" s="10">
        <v>85027</v>
      </c>
    </row>
    <row r="188" spans="1:22" x14ac:dyDescent="0.2">
      <c r="A188" s="6">
        <v>44669</v>
      </c>
      <c r="B188" t="s">
        <v>5890</v>
      </c>
      <c r="C188" t="s">
        <v>43</v>
      </c>
      <c r="D188" t="s">
        <v>46</v>
      </c>
      <c r="E188" t="s">
        <v>225</v>
      </c>
      <c r="F188" s="7">
        <v>6414.05</v>
      </c>
      <c r="G188" t="s">
        <v>50</v>
      </c>
      <c r="H188" t="s">
        <v>5891</v>
      </c>
      <c r="I188" t="str">
        <f t="shared" si="10"/>
        <v>TOLLESON</v>
      </c>
      <c r="J188">
        <v>85353</v>
      </c>
      <c r="K188">
        <f t="shared" si="11"/>
        <v>0</v>
      </c>
      <c r="L188">
        <f t="shared" si="12"/>
        <v>0</v>
      </c>
      <c r="M188">
        <f t="shared" si="13"/>
        <v>0</v>
      </c>
      <c r="N188">
        <f t="shared" si="14"/>
        <v>0</v>
      </c>
      <c r="P188" t="s">
        <v>57</v>
      </c>
      <c r="Q188" t="s">
        <v>46</v>
      </c>
      <c r="R188" s="7">
        <v>6418.05</v>
      </c>
      <c r="S188" s="10">
        <v>85353</v>
      </c>
      <c r="T188" t="s">
        <v>3898</v>
      </c>
    </row>
    <row r="189" spans="1:22" x14ac:dyDescent="0.2">
      <c r="A189" s="6">
        <v>44669</v>
      </c>
      <c r="B189" t="s">
        <v>5892</v>
      </c>
      <c r="C189" t="s">
        <v>43</v>
      </c>
      <c r="D189" t="s">
        <v>46</v>
      </c>
      <c r="E189" t="s">
        <v>225</v>
      </c>
      <c r="F189" s="7">
        <v>5544.2</v>
      </c>
      <c r="G189" t="s">
        <v>50</v>
      </c>
      <c r="H189" t="s">
        <v>5893</v>
      </c>
      <c r="I189" t="str">
        <f t="shared" si="10"/>
        <v>TOLLESON</v>
      </c>
      <c r="J189">
        <v>85353</v>
      </c>
      <c r="K189">
        <f t="shared" si="11"/>
        <v>0</v>
      </c>
      <c r="L189">
        <f t="shared" si="12"/>
        <v>0</v>
      </c>
      <c r="M189">
        <f t="shared" si="13"/>
        <v>0</v>
      </c>
      <c r="N189">
        <f t="shared" si="14"/>
        <v>0</v>
      </c>
      <c r="P189" t="s">
        <v>57</v>
      </c>
      <c r="Q189" t="s">
        <v>46</v>
      </c>
      <c r="R189" s="7">
        <v>5548.2</v>
      </c>
      <c r="S189" s="10">
        <v>85353</v>
      </c>
      <c r="T189" t="s">
        <v>3409</v>
      </c>
    </row>
    <row r="190" spans="1:22" x14ac:dyDescent="0.2">
      <c r="A190" s="6">
        <v>44669</v>
      </c>
      <c r="B190" t="s">
        <v>5894</v>
      </c>
      <c r="C190" t="s">
        <v>43</v>
      </c>
      <c r="D190" t="s">
        <v>46</v>
      </c>
      <c r="E190" t="s">
        <v>507</v>
      </c>
      <c r="F190" s="7">
        <v>10293.99</v>
      </c>
      <c r="G190" t="s">
        <v>50</v>
      </c>
      <c r="H190" t="s">
        <v>5895</v>
      </c>
      <c r="I190" t="str">
        <f t="shared" si="10"/>
        <v>EL MIRAGE</v>
      </c>
      <c r="J190">
        <v>85335</v>
      </c>
      <c r="K190">
        <f t="shared" si="11"/>
        <v>0</v>
      </c>
      <c r="L190">
        <f t="shared" si="12"/>
        <v>0</v>
      </c>
      <c r="M190">
        <f t="shared" si="13"/>
        <v>0</v>
      </c>
      <c r="N190">
        <f t="shared" si="14"/>
        <v>0</v>
      </c>
      <c r="P190" t="s">
        <v>57</v>
      </c>
      <c r="Q190" t="s">
        <v>46</v>
      </c>
      <c r="R190" s="7">
        <v>0</v>
      </c>
      <c r="S190" s="10">
        <v>85335</v>
      </c>
      <c r="T190" t="s">
        <v>5896</v>
      </c>
    </row>
    <row r="191" spans="1:22" x14ac:dyDescent="0.2">
      <c r="A191" s="6">
        <v>44670</v>
      </c>
      <c r="B191" t="s">
        <v>5897</v>
      </c>
      <c r="C191" t="s">
        <v>43</v>
      </c>
      <c r="D191" t="s">
        <v>46</v>
      </c>
      <c r="E191" t="s">
        <v>74</v>
      </c>
      <c r="F191" s="7">
        <v>6725.69</v>
      </c>
      <c r="G191" t="s">
        <v>50</v>
      </c>
      <c r="H191" t="s">
        <v>3745</v>
      </c>
      <c r="I191" t="str">
        <f t="shared" si="10"/>
        <v>PHOENIX</v>
      </c>
      <c r="J191">
        <v>85041</v>
      </c>
      <c r="K191">
        <f t="shared" si="11"/>
        <v>1</v>
      </c>
      <c r="L191">
        <f t="shared" si="12"/>
        <v>1</v>
      </c>
      <c r="M191">
        <f t="shared" si="13"/>
        <v>0</v>
      </c>
      <c r="N191">
        <f t="shared" si="14"/>
        <v>1</v>
      </c>
      <c r="P191" t="s">
        <v>57</v>
      </c>
      <c r="Q191" t="s">
        <v>46</v>
      </c>
      <c r="R191" s="7">
        <v>6925.69</v>
      </c>
      <c r="S191" s="10">
        <v>85041</v>
      </c>
      <c r="T191" t="s">
        <v>5799</v>
      </c>
    </row>
    <row r="192" spans="1:22" x14ac:dyDescent="0.2">
      <c r="A192" s="6">
        <v>44670</v>
      </c>
      <c r="B192" t="s">
        <v>5898</v>
      </c>
      <c r="C192" t="s">
        <v>43</v>
      </c>
      <c r="D192" t="s">
        <v>46</v>
      </c>
      <c r="E192" t="s">
        <v>130</v>
      </c>
      <c r="F192" s="7">
        <v>10287.99</v>
      </c>
      <c r="G192" t="s">
        <v>50</v>
      </c>
      <c r="H192" t="s">
        <v>5899</v>
      </c>
      <c r="I192" t="str">
        <f t="shared" si="10"/>
        <v>GOODYEAR</v>
      </c>
      <c r="J192">
        <v>85338</v>
      </c>
      <c r="K192">
        <f t="shared" si="11"/>
        <v>0</v>
      </c>
      <c r="L192">
        <f t="shared" si="12"/>
        <v>0</v>
      </c>
      <c r="M192">
        <f t="shared" si="13"/>
        <v>0</v>
      </c>
      <c r="N192">
        <f t="shared" si="14"/>
        <v>0</v>
      </c>
      <c r="P192" t="s">
        <v>57</v>
      </c>
      <c r="Q192" t="s">
        <v>46</v>
      </c>
      <c r="R192" s="7">
        <v>3895</v>
      </c>
      <c r="S192" s="10">
        <v>85338</v>
      </c>
      <c r="T192" t="s">
        <v>5900</v>
      </c>
    </row>
    <row r="193" spans="1:22" x14ac:dyDescent="0.2">
      <c r="A193" s="6">
        <v>44670</v>
      </c>
      <c r="B193" t="s">
        <v>5901</v>
      </c>
      <c r="C193" t="s">
        <v>43</v>
      </c>
      <c r="D193" t="s">
        <v>46</v>
      </c>
      <c r="E193" t="s">
        <v>70</v>
      </c>
      <c r="F193" s="7">
        <v>10293.99</v>
      </c>
      <c r="G193" t="s">
        <v>50</v>
      </c>
      <c r="H193" t="s">
        <v>4163</v>
      </c>
      <c r="I193" t="str">
        <f t="shared" si="10"/>
        <v>PHOENIX</v>
      </c>
      <c r="J193">
        <v>85035</v>
      </c>
      <c r="K193">
        <f t="shared" si="11"/>
        <v>1</v>
      </c>
      <c r="L193">
        <f t="shared" si="12"/>
        <v>1</v>
      </c>
      <c r="M193">
        <f t="shared" si="13"/>
        <v>0</v>
      </c>
      <c r="N193">
        <f t="shared" si="14"/>
        <v>1</v>
      </c>
      <c r="P193" t="s">
        <v>57</v>
      </c>
      <c r="Q193" t="s">
        <v>46</v>
      </c>
      <c r="R193" s="7">
        <v>9488.0499999999993</v>
      </c>
      <c r="S193" s="10">
        <v>85035</v>
      </c>
      <c r="T193" t="s">
        <v>4436</v>
      </c>
    </row>
    <row r="194" spans="1:22" x14ac:dyDescent="0.2">
      <c r="A194" s="6">
        <v>44670</v>
      </c>
      <c r="B194" t="s">
        <v>5902</v>
      </c>
      <c r="C194" t="s">
        <v>43</v>
      </c>
      <c r="D194" t="s">
        <v>46</v>
      </c>
      <c r="E194" t="s">
        <v>229</v>
      </c>
      <c r="F194" s="7">
        <v>10293.99</v>
      </c>
      <c r="G194" t="s">
        <v>50</v>
      </c>
      <c r="H194" t="s">
        <v>5903</v>
      </c>
      <c r="I194" t="str">
        <f t="shared" si="10"/>
        <v>QUEEN CREEK</v>
      </c>
      <c r="J194">
        <v>85142</v>
      </c>
      <c r="K194">
        <f t="shared" si="11"/>
        <v>0</v>
      </c>
      <c r="L194">
        <f t="shared" si="12"/>
        <v>0</v>
      </c>
      <c r="M194">
        <f t="shared" si="13"/>
        <v>0</v>
      </c>
      <c r="N194">
        <f t="shared" si="14"/>
        <v>0</v>
      </c>
      <c r="P194" t="s">
        <v>57</v>
      </c>
      <c r="Q194" t="s">
        <v>46</v>
      </c>
      <c r="R194" s="7">
        <v>6302.14</v>
      </c>
      <c r="S194" s="10">
        <v>85142</v>
      </c>
      <c r="T194" t="s">
        <v>3390</v>
      </c>
      <c r="U194" t="s">
        <v>122</v>
      </c>
      <c r="V194" s="10">
        <v>85251</v>
      </c>
    </row>
    <row r="195" spans="1:22" x14ac:dyDescent="0.2">
      <c r="A195" s="6">
        <v>44670</v>
      </c>
      <c r="B195" t="s">
        <v>5904</v>
      </c>
      <c r="C195" t="s">
        <v>43</v>
      </c>
      <c r="D195" t="s">
        <v>46</v>
      </c>
      <c r="E195" t="s">
        <v>70</v>
      </c>
      <c r="F195" s="7">
        <v>10293.99</v>
      </c>
      <c r="G195" t="s">
        <v>50</v>
      </c>
      <c r="H195" t="s">
        <v>5905</v>
      </c>
      <c r="I195" t="str">
        <f t="shared" ref="I195:I258" si="15">IF(NOT(ISERROR(FIND(",",H195))), RIGHT(H195,LEN(H195)-FIND("\",SUBSTITUTE(H195,",","\",LEN(H195)-LEN(SUBSTITUTE(H195,",",""))),1)-1), "")</f>
        <v>PHOENIX</v>
      </c>
      <c r="J195">
        <v>85307</v>
      </c>
      <c r="K195">
        <f t="shared" ref="K195:K258" si="16">IF(OR(LEFT(J195,3)="850", J195=85339, J195="85339"), 1,0)</f>
        <v>0</v>
      </c>
      <c r="L195">
        <f t="shared" ref="L195:L258" si="17">IF(OR(LEFT(I195,2)="ph", I195="Laveen"), 1,0)</f>
        <v>1</v>
      </c>
      <c r="M195">
        <f t="shared" ref="M195:M258" si="18">IF(NOT(K195=L195), 1,0)</f>
        <v>1</v>
      </c>
      <c r="N195">
        <v>1</v>
      </c>
      <c r="P195" t="s">
        <v>57</v>
      </c>
      <c r="Q195" t="s">
        <v>46</v>
      </c>
      <c r="R195" s="7">
        <v>10000</v>
      </c>
      <c r="S195" s="10">
        <v>85307</v>
      </c>
      <c r="T195" t="s">
        <v>5848</v>
      </c>
    </row>
    <row r="196" spans="1:22" x14ac:dyDescent="0.2">
      <c r="A196" s="6">
        <v>44670</v>
      </c>
      <c r="B196" t="s">
        <v>5906</v>
      </c>
      <c r="C196" t="s">
        <v>43</v>
      </c>
      <c r="D196" t="s">
        <v>46</v>
      </c>
      <c r="E196" t="s">
        <v>55</v>
      </c>
      <c r="F196" s="7">
        <v>1767.44</v>
      </c>
      <c r="G196" t="s">
        <v>50</v>
      </c>
      <c r="H196" t="s">
        <v>5514</v>
      </c>
      <c r="I196" t="str">
        <f t="shared" si="15"/>
        <v>PHOENIX</v>
      </c>
      <c r="J196">
        <v>85032</v>
      </c>
      <c r="K196">
        <f t="shared" si="16"/>
        <v>1</v>
      </c>
      <c r="L196">
        <f t="shared" si="17"/>
        <v>1</v>
      </c>
      <c r="M196">
        <f t="shared" si="18"/>
        <v>0</v>
      </c>
      <c r="N196">
        <f t="shared" ref="N195:N258" si="19">IF(K196=L196, K196, "EVAL")</f>
        <v>1</v>
      </c>
      <c r="P196" t="s">
        <v>57</v>
      </c>
      <c r="Q196" t="s">
        <v>46</v>
      </c>
      <c r="R196" s="7">
        <v>1712.44</v>
      </c>
      <c r="S196" s="10">
        <v>85032</v>
      </c>
      <c r="T196" t="s">
        <v>4476</v>
      </c>
    </row>
    <row r="197" spans="1:22" x14ac:dyDescent="0.2">
      <c r="A197" s="6">
        <v>44670</v>
      </c>
      <c r="B197" t="s">
        <v>5907</v>
      </c>
      <c r="C197" t="s">
        <v>43</v>
      </c>
      <c r="D197" t="s">
        <v>46</v>
      </c>
      <c r="E197" t="s">
        <v>229</v>
      </c>
      <c r="F197" s="7">
        <v>5355.64</v>
      </c>
      <c r="G197" t="s">
        <v>50</v>
      </c>
      <c r="H197" t="s">
        <v>5908</v>
      </c>
      <c r="I197" t="str">
        <f t="shared" si="15"/>
        <v>MESA</v>
      </c>
      <c r="J197">
        <v>85207</v>
      </c>
      <c r="K197">
        <f t="shared" si="16"/>
        <v>0</v>
      </c>
      <c r="L197">
        <f t="shared" si="17"/>
        <v>0</v>
      </c>
      <c r="M197">
        <f t="shared" si="18"/>
        <v>0</v>
      </c>
      <c r="N197">
        <f t="shared" si="19"/>
        <v>0</v>
      </c>
      <c r="P197" t="s">
        <v>57</v>
      </c>
      <c r="Q197" t="s">
        <v>46</v>
      </c>
      <c r="R197" s="7">
        <v>5355.64</v>
      </c>
      <c r="S197" s="10">
        <v>85207</v>
      </c>
      <c r="T197" t="s">
        <v>4921</v>
      </c>
      <c r="U197" t="s">
        <v>5909</v>
      </c>
      <c r="V197" s="10">
        <v>85251</v>
      </c>
    </row>
    <row r="198" spans="1:22" x14ac:dyDescent="0.2">
      <c r="A198" s="6">
        <v>44670</v>
      </c>
      <c r="B198" t="s">
        <v>5910</v>
      </c>
      <c r="C198" t="s">
        <v>43</v>
      </c>
      <c r="D198" t="s">
        <v>46</v>
      </c>
      <c r="E198" t="s">
        <v>507</v>
      </c>
      <c r="F198" s="7">
        <v>5056.53</v>
      </c>
      <c r="G198" t="s">
        <v>50</v>
      </c>
      <c r="H198" t="s">
        <v>5911</v>
      </c>
      <c r="I198" t="str">
        <f t="shared" si="15"/>
        <v>EL MIRAGE</v>
      </c>
      <c r="J198">
        <v>85335</v>
      </c>
      <c r="K198">
        <f t="shared" si="16"/>
        <v>0</v>
      </c>
      <c r="L198">
        <f t="shared" si="17"/>
        <v>0</v>
      </c>
      <c r="M198">
        <f t="shared" si="18"/>
        <v>0</v>
      </c>
      <c r="N198">
        <f t="shared" si="19"/>
        <v>0</v>
      </c>
      <c r="P198" t="s">
        <v>57</v>
      </c>
      <c r="Q198" t="s">
        <v>46</v>
      </c>
      <c r="R198" s="7">
        <v>5066.53</v>
      </c>
      <c r="S198" s="10">
        <v>85335</v>
      </c>
      <c r="T198" t="s">
        <v>4591</v>
      </c>
    </row>
    <row r="199" spans="1:22" x14ac:dyDescent="0.2">
      <c r="A199" s="6">
        <v>44670</v>
      </c>
      <c r="B199" t="s">
        <v>5912</v>
      </c>
      <c r="C199" t="s">
        <v>43</v>
      </c>
      <c r="D199" t="s">
        <v>46</v>
      </c>
      <c r="E199" t="s">
        <v>507</v>
      </c>
      <c r="F199" s="7">
        <v>10287.99</v>
      </c>
      <c r="G199" t="s">
        <v>50</v>
      </c>
      <c r="H199" t="s">
        <v>5913</v>
      </c>
      <c r="I199" t="str">
        <f t="shared" si="15"/>
        <v>SURPRISE</v>
      </c>
      <c r="J199">
        <v>85374</v>
      </c>
      <c r="K199">
        <f t="shared" si="16"/>
        <v>0</v>
      </c>
      <c r="L199">
        <f t="shared" si="17"/>
        <v>0</v>
      </c>
      <c r="M199">
        <f t="shared" si="18"/>
        <v>0</v>
      </c>
      <c r="N199">
        <f t="shared" si="19"/>
        <v>0</v>
      </c>
      <c r="P199" t="s">
        <v>57</v>
      </c>
      <c r="Q199" t="s">
        <v>46</v>
      </c>
      <c r="R199" s="7">
        <v>1885.54</v>
      </c>
      <c r="S199" s="10">
        <v>85374</v>
      </c>
      <c r="T199" t="s">
        <v>3910</v>
      </c>
    </row>
    <row r="200" spans="1:22" x14ac:dyDescent="0.2">
      <c r="A200" s="6">
        <v>44670</v>
      </c>
      <c r="B200" t="s">
        <v>5914</v>
      </c>
      <c r="C200" t="s">
        <v>43</v>
      </c>
      <c r="D200" t="s">
        <v>46</v>
      </c>
      <c r="E200" t="s">
        <v>507</v>
      </c>
      <c r="F200" s="7">
        <v>0</v>
      </c>
      <c r="G200" t="s">
        <v>50</v>
      </c>
      <c r="H200" t="s">
        <v>5915</v>
      </c>
      <c r="I200" t="str">
        <f t="shared" si="15"/>
        <v>EL MIRAGE</v>
      </c>
      <c r="J200">
        <v>85335</v>
      </c>
      <c r="K200">
        <f t="shared" si="16"/>
        <v>0</v>
      </c>
      <c r="L200">
        <f t="shared" si="17"/>
        <v>0</v>
      </c>
      <c r="M200">
        <f t="shared" si="18"/>
        <v>0</v>
      </c>
      <c r="N200">
        <f t="shared" si="19"/>
        <v>0</v>
      </c>
      <c r="P200" t="s">
        <v>57</v>
      </c>
      <c r="Q200" t="s">
        <v>46</v>
      </c>
      <c r="R200" s="7">
        <v>2194</v>
      </c>
      <c r="S200" s="10">
        <v>85335</v>
      </c>
      <c r="T200" t="s">
        <v>4476</v>
      </c>
    </row>
    <row r="201" spans="1:22" x14ac:dyDescent="0.2">
      <c r="A201" s="6">
        <v>44670</v>
      </c>
      <c r="B201" t="s">
        <v>5916</v>
      </c>
      <c r="C201" t="s">
        <v>43</v>
      </c>
      <c r="D201" t="s">
        <v>46</v>
      </c>
      <c r="E201" t="s">
        <v>134</v>
      </c>
      <c r="F201" s="7"/>
      <c r="H201" t="s">
        <v>5917</v>
      </c>
      <c r="I201" t="str">
        <f t="shared" si="15"/>
        <v>GLENDALE</v>
      </c>
      <c r="J201">
        <v>85304</v>
      </c>
      <c r="K201">
        <f t="shared" si="16"/>
        <v>0</v>
      </c>
      <c r="L201">
        <f t="shared" si="17"/>
        <v>0</v>
      </c>
      <c r="M201">
        <f t="shared" si="18"/>
        <v>0</v>
      </c>
      <c r="N201">
        <f t="shared" si="19"/>
        <v>0</v>
      </c>
      <c r="P201" t="s">
        <v>57</v>
      </c>
      <c r="Q201" t="s">
        <v>46</v>
      </c>
      <c r="R201" s="7">
        <v>8882.07</v>
      </c>
      <c r="S201" s="10">
        <v>85304</v>
      </c>
      <c r="T201" t="s">
        <v>3382</v>
      </c>
    </row>
    <row r="202" spans="1:22" x14ac:dyDescent="0.2">
      <c r="A202" s="6">
        <v>44670</v>
      </c>
      <c r="B202" t="s">
        <v>5918</v>
      </c>
      <c r="C202" t="s">
        <v>43</v>
      </c>
      <c r="D202" t="s">
        <v>46</v>
      </c>
      <c r="E202" t="s">
        <v>134</v>
      </c>
      <c r="F202" s="7"/>
      <c r="H202" t="s">
        <v>5919</v>
      </c>
      <c r="I202" t="str">
        <f t="shared" si="15"/>
        <v>ANTHEM</v>
      </c>
      <c r="J202">
        <v>85086</v>
      </c>
      <c r="K202">
        <f t="shared" si="16"/>
        <v>1</v>
      </c>
      <c r="L202">
        <f t="shared" si="17"/>
        <v>0</v>
      </c>
      <c r="M202">
        <f t="shared" si="18"/>
        <v>1</v>
      </c>
      <c r="N202">
        <v>0</v>
      </c>
      <c r="P202" t="s">
        <v>57</v>
      </c>
      <c r="Q202" t="s">
        <v>46</v>
      </c>
      <c r="R202" s="7">
        <v>6044.92</v>
      </c>
      <c r="S202" s="10">
        <v>85086</v>
      </c>
      <c r="T202" t="s">
        <v>139</v>
      </c>
    </row>
    <row r="203" spans="1:22" x14ac:dyDescent="0.2">
      <c r="A203" s="6">
        <v>44670</v>
      </c>
      <c r="B203" t="s">
        <v>5920</v>
      </c>
      <c r="C203" t="s">
        <v>79</v>
      </c>
      <c r="D203" t="s">
        <v>46</v>
      </c>
      <c r="E203" t="s">
        <v>216</v>
      </c>
      <c r="F203" s="7">
        <v>2848.5</v>
      </c>
      <c r="G203" t="s">
        <v>50</v>
      </c>
      <c r="H203" t="s">
        <v>4656</v>
      </c>
      <c r="I203" t="str">
        <f t="shared" si="15"/>
        <v>MESA</v>
      </c>
      <c r="J203">
        <v>85204</v>
      </c>
      <c r="K203">
        <f t="shared" si="16"/>
        <v>0</v>
      </c>
      <c r="L203">
        <f t="shared" si="17"/>
        <v>0</v>
      </c>
      <c r="M203">
        <f t="shared" si="18"/>
        <v>0</v>
      </c>
      <c r="N203">
        <f t="shared" si="19"/>
        <v>0</v>
      </c>
      <c r="P203" t="s">
        <v>57</v>
      </c>
      <c r="Q203" t="s">
        <v>46</v>
      </c>
      <c r="R203" s="7">
        <v>2793.5</v>
      </c>
      <c r="S203" s="10">
        <v>85204</v>
      </c>
      <c r="T203" t="s">
        <v>382</v>
      </c>
    </row>
    <row r="204" spans="1:22" x14ac:dyDescent="0.2">
      <c r="A204" s="6">
        <v>44671</v>
      </c>
      <c r="B204" t="s">
        <v>5921</v>
      </c>
      <c r="C204" t="s">
        <v>43</v>
      </c>
      <c r="D204" t="s">
        <v>46</v>
      </c>
      <c r="E204" t="s">
        <v>44</v>
      </c>
      <c r="F204" s="7">
        <v>1801.66</v>
      </c>
      <c r="G204" t="s">
        <v>50</v>
      </c>
      <c r="H204" t="s">
        <v>3881</v>
      </c>
      <c r="I204" t="str">
        <f t="shared" si="15"/>
        <v>PHOENIX</v>
      </c>
      <c r="J204">
        <v>85035</v>
      </c>
      <c r="K204">
        <f t="shared" si="16"/>
        <v>1</v>
      </c>
      <c r="L204">
        <f t="shared" si="17"/>
        <v>1</v>
      </c>
      <c r="M204">
        <f t="shared" si="18"/>
        <v>0</v>
      </c>
      <c r="N204">
        <f t="shared" si="19"/>
        <v>1</v>
      </c>
      <c r="P204" t="s">
        <v>57</v>
      </c>
      <c r="Q204" t="s">
        <v>46</v>
      </c>
      <c r="R204" s="7">
        <v>1730.66</v>
      </c>
      <c r="S204" s="10">
        <v>85035</v>
      </c>
      <c r="T204" t="s">
        <v>382</v>
      </c>
    </row>
    <row r="205" spans="1:22" x14ac:dyDescent="0.2">
      <c r="A205" s="6">
        <v>44671</v>
      </c>
      <c r="B205" t="s">
        <v>5922</v>
      </c>
      <c r="C205" t="s">
        <v>43</v>
      </c>
      <c r="D205" t="s">
        <v>46</v>
      </c>
      <c r="E205" t="s">
        <v>130</v>
      </c>
      <c r="F205" s="7">
        <v>6169.9</v>
      </c>
      <c r="G205" t="s">
        <v>50</v>
      </c>
      <c r="H205" t="s">
        <v>5923</v>
      </c>
      <c r="I205" t="str">
        <f t="shared" si="15"/>
        <v>BUCKEYE</v>
      </c>
      <c r="J205">
        <v>85326</v>
      </c>
      <c r="K205">
        <f t="shared" si="16"/>
        <v>0</v>
      </c>
      <c r="L205">
        <f t="shared" si="17"/>
        <v>0</v>
      </c>
      <c r="M205">
        <f t="shared" si="18"/>
        <v>0</v>
      </c>
      <c r="N205">
        <f t="shared" si="19"/>
        <v>0</v>
      </c>
      <c r="P205" t="s">
        <v>57</v>
      </c>
      <c r="Q205" t="s">
        <v>46</v>
      </c>
      <c r="R205" s="7">
        <v>6373.9</v>
      </c>
      <c r="S205" s="10">
        <v>85326</v>
      </c>
      <c r="T205" t="s">
        <v>5924</v>
      </c>
    </row>
    <row r="206" spans="1:22" x14ac:dyDescent="0.2">
      <c r="A206" s="6">
        <v>44671</v>
      </c>
      <c r="B206" t="s">
        <v>5925</v>
      </c>
      <c r="C206" t="s">
        <v>43</v>
      </c>
      <c r="D206" t="s">
        <v>46</v>
      </c>
      <c r="E206" t="s">
        <v>130</v>
      </c>
      <c r="F206" s="7">
        <v>2689.5</v>
      </c>
      <c r="G206" t="s">
        <v>50</v>
      </c>
      <c r="H206" t="s">
        <v>5162</v>
      </c>
      <c r="I206" t="str">
        <f t="shared" si="15"/>
        <v>BUCKEYE</v>
      </c>
      <c r="J206">
        <v>85326</v>
      </c>
      <c r="K206">
        <f t="shared" si="16"/>
        <v>0</v>
      </c>
      <c r="L206">
        <f t="shared" si="17"/>
        <v>0</v>
      </c>
      <c r="M206">
        <f t="shared" si="18"/>
        <v>0</v>
      </c>
      <c r="N206">
        <f t="shared" si="19"/>
        <v>0</v>
      </c>
      <c r="P206" t="s">
        <v>57</v>
      </c>
      <c r="Q206" t="s">
        <v>46</v>
      </c>
      <c r="R206" s="7">
        <v>2614.5</v>
      </c>
      <c r="S206" s="10">
        <v>85326</v>
      </c>
      <c r="T206" t="s">
        <v>3797</v>
      </c>
    </row>
    <row r="207" spans="1:22" x14ac:dyDescent="0.2">
      <c r="A207" s="6">
        <v>44671</v>
      </c>
      <c r="B207" t="s">
        <v>5926</v>
      </c>
      <c r="C207" t="s">
        <v>43</v>
      </c>
      <c r="D207" t="s">
        <v>46</v>
      </c>
      <c r="E207" t="s">
        <v>102</v>
      </c>
      <c r="F207" s="7">
        <v>2205.92</v>
      </c>
      <c r="G207" t="s">
        <v>50</v>
      </c>
      <c r="H207" t="s">
        <v>5927</v>
      </c>
      <c r="I207" t="str">
        <f t="shared" si="15"/>
        <v>Phoenix</v>
      </c>
      <c r="J207">
        <v>85016</v>
      </c>
      <c r="K207">
        <f t="shared" si="16"/>
        <v>1</v>
      </c>
      <c r="L207">
        <f t="shared" si="17"/>
        <v>1</v>
      </c>
      <c r="M207">
        <f t="shared" si="18"/>
        <v>0</v>
      </c>
      <c r="N207">
        <f t="shared" si="19"/>
        <v>1</v>
      </c>
      <c r="P207" t="s">
        <v>57</v>
      </c>
      <c r="Q207" t="s">
        <v>46</v>
      </c>
      <c r="R207" s="7">
        <v>2134.92</v>
      </c>
      <c r="S207" s="10">
        <v>85016</v>
      </c>
      <c r="T207" t="s">
        <v>5928</v>
      </c>
      <c r="U207" t="s">
        <v>197</v>
      </c>
      <c r="V207" s="10">
        <v>85251</v>
      </c>
    </row>
    <row r="208" spans="1:22" x14ac:dyDescent="0.2">
      <c r="A208" s="6">
        <v>44671</v>
      </c>
      <c r="B208" t="s">
        <v>5929</v>
      </c>
      <c r="C208" t="s">
        <v>43</v>
      </c>
      <c r="D208" t="s">
        <v>46</v>
      </c>
      <c r="E208" t="s">
        <v>280</v>
      </c>
      <c r="F208" s="7">
        <v>9973.39</v>
      </c>
      <c r="G208" t="s">
        <v>50</v>
      </c>
      <c r="H208" t="s">
        <v>5930</v>
      </c>
      <c r="I208" t="str">
        <f t="shared" si="15"/>
        <v>GILBERT</v>
      </c>
      <c r="J208">
        <v>85295</v>
      </c>
      <c r="K208">
        <f t="shared" si="16"/>
        <v>0</v>
      </c>
      <c r="L208">
        <f t="shared" si="17"/>
        <v>0</v>
      </c>
      <c r="M208">
        <f t="shared" si="18"/>
        <v>0</v>
      </c>
      <c r="N208">
        <f t="shared" si="19"/>
        <v>0</v>
      </c>
      <c r="P208" t="s">
        <v>57</v>
      </c>
      <c r="Q208" t="s">
        <v>46</v>
      </c>
      <c r="R208" s="7">
        <v>9973.39</v>
      </c>
      <c r="S208" s="10">
        <v>85295</v>
      </c>
      <c r="T208" t="s">
        <v>3716</v>
      </c>
    </row>
    <row r="209" spans="1:22" x14ac:dyDescent="0.2">
      <c r="A209" s="6">
        <v>44671</v>
      </c>
      <c r="B209" t="s">
        <v>5931</v>
      </c>
      <c r="C209" t="s">
        <v>43</v>
      </c>
      <c r="D209" t="s">
        <v>46</v>
      </c>
      <c r="E209" t="s">
        <v>70</v>
      </c>
      <c r="F209" s="7">
        <v>7276.57</v>
      </c>
      <c r="G209" t="s">
        <v>50</v>
      </c>
      <c r="H209" t="s">
        <v>5932</v>
      </c>
      <c r="I209" t="str">
        <f t="shared" si="15"/>
        <v>AVONDALE</v>
      </c>
      <c r="J209">
        <v>85392</v>
      </c>
      <c r="K209">
        <f t="shared" si="16"/>
        <v>0</v>
      </c>
      <c r="L209">
        <f t="shared" si="17"/>
        <v>0</v>
      </c>
      <c r="M209">
        <f t="shared" si="18"/>
        <v>0</v>
      </c>
      <c r="N209">
        <f t="shared" si="19"/>
        <v>0</v>
      </c>
      <c r="P209" t="s">
        <v>57</v>
      </c>
      <c r="Q209" t="s">
        <v>46</v>
      </c>
      <c r="R209" s="7">
        <v>7286.57</v>
      </c>
      <c r="S209" s="10">
        <v>85392</v>
      </c>
      <c r="T209" t="s">
        <v>5807</v>
      </c>
    </row>
    <row r="210" spans="1:22" x14ac:dyDescent="0.2">
      <c r="A210" s="6">
        <v>44671</v>
      </c>
      <c r="B210" t="s">
        <v>5933</v>
      </c>
      <c r="C210" t="s">
        <v>43</v>
      </c>
      <c r="D210" t="s">
        <v>46</v>
      </c>
      <c r="E210" t="s">
        <v>70</v>
      </c>
      <c r="F210" s="7">
        <v>9100.92</v>
      </c>
      <c r="G210" t="s">
        <v>50</v>
      </c>
      <c r="H210" t="s">
        <v>5934</v>
      </c>
      <c r="I210" t="str">
        <f t="shared" si="15"/>
        <v>PHOENIX</v>
      </c>
      <c r="J210">
        <v>85037</v>
      </c>
      <c r="K210">
        <f t="shared" si="16"/>
        <v>1</v>
      </c>
      <c r="L210">
        <f t="shared" si="17"/>
        <v>1</v>
      </c>
      <c r="M210">
        <f t="shared" si="18"/>
        <v>0</v>
      </c>
      <c r="N210">
        <f t="shared" si="19"/>
        <v>1</v>
      </c>
      <c r="P210" t="s">
        <v>57</v>
      </c>
      <c r="Q210" t="s">
        <v>46</v>
      </c>
      <c r="R210" s="7">
        <v>9104.92</v>
      </c>
      <c r="S210" s="10">
        <v>85037</v>
      </c>
      <c r="T210" t="s">
        <v>5935</v>
      </c>
    </row>
    <row r="211" spans="1:22" x14ac:dyDescent="0.2">
      <c r="A211" s="6">
        <v>44671</v>
      </c>
      <c r="B211" t="s">
        <v>5936</v>
      </c>
      <c r="C211" t="s">
        <v>43</v>
      </c>
      <c r="D211" t="s">
        <v>46</v>
      </c>
      <c r="E211" t="s">
        <v>297</v>
      </c>
      <c r="F211" s="7">
        <v>5408.92</v>
      </c>
      <c r="G211" t="s">
        <v>50</v>
      </c>
      <c r="H211" t="s">
        <v>5937</v>
      </c>
      <c r="I211" t="str">
        <f t="shared" si="15"/>
        <v>Phoenix</v>
      </c>
      <c r="J211">
        <v>85051</v>
      </c>
      <c r="K211">
        <f t="shared" si="16"/>
        <v>1</v>
      </c>
      <c r="L211">
        <f t="shared" si="17"/>
        <v>1</v>
      </c>
      <c r="M211">
        <f t="shared" si="18"/>
        <v>0</v>
      </c>
      <c r="N211">
        <f t="shared" si="19"/>
        <v>1</v>
      </c>
      <c r="P211" t="s">
        <v>46</v>
      </c>
      <c r="Q211" t="s">
        <v>46</v>
      </c>
      <c r="R211" s="7">
        <v>5378.92</v>
      </c>
      <c r="S211" s="10">
        <v>85051</v>
      </c>
      <c r="T211" t="s">
        <v>291</v>
      </c>
    </row>
    <row r="212" spans="1:22" x14ac:dyDescent="0.2">
      <c r="A212" s="6">
        <v>44672</v>
      </c>
      <c r="B212" t="s">
        <v>5938</v>
      </c>
      <c r="C212" t="s">
        <v>43</v>
      </c>
      <c r="D212" t="s">
        <v>46</v>
      </c>
      <c r="E212" t="s">
        <v>74</v>
      </c>
      <c r="F212" s="7">
        <v>3530.05</v>
      </c>
      <c r="G212" t="s">
        <v>50</v>
      </c>
      <c r="H212" t="s">
        <v>5939</v>
      </c>
      <c r="I212" t="str">
        <f t="shared" si="15"/>
        <v>PHOENIX</v>
      </c>
      <c r="J212">
        <v>85042</v>
      </c>
      <c r="K212">
        <f t="shared" si="16"/>
        <v>1</v>
      </c>
      <c r="L212">
        <f t="shared" si="17"/>
        <v>1</v>
      </c>
      <c r="M212">
        <f t="shared" si="18"/>
        <v>0</v>
      </c>
      <c r="N212">
        <f t="shared" si="19"/>
        <v>1</v>
      </c>
      <c r="P212" t="s">
        <v>57</v>
      </c>
      <c r="Q212" t="s">
        <v>46</v>
      </c>
      <c r="R212" s="7">
        <v>3530.05</v>
      </c>
      <c r="S212" s="10">
        <v>85042</v>
      </c>
      <c r="T212" t="s">
        <v>3864</v>
      </c>
    </row>
    <row r="213" spans="1:22" x14ac:dyDescent="0.2">
      <c r="A213" s="6">
        <v>44672</v>
      </c>
      <c r="B213" t="s">
        <v>5940</v>
      </c>
      <c r="C213" t="s">
        <v>43</v>
      </c>
      <c r="D213" t="s">
        <v>46</v>
      </c>
      <c r="E213" t="s">
        <v>74</v>
      </c>
      <c r="F213" s="7">
        <v>1812.59</v>
      </c>
      <c r="G213" t="s">
        <v>50</v>
      </c>
      <c r="H213" t="s">
        <v>5941</v>
      </c>
      <c r="I213" t="str">
        <f t="shared" si="15"/>
        <v>PHOENIX</v>
      </c>
      <c r="J213">
        <v>85042</v>
      </c>
      <c r="K213">
        <f t="shared" si="16"/>
        <v>1</v>
      </c>
      <c r="L213">
        <f t="shared" si="17"/>
        <v>1</v>
      </c>
      <c r="M213">
        <f t="shared" si="18"/>
        <v>0</v>
      </c>
      <c r="N213">
        <f t="shared" si="19"/>
        <v>1</v>
      </c>
      <c r="P213" t="s">
        <v>57</v>
      </c>
      <c r="Q213" t="s">
        <v>46</v>
      </c>
      <c r="R213" s="7">
        <v>1768.34</v>
      </c>
      <c r="S213" s="10">
        <v>85042</v>
      </c>
      <c r="T213" t="s">
        <v>3864</v>
      </c>
    </row>
    <row r="214" spans="1:22" x14ac:dyDescent="0.2">
      <c r="A214" s="6">
        <v>44672</v>
      </c>
      <c r="B214" t="s">
        <v>5942</v>
      </c>
      <c r="C214" t="s">
        <v>43</v>
      </c>
      <c r="D214" t="s">
        <v>46</v>
      </c>
      <c r="E214" t="s">
        <v>74</v>
      </c>
      <c r="F214" s="7">
        <v>5283.84</v>
      </c>
      <c r="G214" t="s">
        <v>50</v>
      </c>
      <c r="H214" t="s">
        <v>5943</v>
      </c>
      <c r="I214" t="str">
        <f t="shared" si="15"/>
        <v>PHOENIX</v>
      </c>
      <c r="J214">
        <v>85041</v>
      </c>
      <c r="K214">
        <f t="shared" si="16"/>
        <v>1</v>
      </c>
      <c r="L214">
        <f t="shared" si="17"/>
        <v>1</v>
      </c>
      <c r="M214">
        <f t="shared" si="18"/>
        <v>0</v>
      </c>
      <c r="N214">
        <f t="shared" si="19"/>
        <v>1</v>
      </c>
      <c r="P214" t="s">
        <v>57</v>
      </c>
      <c r="Q214" t="s">
        <v>46</v>
      </c>
      <c r="R214" s="7">
        <v>5383.84</v>
      </c>
      <c r="S214" s="10">
        <v>85041</v>
      </c>
      <c r="T214" t="s">
        <v>5204</v>
      </c>
    </row>
    <row r="215" spans="1:22" x14ac:dyDescent="0.2">
      <c r="A215" s="6">
        <v>44672</v>
      </c>
      <c r="B215" t="s">
        <v>5944</v>
      </c>
      <c r="C215" t="s">
        <v>43</v>
      </c>
      <c r="D215" t="s">
        <v>46</v>
      </c>
      <c r="E215" t="s">
        <v>74</v>
      </c>
      <c r="F215" s="7"/>
      <c r="H215" t="s">
        <v>5945</v>
      </c>
      <c r="I215" t="str">
        <f t="shared" si="15"/>
        <v>PHOENIX</v>
      </c>
      <c r="J215">
        <v>85041</v>
      </c>
      <c r="K215">
        <f t="shared" si="16"/>
        <v>1</v>
      </c>
      <c r="L215">
        <f t="shared" si="17"/>
        <v>1</v>
      </c>
      <c r="M215">
        <f t="shared" si="18"/>
        <v>0</v>
      </c>
      <c r="N215">
        <f t="shared" si="19"/>
        <v>1</v>
      </c>
      <c r="P215" t="s">
        <v>57</v>
      </c>
      <c r="Q215" t="s">
        <v>46</v>
      </c>
      <c r="R215" s="7">
        <v>3343</v>
      </c>
      <c r="S215" s="10">
        <v>85041</v>
      </c>
      <c r="T215" t="s">
        <v>5946</v>
      </c>
    </row>
    <row r="216" spans="1:22" x14ac:dyDescent="0.2">
      <c r="A216" s="6">
        <v>44672</v>
      </c>
      <c r="B216" t="s">
        <v>5947</v>
      </c>
      <c r="C216" t="s">
        <v>43</v>
      </c>
      <c r="D216" t="s">
        <v>46</v>
      </c>
      <c r="E216" t="s">
        <v>507</v>
      </c>
      <c r="F216" s="7">
        <v>4971.42</v>
      </c>
      <c r="G216" t="s">
        <v>50</v>
      </c>
      <c r="H216" t="s">
        <v>5948</v>
      </c>
      <c r="I216" t="str">
        <f t="shared" si="15"/>
        <v>SURPRISE</v>
      </c>
      <c r="J216">
        <v>85388</v>
      </c>
      <c r="K216">
        <f t="shared" si="16"/>
        <v>0</v>
      </c>
      <c r="L216">
        <f t="shared" si="17"/>
        <v>0</v>
      </c>
      <c r="M216">
        <f t="shared" si="18"/>
        <v>0</v>
      </c>
      <c r="N216">
        <f t="shared" si="19"/>
        <v>0</v>
      </c>
      <c r="P216" t="s">
        <v>57</v>
      </c>
      <c r="Q216" t="s">
        <v>46</v>
      </c>
      <c r="R216" s="7">
        <v>4975.3999999999996</v>
      </c>
      <c r="S216" s="10">
        <v>85388</v>
      </c>
      <c r="T216" t="s">
        <v>5900</v>
      </c>
    </row>
    <row r="217" spans="1:22" x14ac:dyDescent="0.2">
      <c r="A217" s="6">
        <v>44672</v>
      </c>
      <c r="B217" t="s">
        <v>5949</v>
      </c>
      <c r="C217" t="s">
        <v>43</v>
      </c>
      <c r="D217" t="s">
        <v>46</v>
      </c>
      <c r="E217" t="s">
        <v>507</v>
      </c>
      <c r="F217" s="7"/>
      <c r="H217" t="s">
        <v>5950</v>
      </c>
      <c r="I217" t="str">
        <f t="shared" si="15"/>
        <v>SURRPRISE</v>
      </c>
      <c r="J217">
        <v>85379</v>
      </c>
      <c r="K217">
        <f t="shared" si="16"/>
        <v>0</v>
      </c>
      <c r="L217">
        <f t="shared" si="17"/>
        <v>0</v>
      </c>
      <c r="M217">
        <f t="shared" si="18"/>
        <v>0</v>
      </c>
      <c r="N217">
        <f t="shared" si="19"/>
        <v>0</v>
      </c>
      <c r="P217" t="s">
        <v>57</v>
      </c>
      <c r="Q217" t="s">
        <v>46</v>
      </c>
      <c r="R217" s="7">
        <v>7226.29</v>
      </c>
      <c r="S217" s="10">
        <v>85379</v>
      </c>
      <c r="T217" t="s">
        <v>5900</v>
      </c>
    </row>
    <row r="218" spans="1:22" x14ac:dyDescent="0.2">
      <c r="A218" s="6">
        <v>44672</v>
      </c>
      <c r="B218" t="s">
        <v>5951</v>
      </c>
      <c r="C218" t="s">
        <v>43</v>
      </c>
      <c r="D218" t="s">
        <v>46</v>
      </c>
      <c r="E218" t="s">
        <v>134</v>
      </c>
      <c r="F218" s="7">
        <v>10297.99</v>
      </c>
      <c r="G218" t="s">
        <v>50</v>
      </c>
      <c r="H218" t="s">
        <v>5952</v>
      </c>
      <c r="I218" t="str">
        <f t="shared" si="15"/>
        <v>GLENDALE</v>
      </c>
      <c r="J218">
        <v>85304</v>
      </c>
      <c r="K218">
        <f t="shared" si="16"/>
        <v>0</v>
      </c>
      <c r="L218">
        <f t="shared" si="17"/>
        <v>0</v>
      </c>
      <c r="M218">
        <f t="shared" si="18"/>
        <v>0</v>
      </c>
      <c r="N218">
        <f t="shared" si="19"/>
        <v>0</v>
      </c>
      <c r="P218" t="s">
        <v>57</v>
      </c>
      <c r="Q218" t="s">
        <v>46</v>
      </c>
      <c r="R218" s="7">
        <v>7763.2</v>
      </c>
      <c r="S218" s="10">
        <v>85304</v>
      </c>
      <c r="T218" t="s">
        <v>5848</v>
      </c>
    </row>
    <row r="219" spans="1:22" x14ac:dyDescent="0.2">
      <c r="A219" s="6">
        <v>44673</v>
      </c>
      <c r="B219" t="s">
        <v>5953</v>
      </c>
      <c r="C219" t="s">
        <v>43</v>
      </c>
      <c r="D219" t="s">
        <v>46</v>
      </c>
      <c r="E219" t="s">
        <v>102</v>
      </c>
      <c r="F219" s="7">
        <v>1208.99</v>
      </c>
      <c r="G219" t="s">
        <v>50</v>
      </c>
      <c r="H219" t="s">
        <v>5954</v>
      </c>
      <c r="I219" t="str">
        <f t="shared" si="15"/>
        <v>PHOENIX</v>
      </c>
      <c r="J219">
        <v>85016</v>
      </c>
      <c r="K219">
        <f t="shared" si="16"/>
        <v>1</v>
      </c>
      <c r="L219">
        <f t="shared" si="17"/>
        <v>1</v>
      </c>
      <c r="M219">
        <f t="shared" si="18"/>
        <v>0</v>
      </c>
      <c r="N219">
        <f t="shared" si="19"/>
        <v>1</v>
      </c>
      <c r="P219" t="s">
        <v>57</v>
      </c>
      <c r="Q219" t="s">
        <v>46</v>
      </c>
      <c r="R219" s="7">
        <v>1185.2</v>
      </c>
      <c r="S219" s="10">
        <v>85016</v>
      </c>
      <c r="T219" t="s">
        <v>3287</v>
      </c>
    </row>
    <row r="220" spans="1:22" x14ac:dyDescent="0.2">
      <c r="A220" s="6">
        <v>44673</v>
      </c>
      <c r="B220" t="s">
        <v>5955</v>
      </c>
      <c r="C220" t="s">
        <v>43</v>
      </c>
      <c r="D220" t="s">
        <v>46</v>
      </c>
      <c r="E220" t="s">
        <v>216</v>
      </c>
      <c r="F220" s="7">
        <v>10074.77</v>
      </c>
      <c r="G220" t="s">
        <v>50</v>
      </c>
      <c r="H220" t="s">
        <v>5956</v>
      </c>
      <c r="I220" t="str">
        <f t="shared" si="15"/>
        <v>MESA</v>
      </c>
      <c r="J220">
        <v>85205</v>
      </c>
      <c r="K220">
        <f t="shared" si="16"/>
        <v>0</v>
      </c>
      <c r="L220">
        <f t="shared" si="17"/>
        <v>0</v>
      </c>
      <c r="M220">
        <f t="shared" si="18"/>
        <v>0</v>
      </c>
      <c r="N220">
        <f t="shared" si="19"/>
        <v>0</v>
      </c>
      <c r="P220" t="s">
        <v>57</v>
      </c>
      <c r="Q220" t="s">
        <v>46</v>
      </c>
      <c r="R220" s="7">
        <v>10000</v>
      </c>
      <c r="S220" s="10">
        <v>85205</v>
      </c>
      <c r="T220" t="s">
        <v>5848</v>
      </c>
      <c r="U220" t="s">
        <v>377</v>
      </c>
      <c r="V220" s="10">
        <v>85251</v>
      </c>
    </row>
    <row r="221" spans="1:22" x14ac:dyDescent="0.2">
      <c r="A221" s="6">
        <v>44673</v>
      </c>
      <c r="B221" t="s">
        <v>5957</v>
      </c>
      <c r="C221" t="s">
        <v>43</v>
      </c>
      <c r="D221" t="s">
        <v>46</v>
      </c>
      <c r="E221" t="s">
        <v>44</v>
      </c>
      <c r="F221" s="7">
        <v>5710.84</v>
      </c>
      <c r="G221" t="s">
        <v>50</v>
      </c>
      <c r="H221" t="s">
        <v>5958</v>
      </c>
      <c r="I221" t="str">
        <f t="shared" si="15"/>
        <v>PHOENIX</v>
      </c>
      <c r="J221">
        <v>85031</v>
      </c>
      <c r="K221">
        <f t="shared" si="16"/>
        <v>1</v>
      </c>
      <c r="L221">
        <f t="shared" si="17"/>
        <v>1</v>
      </c>
      <c r="M221">
        <f t="shared" si="18"/>
        <v>0</v>
      </c>
      <c r="N221">
        <f t="shared" si="19"/>
        <v>1</v>
      </c>
      <c r="P221" t="s">
        <v>46</v>
      </c>
      <c r="Q221" t="s">
        <v>46</v>
      </c>
      <c r="R221" s="7">
        <v>5160.84</v>
      </c>
      <c r="S221" s="10">
        <v>85031</v>
      </c>
      <c r="T221" t="s">
        <v>62</v>
      </c>
      <c r="U221" t="s">
        <v>63</v>
      </c>
      <c r="V221" s="10">
        <v>85253</v>
      </c>
    </row>
    <row r="222" spans="1:22" x14ac:dyDescent="0.2">
      <c r="A222" s="6">
        <v>44678</v>
      </c>
      <c r="B222" t="s">
        <v>5959</v>
      </c>
      <c r="C222" t="s">
        <v>43</v>
      </c>
      <c r="D222" t="s">
        <v>46</v>
      </c>
      <c r="E222" t="s">
        <v>74</v>
      </c>
      <c r="F222" s="7"/>
      <c r="H222" t="s">
        <v>5399</v>
      </c>
      <c r="I222" t="str">
        <f t="shared" si="15"/>
        <v>PHOENIX</v>
      </c>
      <c r="J222">
        <v>85042</v>
      </c>
      <c r="K222">
        <f t="shared" si="16"/>
        <v>1</v>
      </c>
      <c r="L222">
        <f t="shared" si="17"/>
        <v>1</v>
      </c>
      <c r="M222">
        <f t="shared" si="18"/>
        <v>0</v>
      </c>
      <c r="N222">
        <f t="shared" si="19"/>
        <v>1</v>
      </c>
      <c r="P222" t="s">
        <v>57</v>
      </c>
      <c r="Q222" t="s">
        <v>46</v>
      </c>
      <c r="R222" s="7">
        <v>2088.6799999999998</v>
      </c>
      <c r="S222" s="10">
        <v>85042</v>
      </c>
      <c r="T222" t="s">
        <v>5960</v>
      </c>
    </row>
    <row r="223" spans="1:22" x14ac:dyDescent="0.2">
      <c r="A223" s="6">
        <v>44678</v>
      </c>
      <c r="B223" t="s">
        <v>5961</v>
      </c>
      <c r="C223" t="s">
        <v>43</v>
      </c>
      <c r="D223" t="s">
        <v>46</v>
      </c>
      <c r="E223" t="s">
        <v>247</v>
      </c>
      <c r="F223" s="7"/>
      <c r="H223" t="s">
        <v>5962</v>
      </c>
      <c r="I223" t="str">
        <f t="shared" si="15"/>
        <v>CHANDLER</v>
      </c>
      <c r="J223">
        <v>85226</v>
      </c>
      <c r="K223">
        <f t="shared" si="16"/>
        <v>0</v>
      </c>
      <c r="L223">
        <f t="shared" si="17"/>
        <v>0</v>
      </c>
      <c r="M223">
        <f t="shared" si="18"/>
        <v>0</v>
      </c>
      <c r="N223">
        <f t="shared" si="19"/>
        <v>0</v>
      </c>
      <c r="P223" t="s">
        <v>57</v>
      </c>
      <c r="Q223" t="s">
        <v>46</v>
      </c>
      <c r="R223" s="7">
        <v>7171.99</v>
      </c>
      <c r="S223" s="10">
        <v>85226</v>
      </c>
      <c r="T223" t="s">
        <v>5963</v>
      </c>
    </row>
    <row r="224" spans="1:22" x14ac:dyDescent="0.2">
      <c r="A224" s="6">
        <v>44678</v>
      </c>
      <c r="B224" t="s">
        <v>5964</v>
      </c>
      <c r="C224" t="s">
        <v>43</v>
      </c>
      <c r="D224" t="s">
        <v>46</v>
      </c>
      <c r="E224" t="s">
        <v>247</v>
      </c>
      <c r="F224" s="7"/>
      <c r="H224" t="s">
        <v>4816</v>
      </c>
      <c r="I224" t="str">
        <f t="shared" si="15"/>
        <v>CHANDLER</v>
      </c>
      <c r="J224">
        <v>85225</v>
      </c>
      <c r="K224">
        <f t="shared" si="16"/>
        <v>0</v>
      </c>
      <c r="L224">
        <f t="shared" si="17"/>
        <v>0</v>
      </c>
      <c r="M224">
        <f t="shared" si="18"/>
        <v>0</v>
      </c>
      <c r="N224">
        <f t="shared" si="19"/>
        <v>0</v>
      </c>
      <c r="P224" t="s">
        <v>57</v>
      </c>
      <c r="Q224" t="s">
        <v>46</v>
      </c>
      <c r="R224" s="7">
        <v>1835.13</v>
      </c>
      <c r="S224" s="10">
        <v>85225</v>
      </c>
      <c r="T224" t="s">
        <v>100</v>
      </c>
    </row>
    <row r="225" spans="1:22" x14ac:dyDescent="0.2">
      <c r="A225" s="6">
        <v>44678</v>
      </c>
      <c r="B225" t="s">
        <v>5965</v>
      </c>
      <c r="C225" t="s">
        <v>43</v>
      </c>
      <c r="D225" t="s">
        <v>46</v>
      </c>
      <c r="E225" t="s">
        <v>247</v>
      </c>
      <c r="F225" s="7"/>
      <c r="H225" t="s">
        <v>5966</v>
      </c>
      <c r="I225" t="str">
        <f t="shared" si="15"/>
        <v>CHANDLER</v>
      </c>
      <c r="J225">
        <v>85226</v>
      </c>
      <c r="K225">
        <f t="shared" si="16"/>
        <v>0</v>
      </c>
      <c r="L225">
        <f t="shared" si="17"/>
        <v>0</v>
      </c>
      <c r="M225">
        <f t="shared" si="18"/>
        <v>0</v>
      </c>
      <c r="N225">
        <f t="shared" si="19"/>
        <v>0</v>
      </c>
      <c r="P225" t="s">
        <v>57</v>
      </c>
      <c r="Q225" t="s">
        <v>46</v>
      </c>
      <c r="R225" s="7">
        <v>1878.21</v>
      </c>
      <c r="S225" s="10">
        <v>85226</v>
      </c>
      <c r="T225" t="s">
        <v>5967</v>
      </c>
    </row>
    <row r="226" spans="1:22" x14ac:dyDescent="0.2">
      <c r="A226" s="6">
        <v>44679</v>
      </c>
      <c r="B226" t="s">
        <v>5968</v>
      </c>
      <c r="C226" t="s">
        <v>43</v>
      </c>
      <c r="D226" t="s">
        <v>46</v>
      </c>
      <c r="E226" t="s">
        <v>225</v>
      </c>
      <c r="F226" s="7"/>
      <c r="H226" t="s">
        <v>5422</v>
      </c>
      <c r="I226" t="str">
        <f t="shared" si="15"/>
        <v>PHOENIX</v>
      </c>
      <c r="J226">
        <v>85043</v>
      </c>
      <c r="K226">
        <f t="shared" si="16"/>
        <v>1</v>
      </c>
      <c r="L226">
        <f t="shared" si="17"/>
        <v>1</v>
      </c>
      <c r="M226">
        <f t="shared" si="18"/>
        <v>0</v>
      </c>
      <c r="N226">
        <f t="shared" si="19"/>
        <v>1</v>
      </c>
      <c r="P226" t="s">
        <v>57</v>
      </c>
      <c r="Q226" t="s">
        <v>46</v>
      </c>
      <c r="R226" s="7">
        <v>2867.87</v>
      </c>
      <c r="S226" s="10">
        <v>85043</v>
      </c>
      <c r="T226" t="s">
        <v>4899</v>
      </c>
    </row>
    <row r="227" spans="1:22" x14ac:dyDescent="0.2">
      <c r="A227" s="6">
        <v>44679</v>
      </c>
      <c r="B227" t="s">
        <v>5969</v>
      </c>
      <c r="C227" t="s">
        <v>79</v>
      </c>
      <c r="D227" t="s">
        <v>46</v>
      </c>
      <c r="E227" t="s">
        <v>130</v>
      </c>
      <c r="F227" s="7"/>
      <c r="H227" t="s">
        <v>5970</v>
      </c>
      <c r="I227" t="str">
        <f t="shared" si="15"/>
        <v>GOODYEAR</v>
      </c>
      <c r="J227">
        <v>85338</v>
      </c>
      <c r="K227">
        <f t="shared" si="16"/>
        <v>0</v>
      </c>
      <c r="L227">
        <f t="shared" si="17"/>
        <v>0</v>
      </c>
      <c r="M227">
        <f t="shared" si="18"/>
        <v>0</v>
      </c>
      <c r="N227">
        <f t="shared" si="19"/>
        <v>0</v>
      </c>
      <c r="P227" t="s">
        <v>57</v>
      </c>
      <c r="Q227" t="s">
        <v>46</v>
      </c>
      <c r="R227" s="7">
        <v>3349.65</v>
      </c>
      <c r="S227" s="10">
        <v>85338</v>
      </c>
      <c r="T227" t="s">
        <v>5971</v>
      </c>
      <c r="U227" t="s">
        <v>5972</v>
      </c>
      <c r="V227" s="10">
        <v>85020</v>
      </c>
    </row>
    <row r="228" spans="1:22" x14ac:dyDescent="0.2">
      <c r="A228" s="6">
        <v>44679</v>
      </c>
      <c r="B228" t="s">
        <v>5973</v>
      </c>
      <c r="C228" t="s">
        <v>79</v>
      </c>
      <c r="D228" t="s">
        <v>46</v>
      </c>
      <c r="E228" t="s">
        <v>130</v>
      </c>
      <c r="F228" s="7"/>
      <c r="H228" t="s">
        <v>5974</v>
      </c>
      <c r="I228" t="str">
        <f t="shared" si="15"/>
        <v>BUCKEYE</v>
      </c>
      <c r="J228">
        <v>85326</v>
      </c>
      <c r="K228">
        <f t="shared" si="16"/>
        <v>0</v>
      </c>
      <c r="L228">
        <f t="shared" si="17"/>
        <v>0</v>
      </c>
      <c r="M228">
        <f t="shared" si="18"/>
        <v>0</v>
      </c>
      <c r="N228">
        <f t="shared" si="19"/>
        <v>0</v>
      </c>
      <c r="P228" t="s">
        <v>57</v>
      </c>
      <c r="Q228" t="s">
        <v>46</v>
      </c>
      <c r="R228" s="7">
        <v>2353.58</v>
      </c>
      <c r="S228" s="10">
        <v>85326</v>
      </c>
      <c r="T228" t="s">
        <v>5975</v>
      </c>
      <c r="U228" t="s">
        <v>4642</v>
      </c>
      <c r="V228" s="10">
        <v>85020</v>
      </c>
    </row>
    <row r="229" spans="1:22" x14ac:dyDescent="0.2">
      <c r="A229" s="6">
        <v>44679</v>
      </c>
      <c r="B229" t="s">
        <v>5976</v>
      </c>
      <c r="C229" t="s">
        <v>43</v>
      </c>
      <c r="D229" t="s">
        <v>46</v>
      </c>
      <c r="E229" t="s">
        <v>102</v>
      </c>
      <c r="F229" s="7"/>
      <c r="H229" t="s">
        <v>5977</v>
      </c>
      <c r="I229" t="str">
        <f t="shared" si="15"/>
        <v>PHOENIX</v>
      </c>
      <c r="J229">
        <v>85008</v>
      </c>
      <c r="K229">
        <f t="shared" si="16"/>
        <v>1</v>
      </c>
      <c r="L229">
        <f t="shared" si="17"/>
        <v>1</v>
      </c>
      <c r="M229">
        <f t="shared" si="18"/>
        <v>0</v>
      </c>
      <c r="N229">
        <f t="shared" si="19"/>
        <v>1</v>
      </c>
      <c r="P229" t="s">
        <v>57</v>
      </c>
      <c r="Q229" t="s">
        <v>46</v>
      </c>
      <c r="R229" s="7">
        <v>1020</v>
      </c>
      <c r="S229" s="10">
        <v>85008</v>
      </c>
      <c r="T229" t="s">
        <v>5576</v>
      </c>
    </row>
    <row r="230" spans="1:22" x14ac:dyDescent="0.2">
      <c r="A230" s="6">
        <v>44679</v>
      </c>
      <c r="B230" t="s">
        <v>5978</v>
      </c>
      <c r="C230" t="s">
        <v>43</v>
      </c>
      <c r="D230" t="s">
        <v>46</v>
      </c>
      <c r="E230" t="s">
        <v>102</v>
      </c>
      <c r="F230" s="7"/>
      <c r="H230" t="s">
        <v>5979</v>
      </c>
      <c r="I230" t="str">
        <f t="shared" si="15"/>
        <v>PHOENIX</v>
      </c>
      <c r="J230">
        <v>85008</v>
      </c>
      <c r="K230">
        <f t="shared" si="16"/>
        <v>1</v>
      </c>
      <c r="L230">
        <f t="shared" si="17"/>
        <v>1</v>
      </c>
      <c r="M230">
        <f t="shared" si="18"/>
        <v>0</v>
      </c>
      <c r="N230">
        <f t="shared" si="19"/>
        <v>1</v>
      </c>
      <c r="P230" t="s">
        <v>57</v>
      </c>
      <c r="Q230" t="s">
        <v>46</v>
      </c>
      <c r="R230" s="7">
        <v>1610</v>
      </c>
      <c r="S230" s="10">
        <v>85008</v>
      </c>
      <c r="T230" t="s">
        <v>5576</v>
      </c>
    </row>
    <row r="231" spans="1:22" x14ac:dyDescent="0.2">
      <c r="A231" s="6">
        <v>44679</v>
      </c>
      <c r="B231" t="s">
        <v>5980</v>
      </c>
      <c r="C231" t="s">
        <v>43</v>
      </c>
      <c r="D231" t="s">
        <v>46</v>
      </c>
      <c r="E231" t="s">
        <v>102</v>
      </c>
      <c r="F231" s="7"/>
      <c r="H231" t="s">
        <v>5981</v>
      </c>
      <c r="I231" t="str">
        <f t="shared" si="15"/>
        <v>PHOENIX</v>
      </c>
      <c r="J231">
        <v>85008</v>
      </c>
      <c r="K231">
        <f t="shared" si="16"/>
        <v>1</v>
      </c>
      <c r="L231">
        <f t="shared" si="17"/>
        <v>1</v>
      </c>
      <c r="M231">
        <f t="shared" si="18"/>
        <v>0</v>
      </c>
      <c r="N231">
        <f t="shared" si="19"/>
        <v>1</v>
      </c>
      <c r="P231" t="s">
        <v>57</v>
      </c>
      <c r="Q231" t="s">
        <v>46</v>
      </c>
      <c r="R231" s="7">
        <v>2638</v>
      </c>
      <c r="S231" s="10">
        <v>85008</v>
      </c>
      <c r="T231" t="s">
        <v>5576</v>
      </c>
    </row>
    <row r="232" spans="1:22" x14ac:dyDescent="0.2">
      <c r="A232" s="6">
        <v>44679</v>
      </c>
      <c r="B232" t="s">
        <v>5982</v>
      </c>
      <c r="C232" t="s">
        <v>43</v>
      </c>
      <c r="D232" t="s">
        <v>46</v>
      </c>
      <c r="E232" t="s">
        <v>102</v>
      </c>
      <c r="F232" s="7"/>
      <c r="H232" t="s">
        <v>5983</v>
      </c>
      <c r="I232" t="str">
        <f t="shared" si="15"/>
        <v>PHOENIX</v>
      </c>
      <c r="J232">
        <v>85008</v>
      </c>
      <c r="K232">
        <f t="shared" si="16"/>
        <v>1</v>
      </c>
      <c r="L232">
        <f t="shared" si="17"/>
        <v>1</v>
      </c>
      <c r="M232">
        <f t="shared" si="18"/>
        <v>0</v>
      </c>
      <c r="N232">
        <f t="shared" si="19"/>
        <v>1</v>
      </c>
      <c r="P232" t="s">
        <v>57</v>
      </c>
      <c r="Q232" t="s">
        <v>46</v>
      </c>
      <c r="R232" s="7">
        <v>1760</v>
      </c>
      <c r="S232" s="10">
        <v>85008</v>
      </c>
      <c r="T232" t="s">
        <v>5576</v>
      </c>
    </row>
    <row r="233" spans="1:22" x14ac:dyDescent="0.2">
      <c r="A233" s="6">
        <v>44679</v>
      </c>
      <c r="B233" t="s">
        <v>5984</v>
      </c>
      <c r="C233" t="s">
        <v>43</v>
      </c>
      <c r="D233" t="s">
        <v>46</v>
      </c>
      <c r="E233" t="s">
        <v>102</v>
      </c>
      <c r="F233" s="7"/>
      <c r="H233" t="s">
        <v>5985</v>
      </c>
      <c r="I233" t="str">
        <f t="shared" si="15"/>
        <v>PHOENIX</v>
      </c>
      <c r="J233">
        <v>85008</v>
      </c>
      <c r="K233">
        <f t="shared" si="16"/>
        <v>1</v>
      </c>
      <c r="L233">
        <f t="shared" si="17"/>
        <v>1</v>
      </c>
      <c r="M233">
        <f t="shared" si="18"/>
        <v>0</v>
      </c>
      <c r="N233">
        <f t="shared" si="19"/>
        <v>1</v>
      </c>
      <c r="P233" t="s">
        <v>57</v>
      </c>
      <c r="Q233" t="s">
        <v>46</v>
      </c>
      <c r="R233" s="7">
        <v>1821.77</v>
      </c>
      <c r="S233" s="10">
        <v>85008</v>
      </c>
      <c r="T233" t="s">
        <v>5576</v>
      </c>
    </row>
    <row r="234" spans="1:22" x14ac:dyDescent="0.2">
      <c r="A234" s="6">
        <v>44679</v>
      </c>
      <c r="B234" t="s">
        <v>5986</v>
      </c>
      <c r="C234" t="s">
        <v>43</v>
      </c>
      <c r="D234" t="s">
        <v>46</v>
      </c>
      <c r="E234" t="s">
        <v>507</v>
      </c>
      <c r="F234" s="7"/>
      <c r="H234" t="s">
        <v>5987</v>
      </c>
      <c r="I234" t="str">
        <f t="shared" si="15"/>
        <v>SURPRISE</v>
      </c>
      <c r="J234">
        <v>85379</v>
      </c>
      <c r="K234">
        <f t="shared" si="16"/>
        <v>0</v>
      </c>
      <c r="L234">
        <f t="shared" si="17"/>
        <v>0</v>
      </c>
      <c r="M234">
        <f t="shared" si="18"/>
        <v>0</v>
      </c>
      <c r="N234">
        <f t="shared" si="19"/>
        <v>0</v>
      </c>
      <c r="P234" t="s">
        <v>57</v>
      </c>
      <c r="Q234" t="s">
        <v>46</v>
      </c>
      <c r="R234" s="7">
        <v>9999.99</v>
      </c>
      <c r="S234" s="10">
        <v>85379</v>
      </c>
      <c r="T234" t="s">
        <v>5988</v>
      </c>
    </row>
    <row r="235" spans="1:22" x14ac:dyDescent="0.2">
      <c r="A235" s="6">
        <v>44680</v>
      </c>
      <c r="B235" t="s">
        <v>5989</v>
      </c>
      <c r="C235" t="s">
        <v>43</v>
      </c>
      <c r="D235" t="s">
        <v>46</v>
      </c>
      <c r="E235" t="s">
        <v>297</v>
      </c>
      <c r="F235" s="7"/>
      <c r="H235" t="s">
        <v>5990</v>
      </c>
      <c r="I235" t="str">
        <f t="shared" si="15"/>
        <v>Phoenix</v>
      </c>
      <c r="J235">
        <v>85051</v>
      </c>
      <c r="K235">
        <f t="shared" si="16"/>
        <v>1</v>
      </c>
      <c r="L235">
        <f t="shared" si="17"/>
        <v>1</v>
      </c>
      <c r="M235">
        <f t="shared" si="18"/>
        <v>0</v>
      </c>
      <c r="N235">
        <f t="shared" si="19"/>
        <v>1</v>
      </c>
      <c r="P235" t="s">
        <v>46</v>
      </c>
      <c r="Q235" t="s">
        <v>46</v>
      </c>
      <c r="R235" s="7">
        <v>8167.83</v>
      </c>
      <c r="S235" s="10">
        <v>85051</v>
      </c>
      <c r="T235" t="s">
        <v>291</v>
      </c>
    </row>
    <row r="236" spans="1:22" x14ac:dyDescent="0.2">
      <c r="A236" s="6">
        <v>44680</v>
      </c>
      <c r="B236" t="s">
        <v>5991</v>
      </c>
      <c r="C236" t="s">
        <v>43</v>
      </c>
      <c r="D236" t="s">
        <v>46</v>
      </c>
      <c r="E236" t="s">
        <v>74</v>
      </c>
      <c r="F236" s="7"/>
      <c r="H236" t="s">
        <v>5992</v>
      </c>
      <c r="I236" t="str">
        <f t="shared" si="15"/>
        <v>PHOENIX</v>
      </c>
      <c r="J236">
        <v>85041</v>
      </c>
      <c r="K236">
        <f t="shared" si="16"/>
        <v>1</v>
      </c>
      <c r="L236">
        <f t="shared" si="17"/>
        <v>1</v>
      </c>
      <c r="M236">
        <f t="shared" si="18"/>
        <v>0</v>
      </c>
      <c r="N236">
        <f t="shared" si="19"/>
        <v>1</v>
      </c>
      <c r="P236" t="s">
        <v>57</v>
      </c>
      <c r="Q236" t="s">
        <v>46</v>
      </c>
      <c r="R236" s="7">
        <v>6195.21</v>
      </c>
      <c r="S236" s="10">
        <v>85041</v>
      </c>
      <c r="T236" t="s">
        <v>5993</v>
      </c>
      <c r="U236" t="s">
        <v>5994</v>
      </c>
      <c r="V236" s="10">
        <v>85027</v>
      </c>
    </row>
    <row r="237" spans="1:22" x14ac:dyDescent="0.2">
      <c r="A237" s="6">
        <v>44680</v>
      </c>
      <c r="B237" t="s">
        <v>5995</v>
      </c>
      <c r="C237" t="s">
        <v>43</v>
      </c>
      <c r="D237" t="s">
        <v>46</v>
      </c>
      <c r="E237" t="s">
        <v>102</v>
      </c>
      <c r="F237" s="7"/>
      <c r="H237" t="s">
        <v>5996</v>
      </c>
      <c r="I237" t="str">
        <f t="shared" si="15"/>
        <v>PHOENIX</v>
      </c>
      <c r="J237">
        <v>85008</v>
      </c>
      <c r="K237">
        <f t="shared" si="16"/>
        <v>1</v>
      </c>
      <c r="L237">
        <f t="shared" si="17"/>
        <v>1</v>
      </c>
      <c r="M237">
        <f t="shared" si="18"/>
        <v>0</v>
      </c>
      <c r="N237">
        <f t="shared" si="19"/>
        <v>1</v>
      </c>
      <c r="P237" t="s">
        <v>57</v>
      </c>
      <c r="Q237" t="s">
        <v>46</v>
      </c>
      <c r="R237" s="7">
        <v>1540</v>
      </c>
      <c r="S237" s="10">
        <v>85008</v>
      </c>
      <c r="T237" t="s">
        <v>5576</v>
      </c>
    </row>
    <row r="238" spans="1:22" x14ac:dyDescent="0.2">
      <c r="A238" s="6">
        <v>44680</v>
      </c>
      <c r="B238" t="s">
        <v>5997</v>
      </c>
      <c r="C238" t="s">
        <v>43</v>
      </c>
      <c r="D238" t="s">
        <v>46</v>
      </c>
      <c r="E238" t="s">
        <v>225</v>
      </c>
      <c r="F238" s="7"/>
      <c r="H238" t="s">
        <v>5998</v>
      </c>
      <c r="I238" t="str">
        <f t="shared" si="15"/>
        <v>PHOENIX</v>
      </c>
      <c r="J238">
        <v>85043</v>
      </c>
      <c r="K238">
        <f t="shared" si="16"/>
        <v>1</v>
      </c>
      <c r="L238">
        <f t="shared" si="17"/>
        <v>1</v>
      </c>
      <c r="M238">
        <f t="shared" si="18"/>
        <v>0</v>
      </c>
      <c r="N238">
        <f t="shared" si="19"/>
        <v>1</v>
      </c>
      <c r="P238" t="s">
        <v>57</v>
      </c>
      <c r="Q238" t="s">
        <v>46</v>
      </c>
      <c r="R238" s="7">
        <v>8167.08</v>
      </c>
      <c r="S238" s="10">
        <v>85043</v>
      </c>
      <c r="T238" t="s">
        <v>5999</v>
      </c>
    </row>
    <row r="239" spans="1:22" x14ac:dyDescent="0.2">
      <c r="A239" s="6">
        <v>44680</v>
      </c>
      <c r="B239" t="s">
        <v>6000</v>
      </c>
      <c r="C239" t="s">
        <v>43</v>
      </c>
      <c r="D239" t="s">
        <v>46</v>
      </c>
      <c r="E239" t="s">
        <v>507</v>
      </c>
      <c r="F239" s="7"/>
      <c r="H239" t="s">
        <v>6001</v>
      </c>
      <c r="I239" t="str">
        <f t="shared" si="15"/>
        <v>SURPRISE</v>
      </c>
      <c r="J239">
        <v>85379</v>
      </c>
      <c r="K239">
        <f t="shared" si="16"/>
        <v>0</v>
      </c>
      <c r="L239">
        <f t="shared" si="17"/>
        <v>0</v>
      </c>
      <c r="M239">
        <f t="shared" si="18"/>
        <v>0</v>
      </c>
      <c r="N239">
        <f t="shared" si="19"/>
        <v>0</v>
      </c>
      <c r="P239" t="s">
        <v>57</v>
      </c>
      <c r="Q239" t="s">
        <v>46</v>
      </c>
      <c r="R239" s="7">
        <v>6486.5</v>
      </c>
      <c r="S239" s="10">
        <v>85379</v>
      </c>
      <c r="T239" t="s">
        <v>6002</v>
      </c>
    </row>
    <row r="240" spans="1:22" x14ac:dyDescent="0.2">
      <c r="A240" s="6">
        <v>44680</v>
      </c>
      <c r="B240" t="s">
        <v>6003</v>
      </c>
      <c r="C240" t="s">
        <v>43</v>
      </c>
      <c r="D240" t="s">
        <v>46</v>
      </c>
      <c r="E240" t="s">
        <v>297</v>
      </c>
      <c r="F240" s="7"/>
      <c r="H240" t="s">
        <v>6004</v>
      </c>
      <c r="I240" t="str">
        <f t="shared" si="15"/>
        <v>GLENDALE</v>
      </c>
      <c r="J240">
        <v>85303</v>
      </c>
      <c r="K240">
        <f t="shared" si="16"/>
        <v>0</v>
      </c>
      <c r="L240">
        <f t="shared" si="17"/>
        <v>0</v>
      </c>
      <c r="M240">
        <f t="shared" si="18"/>
        <v>0</v>
      </c>
      <c r="N240">
        <f t="shared" si="19"/>
        <v>0</v>
      </c>
      <c r="P240" t="s">
        <v>57</v>
      </c>
      <c r="Q240" t="s">
        <v>46</v>
      </c>
      <c r="R240" s="7">
        <v>4322.6499999999996</v>
      </c>
      <c r="S240" s="10">
        <v>85303</v>
      </c>
      <c r="T240" t="s">
        <v>399</v>
      </c>
    </row>
    <row r="241" spans="1:22" x14ac:dyDescent="0.2">
      <c r="A241" s="6">
        <v>44686</v>
      </c>
      <c r="B241" t="s">
        <v>6005</v>
      </c>
      <c r="C241" t="s">
        <v>43</v>
      </c>
      <c r="D241" t="s">
        <v>46</v>
      </c>
      <c r="E241" t="s">
        <v>87</v>
      </c>
      <c r="F241" s="7"/>
      <c r="H241" t="s">
        <v>6006</v>
      </c>
      <c r="I241" t="str">
        <f t="shared" si="15"/>
        <v>PHOENIX</v>
      </c>
      <c r="J241">
        <v>85009</v>
      </c>
      <c r="K241">
        <f t="shared" si="16"/>
        <v>1</v>
      </c>
      <c r="L241">
        <f t="shared" si="17"/>
        <v>1</v>
      </c>
      <c r="M241">
        <f t="shared" si="18"/>
        <v>0</v>
      </c>
      <c r="N241">
        <f t="shared" si="19"/>
        <v>1</v>
      </c>
      <c r="P241" t="s">
        <v>46</v>
      </c>
      <c r="Q241" t="s">
        <v>46</v>
      </c>
      <c r="R241" s="7">
        <v>7881.96</v>
      </c>
      <c r="S241" s="10">
        <v>85009</v>
      </c>
      <c r="T241" t="s">
        <v>62</v>
      </c>
      <c r="U241" t="s">
        <v>63</v>
      </c>
      <c r="V241" s="10">
        <v>85253</v>
      </c>
    </row>
    <row r="242" spans="1:22" x14ac:dyDescent="0.2">
      <c r="A242" s="6">
        <v>44687</v>
      </c>
      <c r="B242" t="s">
        <v>6007</v>
      </c>
      <c r="C242" t="s">
        <v>43</v>
      </c>
      <c r="D242" t="s">
        <v>46</v>
      </c>
      <c r="E242" t="s">
        <v>130</v>
      </c>
      <c r="F242" s="7">
        <v>10019.99</v>
      </c>
      <c r="G242" t="s">
        <v>50</v>
      </c>
      <c r="H242" t="s">
        <v>6008</v>
      </c>
      <c r="I242" t="str">
        <f t="shared" si="15"/>
        <v>GOODYEAR</v>
      </c>
      <c r="J242">
        <v>85338</v>
      </c>
      <c r="K242">
        <f t="shared" si="16"/>
        <v>0</v>
      </c>
      <c r="L242">
        <f t="shared" si="17"/>
        <v>0</v>
      </c>
      <c r="M242">
        <f t="shared" si="18"/>
        <v>0</v>
      </c>
      <c r="N242">
        <f t="shared" si="19"/>
        <v>0</v>
      </c>
      <c r="P242" t="s">
        <v>57</v>
      </c>
      <c r="Q242" t="s">
        <v>46</v>
      </c>
      <c r="R242" s="7">
        <v>2978.95</v>
      </c>
      <c r="S242" s="10">
        <v>85338</v>
      </c>
      <c r="T242" t="s">
        <v>6009</v>
      </c>
    </row>
    <row r="243" spans="1:22" x14ac:dyDescent="0.2">
      <c r="A243" s="6">
        <v>44687</v>
      </c>
      <c r="B243" t="s">
        <v>6010</v>
      </c>
      <c r="C243" t="s">
        <v>43</v>
      </c>
      <c r="D243" t="s">
        <v>46</v>
      </c>
      <c r="E243" t="s">
        <v>55</v>
      </c>
      <c r="F243" s="7">
        <v>10297.99</v>
      </c>
      <c r="G243" t="s">
        <v>50</v>
      </c>
      <c r="H243" t="s">
        <v>6011</v>
      </c>
      <c r="I243" t="str">
        <f t="shared" si="15"/>
        <v>PHOENIX</v>
      </c>
      <c r="J243">
        <v>85022</v>
      </c>
      <c r="K243">
        <f t="shared" si="16"/>
        <v>1</v>
      </c>
      <c r="L243">
        <f t="shared" si="17"/>
        <v>1</v>
      </c>
      <c r="M243">
        <f t="shared" si="18"/>
        <v>0</v>
      </c>
      <c r="N243">
        <f t="shared" si="19"/>
        <v>1</v>
      </c>
      <c r="P243" t="s">
        <v>57</v>
      </c>
      <c r="Q243" t="s">
        <v>46</v>
      </c>
      <c r="R243" s="7">
        <v>9999.99</v>
      </c>
      <c r="S243" s="10">
        <v>85022</v>
      </c>
      <c r="T243" t="s">
        <v>3646</v>
      </c>
      <c r="U243" t="s">
        <v>122</v>
      </c>
      <c r="V243" s="10">
        <v>85251</v>
      </c>
    </row>
    <row r="244" spans="1:22" x14ac:dyDescent="0.2">
      <c r="A244" s="6">
        <v>44687</v>
      </c>
      <c r="B244" t="s">
        <v>6012</v>
      </c>
      <c r="C244" t="s">
        <v>43</v>
      </c>
      <c r="D244" t="s">
        <v>46</v>
      </c>
      <c r="E244" t="s">
        <v>134</v>
      </c>
      <c r="F244" s="7">
        <v>10019.99</v>
      </c>
      <c r="G244" t="s">
        <v>50</v>
      </c>
      <c r="H244" t="s">
        <v>6013</v>
      </c>
      <c r="I244" t="str">
        <f t="shared" si="15"/>
        <v>PHOENIX</v>
      </c>
      <c r="J244">
        <v>85086</v>
      </c>
      <c r="K244">
        <f t="shared" si="16"/>
        <v>1</v>
      </c>
      <c r="L244">
        <f t="shared" si="17"/>
        <v>1</v>
      </c>
      <c r="M244">
        <f t="shared" si="18"/>
        <v>0</v>
      </c>
      <c r="N244">
        <f t="shared" si="19"/>
        <v>1</v>
      </c>
      <c r="O244" s="6">
        <v>44705</v>
      </c>
      <c r="P244" t="s">
        <v>57</v>
      </c>
      <c r="Q244" t="s">
        <v>46</v>
      </c>
      <c r="R244" s="7">
        <v>6768.04</v>
      </c>
      <c r="S244" s="10">
        <v>85086</v>
      </c>
      <c r="T244" t="s">
        <v>6014</v>
      </c>
    </row>
    <row r="245" spans="1:22" x14ac:dyDescent="0.2">
      <c r="A245" s="6">
        <v>44687</v>
      </c>
      <c r="B245" t="s">
        <v>6015</v>
      </c>
      <c r="C245" t="s">
        <v>43</v>
      </c>
      <c r="D245" t="s">
        <v>46</v>
      </c>
      <c r="E245" t="s">
        <v>297</v>
      </c>
      <c r="F245" s="7">
        <v>8994</v>
      </c>
      <c r="G245" t="s">
        <v>50</v>
      </c>
      <c r="H245" t="s">
        <v>6016</v>
      </c>
      <c r="I245" t="str">
        <f t="shared" si="15"/>
        <v>Glendale</v>
      </c>
      <c r="J245">
        <v>85303</v>
      </c>
      <c r="K245">
        <f t="shared" si="16"/>
        <v>0</v>
      </c>
      <c r="L245">
        <f t="shared" si="17"/>
        <v>0</v>
      </c>
      <c r="M245">
        <f t="shared" si="18"/>
        <v>0</v>
      </c>
      <c r="N245">
        <f t="shared" si="19"/>
        <v>0</v>
      </c>
      <c r="P245" t="s">
        <v>57</v>
      </c>
      <c r="Q245" t="s">
        <v>46</v>
      </c>
      <c r="R245" s="7">
        <v>9999.99</v>
      </c>
      <c r="S245" s="10">
        <v>85303</v>
      </c>
      <c r="T245" t="s">
        <v>6017</v>
      </c>
    </row>
    <row r="246" spans="1:22" x14ac:dyDescent="0.2">
      <c r="A246" s="6">
        <v>44692</v>
      </c>
      <c r="B246" t="s">
        <v>6018</v>
      </c>
      <c r="C246" t="s">
        <v>43</v>
      </c>
      <c r="D246" t="s">
        <v>46</v>
      </c>
      <c r="E246" t="s">
        <v>130</v>
      </c>
      <c r="F246" s="7">
        <v>5410.81</v>
      </c>
      <c r="G246" t="s">
        <v>50</v>
      </c>
      <c r="H246" t="s">
        <v>6019</v>
      </c>
      <c r="I246" t="str">
        <f t="shared" si="15"/>
        <v>BUCKEYE</v>
      </c>
      <c r="J246">
        <v>85326</v>
      </c>
      <c r="K246">
        <f t="shared" si="16"/>
        <v>0</v>
      </c>
      <c r="L246">
        <f t="shared" si="17"/>
        <v>0</v>
      </c>
      <c r="M246">
        <f t="shared" si="18"/>
        <v>0</v>
      </c>
      <c r="N246">
        <f t="shared" si="19"/>
        <v>0</v>
      </c>
      <c r="P246" t="s">
        <v>57</v>
      </c>
      <c r="Q246" t="s">
        <v>46</v>
      </c>
      <c r="R246" s="7">
        <v>5414.81</v>
      </c>
      <c r="S246" s="10">
        <v>85326</v>
      </c>
      <c r="T246" t="s">
        <v>4060</v>
      </c>
    </row>
    <row r="247" spans="1:22" x14ac:dyDescent="0.2">
      <c r="A247" s="6">
        <v>44692</v>
      </c>
      <c r="B247" t="s">
        <v>6020</v>
      </c>
      <c r="C247" t="s">
        <v>43</v>
      </c>
      <c r="D247" t="s">
        <v>46</v>
      </c>
      <c r="E247" t="s">
        <v>225</v>
      </c>
      <c r="F247" s="7">
        <v>4533.57</v>
      </c>
      <c r="G247" t="s">
        <v>50</v>
      </c>
      <c r="H247" t="s">
        <v>6021</v>
      </c>
      <c r="I247" t="str">
        <f t="shared" si="15"/>
        <v>AVONDALE</v>
      </c>
      <c r="J247">
        <v>85323</v>
      </c>
      <c r="K247">
        <f t="shared" si="16"/>
        <v>0</v>
      </c>
      <c r="L247">
        <f t="shared" si="17"/>
        <v>0</v>
      </c>
      <c r="M247">
        <f t="shared" si="18"/>
        <v>0</v>
      </c>
      <c r="N247">
        <f t="shared" si="19"/>
        <v>0</v>
      </c>
      <c r="P247" t="s">
        <v>57</v>
      </c>
      <c r="Q247" t="s">
        <v>46</v>
      </c>
      <c r="R247" s="7">
        <v>4537.57</v>
      </c>
      <c r="S247" s="10">
        <v>85323</v>
      </c>
      <c r="T247" t="s">
        <v>4060</v>
      </c>
    </row>
    <row r="248" spans="1:22" x14ac:dyDescent="0.2">
      <c r="A248" s="6">
        <v>44692</v>
      </c>
      <c r="B248" t="s">
        <v>6022</v>
      </c>
      <c r="C248" t="s">
        <v>43</v>
      </c>
      <c r="D248" t="s">
        <v>46</v>
      </c>
      <c r="E248" t="s">
        <v>70</v>
      </c>
      <c r="F248" s="7">
        <v>4644.45</v>
      </c>
      <c r="G248" t="s">
        <v>50</v>
      </c>
      <c r="H248" t="s">
        <v>6023</v>
      </c>
      <c r="I248" t="str">
        <f t="shared" si="15"/>
        <v>PEORIA</v>
      </c>
      <c r="J248">
        <v>85345</v>
      </c>
      <c r="K248">
        <f t="shared" si="16"/>
        <v>0</v>
      </c>
      <c r="L248">
        <f t="shared" si="17"/>
        <v>0</v>
      </c>
      <c r="M248">
        <f t="shared" si="18"/>
        <v>0</v>
      </c>
      <c r="N248">
        <f t="shared" si="19"/>
        <v>0</v>
      </c>
      <c r="P248" t="s">
        <v>57</v>
      </c>
      <c r="Q248" t="s">
        <v>46</v>
      </c>
      <c r="R248" s="7">
        <v>3318.68</v>
      </c>
      <c r="S248" s="10">
        <v>85345</v>
      </c>
      <c r="T248" t="s">
        <v>6024</v>
      </c>
    </row>
    <row r="249" spans="1:22" x14ac:dyDescent="0.2">
      <c r="A249" s="6">
        <v>44692</v>
      </c>
      <c r="B249" t="s">
        <v>6025</v>
      </c>
      <c r="C249" t="s">
        <v>43</v>
      </c>
      <c r="D249" t="s">
        <v>46</v>
      </c>
      <c r="E249" t="s">
        <v>130</v>
      </c>
      <c r="F249" s="7">
        <v>5005.7</v>
      </c>
      <c r="G249" t="s">
        <v>50</v>
      </c>
      <c r="H249" t="s">
        <v>6026</v>
      </c>
      <c r="I249" t="str">
        <f t="shared" si="15"/>
        <v>PHOENIX</v>
      </c>
      <c r="J249">
        <v>85043</v>
      </c>
      <c r="K249">
        <f t="shared" si="16"/>
        <v>1</v>
      </c>
      <c r="L249">
        <f t="shared" si="17"/>
        <v>1</v>
      </c>
      <c r="M249">
        <f t="shared" si="18"/>
        <v>0</v>
      </c>
      <c r="N249">
        <f t="shared" si="19"/>
        <v>1</v>
      </c>
      <c r="P249" t="s">
        <v>57</v>
      </c>
      <c r="Q249" t="s">
        <v>46</v>
      </c>
      <c r="R249" s="7">
        <v>5009.7</v>
      </c>
      <c r="S249" s="10">
        <v>85043</v>
      </c>
      <c r="T249" t="s">
        <v>6027</v>
      </c>
    </row>
    <row r="250" spans="1:22" x14ac:dyDescent="0.2">
      <c r="A250" s="6">
        <v>44692</v>
      </c>
      <c r="B250" t="s">
        <v>6028</v>
      </c>
      <c r="C250" t="s">
        <v>79</v>
      </c>
      <c r="D250" t="s">
        <v>46</v>
      </c>
      <c r="E250" t="s">
        <v>74</v>
      </c>
      <c r="F250" s="7">
        <v>5845.51</v>
      </c>
      <c r="G250" t="s">
        <v>50</v>
      </c>
      <c r="H250" t="s">
        <v>6029</v>
      </c>
      <c r="I250" t="str">
        <f t="shared" si="15"/>
        <v>PHOENIX</v>
      </c>
      <c r="J250">
        <v>85042</v>
      </c>
      <c r="K250">
        <f t="shared" si="16"/>
        <v>1</v>
      </c>
      <c r="L250">
        <f t="shared" si="17"/>
        <v>1</v>
      </c>
      <c r="M250">
        <f t="shared" si="18"/>
        <v>0</v>
      </c>
      <c r="N250">
        <f t="shared" si="19"/>
        <v>1</v>
      </c>
      <c r="P250" t="s">
        <v>57</v>
      </c>
      <c r="Q250" t="s">
        <v>46</v>
      </c>
      <c r="R250" s="7">
        <v>5871.43</v>
      </c>
      <c r="S250" s="10">
        <v>85042</v>
      </c>
      <c r="T250" t="s">
        <v>3716</v>
      </c>
      <c r="U250" t="s">
        <v>6030</v>
      </c>
      <c r="V250" s="10">
        <v>85027</v>
      </c>
    </row>
    <row r="251" spans="1:22" x14ac:dyDescent="0.2">
      <c r="A251" s="6">
        <v>44692</v>
      </c>
      <c r="B251" t="s">
        <v>6031</v>
      </c>
      <c r="C251" t="s">
        <v>43</v>
      </c>
      <c r="D251" t="s">
        <v>46</v>
      </c>
      <c r="E251" t="s">
        <v>55</v>
      </c>
      <c r="F251" s="7">
        <v>5130.74</v>
      </c>
      <c r="G251" t="s">
        <v>50</v>
      </c>
      <c r="H251" t="s">
        <v>6032</v>
      </c>
      <c r="I251" t="str">
        <f t="shared" si="15"/>
        <v>PHOENIX</v>
      </c>
      <c r="J251">
        <v>85032</v>
      </c>
      <c r="K251">
        <f t="shared" si="16"/>
        <v>1</v>
      </c>
      <c r="L251">
        <f t="shared" si="17"/>
        <v>1</v>
      </c>
      <c r="M251">
        <f t="shared" si="18"/>
        <v>0</v>
      </c>
      <c r="N251">
        <f t="shared" si="19"/>
        <v>1</v>
      </c>
      <c r="P251" t="s">
        <v>57</v>
      </c>
      <c r="Q251" t="s">
        <v>46</v>
      </c>
      <c r="R251" s="7">
        <v>5130.74</v>
      </c>
      <c r="S251" s="10">
        <v>85032</v>
      </c>
      <c r="T251" t="s">
        <v>6033</v>
      </c>
      <c r="U251" t="s">
        <v>122</v>
      </c>
      <c r="V251" s="10">
        <v>85251</v>
      </c>
    </row>
    <row r="252" spans="1:22" x14ac:dyDescent="0.2">
      <c r="A252" s="6">
        <v>44692</v>
      </c>
      <c r="B252" t="s">
        <v>6034</v>
      </c>
      <c r="C252" t="s">
        <v>43</v>
      </c>
      <c r="D252" t="s">
        <v>46</v>
      </c>
      <c r="E252" t="s">
        <v>507</v>
      </c>
      <c r="F252" s="7">
        <v>4894.63</v>
      </c>
      <c r="G252" t="s">
        <v>50</v>
      </c>
      <c r="H252" t="s">
        <v>6035</v>
      </c>
      <c r="I252" t="str">
        <f t="shared" si="15"/>
        <v>SURPRISE</v>
      </c>
      <c r="J252">
        <v>85379</v>
      </c>
      <c r="K252">
        <f t="shared" si="16"/>
        <v>0</v>
      </c>
      <c r="L252">
        <f t="shared" si="17"/>
        <v>0</v>
      </c>
      <c r="M252">
        <f t="shared" si="18"/>
        <v>0</v>
      </c>
      <c r="N252">
        <f t="shared" si="19"/>
        <v>0</v>
      </c>
      <c r="P252" t="s">
        <v>57</v>
      </c>
      <c r="Q252" t="s">
        <v>46</v>
      </c>
      <c r="R252" s="7">
        <v>4425.16</v>
      </c>
      <c r="S252" s="10">
        <v>85379</v>
      </c>
      <c r="T252" t="s">
        <v>3939</v>
      </c>
    </row>
    <row r="253" spans="1:22" x14ac:dyDescent="0.2">
      <c r="A253" s="6">
        <v>44692</v>
      </c>
      <c r="B253" t="s">
        <v>6036</v>
      </c>
      <c r="C253" t="s">
        <v>43</v>
      </c>
      <c r="D253" t="s">
        <v>46</v>
      </c>
      <c r="E253" t="s">
        <v>134</v>
      </c>
      <c r="F253" s="7">
        <v>4652.42</v>
      </c>
      <c r="G253" t="s">
        <v>50</v>
      </c>
      <c r="H253" t="s">
        <v>5019</v>
      </c>
      <c r="I253" t="str">
        <f t="shared" si="15"/>
        <v>PHOENIX</v>
      </c>
      <c r="J253">
        <v>85027</v>
      </c>
      <c r="K253">
        <f t="shared" si="16"/>
        <v>1</v>
      </c>
      <c r="L253">
        <f t="shared" si="17"/>
        <v>1</v>
      </c>
      <c r="M253">
        <f t="shared" si="18"/>
        <v>0</v>
      </c>
      <c r="N253">
        <f t="shared" si="19"/>
        <v>1</v>
      </c>
      <c r="P253" t="s">
        <v>57</v>
      </c>
      <c r="Q253" t="s">
        <v>46</v>
      </c>
      <c r="R253" s="7">
        <v>4652.42</v>
      </c>
      <c r="S253" s="10">
        <v>85027</v>
      </c>
      <c r="T253" t="s">
        <v>5204</v>
      </c>
    </row>
    <row r="254" spans="1:22" x14ac:dyDescent="0.2">
      <c r="A254" s="6">
        <v>44693</v>
      </c>
      <c r="B254" t="s">
        <v>6037</v>
      </c>
      <c r="C254" t="s">
        <v>79</v>
      </c>
      <c r="D254" t="s">
        <v>46</v>
      </c>
      <c r="E254" t="s">
        <v>130</v>
      </c>
      <c r="F254" s="7">
        <v>10293.99</v>
      </c>
      <c r="G254" t="s">
        <v>50</v>
      </c>
      <c r="H254" t="s">
        <v>6038</v>
      </c>
      <c r="I254" t="str">
        <f t="shared" si="15"/>
        <v>BUCKEYE</v>
      </c>
      <c r="J254">
        <v>85326</v>
      </c>
      <c r="K254">
        <f t="shared" si="16"/>
        <v>0</v>
      </c>
      <c r="L254">
        <f t="shared" si="17"/>
        <v>0</v>
      </c>
      <c r="M254">
        <f t="shared" si="18"/>
        <v>0</v>
      </c>
      <c r="N254">
        <f t="shared" si="19"/>
        <v>0</v>
      </c>
      <c r="P254" t="s">
        <v>57</v>
      </c>
      <c r="Q254" t="s">
        <v>46</v>
      </c>
      <c r="R254" s="7">
        <v>1922.65</v>
      </c>
      <c r="S254" s="10">
        <v>85326</v>
      </c>
      <c r="T254" t="s">
        <v>5807</v>
      </c>
      <c r="U254" t="s">
        <v>6039</v>
      </c>
      <c r="V254" s="10">
        <v>85251</v>
      </c>
    </row>
    <row r="255" spans="1:22" x14ac:dyDescent="0.2">
      <c r="A255" s="6">
        <v>44693</v>
      </c>
      <c r="B255" t="s">
        <v>6040</v>
      </c>
      <c r="C255" t="s">
        <v>43</v>
      </c>
      <c r="D255" t="s">
        <v>46</v>
      </c>
      <c r="E255" t="s">
        <v>225</v>
      </c>
      <c r="F255" s="7">
        <v>10293.99</v>
      </c>
      <c r="G255" t="s">
        <v>50</v>
      </c>
      <c r="H255" t="s">
        <v>6041</v>
      </c>
      <c r="I255" t="str">
        <f t="shared" si="15"/>
        <v>TOLLESON</v>
      </c>
      <c r="J255">
        <v>85353</v>
      </c>
      <c r="K255">
        <f t="shared" si="16"/>
        <v>0</v>
      </c>
      <c r="L255">
        <f t="shared" si="17"/>
        <v>0</v>
      </c>
      <c r="M255">
        <f t="shared" si="18"/>
        <v>0</v>
      </c>
      <c r="N255">
        <f t="shared" si="19"/>
        <v>0</v>
      </c>
      <c r="P255" t="s">
        <v>57</v>
      </c>
      <c r="Q255" t="s">
        <v>46</v>
      </c>
      <c r="R255" s="7">
        <v>2838.77</v>
      </c>
      <c r="S255" s="10">
        <v>85353</v>
      </c>
      <c r="T255" t="s">
        <v>6042</v>
      </c>
    </row>
    <row r="256" spans="1:22" x14ac:dyDescent="0.2">
      <c r="A256" s="6">
        <v>44693</v>
      </c>
      <c r="B256" t="s">
        <v>6043</v>
      </c>
      <c r="C256" t="s">
        <v>43</v>
      </c>
      <c r="D256" t="s">
        <v>46</v>
      </c>
      <c r="E256" t="s">
        <v>225</v>
      </c>
      <c r="F256" s="7">
        <v>6514.4</v>
      </c>
      <c r="G256" t="s">
        <v>50</v>
      </c>
      <c r="H256" t="s">
        <v>6044</v>
      </c>
      <c r="I256" t="str">
        <f t="shared" si="15"/>
        <v>TOLLESON</v>
      </c>
      <c r="J256">
        <v>85353</v>
      </c>
      <c r="K256">
        <f t="shared" si="16"/>
        <v>0</v>
      </c>
      <c r="L256">
        <f t="shared" si="17"/>
        <v>0</v>
      </c>
      <c r="M256">
        <f t="shared" si="18"/>
        <v>0</v>
      </c>
      <c r="N256">
        <f t="shared" si="19"/>
        <v>0</v>
      </c>
      <c r="P256" t="s">
        <v>57</v>
      </c>
      <c r="Q256" t="s">
        <v>46</v>
      </c>
      <c r="R256" s="7">
        <v>6518.4</v>
      </c>
      <c r="S256" s="10">
        <v>85353</v>
      </c>
      <c r="T256" t="s">
        <v>3716</v>
      </c>
    </row>
    <row r="257" spans="1:22" x14ac:dyDescent="0.2">
      <c r="A257" s="6">
        <v>44693</v>
      </c>
      <c r="B257" t="s">
        <v>6045</v>
      </c>
      <c r="C257" t="s">
        <v>43</v>
      </c>
      <c r="D257" t="s">
        <v>46</v>
      </c>
      <c r="E257" t="s">
        <v>70</v>
      </c>
      <c r="F257" s="7">
        <v>7007.39</v>
      </c>
      <c r="G257" t="s">
        <v>50</v>
      </c>
      <c r="H257" t="s">
        <v>6046</v>
      </c>
      <c r="I257" t="str">
        <f t="shared" si="15"/>
        <v>PHOENIX</v>
      </c>
      <c r="J257">
        <v>85037</v>
      </c>
      <c r="K257">
        <f t="shared" si="16"/>
        <v>1</v>
      </c>
      <c r="L257">
        <f t="shared" si="17"/>
        <v>1</v>
      </c>
      <c r="M257">
        <f t="shared" si="18"/>
        <v>0</v>
      </c>
      <c r="N257">
        <f t="shared" si="19"/>
        <v>1</v>
      </c>
      <c r="P257" t="s">
        <v>57</v>
      </c>
      <c r="Q257" t="s">
        <v>46</v>
      </c>
      <c r="R257" s="7">
        <v>7017.39</v>
      </c>
      <c r="S257" s="10">
        <v>85037</v>
      </c>
      <c r="T257" t="s">
        <v>4073</v>
      </c>
    </row>
    <row r="258" spans="1:22" x14ac:dyDescent="0.2">
      <c r="A258" s="6">
        <v>44693</v>
      </c>
      <c r="B258" t="s">
        <v>6047</v>
      </c>
      <c r="C258" t="s">
        <v>43</v>
      </c>
      <c r="D258" t="s">
        <v>46</v>
      </c>
      <c r="E258" t="s">
        <v>225</v>
      </c>
      <c r="F258" s="7">
        <v>8442.85</v>
      </c>
      <c r="G258" t="s">
        <v>50</v>
      </c>
      <c r="H258" t="s">
        <v>6048</v>
      </c>
      <c r="I258" t="str">
        <f t="shared" si="15"/>
        <v>PHOENIX</v>
      </c>
      <c r="J258">
        <v>85043</v>
      </c>
      <c r="K258">
        <f t="shared" si="16"/>
        <v>1</v>
      </c>
      <c r="L258">
        <f t="shared" si="17"/>
        <v>1</v>
      </c>
      <c r="M258">
        <f t="shared" si="18"/>
        <v>0</v>
      </c>
      <c r="N258">
        <f t="shared" si="19"/>
        <v>1</v>
      </c>
      <c r="P258" t="s">
        <v>57</v>
      </c>
      <c r="Q258" t="s">
        <v>46</v>
      </c>
      <c r="R258" s="7">
        <v>3590.62</v>
      </c>
      <c r="S258" s="10">
        <v>85043</v>
      </c>
      <c r="T258" t="s">
        <v>6042</v>
      </c>
    </row>
    <row r="259" spans="1:22" x14ac:dyDescent="0.2">
      <c r="A259" s="6">
        <v>44693</v>
      </c>
      <c r="B259" t="s">
        <v>6049</v>
      </c>
      <c r="C259" t="s">
        <v>43</v>
      </c>
      <c r="D259" t="s">
        <v>46</v>
      </c>
      <c r="E259" t="s">
        <v>60</v>
      </c>
      <c r="F259" s="7"/>
      <c r="H259" t="s">
        <v>6050</v>
      </c>
      <c r="I259" t="str">
        <f t="shared" ref="I259:I322" si="20">IF(NOT(ISERROR(FIND(",",H259))), RIGHT(H259,LEN(H259)-FIND("\",SUBSTITUTE(H259,",","\",LEN(H259)-LEN(SUBSTITUTE(H259,",",""))),1)-1), "")</f>
        <v>PHOENIX</v>
      </c>
      <c r="J259">
        <v>85021</v>
      </c>
      <c r="K259">
        <f t="shared" ref="K259:K322" si="21">IF(OR(LEFT(J259,3)="850", J259=85339, J259="85339"), 1,0)</f>
        <v>1</v>
      </c>
      <c r="L259">
        <f t="shared" ref="L259:L322" si="22">IF(OR(LEFT(I259,2)="ph", I259="Laveen"), 1,0)</f>
        <v>1</v>
      </c>
      <c r="M259">
        <f t="shared" ref="M259:M322" si="23">IF(NOT(K259=L259), 1,0)</f>
        <v>0</v>
      </c>
      <c r="N259">
        <f t="shared" ref="N259:N322" si="24">IF(K259=L259, K259, "EVAL")</f>
        <v>1</v>
      </c>
      <c r="P259" t="s">
        <v>57</v>
      </c>
      <c r="Q259" t="s">
        <v>46</v>
      </c>
      <c r="R259" s="7">
        <v>4866.5200000000004</v>
      </c>
      <c r="S259" s="10">
        <v>85021</v>
      </c>
      <c r="T259" t="s">
        <v>266</v>
      </c>
    </row>
    <row r="260" spans="1:22" x14ac:dyDescent="0.2">
      <c r="A260" s="6">
        <v>44693</v>
      </c>
      <c r="B260" t="s">
        <v>6051</v>
      </c>
      <c r="C260" t="s">
        <v>43</v>
      </c>
      <c r="D260" t="s">
        <v>46</v>
      </c>
      <c r="E260" t="s">
        <v>428</v>
      </c>
      <c r="F260" s="7">
        <v>6642.11</v>
      </c>
      <c r="G260" t="s">
        <v>50</v>
      </c>
      <c r="I260" t="str">
        <f t="shared" si="20"/>
        <v/>
      </c>
      <c r="K260">
        <f t="shared" si="21"/>
        <v>0</v>
      </c>
      <c r="L260">
        <f t="shared" si="22"/>
        <v>0</v>
      </c>
      <c r="M260">
        <f t="shared" si="23"/>
        <v>0</v>
      </c>
      <c r="N260">
        <f t="shared" si="24"/>
        <v>0</v>
      </c>
      <c r="P260" t="s">
        <v>57</v>
      </c>
      <c r="Q260" t="s">
        <v>46</v>
      </c>
      <c r="R260" s="7">
        <v>6652.11</v>
      </c>
      <c r="T260" t="s">
        <v>4938</v>
      </c>
    </row>
    <row r="261" spans="1:22" x14ac:dyDescent="0.2">
      <c r="A261" s="6">
        <v>44693</v>
      </c>
      <c r="B261" t="s">
        <v>6052</v>
      </c>
      <c r="C261" t="s">
        <v>43</v>
      </c>
      <c r="D261" t="s">
        <v>46</v>
      </c>
      <c r="E261" t="s">
        <v>134</v>
      </c>
      <c r="F261" s="7">
        <v>9494.9</v>
      </c>
      <c r="G261" t="s">
        <v>50</v>
      </c>
      <c r="H261" t="s">
        <v>6053</v>
      </c>
      <c r="I261" t="str">
        <f t="shared" si="20"/>
        <v>Phoenix</v>
      </c>
      <c r="J261">
        <v>85085</v>
      </c>
      <c r="K261">
        <f t="shared" si="21"/>
        <v>1</v>
      </c>
      <c r="L261">
        <f t="shared" si="22"/>
        <v>1</v>
      </c>
      <c r="M261">
        <f t="shared" si="23"/>
        <v>0</v>
      </c>
      <c r="N261">
        <f t="shared" si="24"/>
        <v>1</v>
      </c>
      <c r="P261" t="s">
        <v>57</v>
      </c>
      <c r="Q261" t="s">
        <v>46</v>
      </c>
      <c r="R261" s="7">
        <v>9504.9</v>
      </c>
      <c r="S261" s="10">
        <v>85085</v>
      </c>
      <c r="T261" t="s">
        <v>6054</v>
      </c>
    </row>
    <row r="262" spans="1:22" x14ac:dyDescent="0.2">
      <c r="A262" s="6">
        <v>44693</v>
      </c>
      <c r="B262" t="s">
        <v>6055</v>
      </c>
      <c r="C262" t="s">
        <v>43</v>
      </c>
      <c r="D262" t="s">
        <v>46</v>
      </c>
      <c r="E262" t="s">
        <v>134</v>
      </c>
      <c r="F262" s="7">
        <v>7238.88</v>
      </c>
      <c r="G262" t="s">
        <v>50</v>
      </c>
      <c r="H262" t="s">
        <v>5385</v>
      </c>
      <c r="I262" t="str">
        <f t="shared" si="20"/>
        <v>PHOENIX</v>
      </c>
      <c r="J262">
        <v>85086</v>
      </c>
      <c r="K262">
        <f t="shared" si="21"/>
        <v>1</v>
      </c>
      <c r="L262">
        <f t="shared" si="22"/>
        <v>1</v>
      </c>
      <c r="M262">
        <f t="shared" si="23"/>
        <v>0</v>
      </c>
      <c r="N262">
        <f t="shared" si="24"/>
        <v>1</v>
      </c>
      <c r="P262" t="s">
        <v>57</v>
      </c>
      <c r="Q262" t="s">
        <v>46</v>
      </c>
      <c r="R262" s="7">
        <v>7242.88</v>
      </c>
      <c r="S262" s="10">
        <v>85086</v>
      </c>
      <c r="T262" t="s">
        <v>4073</v>
      </c>
    </row>
    <row r="263" spans="1:22" x14ac:dyDescent="0.2">
      <c r="A263" s="6">
        <v>44693</v>
      </c>
      <c r="B263" t="s">
        <v>6056</v>
      </c>
      <c r="C263" t="s">
        <v>43</v>
      </c>
      <c r="D263" t="s">
        <v>46</v>
      </c>
      <c r="E263" t="s">
        <v>507</v>
      </c>
      <c r="F263" s="7"/>
      <c r="H263" t="s">
        <v>6057</v>
      </c>
      <c r="I263" t="str">
        <f t="shared" si="20"/>
        <v>SURPRISE</v>
      </c>
      <c r="J263">
        <v>85374</v>
      </c>
      <c r="K263">
        <f t="shared" si="21"/>
        <v>0</v>
      </c>
      <c r="L263">
        <f t="shared" si="22"/>
        <v>0</v>
      </c>
      <c r="M263">
        <f t="shared" si="23"/>
        <v>0</v>
      </c>
      <c r="N263">
        <f t="shared" si="24"/>
        <v>0</v>
      </c>
      <c r="P263" t="s">
        <v>57</v>
      </c>
      <c r="Q263" t="s">
        <v>46</v>
      </c>
      <c r="R263" s="7">
        <v>127.75</v>
      </c>
      <c r="S263" s="10">
        <v>85374</v>
      </c>
      <c r="T263" t="s">
        <v>3910</v>
      </c>
    </row>
    <row r="264" spans="1:22" x14ac:dyDescent="0.2">
      <c r="A264" s="6">
        <v>44693</v>
      </c>
      <c r="B264" t="s">
        <v>6058</v>
      </c>
      <c r="C264" t="s">
        <v>43</v>
      </c>
      <c r="D264" t="s">
        <v>46</v>
      </c>
      <c r="E264" t="s">
        <v>507</v>
      </c>
      <c r="F264" s="7">
        <v>6089.33</v>
      </c>
      <c r="G264" t="s">
        <v>50</v>
      </c>
      <c r="H264" t="s">
        <v>6059</v>
      </c>
      <c r="I264" t="str">
        <f t="shared" si="20"/>
        <v>SURPRISE</v>
      </c>
      <c r="J264">
        <v>85378</v>
      </c>
      <c r="K264">
        <f t="shared" si="21"/>
        <v>0</v>
      </c>
      <c r="L264">
        <f t="shared" si="22"/>
        <v>0</v>
      </c>
      <c r="M264">
        <f t="shared" si="23"/>
        <v>0</v>
      </c>
      <c r="N264">
        <f t="shared" si="24"/>
        <v>0</v>
      </c>
      <c r="P264" t="s">
        <v>57</v>
      </c>
      <c r="Q264" t="s">
        <v>46</v>
      </c>
      <c r="R264" s="7">
        <v>6068.33</v>
      </c>
      <c r="S264" s="10">
        <v>85378</v>
      </c>
      <c r="T264" t="s">
        <v>6060</v>
      </c>
    </row>
    <row r="265" spans="1:22" x14ac:dyDescent="0.2">
      <c r="A265" s="6">
        <v>44693</v>
      </c>
      <c r="B265" t="s">
        <v>6061</v>
      </c>
      <c r="C265" t="s">
        <v>43</v>
      </c>
      <c r="D265" t="s">
        <v>46</v>
      </c>
      <c r="E265" t="s">
        <v>507</v>
      </c>
      <c r="F265" s="7">
        <v>6135.73</v>
      </c>
      <c r="G265" t="s">
        <v>50</v>
      </c>
      <c r="H265" t="s">
        <v>6062</v>
      </c>
      <c r="I265" t="str">
        <f t="shared" si="20"/>
        <v>SURPRISE</v>
      </c>
      <c r="J265">
        <v>85379</v>
      </c>
      <c r="K265">
        <f t="shared" si="21"/>
        <v>0</v>
      </c>
      <c r="L265">
        <f t="shared" si="22"/>
        <v>0</v>
      </c>
      <c r="M265">
        <f t="shared" si="23"/>
        <v>0</v>
      </c>
      <c r="N265">
        <f t="shared" si="24"/>
        <v>0</v>
      </c>
      <c r="P265" t="s">
        <v>57</v>
      </c>
      <c r="Q265" t="s">
        <v>46</v>
      </c>
      <c r="R265" s="7">
        <v>6139.73</v>
      </c>
      <c r="S265" s="10">
        <v>85379</v>
      </c>
      <c r="T265" t="s">
        <v>6063</v>
      </c>
    </row>
    <row r="266" spans="1:22" x14ac:dyDescent="0.2">
      <c r="A266" s="6">
        <v>44694</v>
      </c>
      <c r="B266" t="s">
        <v>6064</v>
      </c>
      <c r="C266" t="s">
        <v>43</v>
      </c>
      <c r="D266" t="s">
        <v>46</v>
      </c>
      <c r="E266" t="s">
        <v>70</v>
      </c>
      <c r="F266" s="7">
        <v>4047.69</v>
      </c>
      <c r="G266" t="s">
        <v>50</v>
      </c>
      <c r="H266" t="s">
        <v>6065</v>
      </c>
      <c r="I266" t="str">
        <f t="shared" si="20"/>
        <v>PHOENIX</v>
      </c>
      <c r="J266">
        <v>85043</v>
      </c>
      <c r="K266">
        <f t="shared" si="21"/>
        <v>1</v>
      </c>
      <c r="L266">
        <f t="shared" si="22"/>
        <v>1</v>
      </c>
      <c r="M266">
        <f t="shared" si="23"/>
        <v>0</v>
      </c>
      <c r="N266">
        <f t="shared" si="24"/>
        <v>1</v>
      </c>
      <c r="P266" t="s">
        <v>57</v>
      </c>
      <c r="Q266" t="s">
        <v>46</v>
      </c>
      <c r="R266" s="7">
        <v>4047.69</v>
      </c>
      <c r="S266" s="10">
        <v>85043</v>
      </c>
      <c r="T266" t="s">
        <v>4384</v>
      </c>
    </row>
    <row r="267" spans="1:22" x14ac:dyDescent="0.2">
      <c r="A267" s="6">
        <v>44694</v>
      </c>
      <c r="B267" t="s">
        <v>6066</v>
      </c>
      <c r="C267" t="s">
        <v>43</v>
      </c>
      <c r="D267" t="s">
        <v>46</v>
      </c>
      <c r="E267" t="s">
        <v>297</v>
      </c>
      <c r="F267" s="7">
        <v>10293.99</v>
      </c>
      <c r="G267" t="s">
        <v>50</v>
      </c>
      <c r="H267" t="s">
        <v>6067</v>
      </c>
      <c r="I267" t="str">
        <f t="shared" si="20"/>
        <v>GLENDALE</v>
      </c>
      <c r="J267">
        <v>85303</v>
      </c>
      <c r="K267">
        <f t="shared" si="21"/>
        <v>0</v>
      </c>
      <c r="L267">
        <f t="shared" si="22"/>
        <v>0</v>
      </c>
      <c r="M267">
        <f t="shared" si="23"/>
        <v>0</v>
      </c>
      <c r="N267">
        <f t="shared" si="24"/>
        <v>0</v>
      </c>
      <c r="P267" t="s">
        <v>57</v>
      </c>
      <c r="Q267" t="s">
        <v>46</v>
      </c>
      <c r="R267" s="7">
        <v>10000</v>
      </c>
      <c r="S267" s="10">
        <v>85303</v>
      </c>
      <c r="T267" t="s">
        <v>3646</v>
      </c>
      <c r="U267" t="s">
        <v>6068</v>
      </c>
      <c r="V267" s="10">
        <v>85027</v>
      </c>
    </row>
    <row r="268" spans="1:22" x14ac:dyDescent="0.2">
      <c r="A268" s="6">
        <v>44694</v>
      </c>
      <c r="B268" t="s">
        <v>6069</v>
      </c>
      <c r="C268" t="s">
        <v>43</v>
      </c>
      <c r="D268" t="s">
        <v>46</v>
      </c>
      <c r="E268" t="s">
        <v>229</v>
      </c>
      <c r="F268" s="7">
        <v>8105.74</v>
      </c>
      <c r="G268" t="s">
        <v>50</v>
      </c>
      <c r="H268" t="s">
        <v>6070</v>
      </c>
      <c r="I268" t="str">
        <f t="shared" si="20"/>
        <v>MESA</v>
      </c>
      <c r="J268">
        <v>85209</v>
      </c>
      <c r="K268">
        <f t="shared" si="21"/>
        <v>0</v>
      </c>
      <c r="L268">
        <f t="shared" si="22"/>
        <v>0</v>
      </c>
      <c r="M268">
        <f t="shared" si="23"/>
        <v>0</v>
      </c>
      <c r="N268">
        <f t="shared" si="24"/>
        <v>0</v>
      </c>
      <c r="P268" t="s">
        <v>57</v>
      </c>
      <c r="Q268" t="s">
        <v>46</v>
      </c>
      <c r="R268" s="7">
        <v>8105.74</v>
      </c>
      <c r="S268" s="10">
        <v>85209</v>
      </c>
      <c r="T268" t="s">
        <v>5204</v>
      </c>
      <c r="U268" t="s">
        <v>122</v>
      </c>
      <c r="V268" s="10">
        <v>85251</v>
      </c>
    </row>
    <row r="269" spans="1:22" x14ac:dyDescent="0.2">
      <c r="A269" s="6">
        <v>44694</v>
      </c>
      <c r="B269" t="s">
        <v>6071</v>
      </c>
      <c r="C269" t="s">
        <v>43</v>
      </c>
      <c r="D269" t="s">
        <v>46</v>
      </c>
      <c r="E269" t="s">
        <v>225</v>
      </c>
      <c r="F269" s="7">
        <v>6588.72</v>
      </c>
      <c r="G269" t="s">
        <v>50</v>
      </c>
      <c r="H269" t="s">
        <v>6072</v>
      </c>
      <c r="I269" t="str">
        <f t="shared" si="20"/>
        <v>AVONDALE</v>
      </c>
      <c r="J269">
        <v>85323</v>
      </c>
      <c r="K269">
        <f t="shared" si="21"/>
        <v>0</v>
      </c>
      <c r="L269">
        <f t="shared" si="22"/>
        <v>0</v>
      </c>
      <c r="M269">
        <f t="shared" si="23"/>
        <v>0</v>
      </c>
      <c r="N269">
        <f t="shared" si="24"/>
        <v>0</v>
      </c>
      <c r="P269" t="s">
        <v>57</v>
      </c>
      <c r="Q269" t="s">
        <v>46</v>
      </c>
      <c r="R269" s="7">
        <v>6592.72</v>
      </c>
      <c r="S269" s="10">
        <v>85323</v>
      </c>
      <c r="T269" t="s">
        <v>4808</v>
      </c>
    </row>
    <row r="270" spans="1:22" x14ac:dyDescent="0.2">
      <c r="A270" s="6">
        <v>44694</v>
      </c>
      <c r="B270" t="s">
        <v>6073</v>
      </c>
      <c r="C270" t="s">
        <v>43</v>
      </c>
      <c r="D270" t="s">
        <v>46</v>
      </c>
      <c r="E270" t="s">
        <v>507</v>
      </c>
      <c r="F270" s="7"/>
      <c r="H270" t="s">
        <v>6074</v>
      </c>
      <c r="I270" t="str">
        <f t="shared" si="20"/>
        <v>SURPRISE</v>
      </c>
      <c r="J270">
        <v>85388</v>
      </c>
      <c r="K270">
        <f t="shared" si="21"/>
        <v>0</v>
      </c>
      <c r="L270">
        <f t="shared" si="22"/>
        <v>0</v>
      </c>
      <c r="M270">
        <f t="shared" si="23"/>
        <v>0</v>
      </c>
      <c r="N270">
        <f t="shared" si="24"/>
        <v>0</v>
      </c>
      <c r="P270" t="s">
        <v>57</v>
      </c>
      <c r="Q270" t="s">
        <v>46</v>
      </c>
      <c r="R270" s="7">
        <v>4539.45</v>
      </c>
      <c r="S270" s="10">
        <v>85388</v>
      </c>
      <c r="T270" t="s">
        <v>6075</v>
      </c>
    </row>
    <row r="271" spans="1:22" x14ac:dyDescent="0.2">
      <c r="A271" s="6">
        <v>44694</v>
      </c>
      <c r="B271" t="s">
        <v>6076</v>
      </c>
      <c r="C271" t="s">
        <v>43</v>
      </c>
      <c r="D271" t="s">
        <v>46</v>
      </c>
      <c r="E271" t="s">
        <v>507</v>
      </c>
      <c r="F271" s="7">
        <v>6531.25</v>
      </c>
      <c r="G271" t="s">
        <v>50</v>
      </c>
      <c r="H271" t="s">
        <v>6077</v>
      </c>
      <c r="I271" t="str">
        <f t="shared" si="20"/>
        <v>SURPRISE</v>
      </c>
      <c r="J271">
        <v>85388</v>
      </c>
      <c r="K271">
        <f t="shared" si="21"/>
        <v>0</v>
      </c>
      <c r="L271">
        <f t="shared" si="22"/>
        <v>0</v>
      </c>
      <c r="M271">
        <f t="shared" si="23"/>
        <v>0</v>
      </c>
      <c r="N271">
        <f t="shared" si="24"/>
        <v>0</v>
      </c>
      <c r="P271" t="s">
        <v>57</v>
      </c>
      <c r="Q271" t="s">
        <v>46</v>
      </c>
      <c r="R271" s="7">
        <v>3781.3</v>
      </c>
      <c r="S271" s="10">
        <v>85388</v>
      </c>
      <c r="T271" t="s">
        <v>6078</v>
      </c>
    </row>
    <row r="272" spans="1:22" x14ac:dyDescent="0.2">
      <c r="A272" s="6">
        <v>44697</v>
      </c>
      <c r="B272" t="s">
        <v>6079</v>
      </c>
      <c r="C272" t="s">
        <v>43</v>
      </c>
      <c r="D272" t="s">
        <v>46</v>
      </c>
      <c r="E272" t="s">
        <v>225</v>
      </c>
      <c r="F272" s="7">
        <v>5602.58</v>
      </c>
      <c r="G272" t="s">
        <v>50</v>
      </c>
      <c r="H272" t="s">
        <v>6080</v>
      </c>
      <c r="I272" t="str">
        <f t="shared" si="20"/>
        <v>AVONDALE</v>
      </c>
      <c r="J272">
        <v>85323</v>
      </c>
      <c r="K272">
        <f t="shared" si="21"/>
        <v>0</v>
      </c>
      <c r="L272">
        <f t="shared" si="22"/>
        <v>0</v>
      </c>
      <c r="M272">
        <f t="shared" si="23"/>
        <v>0</v>
      </c>
      <c r="N272">
        <f t="shared" si="24"/>
        <v>0</v>
      </c>
      <c r="P272" t="s">
        <v>57</v>
      </c>
      <c r="Q272" t="s">
        <v>46</v>
      </c>
      <c r="R272" s="7">
        <v>5612.58</v>
      </c>
      <c r="S272" s="10">
        <v>85323</v>
      </c>
      <c r="T272" t="s">
        <v>6081</v>
      </c>
    </row>
    <row r="273" spans="1:22" x14ac:dyDescent="0.2">
      <c r="A273" s="6">
        <v>44698</v>
      </c>
      <c r="B273" t="s">
        <v>6082</v>
      </c>
      <c r="C273" t="s">
        <v>43</v>
      </c>
      <c r="D273" t="s">
        <v>46</v>
      </c>
      <c r="E273" t="s">
        <v>229</v>
      </c>
      <c r="F273" s="7"/>
      <c r="H273" t="s">
        <v>6083</v>
      </c>
      <c r="I273" t="str">
        <f t="shared" si="20"/>
        <v>MESA</v>
      </c>
      <c r="J273">
        <v>85207</v>
      </c>
      <c r="K273">
        <f t="shared" si="21"/>
        <v>0</v>
      </c>
      <c r="L273">
        <f t="shared" si="22"/>
        <v>0</v>
      </c>
      <c r="M273">
        <f t="shared" si="23"/>
        <v>0</v>
      </c>
      <c r="N273">
        <f t="shared" si="24"/>
        <v>0</v>
      </c>
      <c r="P273" t="s">
        <v>57</v>
      </c>
      <c r="Q273" t="s">
        <v>46</v>
      </c>
      <c r="R273" s="7">
        <v>7282.13</v>
      </c>
      <c r="S273" s="10">
        <v>85207</v>
      </c>
      <c r="T273" t="s">
        <v>3646</v>
      </c>
      <c r="U273" t="s">
        <v>77</v>
      </c>
      <c r="V273" s="10">
        <v>85251</v>
      </c>
    </row>
    <row r="274" spans="1:22" x14ac:dyDescent="0.2">
      <c r="A274" s="6">
        <v>44698</v>
      </c>
      <c r="B274" t="s">
        <v>6084</v>
      </c>
      <c r="C274" t="s">
        <v>43</v>
      </c>
      <c r="D274" t="s">
        <v>46</v>
      </c>
      <c r="E274" t="s">
        <v>65</v>
      </c>
      <c r="F274" s="7">
        <v>5788.58</v>
      </c>
      <c r="G274" t="s">
        <v>50</v>
      </c>
      <c r="H274" t="s">
        <v>6085</v>
      </c>
      <c r="I274" t="str">
        <f t="shared" si="20"/>
        <v>MESA</v>
      </c>
      <c r="J274">
        <v>85213</v>
      </c>
      <c r="K274">
        <f t="shared" si="21"/>
        <v>0</v>
      </c>
      <c r="L274">
        <f t="shared" si="22"/>
        <v>0</v>
      </c>
      <c r="M274">
        <f t="shared" si="23"/>
        <v>0</v>
      </c>
      <c r="N274">
        <f t="shared" si="24"/>
        <v>0</v>
      </c>
      <c r="P274" t="s">
        <v>57</v>
      </c>
      <c r="Q274" t="s">
        <v>46</v>
      </c>
      <c r="R274" s="7">
        <v>5788.58</v>
      </c>
      <c r="S274" s="10">
        <v>85213</v>
      </c>
      <c r="T274" t="s">
        <v>3716</v>
      </c>
    </row>
    <row r="275" spans="1:22" x14ac:dyDescent="0.2">
      <c r="A275" s="6">
        <v>44698</v>
      </c>
      <c r="B275" t="s">
        <v>6086</v>
      </c>
      <c r="C275" t="s">
        <v>43</v>
      </c>
      <c r="D275" t="s">
        <v>46</v>
      </c>
      <c r="E275" t="s">
        <v>130</v>
      </c>
      <c r="F275" s="7">
        <v>6550.6</v>
      </c>
      <c r="G275" t="s">
        <v>50</v>
      </c>
      <c r="H275" t="s">
        <v>964</v>
      </c>
      <c r="I275" t="str">
        <f t="shared" si="20"/>
        <v>BUCKEYE</v>
      </c>
      <c r="J275">
        <v>85396</v>
      </c>
      <c r="K275">
        <f t="shared" si="21"/>
        <v>0</v>
      </c>
      <c r="L275">
        <f t="shared" si="22"/>
        <v>0</v>
      </c>
      <c r="M275">
        <f t="shared" si="23"/>
        <v>0</v>
      </c>
      <c r="N275">
        <f t="shared" si="24"/>
        <v>0</v>
      </c>
      <c r="P275" t="s">
        <v>46</v>
      </c>
      <c r="Q275" t="s">
        <v>46</v>
      </c>
      <c r="R275" s="7">
        <v>6698.6</v>
      </c>
      <c r="S275" s="10">
        <v>85396</v>
      </c>
      <c r="T275" t="s">
        <v>62</v>
      </c>
      <c r="U275" t="s">
        <v>177</v>
      </c>
      <c r="V275" s="10">
        <v>85253</v>
      </c>
    </row>
    <row r="276" spans="1:22" x14ac:dyDescent="0.2">
      <c r="A276" s="6">
        <v>44698</v>
      </c>
      <c r="B276" t="s">
        <v>6087</v>
      </c>
      <c r="C276" t="s">
        <v>43</v>
      </c>
      <c r="D276" t="s">
        <v>46</v>
      </c>
      <c r="E276" t="s">
        <v>507</v>
      </c>
      <c r="F276" s="7"/>
      <c r="H276" t="s">
        <v>6088</v>
      </c>
      <c r="I276" t="str">
        <f t="shared" si="20"/>
        <v>SURPRISE</v>
      </c>
      <c r="J276">
        <v>85379</v>
      </c>
      <c r="K276">
        <f t="shared" si="21"/>
        <v>0</v>
      </c>
      <c r="L276">
        <f t="shared" si="22"/>
        <v>0</v>
      </c>
      <c r="M276">
        <f t="shared" si="23"/>
        <v>0</v>
      </c>
      <c r="N276">
        <f t="shared" si="24"/>
        <v>0</v>
      </c>
      <c r="P276" t="s">
        <v>57</v>
      </c>
      <c r="Q276" t="s">
        <v>46</v>
      </c>
      <c r="R276" s="7">
        <v>8886.2800000000007</v>
      </c>
      <c r="S276" s="10">
        <v>85379</v>
      </c>
      <c r="T276" t="s">
        <v>6089</v>
      </c>
    </row>
    <row r="277" spans="1:22" x14ac:dyDescent="0.2">
      <c r="A277" s="6">
        <v>44699</v>
      </c>
      <c r="B277" t="s">
        <v>6090</v>
      </c>
      <c r="C277" t="s">
        <v>43</v>
      </c>
      <c r="D277" t="s">
        <v>46</v>
      </c>
      <c r="E277" t="s">
        <v>130</v>
      </c>
      <c r="F277" s="7">
        <v>10014.99</v>
      </c>
      <c r="G277" t="s">
        <v>50</v>
      </c>
      <c r="H277" t="s">
        <v>6091</v>
      </c>
      <c r="I277" t="str">
        <f t="shared" si="20"/>
        <v>GOODYEAR</v>
      </c>
      <c r="J277">
        <v>85338</v>
      </c>
      <c r="K277">
        <f t="shared" si="21"/>
        <v>0</v>
      </c>
      <c r="L277">
        <f t="shared" si="22"/>
        <v>0</v>
      </c>
      <c r="M277">
        <f t="shared" si="23"/>
        <v>0</v>
      </c>
      <c r="N277">
        <f t="shared" si="24"/>
        <v>0</v>
      </c>
      <c r="P277" t="s">
        <v>57</v>
      </c>
      <c r="Q277" t="s">
        <v>46</v>
      </c>
      <c r="R277" s="7">
        <v>7788.24</v>
      </c>
      <c r="S277" s="10">
        <v>85338</v>
      </c>
      <c r="T277" t="s">
        <v>6092</v>
      </c>
    </row>
    <row r="278" spans="1:22" x14ac:dyDescent="0.2">
      <c r="A278" s="6">
        <v>44699</v>
      </c>
      <c r="B278" t="s">
        <v>6093</v>
      </c>
      <c r="C278" t="s">
        <v>43</v>
      </c>
      <c r="D278" t="s">
        <v>46</v>
      </c>
      <c r="E278" t="s">
        <v>280</v>
      </c>
      <c r="F278" s="7">
        <v>10019.99</v>
      </c>
      <c r="G278" t="s">
        <v>50</v>
      </c>
      <c r="H278" t="s">
        <v>6094</v>
      </c>
      <c r="I278" t="str">
        <f t="shared" si="20"/>
        <v>GILBERT</v>
      </c>
      <c r="J278">
        <v>85234</v>
      </c>
      <c r="K278">
        <f t="shared" si="21"/>
        <v>0</v>
      </c>
      <c r="L278">
        <f t="shared" si="22"/>
        <v>0</v>
      </c>
      <c r="M278">
        <f t="shared" si="23"/>
        <v>0</v>
      </c>
      <c r="N278">
        <f t="shared" si="24"/>
        <v>0</v>
      </c>
      <c r="P278" t="s">
        <v>57</v>
      </c>
      <c r="Q278" t="s">
        <v>46</v>
      </c>
      <c r="R278" s="7">
        <v>9999.99</v>
      </c>
      <c r="S278" s="10">
        <v>85234</v>
      </c>
      <c r="T278" t="s">
        <v>6095</v>
      </c>
    </row>
    <row r="279" spans="1:22" x14ac:dyDescent="0.2">
      <c r="A279" s="6">
        <v>44699</v>
      </c>
      <c r="B279" t="s">
        <v>6096</v>
      </c>
      <c r="C279" t="s">
        <v>43</v>
      </c>
      <c r="D279" t="s">
        <v>46</v>
      </c>
      <c r="E279" t="s">
        <v>280</v>
      </c>
      <c r="F279" s="7">
        <v>4680.76</v>
      </c>
      <c r="G279" t="s">
        <v>50</v>
      </c>
      <c r="H279" t="s">
        <v>6097</v>
      </c>
      <c r="I279" t="str">
        <f t="shared" si="20"/>
        <v>GILBERT</v>
      </c>
      <c r="J279">
        <v>85297</v>
      </c>
      <c r="K279">
        <f t="shared" si="21"/>
        <v>0</v>
      </c>
      <c r="L279">
        <f t="shared" si="22"/>
        <v>0</v>
      </c>
      <c r="M279">
        <f t="shared" si="23"/>
        <v>0</v>
      </c>
      <c r="N279">
        <f t="shared" si="24"/>
        <v>0</v>
      </c>
      <c r="P279" t="s">
        <v>57</v>
      </c>
      <c r="Q279" t="s">
        <v>46</v>
      </c>
      <c r="R279" s="7">
        <v>4680.76</v>
      </c>
      <c r="S279" s="10">
        <v>85297</v>
      </c>
      <c r="T279" t="s">
        <v>3721</v>
      </c>
    </row>
    <row r="280" spans="1:22" x14ac:dyDescent="0.2">
      <c r="A280" s="6">
        <v>44699</v>
      </c>
      <c r="B280" t="s">
        <v>6098</v>
      </c>
      <c r="C280" t="s">
        <v>79</v>
      </c>
      <c r="D280" t="s">
        <v>46</v>
      </c>
      <c r="E280" t="s">
        <v>74</v>
      </c>
      <c r="F280" s="7">
        <v>10014.99</v>
      </c>
      <c r="G280" t="s">
        <v>50</v>
      </c>
      <c r="H280" t="s">
        <v>6099</v>
      </c>
      <c r="I280" t="str">
        <f t="shared" si="20"/>
        <v>LAVEEN</v>
      </c>
      <c r="J280">
        <v>85339</v>
      </c>
      <c r="K280">
        <f t="shared" si="21"/>
        <v>1</v>
      </c>
      <c r="L280">
        <f t="shared" si="22"/>
        <v>1</v>
      </c>
      <c r="M280">
        <f t="shared" si="23"/>
        <v>0</v>
      </c>
      <c r="N280">
        <f t="shared" si="24"/>
        <v>1</v>
      </c>
      <c r="P280" t="s">
        <v>57</v>
      </c>
      <c r="Q280" t="s">
        <v>46</v>
      </c>
      <c r="R280" s="7">
        <v>9999.99</v>
      </c>
      <c r="S280" s="10">
        <v>85339</v>
      </c>
      <c r="T280" t="s">
        <v>3476</v>
      </c>
      <c r="U280" t="s">
        <v>6100</v>
      </c>
      <c r="V280" s="10">
        <v>31145</v>
      </c>
    </row>
    <row r="281" spans="1:22" x14ac:dyDescent="0.2">
      <c r="A281" s="6">
        <v>44699</v>
      </c>
      <c r="B281" t="s">
        <v>6101</v>
      </c>
      <c r="C281" t="s">
        <v>43</v>
      </c>
      <c r="D281" t="s">
        <v>46</v>
      </c>
      <c r="E281" t="s">
        <v>102</v>
      </c>
      <c r="F281" s="7">
        <v>5468</v>
      </c>
      <c r="G281" t="s">
        <v>50</v>
      </c>
      <c r="H281" t="s">
        <v>6102</v>
      </c>
      <c r="I281" t="str">
        <f t="shared" si="20"/>
        <v>PHOENIX</v>
      </c>
      <c r="J281">
        <v>85008</v>
      </c>
      <c r="K281">
        <f t="shared" si="21"/>
        <v>1</v>
      </c>
      <c r="L281">
        <f t="shared" si="22"/>
        <v>1</v>
      </c>
      <c r="M281">
        <f t="shared" si="23"/>
        <v>0</v>
      </c>
      <c r="N281">
        <f t="shared" si="24"/>
        <v>1</v>
      </c>
      <c r="P281" t="s">
        <v>57</v>
      </c>
      <c r="Q281" t="s">
        <v>46</v>
      </c>
      <c r="R281" s="7">
        <v>5405</v>
      </c>
      <c r="S281" s="10">
        <v>85008</v>
      </c>
      <c r="T281" t="s">
        <v>5576</v>
      </c>
    </row>
    <row r="282" spans="1:22" x14ac:dyDescent="0.2">
      <c r="A282" s="6">
        <v>44699</v>
      </c>
      <c r="B282" t="s">
        <v>6103</v>
      </c>
      <c r="C282" t="s">
        <v>43</v>
      </c>
      <c r="D282" t="s">
        <v>46</v>
      </c>
      <c r="E282" t="s">
        <v>102</v>
      </c>
      <c r="F282" s="7">
        <v>1353.02</v>
      </c>
      <c r="G282" t="s">
        <v>50</v>
      </c>
      <c r="H282" t="s">
        <v>6104</v>
      </c>
      <c r="I282" t="str">
        <f t="shared" si="20"/>
        <v>PHOENIX</v>
      </c>
      <c r="J282">
        <v>85008</v>
      </c>
      <c r="K282">
        <f t="shared" si="21"/>
        <v>1</v>
      </c>
      <c r="L282">
        <f t="shared" si="22"/>
        <v>1</v>
      </c>
      <c r="M282">
        <f t="shared" si="23"/>
        <v>0</v>
      </c>
      <c r="N282">
        <f t="shared" si="24"/>
        <v>1</v>
      </c>
      <c r="P282" t="s">
        <v>57</v>
      </c>
      <c r="Q282" t="s">
        <v>46</v>
      </c>
      <c r="R282" s="7">
        <v>1325.02</v>
      </c>
      <c r="S282" s="10">
        <v>85008</v>
      </c>
      <c r="T282" t="s">
        <v>5576</v>
      </c>
    </row>
    <row r="283" spans="1:22" x14ac:dyDescent="0.2">
      <c r="A283" s="6">
        <v>44699</v>
      </c>
      <c r="B283" t="s">
        <v>6105</v>
      </c>
      <c r="C283" t="s">
        <v>43</v>
      </c>
      <c r="D283" t="s">
        <v>46</v>
      </c>
      <c r="E283" t="s">
        <v>428</v>
      </c>
      <c r="F283" s="7">
        <v>10019.99</v>
      </c>
      <c r="G283" t="s">
        <v>50</v>
      </c>
      <c r="H283" t="s">
        <v>6106</v>
      </c>
      <c r="I283" t="str">
        <f t="shared" si="20"/>
        <v>GLENDALE</v>
      </c>
      <c r="J283">
        <v>85308</v>
      </c>
      <c r="K283">
        <f t="shared" si="21"/>
        <v>0</v>
      </c>
      <c r="L283">
        <f t="shared" si="22"/>
        <v>0</v>
      </c>
      <c r="M283">
        <f t="shared" si="23"/>
        <v>0</v>
      </c>
      <c r="N283">
        <f t="shared" si="24"/>
        <v>0</v>
      </c>
      <c r="P283" t="s">
        <v>57</v>
      </c>
      <c r="Q283" t="s">
        <v>46</v>
      </c>
      <c r="R283" s="7">
        <v>7242.04</v>
      </c>
      <c r="S283" s="10">
        <v>85308</v>
      </c>
      <c r="T283" t="s">
        <v>5963</v>
      </c>
    </row>
    <row r="284" spans="1:22" x14ac:dyDescent="0.2">
      <c r="A284" s="6">
        <v>44699</v>
      </c>
      <c r="B284" t="s">
        <v>6107</v>
      </c>
      <c r="C284" t="s">
        <v>43</v>
      </c>
      <c r="D284" t="s">
        <v>46</v>
      </c>
      <c r="E284" t="s">
        <v>507</v>
      </c>
      <c r="F284" s="7">
        <v>10019.99</v>
      </c>
      <c r="G284" t="s">
        <v>50</v>
      </c>
      <c r="H284" t="s">
        <v>6108</v>
      </c>
      <c r="I284" t="str">
        <f t="shared" si="20"/>
        <v>SURPRISE</v>
      </c>
      <c r="J284">
        <v>85388</v>
      </c>
      <c r="K284">
        <f t="shared" si="21"/>
        <v>0</v>
      </c>
      <c r="L284">
        <f t="shared" si="22"/>
        <v>0</v>
      </c>
      <c r="M284">
        <f t="shared" si="23"/>
        <v>0</v>
      </c>
      <c r="N284">
        <f t="shared" si="24"/>
        <v>0</v>
      </c>
      <c r="P284" t="s">
        <v>57</v>
      </c>
      <c r="Q284" t="s">
        <v>46</v>
      </c>
      <c r="R284" s="7">
        <v>2119.9499999999998</v>
      </c>
      <c r="S284" s="10">
        <v>85388</v>
      </c>
      <c r="T284" t="s">
        <v>6109</v>
      </c>
    </row>
    <row r="285" spans="1:22" x14ac:dyDescent="0.2">
      <c r="A285" s="6">
        <v>44699</v>
      </c>
      <c r="B285" t="s">
        <v>6110</v>
      </c>
      <c r="C285" t="s">
        <v>43</v>
      </c>
      <c r="D285" t="s">
        <v>46</v>
      </c>
      <c r="E285" t="s">
        <v>297</v>
      </c>
      <c r="F285" s="7">
        <v>3854.29</v>
      </c>
      <c r="G285" t="s">
        <v>50</v>
      </c>
      <c r="H285" t="s">
        <v>6111</v>
      </c>
      <c r="I285" t="str">
        <f t="shared" si="20"/>
        <v>PEORIA</v>
      </c>
      <c r="J285">
        <v>85345</v>
      </c>
      <c r="K285">
        <f t="shared" si="21"/>
        <v>0</v>
      </c>
      <c r="L285">
        <f t="shared" si="22"/>
        <v>0</v>
      </c>
      <c r="M285">
        <f t="shared" si="23"/>
        <v>0</v>
      </c>
      <c r="N285">
        <f t="shared" si="24"/>
        <v>0</v>
      </c>
      <c r="P285" t="s">
        <v>57</v>
      </c>
      <c r="Q285" t="s">
        <v>46</v>
      </c>
      <c r="R285" s="7">
        <v>3854.29</v>
      </c>
      <c r="S285" s="10">
        <v>85345</v>
      </c>
      <c r="T285" t="s">
        <v>2777</v>
      </c>
    </row>
    <row r="286" spans="1:22" x14ac:dyDescent="0.2">
      <c r="A286" s="6">
        <v>44699</v>
      </c>
      <c r="B286" t="s">
        <v>6112</v>
      </c>
      <c r="C286" t="s">
        <v>43</v>
      </c>
      <c r="D286" t="s">
        <v>46</v>
      </c>
      <c r="E286" t="s">
        <v>297</v>
      </c>
      <c r="F286" s="7"/>
      <c r="H286" t="s">
        <v>6113</v>
      </c>
      <c r="I286" t="str">
        <f t="shared" si="20"/>
        <v>PEORIA</v>
      </c>
      <c r="J286">
        <v>85345</v>
      </c>
      <c r="K286">
        <f t="shared" si="21"/>
        <v>0</v>
      </c>
      <c r="L286">
        <f t="shared" si="22"/>
        <v>0</v>
      </c>
      <c r="M286">
        <f t="shared" si="23"/>
        <v>0</v>
      </c>
      <c r="N286">
        <f t="shared" si="24"/>
        <v>0</v>
      </c>
      <c r="P286" t="s">
        <v>57</v>
      </c>
      <c r="Q286" t="s">
        <v>46</v>
      </c>
      <c r="R286" s="7">
        <v>9999.99</v>
      </c>
      <c r="S286" s="10">
        <v>85345</v>
      </c>
      <c r="T286" t="s">
        <v>2777</v>
      </c>
    </row>
    <row r="287" spans="1:22" x14ac:dyDescent="0.2">
      <c r="A287" s="6">
        <v>44699</v>
      </c>
      <c r="B287" t="s">
        <v>6114</v>
      </c>
      <c r="C287" t="s">
        <v>43</v>
      </c>
      <c r="D287" t="s">
        <v>46</v>
      </c>
      <c r="E287" t="s">
        <v>297</v>
      </c>
      <c r="F287" s="7">
        <v>4451.78</v>
      </c>
      <c r="G287" t="s">
        <v>50</v>
      </c>
      <c r="H287" t="s">
        <v>6115</v>
      </c>
      <c r="I287" t="str">
        <f t="shared" si="20"/>
        <v>Peoria</v>
      </c>
      <c r="J287">
        <v>85345</v>
      </c>
      <c r="K287">
        <f t="shared" si="21"/>
        <v>0</v>
      </c>
      <c r="L287">
        <f t="shared" si="22"/>
        <v>0</v>
      </c>
      <c r="M287">
        <f t="shared" si="23"/>
        <v>0</v>
      </c>
      <c r="N287">
        <f t="shared" si="24"/>
        <v>0</v>
      </c>
      <c r="P287" t="s">
        <v>57</v>
      </c>
      <c r="Q287" t="s">
        <v>46</v>
      </c>
      <c r="R287" s="7">
        <v>4455.78</v>
      </c>
      <c r="S287" s="10">
        <v>85345</v>
      </c>
      <c r="T287" t="s">
        <v>6116</v>
      </c>
    </row>
    <row r="288" spans="1:22" x14ac:dyDescent="0.2">
      <c r="A288" s="6">
        <v>44700</v>
      </c>
      <c r="B288" t="s">
        <v>6117</v>
      </c>
      <c r="C288" t="s">
        <v>43</v>
      </c>
      <c r="D288" t="s">
        <v>46</v>
      </c>
      <c r="E288" t="s">
        <v>74</v>
      </c>
      <c r="F288" s="7">
        <v>4012.8</v>
      </c>
      <c r="G288" t="s">
        <v>50</v>
      </c>
      <c r="H288" t="s">
        <v>6118</v>
      </c>
      <c r="I288" t="str">
        <f t="shared" si="20"/>
        <v>PHOENIX</v>
      </c>
      <c r="J288">
        <v>85042</v>
      </c>
      <c r="K288">
        <f t="shared" si="21"/>
        <v>1</v>
      </c>
      <c r="L288">
        <f t="shared" si="22"/>
        <v>1</v>
      </c>
      <c r="M288">
        <f t="shared" si="23"/>
        <v>0</v>
      </c>
      <c r="N288">
        <f t="shared" si="24"/>
        <v>1</v>
      </c>
      <c r="P288" t="s">
        <v>57</v>
      </c>
      <c r="Q288" t="s">
        <v>46</v>
      </c>
      <c r="R288" s="7">
        <v>1811.45</v>
      </c>
      <c r="S288" s="10">
        <v>85042</v>
      </c>
      <c r="T288" t="s">
        <v>399</v>
      </c>
      <c r="U288" t="s">
        <v>6119</v>
      </c>
      <c r="V288" s="10">
        <v>85260</v>
      </c>
    </row>
    <row r="289" spans="1:22" x14ac:dyDescent="0.2">
      <c r="A289" s="6">
        <v>44700</v>
      </c>
      <c r="B289" t="s">
        <v>6120</v>
      </c>
      <c r="C289" t="s">
        <v>43</v>
      </c>
      <c r="D289" t="s">
        <v>46</v>
      </c>
      <c r="E289" t="s">
        <v>74</v>
      </c>
      <c r="F289" s="7">
        <v>3148</v>
      </c>
      <c r="G289" t="s">
        <v>50</v>
      </c>
      <c r="H289" t="s">
        <v>5945</v>
      </c>
      <c r="I289" t="str">
        <f t="shared" si="20"/>
        <v>PHOENIX</v>
      </c>
      <c r="J289">
        <v>85041</v>
      </c>
      <c r="K289">
        <f t="shared" si="21"/>
        <v>1</v>
      </c>
      <c r="L289">
        <f t="shared" si="22"/>
        <v>1</v>
      </c>
      <c r="M289">
        <f t="shared" si="23"/>
        <v>0</v>
      </c>
      <c r="N289">
        <f t="shared" si="24"/>
        <v>1</v>
      </c>
      <c r="P289" t="s">
        <v>57</v>
      </c>
      <c r="Q289" t="s">
        <v>46</v>
      </c>
      <c r="R289" s="7">
        <v>3521</v>
      </c>
      <c r="S289" s="10">
        <v>85041</v>
      </c>
      <c r="T289" t="s">
        <v>6121</v>
      </c>
      <c r="U289" t="s">
        <v>2870</v>
      </c>
      <c r="V289" s="10">
        <v>85018</v>
      </c>
    </row>
    <row r="290" spans="1:22" x14ac:dyDescent="0.2">
      <c r="A290" s="6">
        <v>44701</v>
      </c>
      <c r="B290" t="s">
        <v>6122</v>
      </c>
      <c r="C290" t="s">
        <v>43</v>
      </c>
      <c r="D290" t="s">
        <v>46</v>
      </c>
      <c r="E290" t="s">
        <v>55</v>
      </c>
      <c r="F290" s="7"/>
      <c r="H290" t="s">
        <v>6123</v>
      </c>
      <c r="I290" t="str">
        <f t="shared" si="20"/>
        <v>PHOENIX</v>
      </c>
      <c r="J290">
        <v>85032</v>
      </c>
      <c r="K290">
        <f t="shared" si="21"/>
        <v>1</v>
      </c>
      <c r="L290">
        <f t="shared" si="22"/>
        <v>1</v>
      </c>
      <c r="M290">
        <f t="shared" si="23"/>
        <v>0</v>
      </c>
      <c r="N290">
        <f t="shared" si="24"/>
        <v>1</v>
      </c>
      <c r="P290" t="s">
        <v>46</v>
      </c>
      <c r="Q290" t="s">
        <v>46</v>
      </c>
      <c r="R290" s="7">
        <v>5044.5</v>
      </c>
      <c r="S290" s="10">
        <v>85032</v>
      </c>
      <c r="T290" t="s">
        <v>62</v>
      </c>
      <c r="U290" t="s">
        <v>63</v>
      </c>
      <c r="V290" s="10">
        <v>85253</v>
      </c>
    </row>
    <row r="291" spans="1:22" x14ac:dyDescent="0.2">
      <c r="A291" s="6">
        <v>44701</v>
      </c>
      <c r="B291" t="s">
        <v>6124</v>
      </c>
      <c r="C291" t="s">
        <v>43</v>
      </c>
      <c r="D291" t="s">
        <v>46</v>
      </c>
      <c r="E291" t="s">
        <v>1473</v>
      </c>
      <c r="F291" s="7">
        <v>4738.59</v>
      </c>
      <c r="G291" t="s">
        <v>50</v>
      </c>
      <c r="H291" t="s">
        <v>6125</v>
      </c>
      <c r="I291" t="str">
        <f t="shared" si="20"/>
        <v>PHOENIX</v>
      </c>
      <c r="J291">
        <v>85014</v>
      </c>
      <c r="K291">
        <f t="shared" si="21"/>
        <v>1</v>
      </c>
      <c r="L291">
        <f t="shared" si="22"/>
        <v>1</v>
      </c>
      <c r="M291">
        <f t="shared" si="23"/>
        <v>0</v>
      </c>
      <c r="N291">
        <f t="shared" si="24"/>
        <v>1</v>
      </c>
      <c r="P291" t="s">
        <v>57</v>
      </c>
      <c r="Q291" t="s">
        <v>46</v>
      </c>
      <c r="R291" s="7">
        <v>4773.59</v>
      </c>
      <c r="S291" s="10">
        <v>85014</v>
      </c>
      <c r="T291" t="s">
        <v>100</v>
      </c>
      <c r="U291" t="s">
        <v>2979</v>
      </c>
      <c r="V291" s="10">
        <v>85284</v>
      </c>
    </row>
    <row r="292" spans="1:22" x14ac:dyDescent="0.2">
      <c r="A292" s="6">
        <v>44704</v>
      </c>
      <c r="B292" t="s">
        <v>6126</v>
      </c>
      <c r="C292" t="s">
        <v>43</v>
      </c>
      <c r="D292" t="s">
        <v>46</v>
      </c>
      <c r="E292" t="s">
        <v>74</v>
      </c>
      <c r="F292" s="7">
        <v>9999.99</v>
      </c>
      <c r="G292" t="s">
        <v>50</v>
      </c>
      <c r="H292" t="s">
        <v>6127</v>
      </c>
      <c r="I292" t="str">
        <f t="shared" si="20"/>
        <v>PHOENIX</v>
      </c>
      <c r="J292">
        <v>85041</v>
      </c>
      <c r="K292">
        <f t="shared" si="21"/>
        <v>1</v>
      </c>
      <c r="L292">
        <f t="shared" si="22"/>
        <v>1</v>
      </c>
      <c r="M292">
        <f t="shared" si="23"/>
        <v>0</v>
      </c>
      <c r="N292">
        <f t="shared" si="24"/>
        <v>1</v>
      </c>
      <c r="P292" t="s">
        <v>57</v>
      </c>
      <c r="Q292" t="s">
        <v>46</v>
      </c>
      <c r="R292" s="7">
        <v>7797.39</v>
      </c>
      <c r="S292" s="10">
        <v>85041</v>
      </c>
      <c r="T292" t="s">
        <v>3434</v>
      </c>
    </row>
    <row r="293" spans="1:22" x14ac:dyDescent="0.2">
      <c r="A293" s="6">
        <v>44705</v>
      </c>
      <c r="B293" t="s">
        <v>6128</v>
      </c>
      <c r="C293" t="s">
        <v>43</v>
      </c>
      <c r="D293" t="s">
        <v>46</v>
      </c>
      <c r="E293" t="s">
        <v>102</v>
      </c>
      <c r="F293" s="7"/>
      <c r="H293" t="s">
        <v>6129</v>
      </c>
      <c r="I293" t="str">
        <f t="shared" si="20"/>
        <v>PHOENIX</v>
      </c>
      <c r="J293">
        <v>85016</v>
      </c>
      <c r="K293">
        <f t="shared" si="21"/>
        <v>1</v>
      </c>
      <c r="L293">
        <f t="shared" si="22"/>
        <v>1</v>
      </c>
      <c r="M293">
        <f t="shared" si="23"/>
        <v>0</v>
      </c>
      <c r="N293">
        <f t="shared" si="24"/>
        <v>1</v>
      </c>
      <c r="P293" t="s">
        <v>57</v>
      </c>
      <c r="Q293" t="s">
        <v>46</v>
      </c>
      <c r="R293" s="7">
        <v>1799.41</v>
      </c>
      <c r="S293" s="10">
        <v>85016</v>
      </c>
      <c r="T293" t="s">
        <v>3287</v>
      </c>
    </row>
    <row r="294" spans="1:22" x14ac:dyDescent="0.2">
      <c r="A294" s="6">
        <v>44705</v>
      </c>
      <c r="B294" t="s">
        <v>6130</v>
      </c>
      <c r="C294" t="s">
        <v>43</v>
      </c>
      <c r="D294" t="s">
        <v>46</v>
      </c>
      <c r="E294" t="s">
        <v>102</v>
      </c>
      <c r="F294" s="7">
        <v>3124.08</v>
      </c>
      <c r="G294" t="s">
        <v>50</v>
      </c>
      <c r="H294" t="s">
        <v>6131</v>
      </c>
      <c r="I294" t="str">
        <f t="shared" si="20"/>
        <v>PHOENIX</v>
      </c>
      <c r="J294">
        <v>85016</v>
      </c>
      <c r="K294">
        <f t="shared" si="21"/>
        <v>1</v>
      </c>
      <c r="L294">
        <f t="shared" si="22"/>
        <v>1</v>
      </c>
      <c r="M294">
        <f t="shared" si="23"/>
        <v>0</v>
      </c>
      <c r="N294">
        <f t="shared" si="24"/>
        <v>1</v>
      </c>
      <c r="P294" t="s">
        <v>57</v>
      </c>
      <c r="Q294" t="s">
        <v>46</v>
      </c>
      <c r="R294" s="7">
        <v>1801.08</v>
      </c>
      <c r="S294" s="10">
        <v>85016</v>
      </c>
      <c r="T294" t="s">
        <v>3287</v>
      </c>
    </row>
    <row r="295" spans="1:22" x14ac:dyDescent="0.2">
      <c r="A295" s="6">
        <v>44705</v>
      </c>
      <c r="B295" t="s">
        <v>6132</v>
      </c>
      <c r="C295" t="s">
        <v>43</v>
      </c>
      <c r="D295" t="s">
        <v>46</v>
      </c>
      <c r="E295" t="s">
        <v>102</v>
      </c>
      <c r="F295" s="7">
        <v>2902.5</v>
      </c>
      <c r="G295" t="s">
        <v>50</v>
      </c>
      <c r="H295" t="s">
        <v>6133</v>
      </c>
      <c r="I295" t="str">
        <f t="shared" si="20"/>
        <v>PHOENIX</v>
      </c>
      <c r="J295">
        <v>85016</v>
      </c>
      <c r="K295">
        <f t="shared" si="21"/>
        <v>1</v>
      </c>
      <c r="L295">
        <f t="shared" si="22"/>
        <v>1</v>
      </c>
      <c r="M295">
        <f t="shared" si="23"/>
        <v>0</v>
      </c>
      <c r="N295">
        <f t="shared" si="24"/>
        <v>1</v>
      </c>
      <c r="P295" t="s">
        <v>57</v>
      </c>
      <c r="Q295" t="s">
        <v>46</v>
      </c>
      <c r="R295" s="7">
        <v>1656.22</v>
      </c>
      <c r="S295" s="10">
        <v>85016</v>
      </c>
      <c r="T295" t="s">
        <v>3310</v>
      </c>
    </row>
    <row r="296" spans="1:22" x14ac:dyDescent="0.2">
      <c r="A296" s="6">
        <v>44705</v>
      </c>
      <c r="B296" t="s">
        <v>6134</v>
      </c>
      <c r="C296" t="s">
        <v>43</v>
      </c>
      <c r="D296" t="s">
        <v>46</v>
      </c>
      <c r="E296" t="s">
        <v>74</v>
      </c>
      <c r="F296" s="7"/>
      <c r="H296" t="s">
        <v>6135</v>
      </c>
      <c r="I296" t="str">
        <f t="shared" si="20"/>
        <v>PHOENIX</v>
      </c>
      <c r="J296">
        <v>85042</v>
      </c>
      <c r="K296">
        <f t="shared" si="21"/>
        <v>1</v>
      </c>
      <c r="L296">
        <f t="shared" si="22"/>
        <v>1</v>
      </c>
      <c r="M296">
        <f t="shared" si="23"/>
        <v>0</v>
      </c>
      <c r="N296">
        <f t="shared" si="24"/>
        <v>1</v>
      </c>
      <c r="P296" t="s">
        <v>57</v>
      </c>
      <c r="Q296" t="s">
        <v>46</v>
      </c>
      <c r="R296" s="7">
        <v>2069.96</v>
      </c>
      <c r="S296" s="10">
        <v>85042</v>
      </c>
      <c r="T296" t="s">
        <v>3864</v>
      </c>
      <c r="U296" t="s">
        <v>4355</v>
      </c>
      <c r="V296" s="10">
        <v>85042</v>
      </c>
    </row>
    <row r="297" spans="1:22" x14ac:dyDescent="0.2">
      <c r="A297" s="6">
        <v>44705</v>
      </c>
      <c r="B297" t="s">
        <v>6136</v>
      </c>
      <c r="C297" t="s">
        <v>43</v>
      </c>
      <c r="D297" t="s">
        <v>46</v>
      </c>
      <c r="E297" t="s">
        <v>74</v>
      </c>
      <c r="F297" s="7">
        <v>3058.58</v>
      </c>
      <c r="G297" t="s">
        <v>50</v>
      </c>
      <c r="H297" t="s">
        <v>6137</v>
      </c>
      <c r="I297" t="str">
        <f t="shared" si="20"/>
        <v>PHOENIX</v>
      </c>
      <c r="J297">
        <v>85042</v>
      </c>
      <c r="K297">
        <f t="shared" si="21"/>
        <v>1</v>
      </c>
      <c r="L297">
        <f t="shared" si="22"/>
        <v>1</v>
      </c>
      <c r="M297">
        <f t="shared" si="23"/>
        <v>0</v>
      </c>
      <c r="N297">
        <f t="shared" si="24"/>
        <v>1</v>
      </c>
      <c r="P297" t="s">
        <v>57</v>
      </c>
      <c r="Q297" t="s">
        <v>46</v>
      </c>
      <c r="R297" s="7">
        <v>3350.56</v>
      </c>
      <c r="S297" s="10">
        <v>85042</v>
      </c>
      <c r="T297" t="s">
        <v>3864</v>
      </c>
      <c r="U297" t="s">
        <v>4355</v>
      </c>
      <c r="V297" s="10">
        <v>85042</v>
      </c>
    </row>
    <row r="298" spans="1:22" x14ac:dyDescent="0.2">
      <c r="A298" s="6">
        <v>44705</v>
      </c>
      <c r="B298" t="s">
        <v>6138</v>
      </c>
      <c r="C298" t="s">
        <v>43</v>
      </c>
      <c r="D298" t="s">
        <v>46</v>
      </c>
      <c r="E298" t="s">
        <v>74</v>
      </c>
      <c r="F298" s="7">
        <v>1812.59</v>
      </c>
      <c r="G298" t="s">
        <v>50</v>
      </c>
      <c r="H298" t="s">
        <v>5269</v>
      </c>
      <c r="I298" t="str">
        <f t="shared" si="20"/>
        <v>PHOENIX</v>
      </c>
      <c r="J298">
        <v>85042</v>
      </c>
      <c r="K298">
        <f t="shared" si="21"/>
        <v>1</v>
      </c>
      <c r="L298">
        <f t="shared" si="22"/>
        <v>1</v>
      </c>
      <c r="M298">
        <f t="shared" si="23"/>
        <v>0</v>
      </c>
      <c r="N298">
        <f t="shared" si="24"/>
        <v>1</v>
      </c>
      <c r="P298" t="s">
        <v>57</v>
      </c>
      <c r="Q298" t="s">
        <v>46</v>
      </c>
      <c r="R298" s="7">
        <v>1797.65</v>
      </c>
      <c r="S298" s="10">
        <v>85042</v>
      </c>
      <c r="T298" t="s">
        <v>3864</v>
      </c>
      <c r="U298" t="s">
        <v>4355</v>
      </c>
      <c r="V298" s="10">
        <v>85042</v>
      </c>
    </row>
    <row r="299" spans="1:22" x14ac:dyDescent="0.2">
      <c r="A299" s="6">
        <v>44705</v>
      </c>
      <c r="B299" t="s">
        <v>6139</v>
      </c>
      <c r="C299" t="s">
        <v>43</v>
      </c>
      <c r="D299" t="s">
        <v>46</v>
      </c>
      <c r="E299" t="s">
        <v>74</v>
      </c>
      <c r="F299" s="7"/>
      <c r="H299" t="s">
        <v>6140</v>
      </c>
      <c r="I299" t="str">
        <f t="shared" si="20"/>
        <v>PHOENIX</v>
      </c>
      <c r="J299">
        <v>85042</v>
      </c>
      <c r="K299">
        <f t="shared" si="21"/>
        <v>1</v>
      </c>
      <c r="L299">
        <f t="shared" si="22"/>
        <v>1</v>
      </c>
      <c r="M299">
        <f t="shared" si="23"/>
        <v>0</v>
      </c>
      <c r="N299">
        <f t="shared" si="24"/>
        <v>1</v>
      </c>
      <c r="P299" t="s">
        <v>57</v>
      </c>
      <c r="Q299" t="s">
        <v>46</v>
      </c>
      <c r="R299" s="7">
        <v>1550.57</v>
      </c>
      <c r="S299" s="10">
        <v>85042</v>
      </c>
      <c r="T299" t="s">
        <v>3864</v>
      </c>
      <c r="U299" t="s">
        <v>4355</v>
      </c>
      <c r="V299" s="10">
        <v>85042</v>
      </c>
    </row>
    <row r="300" spans="1:22" x14ac:dyDescent="0.2">
      <c r="A300" s="6">
        <v>44706</v>
      </c>
      <c r="B300" t="s">
        <v>6141</v>
      </c>
      <c r="C300" t="s">
        <v>43</v>
      </c>
      <c r="D300" t="s">
        <v>46</v>
      </c>
      <c r="E300" t="s">
        <v>60</v>
      </c>
      <c r="F300" s="7"/>
      <c r="H300" t="s">
        <v>6142</v>
      </c>
      <c r="I300" t="str">
        <f t="shared" si="20"/>
        <v>PHOENIX</v>
      </c>
      <c r="J300">
        <v>85023</v>
      </c>
      <c r="K300">
        <f t="shared" si="21"/>
        <v>1</v>
      </c>
      <c r="L300">
        <f t="shared" si="22"/>
        <v>1</v>
      </c>
      <c r="M300">
        <f t="shared" si="23"/>
        <v>0</v>
      </c>
      <c r="N300">
        <f t="shared" si="24"/>
        <v>1</v>
      </c>
      <c r="P300" t="s">
        <v>57</v>
      </c>
      <c r="Q300" t="s">
        <v>46</v>
      </c>
      <c r="R300" s="7">
        <v>8900.7800000000007</v>
      </c>
      <c r="S300" s="10">
        <v>85023</v>
      </c>
      <c r="T300" t="s">
        <v>100</v>
      </c>
    </row>
    <row r="301" spans="1:22" x14ac:dyDescent="0.2">
      <c r="A301" s="6">
        <v>44707</v>
      </c>
      <c r="B301" t="s">
        <v>6143</v>
      </c>
      <c r="C301" t="s">
        <v>43</v>
      </c>
      <c r="D301" t="s">
        <v>46</v>
      </c>
      <c r="E301" t="s">
        <v>229</v>
      </c>
      <c r="F301" s="7"/>
      <c r="H301" t="s">
        <v>230</v>
      </c>
      <c r="I301" t="str">
        <f t="shared" si="20"/>
        <v>MESA</v>
      </c>
      <c r="J301">
        <v>85207</v>
      </c>
      <c r="K301">
        <f t="shared" si="21"/>
        <v>0</v>
      </c>
      <c r="L301">
        <f t="shared" si="22"/>
        <v>0</v>
      </c>
      <c r="M301">
        <f t="shared" si="23"/>
        <v>0</v>
      </c>
      <c r="N301">
        <f t="shared" si="24"/>
        <v>0</v>
      </c>
      <c r="P301" t="s">
        <v>57</v>
      </c>
      <c r="Q301" t="s">
        <v>46</v>
      </c>
      <c r="R301" s="7">
        <v>2445.4</v>
      </c>
      <c r="S301" s="10">
        <v>85207</v>
      </c>
      <c r="T301" t="s">
        <v>3434</v>
      </c>
    </row>
    <row r="302" spans="1:22" x14ac:dyDescent="0.2">
      <c r="A302" s="6">
        <v>44707</v>
      </c>
      <c r="B302" t="s">
        <v>6144</v>
      </c>
      <c r="C302" t="s">
        <v>43</v>
      </c>
      <c r="D302" t="s">
        <v>46</v>
      </c>
      <c r="E302" t="s">
        <v>74</v>
      </c>
      <c r="F302" s="7"/>
      <c r="H302" t="s">
        <v>6145</v>
      </c>
      <c r="I302" t="str">
        <f t="shared" si="20"/>
        <v>PHOENIX</v>
      </c>
      <c r="J302">
        <v>85041</v>
      </c>
      <c r="K302">
        <f t="shared" si="21"/>
        <v>1</v>
      </c>
      <c r="L302">
        <f t="shared" si="22"/>
        <v>1</v>
      </c>
      <c r="M302">
        <f t="shared" si="23"/>
        <v>0</v>
      </c>
      <c r="N302">
        <f t="shared" si="24"/>
        <v>1</v>
      </c>
      <c r="P302" t="s">
        <v>57</v>
      </c>
      <c r="Q302" t="s">
        <v>46</v>
      </c>
      <c r="R302" s="7">
        <v>2696.95</v>
      </c>
      <c r="S302" s="10">
        <v>85041</v>
      </c>
      <c r="T302" t="s">
        <v>6146</v>
      </c>
      <c r="U302" t="s">
        <v>6147</v>
      </c>
      <c r="V302" s="10">
        <v>85008</v>
      </c>
    </row>
    <row r="303" spans="1:22" x14ac:dyDescent="0.2">
      <c r="A303" s="6">
        <v>44707</v>
      </c>
      <c r="B303" t="s">
        <v>6148</v>
      </c>
      <c r="C303" t="s">
        <v>43</v>
      </c>
      <c r="D303" t="s">
        <v>46</v>
      </c>
      <c r="E303" t="s">
        <v>507</v>
      </c>
      <c r="F303" s="7"/>
      <c r="H303" t="s">
        <v>6149</v>
      </c>
      <c r="I303" t="str">
        <f t="shared" si="20"/>
        <v>SURPRISE</v>
      </c>
      <c r="J303">
        <v>85379</v>
      </c>
      <c r="K303">
        <f t="shared" si="21"/>
        <v>0</v>
      </c>
      <c r="L303">
        <f t="shared" si="22"/>
        <v>0</v>
      </c>
      <c r="M303">
        <f t="shared" si="23"/>
        <v>0</v>
      </c>
      <c r="N303">
        <f t="shared" si="24"/>
        <v>0</v>
      </c>
      <c r="P303" t="s">
        <v>57</v>
      </c>
      <c r="Q303" t="s">
        <v>46</v>
      </c>
      <c r="R303" s="7">
        <v>2361.96</v>
      </c>
      <c r="S303" s="10">
        <v>85379</v>
      </c>
      <c r="T303" t="s">
        <v>6150</v>
      </c>
    </row>
    <row r="304" spans="1:22" x14ac:dyDescent="0.2">
      <c r="A304" s="6">
        <v>44712</v>
      </c>
      <c r="B304" t="s">
        <v>6151</v>
      </c>
      <c r="C304" t="s">
        <v>43</v>
      </c>
      <c r="D304" t="s">
        <v>46</v>
      </c>
      <c r="E304" t="s">
        <v>74</v>
      </c>
      <c r="F304" s="7"/>
      <c r="H304" t="s">
        <v>6152</v>
      </c>
      <c r="I304" t="str">
        <f t="shared" si="20"/>
        <v>PHOENIX</v>
      </c>
      <c r="J304">
        <v>85042</v>
      </c>
      <c r="K304">
        <f t="shared" si="21"/>
        <v>1</v>
      </c>
      <c r="L304">
        <f t="shared" si="22"/>
        <v>1</v>
      </c>
      <c r="M304">
        <f t="shared" si="23"/>
        <v>0</v>
      </c>
      <c r="N304">
        <f t="shared" si="24"/>
        <v>1</v>
      </c>
      <c r="P304" t="s">
        <v>57</v>
      </c>
      <c r="Q304" t="s">
        <v>46</v>
      </c>
      <c r="R304" s="7">
        <v>2354</v>
      </c>
      <c r="S304" s="10">
        <v>85042</v>
      </c>
      <c r="T304" t="s">
        <v>282</v>
      </c>
    </row>
    <row r="305" spans="1:22" x14ac:dyDescent="0.2">
      <c r="A305" s="6">
        <v>44713</v>
      </c>
      <c r="B305" t="s">
        <v>6153</v>
      </c>
      <c r="C305" t="s">
        <v>43</v>
      </c>
      <c r="D305" t="s">
        <v>46</v>
      </c>
      <c r="E305" t="s">
        <v>297</v>
      </c>
      <c r="F305" s="7">
        <v>4706.32</v>
      </c>
      <c r="G305" t="s">
        <v>50</v>
      </c>
      <c r="H305" t="s">
        <v>6154</v>
      </c>
      <c r="I305" t="str">
        <f t="shared" si="20"/>
        <v>Peoria</v>
      </c>
      <c r="J305" s="14">
        <v>85345</v>
      </c>
      <c r="K305">
        <f t="shared" si="21"/>
        <v>0</v>
      </c>
      <c r="L305">
        <f t="shared" si="22"/>
        <v>0</v>
      </c>
      <c r="M305">
        <f t="shared" si="23"/>
        <v>0</v>
      </c>
      <c r="N305">
        <f t="shared" si="24"/>
        <v>0</v>
      </c>
      <c r="O305" s="14"/>
      <c r="P305" s="14" t="s">
        <v>57</v>
      </c>
      <c r="Q305" s="14" t="s">
        <v>46</v>
      </c>
      <c r="R305" s="16">
        <v>2705.19</v>
      </c>
      <c r="S305" s="10">
        <v>85345</v>
      </c>
      <c r="T305" t="s">
        <v>3434</v>
      </c>
      <c r="U305" s="14"/>
    </row>
    <row r="306" spans="1:22" x14ac:dyDescent="0.2">
      <c r="A306" s="6">
        <v>44713</v>
      </c>
      <c r="B306" t="s">
        <v>6155</v>
      </c>
      <c r="C306" t="s">
        <v>43</v>
      </c>
      <c r="D306" t="s">
        <v>46</v>
      </c>
      <c r="E306" t="s">
        <v>70</v>
      </c>
      <c r="F306" s="7">
        <v>7981.57</v>
      </c>
      <c r="G306" t="s">
        <v>50</v>
      </c>
      <c r="H306" t="s">
        <v>6156</v>
      </c>
      <c r="I306" t="str">
        <f t="shared" si="20"/>
        <v>PHOENIX</v>
      </c>
      <c r="J306" s="14">
        <v>85043</v>
      </c>
      <c r="K306">
        <f t="shared" si="21"/>
        <v>1</v>
      </c>
      <c r="L306">
        <f t="shared" si="22"/>
        <v>1</v>
      </c>
      <c r="M306">
        <f t="shared" si="23"/>
        <v>0</v>
      </c>
      <c r="N306">
        <f t="shared" si="24"/>
        <v>1</v>
      </c>
      <c r="O306" s="14"/>
      <c r="P306" s="14" t="s">
        <v>57</v>
      </c>
      <c r="Q306" s="14" t="s">
        <v>46</v>
      </c>
      <c r="R306" s="16">
        <v>7857.69</v>
      </c>
      <c r="S306" s="10">
        <v>85043</v>
      </c>
      <c r="T306" t="s">
        <v>6157</v>
      </c>
      <c r="U306" s="14"/>
    </row>
    <row r="307" spans="1:22" x14ac:dyDescent="0.2">
      <c r="A307" s="6">
        <v>44713</v>
      </c>
      <c r="B307" t="s">
        <v>6158</v>
      </c>
      <c r="C307" t="s">
        <v>43</v>
      </c>
      <c r="D307" t="s">
        <v>46</v>
      </c>
      <c r="E307" t="s">
        <v>74</v>
      </c>
      <c r="F307" s="7">
        <v>10297.99</v>
      </c>
      <c r="G307" t="s">
        <v>50</v>
      </c>
      <c r="H307" t="s">
        <v>6159</v>
      </c>
      <c r="I307" t="str">
        <f t="shared" si="20"/>
        <v>LAVEEN</v>
      </c>
      <c r="J307" s="14">
        <v>85339</v>
      </c>
      <c r="K307">
        <f t="shared" si="21"/>
        <v>1</v>
      </c>
      <c r="L307">
        <f t="shared" si="22"/>
        <v>1</v>
      </c>
      <c r="M307">
        <f t="shared" si="23"/>
        <v>0</v>
      </c>
      <c r="N307">
        <f t="shared" si="24"/>
        <v>1</v>
      </c>
      <c r="O307" s="14"/>
      <c r="P307" s="14" t="s">
        <v>57</v>
      </c>
      <c r="Q307" s="14" t="s">
        <v>46</v>
      </c>
      <c r="R307" s="16">
        <v>9999.99</v>
      </c>
      <c r="S307" s="10">
        <v>85339</v>
      </c>
      <c r="T307" t="s">
        <v>4780</v>
      </c>
      <c r="U307" s="14" t="s">
        <v>6160</v>
      </c>
      <c r="V307" s="10">
        <v>85027</v>
      </c>
    </row>
    <row r="308" spans="1:22" x14ac:dyDescent="0.2">
      <c r="A308" s="6">
        <v>44713</v>
      </c>
      <c r="B308" t="s">
        <v>6161</v>
      </c>
      <c r="C308" t="s">
        <v>43</v>
      </c>
      <c r="D308" t="s">
        <v>46</v>
      </c>
      <c r="E308" t="s">
        <v>74</v>
      </c>
      <c r="F308" s="7"/>
      <c r="H308" t="s">
        <v>6162</v>
      </c>
      <c r="I308" t="str">
        <f t="shared" si="20"/>
        <v>LAVEEN</v>
      </c>
      <c r="J308" s="14">
        <v>85339</v>
      </c>
      <c r="K308">
        <f t="shared" si="21"/>
        <v>1</v>
      </c>
      <c r="L308">
        <f t="shared" si="22"/>
        <v>1</v>
      </c>
      <c r="M308">
        <f t="shared" si="23"/>
        <v>0</v>
      </c>
      <c r="N308">
        <f t="shared" si="24"/>
        <v>1</v>
      </c>
      <c r="O308" s="14"/>
      <c r="P308" s="14" t="s">
        <v>57</v>
      </c>
      <c r="Q308" s="14" t="s">
        <v>46</v>
      </c>
      <c r="R308" s="16">
        <v>9569.17</v>
      </c>
      <c r="S308" s="10">
        <v>85339</v>
      </c>
      <c r="T308" t="s">
        <v>6163</v>
      </c>
      <c r="U308" s="14"/>
    </row>
    <row r="309" spans="1:22" x14ac:dyDescent="0.2">
      <c r="A309" s="6">
        <v>44713</v>
      </c>
      <c r="B309" t="s">
        <v>6164</v>
      </c>
      <c r="C309" t="s">
        <v>43</v>
      </c>
      <c r="D309" t="s">
        <v>46</v>
      </c>
      <c r="E309" t="s">
        <v>74</v>
      </c>
      <c r="F309" s="7">
        <v>10297.99</v>
      </c>
      <c r="G309" t="s">
        <v>50</v>
      </c>
      <c r="H309" t="s">
        <v>6165</v>
      </c>
      <c r="I309" t="str">
        <f t="shared" si="20"/>
        <v>PHOENIX</v>
      </c>
      <c r="J309" s="14">
        <v>85041</v>
      </c>
      <c r="K309">
        <f t="shared" si="21"/>
        <v>1</v>
      </c>
      <c r="L309">
        <f t="shared" si="22"/>
        <v>1</v>
      </c>
      <c r="M309">
        <f t="shared" si="23"/>
        <v>0</v>
      </c>
      <c r="N309">
        <f t="shared" si="24"/>
        <v>1</v>
      </c>
      <c r="O309" s="14"/>
      <c r="P309" s="14" t="s">
        <v>57</v>
      </c>
      <c r="Q309" s="14" t="s">
        <v>46</v>
      </c>
      <c r="R309" s="16">
        <v>9999.99</v>
      </c>
      <c r="S309" s="10">
        <v>85041</v>
      </c>
      <c r="T309" t="s">
        <v>6166</v>
      </c>
      <c r="U309" s="14"/>
    </row>
    <row r="310" spans="1:22" x14ac:dyDescent="0.2">
      <c r="A310" s="6">
        <v>44713</v>
      </c>
      <c r="B310" t="s">
        <v>6167</v>
      </c>
      <c r="C310" t="s">
        <v>43</v>
      </c>
      <c r="D310" t="s">
        <v>46</v>
      </c>
      <c r="E310" t="s">
        <v>507</v>
      </c>
      <c r="F310" s="7">
        <v>10293.99</v>
      </c>
      <c r="G310" t="s">
        <v>50</v>
      </c>
      <c r="H310" t="s">
        <v>6168</v>
      </c>
      <c r="I310" t="str">
        <f t="shared" si="20"/>
        <v>EL MIRAGE</v>
      </c>
      <c r="J310" s="14">
        <v>85335</v>
      </c>
      <c r="K310">
        <f t="shared" si="21"/>
        <v>0</v>
      </c>
      <c r="L310">
        <f t="shared" si="22"/>
        <v>0</v>
      </c>
      <c r="M310">
        <f t="shared" si="23"/>
        <v>0</v>
      </c>
      <c r="N310">
        <f t="shared" si="24"/>
        <v>0</v>
      </c>
      <c r="O310" s="14"/>
      <c r="P310" s="14" t="s">
        <v>57</v>
      </c>
      <c r="Q310" s="14" t="s">
        <v>46</v>
      </c>
      <c r="R310" s="16">
        <v>3220</v>
      </c>
      <c r="S310" s="10">
        <v>85335</v>
      </c>
      <c r="T310" t="s">
        <v>5799</v>
      </c>
      <c r="U310" s="14"/>
    </row>
    <row r="311" spans="1:22" x14ac:dyDescent="0.2">
      <c r="A311" s="6">
        <v>44714</v>
      </c>
      <c r="B311" t="s">
        <v>6169</v>
      </c>
      <c r="C311" t="s">
        <v>43</v>
      </c>
      <c r="D311" t="s">
        <v>46</v>
      </c>
      <c r="E311" t="s">
        <v>297</v>
      </c>
      <c r="F311" s="7">
        <v>10287.99</v>
      </c>
      <c r="G311" t="s">
        <v>50</v>
      </c>
      <c r="H311" t="s">
        <v>6170</v>
      </c>
      <c r="I311" t="str">
        <f t="shared" si="20"/>
        <v>Glendale</v>
      </c>
      <c r="J311" s="14">
        <v>85303</v>
      </c>
      <c r="K311">
        <f t="shared" si="21"/>
        <v>0</v>
      </c>
      <c r="L311">
        <f t="shared" si="22"/>
        <v>0</v>
      </c>
      <c r="M311">
        <f t="shared" si="23"/>
        <v>0</v>
      </c>
      <c r="N311">
        <f t="shared" si="24"/>
        <v>0</v>
      </c>
      <c r="O311" s="14"/>
      <c r="P311" s="14" t="s">
        <v>57</v>
      </c>
      <c r="Q311" s="14" t="s">
        <v>46</v>
      </c>
      <c r="R311" s="16">
        <v>4720</v>
      </c>
      <c r="S311" s="10">
        <v>85303</v>
      </c>
      <c r="T311" t="s">
        <v>6171</v>
      </c>
      <c r="U311" s="14"/>
    </row>
    <row r="312" spans="1:22" x14ac:dyDescent="0.2">
      <c r="A312" s="6">
        <v>44714</v>
      </c>
      <c r="B312" t="s">
        <v>6172</v>
      </c>
      <c r="C312" t="s">
        <v>43</v>
      </c>
      <c r="D312" t="s">
        <v>46</v>
      </c>
      <c r="E312" t="s">
        <v>60</v>
      </c>
      <c r="F312" s="7">
        <v>2956.45</v>
      </c>
      <c r="G312" t="s">
        <v>50</v>
      </c>
      <c r="H312" t="s">
        <v>6173</v>
      </c>
      <c r="I312" t="str">
        <f t="shared" si="20"/>
        <v>PHOENIX</v>
      </c>
      <c r="J312" s="14">
        <v>85021</v>
      </c>
      <c r="K312">
        <f t="shared" si="21"/>
        <v>1</v>
      </c>
      <c r="L312">
        <f t="shared" si="22"/>
        <v>1</v>
      </c>
      <c r="M312">
        <f t="shared" si="23"/>
        <v>0</v>
      </c>
      <c r="N312">
        <f t="shared" si="24"/>
        <v>1</v>
      </c>
      <c r="O312" s="14"/>
      <c r="P312" s="14" t="s">
        <v>57</v>
      </c>
      <c r="Q312" s="14" t="s">
        <v>46</v>
      </c>
      <c r="R312" s="16">
        <v>2929.45</v>
      </c>
      <c r="S312" s="10">
        <v>85021</v>
      </c>
      <c r="T312" t="s">
        <v>266</v>
      </c>
      <c r="U312" s="14"/>
    </row>
    <row r="313" spans="1:22" x14ac:dyDescent="0.2">
      <c r="A313" s="6">
        <v>44718</v>
      </c>
      <c r="B313" t="s">
        <v>6174</v>
      </c>
      <c r="C313" t="s">
        <v>43</v>
      </c>
      <c r="D313" t="s">
        <v>46</v>
      </c>
      <c r="E313" t="s">
        <v>74</v>
      </c>
      <c r="F313" s="7">
        <v>10297.99</v>
      </c>
      <c r="G313" t="s">
        <v>50</v>
      </c>
      <c r="H313" t="s">
        <v>6175</v>
      </c>
      <c r="I313" t="str">
        <f t="shared" si="20"/>
        <v>LAVEEN</v>
      </c>
      <c r="J313" s="14">
        <v>85339</v>
      </c>
      <c r="K313">
        <f t="shared" si="21"/>
        <v>1</v>
      </c>
      <c r="L313">
        <f t="shared" si="22"/>
        <v>1</v>
      </c>
      <c r="M313">
        <f t="shared" si="23"/>
        <v>0</v>
      </c>
      <c r="N313">
        <f t="shared" si="24"/>
        <v>1</v>
      </c>
      <c r="O313" s="14"/>
      <c r="P313" s="14" t="s">
        <v>57</v>
      </c>
      <c r="Q313" s="14" t="s">
        <v>46</v>
      </c>
      <c r="R313" s="16">
        <v>9999.99</v>
      </c>
      <c r="S313" s="10">
        <v>85339</v>
      </c>
      <c r="T313" t="s">
        <v>6176</v>
      </c>
      <c r="U313" s="14" t="s">
        <v>6160</v>
      </c>
      <c r="V313" s="10">
        <v>85027</v>
      </c>
    </row>
    <row r="314" spans="1:22" x14ac:dyDescent="0.2">
      <c r="A314" s="6">
        <v>44718</v>
      </c>
      <c r="B314" t="s">
        <v>6177</v>
      </c>
      <c r="C314" t="s">
        <v>43</v>
      </c>
      <c r="D314" t="s">
        <v>46</v>
      </c>
      <c r="E314" t="s">
        <v>247</v>
      </c>
      <c r="F314" s="7">
        <v>10287.99</v>
      </c>
      <c r="G314" t="s">
        <v>50</v>
      </c>
      <c r="H314" t="s">
        <v>6178</v>
      </c>
      <c r="I314" t="str">
        <f t="shared" si="20"/>
        <v>CHANDLER</v>
      </c>
      <c r="J314" s="14">
        <v>85249</v>
      </c>
      <c r="K314">
        <f t="shared" si="21"/>
        <v>0</v>
      </c>
      <c r="L314">
        <f t="shared" si="22"/>
        <v>0</v>
      </c>
      <c r="M314">
        <f t="shared" si="23"/>
        <v>0</v>
      </c>
      <c r="N314">
        <f t="shared" si="24"/>
        <v>0</v>
      </c>
      <c r="O314" s="14"/>
      <c r="P314" s="14" t="s">
        <v>57</v>
      </c>
      <c r="Q314" s="14" t="s">
        <v>46</v>
      </c>
      <c r="R314" s="16">
        <v>1970</v>
      </c>
      <c r="S314" s="10">
        <v>85249</v>
      </c>
      <c r="T314" t="s">
        <v>139</v>
      </c>
      <c r="U314" s="14"/>
    </row>
    <row r="315" spans="1:22" x14ac:dyDescent="0.2">
      <c r="A315" s="6">
        <v>44719</v>
      </c>
      <c r="B315" t="s">
        <v>6179</v>
      </c>
      <c r="C315" t="s">
        <v>79</v>
      </c>
      <c r="D315" t="s">
        <v>46</v>
      </c>
      <c r="E315" t="s">
        <v>74</v>
      </c>
      <c r="F315" s="7">
        <v>10297.99</v>
      </c>
      <c r="G315" t="s">
        <v>50</v>
      </c>
      <c r="H315" t="s">
        <v>6180</v>
      </c>
      <c r="I315" t="str">
        <f t="shared" si="20"/>
        <v>PHOENIX</v>
      </c>
      <c r="J315" s="14">
        <v>85041</v>
      </c>
      <c r="K315">
        <f t="shared" si="21"/>
        <v>1</v>
      </c>
      <c r="L315">
        <f t="shared" si="22"/>
        <v>1</v>
      </c>
      <c r="M315">
        <f t="shared" si="23"/>
        <v>0</v>
      </c>
      <c r="N315">
        <f t="shared" si="24"/>
        <v>1</v>
      </c>
      <c r="O315" s="14"/>
      <c r="P315" s="14" t="s">
        <v>57</v>
      </c>
      <c r="Q315" s="14" t="s">
        <v>46</v>
      </c>
      <c r="R315" s="16">
        <v>9999</v>
      </c>
      <c r="S315" s="10">
        <v>85041</v>
      </c>
      <c r="T315" t="s">
        <v>139</v>
      </c>
      <c r="U315" s="14" t="s">
        <v>6181</v>
      </c>
      <c r="V315" s="10">
        <v>85027</v>
      </c>
    </row>
    <row r="316" spans="1:22" x14ac:dyDescent="0.2">
      <c r="A316" s="6">
        <v>44719</v>
      </c>
      <c r="B316" t="s">
        <v>6182</v>
      </c>
      <c r="C316" t="s">
        <v>79</v>
      </c>
      <c r="D316" t="s">
        <v>46</v>
      </c>
      <c r="E316" t="s">
        <v>130</v>
      </c>
      <c r="F316" s="7">
        <v>8193.56</v>
      </c>
      <c r="G316" t="s">
        <v>50</v>
      </c>
      <c r="H316" t="s">
        <v>6183</v>
      </c>
      <c r="I316" t="str">
        <f t="shared" si="20"/>
        <v>GOODYEAR</v>
      </c>
      <c r="J316" s="14">
        <v>85338</v>
      </c>
      <c r="K316">
        <f t="shared" si="21"/>
        <v>0</v>
      </c>
      <c r="L316">
        <f t="shared" si="22"/>
        <v>0</v>
      </c>
      <c r="M316">
        <f t="shared" si="23"/>
        <v>0</v>
      </c>
      <c r="N316">
        <f t="shared" si="24"/>
        <v>0</v>
      </c>
      <c r="O316" s="14"/>
      <c r="P316" s="14" t="s">
        <v>57</v>
      </c>
      <c r="Q316" s="14" t="s">
        <v>46</v>
      </c>
      <c r="R316" s="16">
        <v>8197.56</v>
      </c>
      <c r="S316" s="10">
        <v>85338</v>
      </c>
      <c r="T316" t="s">
        <v>3635</v>
      </c>
      <c r="U316" s="14"/>
    </row>
    <row r="317" spans="1:22" x14ac:dyDescent="0.2">
      <c r="A317" s="6">
        <v>44719</v>
      </c>
      <c r="B317" t="s">
        <v>6184</v>
      </c>
      <c r="C317" t="s">
        <v>79</v>
      </c>
      <c r="D317" t="s">
        <v>46</v>
      </c>
      <c r="E317" t="s">
        <v>74</v>
      </c>
      <c r="F317" s="7">
        <v>7338.45</v>
      </c>
      <c r="G317" t="s">
        <v>50</v>
      </c>
      <c r="H317" t="s">
        <v>6185</v>
      </c>
      <c r="I317" t="str">
        <f t="shared" si="20"/>
        <v>LAVEEN</v>
      </c>
      <c r="J317" s="14">
        <v>85339</v>
      </c>
      <c r="K317">
        <f t="shared" si="21"/>
        <v>1</v>
      </c>
      <c r="L317">
        <f t="shared" si="22"/>
        <v>1</v>
      </c>
      <c r="M317">
        <f t="shared" si="23"/>
        <v>0</v>
      </c>
      <c r="N317">
        <f t="shared" si="24"/>
        <v>1</v>
      </c>
      <c r="O317" s="14"/>
      <c r="P317" s="14" t="s">
        <v>57</v>
      </c>
      <c r="Q317" s="14" t="s">
        <v>46</v>
      </c>
      <c r="R317" s="16">
        <v>7788.45</v>
      </c>
      <c r="S317" s="10">
        <v>85339</v>
      </c>
      <c r="T317" t="s">
        <v>3856</v>
      </c>
      <c r="U317" s="14" t="s">
        <v>6181</v>
      </c>
      <c r="V317" s="10">
        <v>85027</v>
      </c>
    </row>
    <row r="318" spans="1:22" x14ac:dyDescent="0.2">
      <c r="A318" s="6">
        <v>44719</v>
      </c>
      <c r="B318" t="s">
        <v>6186</v>
      </c>
      <c r="C318" t="s">
        <v>43</v>
      </c>
      <c r="D318" t="s">
        <v>46</v>
      </c>
      <c r="E318" t="s">
        <v>70</v>
      </c>
      <c r="F318" s="7"/>
      <c r="H318" t="s">
        <v>6187</v>
      </c>
      <c r="I318" t="str">
        <f t="shared" si="20"/>
        <v>PEORIA</v>
      </c>
      <c r="J318" s="14">
        <v>85345</v>
      </c>
      <c r="K318">
        <f t="shared" si="21"/>
        <v>0</v>
      </c>
      <c r="L318">
        <f t="shared" si="22"/>
        <v>0</v>
      </c>
      <c r="M318">
        <f t="shared" si="23"/>
        <v>0</v>
      </c>
      <c r="N318">
        <f t="shared" si="24"/>
        <v>0</v>
      </c>
      <c r="O318" s="14"/>
      <c r="P318" s="14" t="s">
        <v>57</v>
      </c>
      <c r="Q318" s="14" t="s">
        <v>46</v>
      </c>
      <c r="R318" s="16">
        <v>6084.11</v>
      </c>
      <c r="S318" s="10">
        <v>85345</v>
      </c>
      <c r="T318" t="s">
        <v>3482</v>
      </c>
      <c r="U318" s="14"/>
    </row>
    <row r="319" spans="1:22" x14ac:dyDescent="0.2">
      <c r="A319" s="6">
        <v>44719</v>
      </c>
      <c r="B319" t="s">
        <v>6188</v>
      </c>
      <c r="C319" t="s">
        <v>79</v>
      </c>
      <c r="D319" t="s">
        <v>46</v>
      </c>
      <c r="E319" t="s">
        <v>225</v>
      </c>
      <c r="F319" s="7">
        <v>10287.99</v>
      </c>
      <c r="G319" t="s">
        <v>50</v>
      </c>
      <c r="H319" t="s">
        <v>4571</v>
      </c>
      <c r="I319" t="str">
        <f t="shared" si="20"/>
        <v>TOLLESON</v>
      </c>
      <c r="J319" s="14">
        <v>85353</v>
      </c>
      <c r="K319">
        <f t="shared" si="21"/>
        <v>0</v>
      </c>
      <c r="L319">
        <f t="shared" si="22"/>
        <v>0</v>
      </c>
      <c r="M319">
        <f t="shared" si="23"/>
        <v>0</v>
      </c>
      <c r="N319">
        <f t="shared" si="24"/>
        <v>0</v>
      </c>
      <c r="O319" s="14"/>
      <c r="P319" s="14" t="s">
        <v>57</v>
      </c>
      <c r="Q319" s="14" t="s">
        <v>46</v>
      </c>
      <c r="R319" s="16">
        <v>5818.82</v>
      </c>
      <c r="S319" s="10">
        <v>85353</v>
      </c>
      <c r="T319" t="s">
        <v>5799</v>
      </c>
      <c r="U319" s="14"/>
    </row>
    <row r="320" spans="1:22" x14ac:dyDescent="0.2">
      <c r="A320" s="6">
        <v>44719</v>
      </c>
      <c r="B320" t="s">
        <v>6189</v>
      </c>
      <c r="C320" t="s">
        <v>43</v>
      </c>
      <c r="D320" t="s">
        <v>46</v>
      </c>
      <c r="E320" t="s">
        <v>225</v>
      </c>
      <c r="F320" s="7">
        <v>10293.99</v>
      </c>
      <c r="G320" t="s">
        <v>50</v>
      </c>
      <c r="H320" t="s">
        <v>6190</v>
      </c>
      <c r="I320" t="str">
        <f t="shared" si="20"/>
        <v>AVONDALE</v>
      </c>
      <c r="J320" s="14">
        <v>85323</v>
      </c>
      <c r="K320">
        <f t="shared" si="21"/>
        <v>0</v>
      </c>
      <c r="L320">
        <f t="shared" si="22"/>
        <v>0</v>
      </c>
      <c r="M320">
        <f t="shared" si="23"/>
        <v>0</v>
      </c>
      <c r="N320">
        <f t="shared" si="24"/>
        <v>0</v>
      </c>
      <c r="O320" s="14"/>
      <c r="P320" s="14" t="s">
        <v>57</v>
      </c>
      <c r="Q320" s="14" t="s">
        <v>46</v>
      </c>
      <c r="R320" s="16">
        <v>7462.89</v>
      </c>
      <c r="S320" s="10">
        <v>85323</v>
      </c>
      <c r="T320" t="s">
        <v>6191</v>
      </c>
      <c r="U320" s="14"/>
    </row>
    <row r="321" spans="1:22" x14ac:dyDescent="0.2">
      <c r="A321" s="6">
        <v>44719</v>
      </c>
      <c r="B321" t="s">
        <v>6192</v>
      </c>
      <c r="C321" t="s">
        <v>79</v>
      </c>
      <c r="D321" t="s">
        <v>46</v>
      </c>
      <c r="E321" t="s">
        <v>216</v>
      </c>
      <c r="F321" s="7">
        <v>9955.48</v>
      </c>
      <c r="G321" t="s">
        <v>50</v>
      </c>
      <c r="H321" t="s">
        <v>6193</v>
      </c>
      <c r="I321" t="str">
        <f t="shared" si="20"/>
        <v>MESA</v>
      </c>
      <c r="J321" s="14">
        <v>85204</v>
      </c>
      <c r="K321">
        <f t="shared" si="21"/>
        <v>0</v>
      </c>
      <c r="L321">
        <f t="shared" si="22"/>
        <v>0</v>
      </c>
      <c r="M321">
        <f t="shared" si="23"/>
        <v>0</v>
      </c>
      <c r="N321">
        <f t="shared" si="24"/>
        <v>0</v>
      </c>
      <c r="O321" s="14"/>
      <c r="P321" s="14" t="s">
        <v>57</v>
      </c>
      <c r="Q321" s="14" t="s">
        <v>46</v>
      </c>
      <c r="R321" s="16">
        <v>9965.48</v>
      </c>
      <c r="S321" s="10">
        <v>85204</v>
      </c>
      <c r="T321" t="s">
        <v>3646</v>
      </c>
      <c r="U321" s="14"/>
    </row>
    <row r="322" spans="1:22" x14ac:dyDescent="0.2">
      <c r="A322" s="6">
        <v>44719</v>
      </c>
      <c r="B322" t="s">
        <v>6194</v>
      </c>
      <c r="C322" t="s">
        <v>43</v>
      </c>
      <c r="D322" t="s">
        <v>46</v>
      </c>
      <c r="E322" t="s">
        <v>171</v>
      </c>
      <c r="F322" s="7">
        <v>10287.99</v>
      </c>
      <c r="G322" t="s">
        <v>50</v>
      </c>
      <c r="H322" t="s">
        <v>6195</v>
      </c>
      <c r="I322" t="str">
        <f t="shared" si="20"/>
        <v>Phoenix</v>
      </c>
      <c r="J322" s="14">
        <v>85050</v>
      </c>
      <c r="K322">
        <f t="shared" si="21"/>
        <v>1</v>
      </c>
      <c r="L322">
        <f t="shared" si="22"/>
        <v>1</v>
      </c>
      <c r="M322">
        <f t="shared" si="23"/>
        <v>0</v>
      </c>
      <c r="N322">
        <f t="shared" si="24"/>
        <v>1</v>
      </c>
      <c r="O322" s="14"/>
      <c r="P322" s="14" t="s">
        <v>57</v>
      </c>
      <c r="Q322" s="14" t="s">
        <v>46</v>
      </c>
      <c r="R322" s="16">
        <v>9999.99</v>
      </c>
      <c r="S322" s="10">
        <v>85050</v>
      </c>
      <c r="T322" t="s">
        <v>6196</v>
      </c>
      <c r="U322" s="14" t="s">
        <v>3615</v>
      </c>
      <c r="V322" s="10">
        <v>85027</v>
      </c>
    </row>
    <row r="323" spans="1:22" x14ac:dyDescent="0.2">
      <c r="A323" s="6">
        <v>44719</v>
      </c>
      <c r="B323" t="s">
        <v>6197</v>
      </c>
      <c r="C323" t="s">
        <v>43</v>
      </c>
      <c r="D323" t="s">
        <v>46</v>
      </c>
      <c r="E323" t="s">
        <v>280</v>
      </c>
      <c r="F323" s="7">
        <v>10293.99</v>
      </c>
      <c r="G323" t="s">
        <v>50</v>
      </c>
      <c r="H323" t="s">
        <v>4586</v>
      </c>
      <c r="I323" t="str">
        <f t="shared" ref="I323:I386" si="25">IF(NOT(ISERROR(FIND(",",H323))), RIGHT(H323,LEN(H323)-FIND("\",SUBSTITUTE(H323,",","\",LEN(H323)-LEN(SUBSTITUTE(H323,",",""))),1)-1), "")</f>
        <v>GILBERT</v>
      </c>
      <c r="J323" s="14">
        <v>85296</v>
      </c>
      <c r="K323">
        <f t="shared" ref="K323:K386" si="26">IF(OR(LEFT(J323,3)="850", J323=85339, J323="85339"), 1,0)</f>
        <v>0</v>
      </c>
      <c r="L323">
        <f t="shared" ref="L323:L386" si="27">IF(OR(LEFT(I323,2)="ph", I323="Laveen"), 1,0)</f>
        <v>0</v>
      </c>
      <c r="M323">
        <f t="shared" ref="M323:M386" si="28">IF(NOT(K323=L323), 1,0)</f>
        <v>0</v>
      </c>
      <c r="N323">
        <f t="shared" ref="N323:N386" si="29">IF(K323=L323, K323, "EVAL")</f>
        <v>0</v>
      </c>
      <c r="O323" s="14"/>
      <c r="P323" s="14" t="s">
        <v>57</v>
      </c>
      <c r="Q323" s="14" t="s">
        <v>46</v>
      </c>
      <c r="R323" s="16">
        <v>10000</v>
      </c>
      <c r="S323" s="10">
        <v>85296</v>
      </c>
      <c r="T323" t="s">
        <v>3476</v>
      </c>
      <c r="U323" s="14"/>
    </row>
    <row r="324" spans="1:22" x14ac:dyDescent="0.2">
      <c r="A324" s="6">
        <v>44719</v>
      </c>
      <c r="B324" t="s">
        <v>6198</v>
      </c>
      <c r="C324" t="s">
        <v>43</v>
      </c>
      <c r="D324" t="s">
        <v>46</v>
      </c>
      <c r="E324" t="s">
        <v>229</v>
      </c>
      <c r="F324" s="7">
        <v>9180.11</v>
      </c>
      <c r="G324" t="s">
        <v>50</v>
      </c>
      <c r="H324" t="s">
        <v>6199</v>
      </c>
      <c r="I324" t="str">
        <f t="shared" si="25"/>
        <v>MESA</v>
      </c>
      <c r="J324" s="14">
        <v>85208</v>
      </c>
      <c r="K324">
        <f t="shared" si="26"/>
        <v>0</v>
      </c>
      <c r="L324">
        <f t="shared" si="27"/>
        <v>0</v>
      </c>
      <c r="M324">
        <f t="shared" si="28"/>
        <v>0</v>
      </c>
      <c r="N324">
        <f t="shared" si="29"/>
        <v>0</v>
      </c>
      <c r="O324" s="14"/>
      <c r="P324" s="14" t="s">
        <v>57</v>
      </c>
      <c r="Q324" s="14" t="s">
        <v>46</v>
      </c>
      <c r="R324" s="16">
        <v>9180.11</v>
      </c>
      <c r="S324" s="10">
        <v>85208</v>
      </c>
      <c r="T324" t="s">
        <v>3716</v>
      </c>
      <c r="U324" s="14"/>
    </row>
    <row r="325" spans="1:22" x14ac:dyDescent="0.2">
      <c r="A325" s="6">
        <v>44719</v>
      </c>
      <c r="B325" t="s">
        <v>6200</v>
      </c>
      <c r="C325" t="s">
        <v>43</v>
      </c>
      <c r="D325" t="s">
        <v>46</v>
      </c>
      <c r="E325" t="s">
        <v>507</v>
      </c>
      <c r="F325" s="7">
        <v>7585.72</v>
      </c>
      <c r="G325" t="s">
        <v>50</v>
      </c>
      <c r="H325" t="s">
        <v>6201</v>
      </c>
      <c r="I325" t="str">
        <f t="shared" si="25"/>
        <v>EL MIRAGE</v>
      </c>
      <c r="J325" s="14">
        <v>85335</v>
      </c>
      <c r="K325">
        <f t="shared" si="26"/>
        <v>0</v>
      </c>
      <c r="L325">
        <f t="shared" si="27"/>
        <v>0</v>
      </c>
      <c r="M325">
        <f t="shared" si="28"/>
        <v>0</v>
      </c>
      <c r="N325">
        <f t="shared" si="29"/>
        <v>0</v>
      </c>
      <c r="O325" s="14"/>
      <c r="P325" s="14" t="s">
        <v>57</v>
      </c>
      <c r="Q325" s="14" t="s">
        <v>46</v>
      </c>
      <c r="R325" s="16">
        <v>7589.72</v>
      </c>
      <c r="S325" s="10">
        <v>85335</v>
      </c>
      <c r="T325" t="s">
        <v>6202</v>
      </c>
      <c r="U325" s="14"/>
    </row>
    <row r="326" spans="1:22" x14ac:dyDescent="0.2">
      <c r="A326" s="6">
        <v>44719</v>
      </c>
      <c r="B326" t="s">
        <v>6203</v>
      </c>
      <c r="C326" t="s">
        <v>43</v>
      </c>
      <c r="D326" t="s">
        <v>46</v>
      </c>
      <c r="E326" t="s">
        <v>134</v>
      </c>
      <c r="F326" s="7">
        <v>9637.6</v>
      </c>
      <c r="G326" t="s">
        <v>50</v>
      </c>
      <c r="H326" t="s">
        <v>6204</v>
      </c>
      <c r="I326" t="str">
        <f t="shared" si="25"/>
        <v>GLENDALE</v>
      </c>
      <c r="J326" s="14">
        <v>85308</v>
      </c>
      <c r="K326">
        <f t="shared" si="26"/>
        <v>0</v>
      </c>
      <c r="L326">
        <f t="shared" si="27"/>
        <v>0</v>
      </c>
      <c r="M326">
        <f t="shared" si="28"/>
        <v>0</v>
      </c>
      <c r="N326">
        <f t="shared" si="29"/>
        <v>0</v>
      </c>
      <c r="O326" s="14"/>
      <c r="P326" s="14" t="s">
        <v>57</v>
      </c>
      <c r="Q326" s="14" t="s">
        <v>46</v>
      </c>
      <c r="R326" s="16">
        <v>9637.6</v>
      </c>
      <c r="S326" s="10">
        <v>85308</v>
      </c>
      <c r="T326" t="s">
        <v>3646</v>
      </c>
      <c r="U326" s="14"/>
    </row>
    <row r="327" spans="1:22" x14ac:dyDescent="0.2">
      <c r="A327" s="6">
        <v>44720</v>
      </c>
      <c r="B327" t="s">
        <v>6205</v>
      </c>
      <c r="C327" t="s">
        <v>43</v>
      </c>
      <c r="D327" t="s">
        <v>46</v>
      </c>
      <c r="E327" t="s">
        <v>297</v>
      </c>
      <c r="F327" s="7">
        <v>10293.99</v>
      </c>
      <c r="G327" t="s">
        <v>50</v>
      </c>
      <c r="H327" t="s">
        <v>6206</v>
      </c>
      <c r="I327" t="str">
        <f t="shared" si="25"/>
        <v>Glendale</v>
      </c>
      <c r="J327" s="14">
        <v>85305</v>
      </c>
      <c r="K327">
        <f t="shared" si="26"/>
        <v>0</v>
      </c>
      <c r="L327">
        <f t="shared" si="27"/>
        <v>0</v>
      </c>
      <c r="M327">
        <f t="shared" si="28"/>
        <v>0</v>
      </c>
      <c r="N327">
        <f t="shared" si="29"/>
        <v>0</v>
      </c>
      <c r="O327" s="14"/>
      <c r="P327" s="14" t="s">
        <v>57</v>
      </c>
      <c r="Q327" s="14" t="s">
        <v>46</v>
      </c>
      <c r="R327" s="16">
        <v>10000</v>
      </c>
      <c r="S327" s="10">
        <v>85305</v>
      </c>
      <c r="T327" t="s">
        <v>6207</v>
      </c>
      <c r="U327" s="14"/>
    </row>
    <row r="328" spans="1:22" x14ac:dyDescent="0.2">
      <c r="A328" s="6">
        <v>44720</v>
      </c>
      <c r="B328" t="s">
        <v>6208</v>
      </c>
      <c r="C328" t="s">
        <v>43</v>
      </c>
      <c r="D328" t="s">
        <v>46</v>
      </c>
      <c r="E328" t="s">
        <v>428</v>
      </c>
      <c r="F328" s="7">
        <v>10019.99</v>
      </c>
      <c r="G328" t="s">
        <v>50</v>
      </c>
      <c r="H328" t="s">
        <v>6209</v>
      </c>
      <c r="I328" t="str">
        <f t="shared" si="25"/>
        <v>Peoria</v>
      </c>
      <c r="J328" s="14">
        <v>85381</v>
      </c>
      <c r="K328">
        <f t="shared" si="26"/>
        <v>0</v>
      </c>
      <c r="L328">
        <f t="shared" si="27"/>
        <v>0</v>
      </c>
      <c r="M328">
        <f t="shared" si="28"/>
        <v>0</v>
      </c>
      <c r="N328">
        <f t="shared" si="29"/>
        <v>0</v>
      </c>
      <c r="O328" s="17">
        <v>44734</v>
      </c>
      <c r="P328" s="14" t="s">
        <v>57</v>
      </c>
      <c r="Q328" s="14" t="s">
        <v>46</v>
      </c>
      <c r="R328" s="16">
        <v>9999</v>
      </c>
      <c r="S328" s="10">
        <v>85381</v>
      </c>
      <c r="T328" t="s">
        <v>6210</v>
      </c>
      <c r="U328" s="14"/>
    </row>
    <row r="329" spans="1:22" x14ac:dyDescent="0.2">
      <c r="A329" s="6">
        <v>44721</v>
      </c>
      <c r="B329" t="s">
        <v>6211</v>
      </c>
      <c r="C329" t="s">
        <v>43</v>
      </c>
      <c r="D329" t="s">
        <v>46</v>
      </c>
      <c r="E329" t="s">
        <v>225</v>
      </c>
      <c r="F329" s="7">
        <v>6270.87</v>
      </c>
      <c r="G329" t="s">
        <v>50</v>
      </c>
      <c r="H329" t="s">
        <v>6212</v>
      </c>
      <c r="I329" t="str">
        <f t="shared" si="25"/>
        <v>AVONDALE</v>
      </c>
      <c r="J329" s="14">
        <v>85323</v>
      </c>
      <c r="K329">
        <f t="shared" si="26"/>
        <v>0</v>
      </c>
      <c r="L329">
        <f t="shared" si="27"/>
        <v>0</v>
      </c>
      <c r="M329">
        <f t="shared" si="28"/>
        <v>0</v>
      </c>
      <c r="N329">
        <f t="shared" si="29"/>
        <v>0</v>
      </c>
      <c r="O329" s="14"/>
      <c r="P329" s="14" t="s">
        <v>57</v>
      </c>
      <c r="Q329" s="14" t="s">
        <v>46</v>
      </c>
      <c r="R329" s="16">
        <v>6274.87</v>
      </c>
      <c r="S329" s="10">
        <v>85323</v>
      </c>
      <c r="T329" t="s">
        <v>3476</v>
      </c>
      <c r="U329" s="14"/>
    </row>
    <row r="330" spans="1:22" x14ac:dyDescent="0.2">
      <c r="A330" s="6">
        <v>44721</v>
      </c>
      <c r="B330" t="s">
        <v>6213</v>
      </c>
      <c r="C330" t="s">
        <v>43</v>
      </c>
      <c r="D330" t="s">
        <v>46</v>
      </c>
      <c r="E330" t="s">
        <v>74</v>
      </c>
      <c r="F330" s="7">
        <v>10297.99</v>
      </c>
      <c r="G330" t="s">
        <v>50</v>
      </c>
      <c r="H330" t="s">
        <v>6214</v>
      </c>
      <c r="I330" t="str">
        <f t="shared" si="25"/>
        <v>LAVEEN</v>
      </c>
      <c r="J330" s="14">
        <v>85339</v>
      </c>
      <c r="K330">
        <f t="shared" si="26"/>
        <v>1</v>
      </c>
      <c r="L330">
        <f t="shared" si="27"/>
        <v>1</v>
      </c>
      <c r="M330">
        <f t="shared" si="28"/>
        <v>0</v>
      </c>
      <c r="N330">
        <f t="shared" si="29"/>
        <v>1</v>
      </c>
      <c r="O330" s="14"/>
      <c r="P330" s="14" t="s">
        <v>57</v>
      </c>
      <c r="Q330" s="14" t="s">
        <v>46</v>
      </c>
      <c r="R330" s="16">
        <v>9999.99</v>
      </c>
      <c r="S330" s="10">
        <v>85339</v>
      </c>
      <c r="T330" t="s">
        <v>4941</v>
      </c>
      <c r="U330" s="14" t="s">
        <v>6181</v>
      </c>
      <c r="V330" s="10">
        <v>85027</v>
      </c>
    </row>
    <row r="331" spans="1:22" x14ac:dyDescent="0.2">
      <c r="A331" s="6">
        <v>44722</v>
      </c>
      <c r="B331" t="s">
        <v>6215</v>
      </c>
      <c r="C331" t="s">
        <v>43</v>
      </c>
      <c r="D331" t="s">
        <v>46</v>
      </c>
      <c r="E331" t="s">
        <v>44</v>
      </c>
      <c r="F331" s="7"/>
      <c r="H331" t="s">
        <v>1315</v>
      </c>
      <c r="I331" t="str">
        <f t="shared" si="25"/>
        <v>PHOENIX</v>
      </c>
      <c r="J331" s="14">
        <v>85035</v>
      </c>
      <c r="K331">
        <f t="shared" si="26"/>
        <v>1</v>
      </c>
      <c r="L331">
        <f t="shared" si="27"/>
        <v>1</v>
      </c>
      <c r="M331">
        <f t="shared" si="28"/>
        <v>0</v>
      </c>
      <c r="N331">
        <f t="shared" si="29"/>
        <v>1</v>
      </c>
      <c r="O331" s="14"/>
      <c r="P331" s="14" t="s">
        <v>46</v>
      </c>
      <c r="Q331" s="14" t="s">
        <v>46</v>
      </c>
      <c r="R331" s="16">
        <v>1662.38</v>
      </c>
      <c r="S331" s="10">
        <v>85035</v>
      </c>
      <c r="T331" t="s">
        <v>62</v>
      </c>
      <c r="U331" s="14" t="s">
        <v>63</v>
      </c>
      <c r="V331" s="10">
        <v>85253</v>
      </c>
    </row>
    <row r="332" spans="1:22" x14ac:dyDescent="0.2">
      <c r="A332" s="6">
        <v>44722</v>
      </c>
      <c r="B332" t="s">
        <v>6216</v>
      </c>
      <c r="C332" t="s">
        <v>43</v>
      </c>
      <c r="D332" t="s">
        <v>46</v>
      </c>
      <c r="E332" t="s">
        <v>297</v>
      </c>
      <c r="F332" s="7"/>
      <c r="H332" t="s">
        <v>6217</v>
      </c>
      <c r="I332" t="str">
        <f t="shared" si="25"/>
        <v>PEORIA</v>
      </c>
      <c r="J332" s="14">
        <v>85345</v>
      </c>
      <c r="K332">
        <f t="shared" si="26"/>
        <v>0</v>
      </c>
      <c r="L332">
        <f t="shared" si="27"/>
        <v>0</v>
      </c>
      <c r="M332">
        <f t="shared" si="28"/>
        <v>0</v>
      </c>
      <c r="N332">
        <f t="shared" si="29"/>
        <v>0</v>
      </c>
      <c r="O332" s="14"/>
      <c r="P332" s="14" t="s">
        <v>57</v>
      </c>
      <c r="Q332" s="14" t="s">
        <v>46</v>
      </c>
      <c r="R332" s="16">
        <v>6679.11</v>
      </c>
      <c r="S332" s="10">
        <v>85345</v>
      </c>
      <c r="T332" t="s">
        <v>6218</v>
      </c>
      <c r="U332" s="14" t="s">
        <v>6219</v>
      </c>
      <c r="V332" s="10">
        <v>85027</v>
      </c>
    </row>
    <row r="333" spans="1:22" x14ac:dyDescent="0.2">
      <c r="A333" s="6">
        <v>44725</v>
      </c>
      <c r="B333" t="s">
        <v>6220</v>
      </c>
      <c r="C333" t="s">
        <v>43</v>
      </c>
      <c r="D333" t="s">
        <v>46</v>
      </c>
      <c r="E333" t="s">
        <v>134</v>
      </c>
      <c r="F333" s="7">
        <v>6343.78</v>
      </c>
      <c r="G333" t="s">
        <v>50</v>
      </c>
      <c r="H333" t="s">
        <v>6221</v>
      </c>
      <c r="I333" t="str">
        <f t="shared" si="25"/>
        <v>PHOENIX</v>
      </c>
      <c r="J333" s="14">
        <v>85086</v>
      </c>
      <c r="K333">
        <f t="shared" si="26"/>
        <v>1</v>
      </c>
      <c r="L333">
        <f t="shared" si="27"/>
        <v>1</v>
      </c>
      <c r="M333">
        <f t="shared" si="28"/>
        <v>0</v>
      </c>
      <c r="N333">
        <f t="shared" si="29"/>
        <v>1</v>
      </c>
      <c r="O333" s="14"/>
      <c r="P333" s="14" t="s">
        <v>57</v>
      </c>
      <c r="Q333" s="14" t="s">
        <v>46</v>
      </c>
      <c r="R333" s="16">
        <v>6343.78</v>
      </c>
      <c r="S333" s="10">
        <v>85086</v>
      </c>
      <c r="T333" t="s">
        <v>6222</v>
      </c>
      <c r="U333" s="14"/>
    </row>
    <row r="334" spans="1:22" x14ac:dyDescent="0.2">
      <c r="A334" s="6">
        <v>44725</v>
      </c>
      <c r="B334" t="s">
        <v>6223</v>
      </c>
      <c r="C334" t="s">
        <v>43</v>
      </c>
      <c r="D334" t="s">
        <v>46</v>
      </c>
      <c r="E334" t="s">
        <v>134</v>
      </c>
      <c r="F334" s="7">
        <v>4461.57</v>
      </c>
      <c r="G334" t="s">
        <v>50</v>
      </c>
      <c r="H334" t="s">
        <v>6224</v>
      </c>
      <c r="I334" t="str">
        <f t="shared" si="25"/>
        <v>GLENDALE</v>
      </c>
      <c r="J334" s="14">
        <v>85308</v>
      </c>
      <c r="K334">
        <f t="shared" si="26"/>
        <v>0</v>
      </c>
      <c r="L334">
        <f t="shared" si="27"/>
        <v>0</v>
      </c>
      <c r="M334">
        <f t="shared" si="28"/>
        <v>0</v>
      </c>
      <c r="N334">
        <f t="shared" si="29"/>
        <v>0</v>
      </c>
      <c r="O334" s="14"/>
      <c r="P334" s="14" t="s">
        <v>57</v>
      </c>
      <c r="Q334" s="14" t="s">
        <v>46</v>
      </c>
      <c r="R334" s="16">
        <v>4461.57</v>
      </c>
      <c r="S334" s="10">
        <v>85308</v>
      </c>
      <c r="T334" t="s">
        <v>3415</v>
      </c>
      <c r="U334" s="14"/>
    </row>
    <row r="335" spans="1:22" x14ac:dyDescent="0.2">
      <c r="A335" s="6">
        <v>44725</v>
      </c>
      <c r="B335" t="s">
        <v>6225</v>
      </c>
      <c r="C335" t="s">
        <v>43</v>
      </c>
      <c r="D335" t="s">
        <v>46</v>
      </c>
      <c r="E335" t="s">
        <v>134</v>
      </c>
      <c r="F335" s="7">
        <v>5385.42</v>
      </c>
      <c r="G335" t="s">
        <v>50</v>
      </c>
      <c r="H335" t="s">
        <v>6226</v>
      </c>
      <c r="I335" t="str">
        <f t="shared" si="25"/>
        <v>GLENDALE</v>
      </c>
      <c r="J335" s="14">
        <v>85304</v>
      </c>
      <c r="K335">
        <f t="shared" si="26"/>
        <v>0</v>
      </c>
      <c r="L335">
        <f t="shared" si="27"/>
        <v>0</v>
      </c>
      <c r="M335">
        <f t="shared" si="28"/>
        <v>0</v>
      </c>
      <c r="N335">
        <f t="shared" si="29"/>
        <v>0</v>
      </c>
      <c r="O335" s="14"/>
      <c r="P335" s="14" t="s">
        <v>57</v>
      </c>
      <c r="Q335" s="14" t="s">
        <v>46</v>
      </c>
      <c r="R335" s="16">
        <v>5395.42</v>
      </c>
      <c r="S335" s="10">
        <v>85304</v>
      </c>
      <c r="T335" t="s">
        <v>6222</v>
      </c>
      <c r="U335" s="14"/>
    </row>
    <row r="336" spans="1:22" x14ac:dyDescent="0.2">
      <c r="A336" s="6">
        <v>44726</v>
      </c>
      <c r="B336" t="s">
        <v>6227</v>
      </c>
      <c r="C336" t="s">
        <v>79</v>
      </c>
      <c r="D336" t="s">
        <v>46</v>
      </c>
      <c r="E336" t="s">
        <v>130</v>
      </c>
      <c r="F336" s="7">
        <v>4555.78</v>
      </c>
      <c r="G336" t="s">
        <v>50</v>
      </c>
      <c r="H336" t="s">
        <v>6228</v>
      </c>
      <c r="I336" t="str">
        <f t="shared" si="25"/>
        <v>BUCKEYE</v>
      </c>
      <c r="J336" s="14">
        <v>85326</v>
      </c>
      <c r="K336">
        <f t="shared" si="26"/>
        <v>0</v>
      </c>
      <c r="L336">
        <f t="shared" si="27"/>
        <v>0</v>
      </c>
      <c r="M336">
        <f t="shared" si="28"/>
        <v>0</v>
      </c>
      <c r="N336">
        <f t="shared" si="29"/>
        <v>0</v>
      </c>
      <c r="O336" s="14"/>
      <c r="P336" s="14" t="s">
        <v>57</v>
      </c>
      <c r="Q336" s="14" t="s">
        <v>46</v>
      </c>
      <c r="R336" s="16">
        <v>4559.78</v>
      </c>
      <c r="S336" s="10">
        <v>85326</v>
      </c>
      <c r="T336" t="s">
        <v>3390</v>
      </c>
      <c r="U336" s="14"/>
    </row>
    <row r="337" spans="1:22" x14ac:dyDescent="0.2">
      <c r="A337" s="6">
        <v>44726</v>
      </c>
      <c r="B337" t="s">
        <v>6229</v>
      </c>
      <c r="C337" t="s">
        <v>79</v>
      </c>
      <c r="D337" t="s">
        <v>46</v>
      </c>
      <c r="E337" t="s">
        <v>130</v>
      </c>
      <c r="F337" s="7">
        <v>6252.48</v>
      </c>
      <c r="G337" t="s">
        <v>50</v>
      </c>
      <c r="H337" t="s">
        <v>6230</v>
      </c>
      <c r="I337" t="str">
        <f t="shared" si="25"/>
        <v>BUCKEYE</v>
      </c>
      <c r="J337" s="14">
        <v>85326</v>
      </c>
      <c r="K337">
        <f t="shared" si="26"/>
        <v>0</v>
      </c>
      <c r="L337">
        <f t="shared" si="27"/>
        <v>0</v>
      </c>
      <c r="M337">
        <f t="shared" si="28"/>
        <v>0</v>
      </c>
      <c r="N337">
        <f t="shared" si="29"/>
        <v>0</v>
      </c>
      <c r="O337" s="14"/>
      <c r="P337" s="14" t="s">
        <v>57</v>
      </c>
      <c r="Q337" s="14" t="s">
        <v>46</v>
      </c>
      <c r="R337" s="16">
        <v>6256.48</v>
      </c>
      <c r="S337" s="10">
        <v>85326</v>
      </c>
      <c r="T337" t="s">
        <v>3716</v>
      </c>
      <c r="U337" s="14" t="s">
        <v>6231</v>
      </c>
      <c r="V337" s="10">
        <v>85251</v>
      </c>
    </row>
    <row r="338" spans="1:22" x14ac:dyDescent="0.2">
      <c r="A338" s="6">
        <v>44726</v>
      </c>
      <c r="B338" t="s">
        <v>6232</v>
      </c>
      <c r="C338" t="s">
        <v>43</v>
      </c>
      <c r="D338" t="s">
        <v>46</v>
      </c>
      <c r="E338" t="s">
        <v>225</v>
      </c>
      <c r="F338" s="7">
        <v>5821.48</v>
      </c>
      <c r="G338" t="s">
        <v>50</v>
      </c>
      <c r="H338" t="s">
        <v>6233</v>
      </c>
      <c r="I338" t="str">
        <f t="shared" si="25"/>
        <v>TOLLESON</v>
      </c>
      <c r="J338" s="14">
        <v>85353</v>
      </c>
      <c r="K338">
        <f t="shared" si="26"/>
        <v>0</v>
      </c>
      <c r="L338">
        <f t="shared" si="27"/>
        <v>0</v>
      </c>
      <c r="M338">
        <f t="shared" si="28"/>
        <v>0</v>
      </c>
      <c r="N338">
        <f t="shared" si="29"/>
        <v>0</v>
      </c>
      <c r="O338" s="14"/>
      <c r="P338" s="14" t="s">
        <v>57</v>
      </c>
      <c r="Q338" s="14" t="s">
        <v>46</v>
      </c>
      <c r="R338" s="16">
        <v>5825.48</v>
      </c>
      <c r="S338" s="10">
        <v>85353</v>
      </c>
      <c r="T338" t="s">
        <v>3482</v>
      </c>
      <c r="U338" s="14"/>
    </row>
    <row r="339" spans="1:22" x14ac:dyDescent="0.2">
      <c r="A339" s="6">
        <v>44726</v>
      </c>
      <c r="B339" t="s">
        <v>6234</v>
      </c>
      <c r="C339" t="s">
        <v>43</v>
      </c>
      <c r="D339" t="s">
        <v>46</v>
      </c>
      <c r="E339" t="s">
        <v>70</v>
      </c>
      <c r="F339" s="7">
        <v>8709.18</v>
      </c>
      <c r="G339" t="s">
        <v>50</v>
      </c>
      <c r="H339" t="s">
        <v>6235</v>
      </c>
      <c r="I339" t="str">
        <f t="shared" si="25"/>
        <v>LITCHFIELD PARK</v>
      </c>
      <c r="J339" s="14">
        <v>85340</v>
      </c>
      <c r="K339">
        <f t="shared" si="26"/>
        <v>0</v>
      </c>
      <c r="L339">
        <f t="shared" si="27"/>
        <v>0</v>
      </c>
      <c r="M339">
        <f t="shared" si="28"/>
        <v>0</v>
      </c>
      <c r="N339">
        <f t="shared" si="29"/>
        <v>0</v>
      </c>
      <c r="O339" s="14"/>
      <c r="P339" s="14" t="s">
        <v>57</v>
      </c>
      <c r="Q339" s="14" t="s">
        <v>46</v>
      </c>
      <c r="R339" s="16">
        <v>9213.18</v>
      </c>
      <c r="S339" s="10">
        <v>85340</v>
      </c>
      <c r="T339" t="s">
        <v>6236</v>
      </c>
      <c r="U339" s="14"/>
    </row>
    <row r="340" spans="1:22" x14ac:dyDescent="0.2">
      <c r="A340" s="6">
        <v>44726</v>
      </c>
      <c r="B340" t="s">
        <v>6237</v>
      </c>
      <c r="C340" t="s">
        <v>43</v>
      </c>
      <c r="D340" t="s">
        <v>46</v>
      </c>
      <c r="E340" t="s">
        <v>44</v>
      </c>
      <c r="F340" s="7">
        <v>4603.78</v>
      </c>
      <c r="G340" t="s">
        <v>50</v>
      </c>
      <c r="H340" t="s">
        <v>6238</v>
      </c>
      <c r="I340" t="str">
        <f t="shared" si="25"/>
        <v>PHOENIX</v>
      </c>
      <c r="J340" s="14">
        <v>85043</v>
      </c>
      <c r="K340">
        <f t="shared" si="26"/>
        <v>1</v>
      </c>
      <c r="L340">
        <f t="shared" si="27"/>
        <v>1</v>
      </c>
      <c r="M340">
        <f t="shared" si="28"/>
        <v>0</v>
      </c>
      <c r="N340">
        <f t="shared" si="29"/>
        <v>1</v>
      </c>
      <c r="O340" s="14"/>
      <c r="P340" s="14" t="s">
        <v>57</v>
      </c>
      <c r="Q340" s="14" t="s">
        <v>46</v>
      </c>
      <c r="R340" s="16">
        <v>4603.78</v>
      </c>
      <c r="S340" s="10">
        <v>85043</v>
      </c>
      <c r="T340" t="s">
        <v>3906</v>
      </c>
      <c r="U340" s="14"/>
    </row>
    <row r="341" spans="1:22" x14ac:dyDescent="0.2">
      <c r="A341" s="6">
        <v>44726</v>
      </c>
      <c r="B341" t="s">
        <v>6239</v>
      </c>
      <c r="C341" t="s">
        <v>43</v>
      </c>
      <c r="D341" t="s">
        <v>46</v>
      </c>
      <c r="E341" t="s">
        <v>134</v>
      </c>
      <c r="F341" s="7"/>
      <c r="H341" t="s">
        <v>6240</v>
      </c>
      <c r="I341" t="str">
        <f t="shared" si="25"/>
        <v>PHOENIX</v>
      </c>
      <c r="J341" s="14">
        <v>85027</v>
      </c>
      <c r="K341">
        <f t="shared" si="26"/>
        <v>1</v>
      </c>
      <c r="L341">
        <f t="shared" si="27"/>
        <v>1</v>
      </c>
      <c r="M341">
        <f t="shared" si="28"/>
        <v>0</v>
      </c>
      <c r="N341">
        <f t="shared" si="29"/>
        <v>1</v>
      </c>
      <c r="O341" s="14"/>
      <c r="P341" s="14" t="s">
        <v>57</v>
      </c>
      <c r="Q341" s="14" t="s">
        <v>46</v>
      </c>
      <c r="R341" s="16">
        <v>4901.97</v>
      </c>
      <c r="S341" s="10">
        <v>85027</v>
      </c>
      <c r="T341" t="s">
        <v>6033</v>
      </c>
      <c r="U341" s="14" t="s">
        <v>4037</v>
      </c>
      <c r="V341" s="10">
        <v>85027</v>
      </c>
    </row>
    <row r="342" spans="1:22" x14ac:dyDescent="0.2">
      <c r="A342" s="6">
        <v>44726</v>
      </c>
      <c r="B342" t="s">
        <v>6241</v>
      </c>
      <c r="C342" t="s">
        <v>43</v>
      </c>
      <c r="D342" t="s">
        <v>46</v>
      </c>
      <c r="E342" t="s">
        <v>171</v>
      </c>
      <c r="F342" s="7"/>
      <c r="H342" t="s">
        <v>6242</v>
      </c>
      <c r="I342" t="str">
        <f t="shared" si="25"/>
        <v>Phoenix</v>
      </c>
      <c r="J342" s="14">
        <v>85027</v>
      </c>
      <c r="K342">
        <f t="shared" si="26"/>
        <v>1</v>
      </c>
      <c r="L342">
        <f t="shared" si="27"/>
        <v>1</v>
      </c>
      <c r="M342">
        <f t="shared" si="28"/>
        <v>0</v>
      </c>
      <c r="N342">
        <f t="shared" si="29"/>
        <v>1</v>
      </c>
      <c r="O342" s="14"/>
      <c r="P342" s="14" t="s">
        <v>57</v>
      </c>
      <c r="Q342" s="14" t="s">
        <v>46</v>
      </c>
      <c r="R342" s="16">
        <v>5694.25</v>
      </c>
      <c r="S342" s="10">
        <v>85027</v>
      </c>
      <c r="T342" t="s">
        <v>6243</v>
      </c>
      <c r="U342" s="14" t="s">
        <v>6244</v>
      </c>
      <c r="V342" s="10">
        <v>85027</v>
      </c>
    </row>
    <row r="343" spans="1:22" x14ac:dyDescent="0.2">
      <c r="A343" s="6">
        <v>44726</v>
      </c>
      <c r="B343" t="s">
        <v>6245</v>
      </c>
      <c r="C343" t="s">
        <v>43</v>
      </c>
      <c r="D343" t="s">
        <v>46</v>
      </c>
      <c r="E343" t="s">
        <v>229</v>
      </c>
      <c r="F343" s="7">
        <v>4787.53</v>
      </c>
      <c r="G343" t="s">
        <v>50</v>
      </c>
      <c r="H343" t="s">
        <v>4299</v>
      </c>
      <c r="I343" t="str">
        <f t="shared" si="25"/>
        <v>MESA</v>
      </c>
      <c r="J343" s="14">
        <v>85208</v>
      </c>
      <c r="K343">
        <f t="shared" si="26"/>
        <v>0</v>
      </c>
      <c r="L343">
        <f t="shared" si="27"/>
        <v>0</v>
      </c>
      <c r="M343">
        <f t="shared" si="28"/>
        <v>0</v>
      </c>
      <c r="N343">
        <f t="shared" si="29"/>
        <v>0</v>
      </c>
      <c r="O343" s="14"/>
      <c r="P343" s="14" t="s">
        <v>57</v>
      </c>
      <c r="Q343" s="14" t="s">
        <v>46</v>
      </c>
      <c r="R343" s="16">
        <v>0</v>
      </c>
      <c r="S343" s="10">
        <v>85208</v>
      </c>
      <c r="T343" t="s">
        <v>3482</v>
      </c>
      <c r="U343" s="14" t="s">
        <v>122</v>
      </c>
      <c r="V343" s="10">
        <v>85251</v>
      </c>
    </row>
    <row r="344" spans="1:22" x14ac:dyDescent="0.2">
      <c r="A344" s="6">
        <v>44726</v>
      </c>
      <c r="B344" t="s">
        <v>6246</v>
      </c>
      <c r="C344" t="s">
        <v>43</v>
      </c>
      <c r="D344" t="s">
        <v>46</v>
      </c>
      <c r="E344" t="s">
        <v>507</v>
      </c>
      <c r="F344" s="7">
        <v>5696.4</v>
      </c>
      <c r="G344" t="s">
        <v>50</v>
      </c>
      <c r="H344" t="s">
        <v>5310</v>
      </c>
      <c r="I344" t="str">
        <f t="shared" si="25"/>
        <v>EL MIRAGE</v>
      </c>
      <c r="J344" s="14">
        <v>85335</v>
      </c>
      <c r="K344">
        <f t="shared" si="26"/>
        <v>0</v>
      </c>
      <c r="L344">
        <f t="shared" si="27"/>
        <v>0</v>
      </c>
      <c r="M344">
        <f t="shared" si="28"/>
        <v>0</v>
      </c>
      <c r="N344">
        <f t="shared" si="29"/>
        <v>0</v>
      </c>
      <c r="O344" s="14"/>
      <c r="P344" s="14" t="s">
        <v>57</v>
      </c>
      <c r="Q344" s="14" t="s">
        <v>46</v>
      </c>
      <c r="R344" s="16">
        <v>5700.4</v>
      </c>
      <c r="S344" s="10">
        <v>85335</v>
      </c>
      <c r="T344" t="s">
        <v>5311</v>
      </c>
      <c r="U344" s="14"/>
    </row>
    <row r="345" spans="1:22" x14ac:dyDescent="0.2">
      <c r="A345" s="6">
        <v>44726</v>
      </c>
      <c r="B345" t="s">
        <v>6247</v>
      </c>
      <c r="C345" t="s">
        <v>43</v>
      </c>
      <c r="D345" t="s">
        <v>46</v>
      </c>
      <c r="E345" t="s">
        <v>247</v>
      </c>
      <c r="F345" s="7"/>
      <c r="H345" t="s">
        <v>6248</v>
      </c>
      <c r="I345" t="str">
        <f t="shared" si="25"/>
        <v>CHANDLER</v>
      </c>
      <c r="J345" s="14">
        <v>85224</v>
      </c>
      <c r="K345">
        <f t="shared" si="26"/>
        <v>0</v>
      </c>
      <c r="L345">
        <f t="shared" si="27"/>
        <v>0</v>
      </c>
      <c r="M345">
        <f t="shared" si="28"/>
        <v>0</v>
      </c>
      <c r="N345">
        <f t="shared" si="29"/>
        <v>0</v>
      </c>
      <c r="O345" s="14"/>
      <c r="P345" s="14" t="s">
        <v>57</v>
      </c>
      <c r="Q345" s="14" t="s">
        <v>46</v>
      </c>
      <c r="R345" s="16">
        <v>4496.46</v>
      </c>
      <c r="S345" s="10">
        <v>85224</v>
      </c>
      <c r="T345" t="s">
        <v>3390</v>
      </c>
      <c r="U345" s="14"/>
    </row>
    <row r="346" spans="1:22" x14ac:dyDescent="0.2">
      <c r="A346" s="6">
        <v>44727</v>
      </c>
      <c r="B346" t="s">
        <v>6249</v>
      </c>
      <c r="C346" t="s">
        <v>43</v>
      </c>
      <c r="D346" t="s">
        <v>46</v>
      </c>
      <c r="E346" t="s">
        <v>297</v>
      </c>
      <c r="F346" s="7">
        <v>5478.64</v>
      </c>
      <c r="G346" t="s">
        <v>50</v>
      </c>
      <c r="H346" t="s">
        <v>6250</v>
      </c>
      <c r="I346" t="str">
        <f t="shared" si="25"/>
        <v>GLENDALE</v>
      </c>
      <c r="J346" s="14">
        <v>85302</v>
      </c>
      <c r="K346">
        <f t="shared" si="26"/>
        <v>0</v>
      </c>
      <c r="L346">
        <f t="shared" si="27"/>
        <v>0</v>
      </c>
      <c r="M346">
        <f t="shared" si="28"/>
        <v>0</v>
      </c>
      <c r="N346">
        <f t="shared" si="29"/>
        <v>0</v>
      </c>
      <c r="O346" s="14"/>
      <c r="P346" s="14" t="s">
        <v>57</v>
      </c>
      <c r="Q346" s="14" t="s">
        <v>46</v>
      </c>
      <c r="R346" s="16">
        <v>5482.64</v>
      </c>
      <c r="S346" s="10">
        <v>85302</v>
      </c>
      <c r="T346" t="s">
        <v>5204</v>
      </c>
      <c r="U346" s="14" t="s">
        <v>6160</v>
      </c>
      <c r="V346" s="10">
        <v>85027</v>
      </c>
    </row>
    <row r="347" spans="1:22" x14ac:dyDescent="0.2">
      <c r="A347" s="6">
        <v>44727</v>
      </c>
      <c r="B347" t="s">
        <v>6251</v>
      </c>
      <c r="C347" t="s">
        <v>43</v>
      </c>
      <c r="D347" t="s">
        <v>46</v>
      </c>
      <c r="E347" t="s">
        <v>102</v>
      </c>
      <c r="F347" s="7"/>
      <c r="H347" t="s">
        <v>6252</v>
      </c>
      <c r="I347" t="str">
        <f t="shared" si="25"/>
        <v>PHOENIX</v>
      </c>
      <c r="J347" s="14">
        <v>85016</v>
      </c>
      <c r="K347">
        <f t="shared" si="26"/>
        <v>1</v>
      </c>
      <c r="L347">
        <f t="shared" si="27"/>
        <v>1</v>
      </c>
      <c r="M347">
        <f t="shared" si="28"/>
        <v>0</v>
      </c>
      <c r="N347">
        <f t="shared" si="29"/>
        <v>1</v>
      </c>
      <c r="O347" s="14"/>
      <c r="P347" s="14" t="s">
        <v>57</v>
      </c>
      <c r="Q347" s="14" t="s">
        <v>46</v>
      </c>
      <c r="R347" s="16">
        <v>1605.33</v>
      </c>
      <c r="S347" s="10">
        <v>85016</v>
      </c>
      <c r="T347" t="s">
        <v>3287</v>
      </c>
      <c r="U347" s="14"/>
    </row>
    <row r="348" spans="1:22" x14ac:dyDescent="0.2">
      <c r="A348" s="6">
        <v>44727</v>
      </c>
      <c r="B348" t="s">
        <v>6253</v>
      </c>
      <c r="C348" t="s">
        <v>43</v>
      </c>
      <c r="D348" t="s">
        <v>46</v>
      </c>
      <c r="E348" t="s">
        <v>297</v>
      </c>
      <c r="F348" s="7">
        <v>5732.47</v>
      </c>
      <c r="G348" t="s">
        <v>50</v>
      </c>
      <c r="H348" t="s">
        <v>6254</v>
      </c>
      <c r="I348" t="str">
        <f t="shared" si="25"/>
        <v>PEORIA</v>
      </c>
      <c r="J348" s="14">
        <v>85345</v>
      </c>
      <c r="K348">
        <f t="shared" si="26"/>
        <v>0</v>
      </c>
      <c r="L348">
        <f t="shared" si="27"/>
        <v>0</v>
      </c>
      <c r="M348">
        <f t="shared" si="28"/>
        <v>0</v>
      </c>
      <c r="N348">
        <f t="shared" si="29"/>
        <v>0</v>
      </c>
      <c r="O348" s="14"/>
      <c r="P348" s="14" t="s">
        <v>57</v>
      </c>
      <c r="Q348" s="14" t="s">
        <v>46</v>
      </c>
      <c r="R348" s="16">
        <v>5736.47</v>
      </c>
      <c r="S348" s="10">
        <v>85345</v>
      </c>
      <c r="T348" t="s">
        <v>5204</v>
      </c>
      <c r="U348" s="14" t="s">
        <v>6160</v>
      </c>
      <c r="V348" s="10">
        <v>85027</v>
      </c>
    </row>
    <row r="349" spans="1:22" x14ac:dyDescent="0.2">
      <c r="A349" s="6">
        <v>44727</v>
      </c>
      <c r="B349" t="s">
        <v>6255</v>
      </c>
      <c r="C349" t="s">
        <v>43</v>
      </c>
      <c r="D349" t="s">
        <v>46</v>
      </c>
      <c r="E349" t="s">
        <v>297</v>
      </c>
      <c r="F349" s="7">
        <v>5557.75</v>
      </c>
      <c r="G349" t="s">
        <v>50</v>
      </c>
      <c r="H349" t="s">
        <v>6256</v>
      </c>
      <c r="I349" t="str">
        <f t="shared" si="25"/>
        <v>PHOENIX</v>
      </c>
      <c r="J349" s="14">
        <v>85051</v>
      </c>
      <c r="K349">
        <f t="shared" si="26"/>
        <v>1</v>
      </c>
      <c r="L349">
        <f t="shared" si="27"/>
        <v>1</v>
      </c>
      <c r="M349">
        <f t="shared" si="28"/>
        <v>0</v>
      </c>
      <c r="N349">
        <f t="shared" si="29"/>
        <v>1</v>
      </c>
      <c r="O349" s="14"/>
      <c r="P349" s="14" t="s">
        <v>46</v>
      </c>
      <c r="Q349" s="14" t="s">
        <v>46</v>
      </c>
      <c r="R349" s="16">
        <v>5642.75</v>
      </c>
      <c r="S349" s="10">
        <v>85051</v>
      </c>
      <c r="T349" t="s">
        <v>62</v>
      </c>
      <c r="U349" s="14" t="s">
        <v>177</v>
      </c>
      <c r="V349" s="10">
        <v>85253</v>
      </c>
    </row>
    <row r="350" spans="1:22" x14ac:dyDescent="0.2">
      <c r="A350" s="6">
        <v>44728</v>
      </c>
      <c r="B350" t="s">
        <v>6257</v>
      </c>
      <c r="C350" t="s">
        <v>43</v>
      </c>
      <c r="D350" t="s">
        <v>46</v>
      </c>
      <c r="E350" t="s">
        <v>102</v>
      </c>
      <c r="F350" s="7">
        <v>5150</v>
      </c>
      <c r="G350" t="s">
        <v>50</v>
      </c>
      <c r="H350" t="s">
        <v>6258</v>
      </c>
      <c r="I350" t="str">
        <f t="shared" si="25"/>
        <v>PHOENIX</v>
      </c>
      <c r="J350" s="14">
        <v>85008</v>
      </c>
      <c r="K350">
        <f t="shared" si="26"/>
        <v>1</v>
      </c>
      <c r="L350">
        <f t="shared" si="27"/>
        <v>1</v>
      </c>
      <c r="M350">
        <f t="shared" si="28"/>
        <v>0</v>
      </c>
      <c r="N350">
        <f t="shared" si="29"/>
        <v>1</v>
      </c>
      <c r="O350" s="14"/>
      <c r="P350" s="14" t="s">
        <v>57</v>
      </c>
      <c r="Q350" s="14" t="s">
        <v>46</v>
      </c>
      <c r="R350" s="16">
        <v>5080</v>
      </c>
      <c r="S350" s="10">
        <v>85008</v>
      </c>
      <c r="T350" t="s">
        <v>5576</v>
      </c>
      <c r="U350" s="14"/>
    </row>
    <row r="351" spans="1:22" x14ac:dyDescent="0.2">
      <c r="A351" s="6">
        <v>44729</v>
      </c>
      <c r="B351" t="s">
        <v>6259</v>
      </c>
      <c r="C351" t="s">
        <v>43</v>
      </c>
      <c r="D351" t="s">
        <v>46</v>
      </c>
      <c r="E351" t="s">
        <v>102</v>
      </c>
      <c r="F351" s="7"/>
      <c r="H351" t="s">
        <v>6260</v>
      </c>
      <c r="I351" t="str">
        <f t="shared" si="25"/>
        <v>PHOENIX</v>
      </c>
      <c r="J351" s="14">
        <v>85016</v>
      </c>
      <c r="K351">
        <f t="shared" si="26"/>
        <v>1</v>
      </c>
      <c r="L351">
        <f t="shared" si="27"/>
        <v>1</v>
      </c>
      <c r="M351">
        <f t="shared" si="28"/>
        <v>0</v>
      </c>
      <c r="N351">
        <f t="shared" si="29"/>
        <v>1</v>
      </c>
      <c r="O351" s="14"/>
      <c r="P351" s="14" t="s">
        <v>57</v>
      </c>
      <c r="Q351" s="14" t="s">
        <v>46</v>
      </c>
      <c r="R351" s="16">
        <v>1397.05</v>
      </c>
      <c r="S351" s="10">
        <v>85016</v>
      </c>
      <c r="T351" t="s">
        <v>6261</v>
      </c>
      <c r="U351" s="14"/>
    </row>
    <row r="352" spans="1:22" x14ac:dyDescent="0.2">
      <c r="A352" s="6">
        <v>44729</v>
      </c>
      <c r="B352" t="s">
        <v>6262</v>
      </c>
      <c r="C352" t="s">
        <v>43</v>
      </c>
      <c r="D352" t="s">
        <v>46</v>
      </c>
      <c r="E352" t="s">
        <v>102</v>
      </c>
      <c r="F352" s="7">
        <v>1609.18</v>
      </c>
      <c r="G352" t="s">
        <v>50</v>
      </c>
      <c r="H352" t="s">
        <v>6263</v>
      </c>
      <c r="I352" t="str">
        <f t="shared" si="25"/>
        <v>PHOENIX</v>
      </c>
      <c r="J352" s="14">
        <v>85016</v>
      </c>
      <c r="K352">
        <f t="shared" si="26"/>
        <v>1</v>
      </c>
      <c r="L352">
        <f t="shared" si="27"/>
        <v>1</v>
      </c>
      <c r="M352">
        <f t="shared" si="28"/>
        <v>0</v>
      </c>
      <c r="N352">
        <f t="shared" si="29"/>
        <v>1</v>
      </c>
      <c r="O352" s="14"/>
      <c r="P352" s="14" t="s">
        <v>57</v>
      </c>
      <c r="Q352" s="14" t="s">
        <v>46</v>
      </c>
      <c r="R352" s="16">
        <v>1506.88</v>
      </c>
      <c r="S352" s="10">
        <v>85016</v>
      </c>
      <c r="T352" t="s">
        <v>6261</v>
      </c>
      <c r="U352" s="14"/>
    </row>
    <row r="353" spans="1:22" x14ac:dyDescent="0.2">
      <c r="A353" s="6">
        <v>44729</v>
      </c>
      <c r="B353" t="s">
        <v>6264</v>
      </c>
      <c r="C353" t="s">
        <v>43</v>
      </c>
      <c r="D353" t="s">
        <v>46</v>
      </c>
      <c r="E353" t="s">
        <v>102</v>
      </c>
      <c r="F353" s="7">
        <v>1641.13</v>
      </c>
      <c r="G353" t="s">
        <v>50</v>
      </c>
      <c r="H353" t="s">
        <v>6265</v>
      </c>
      <c r="I353" t="str">
        <f t="shared" si="25"/>
        <v>PHOENIX</v>
      </c>
      <c r="J353" s="14">
        <v>85016</v>
      </c>
      <c r="K353">
        <f t="shared" si="26"/>
        <v>1</v>
      </c>
      <c r="L353">
        <f t="shared" si="27"/>
        <v>1</v>
      </c>
      <c r="M353">
        <f t="shared" si="28"/>
        <v>0</v>
      </c>
      <c r="N353">
        <f t="shared" si="29"/>
        <v>1</v>
      </c>
      <c r="O353" s="14"/>
      <c r="P353" s="14" t="s">
        <v>57</v>
      </c>
      <c r="Q353" s="14" t="s">
        <v>46</v>
      </c>
      <c r="R353" s="16">
        <v>1538.83</v>
      </c>
      <c r="S353" s="10">
        <v>85016</v>
      </c>
      <c r="T353" t="s">
        <v>3310</v>
      </c>
      <c r="U353" s="14"/>
    </row>
    <row r="354" spans="1:22" x14ac:dyDescent="0.2">
      <c r="A354" s="6">
        <v>44729</v>
      </c>
      <c r="B354" t="s">
        <v>6266</v>
      </c>
      <c r="C354" t="s">
        <v>43</v>
      </c>
      <c r="D354" t="s">
        <v>46</v>
      </c>
      <c r="E354" t="s">
        <v>102</v>
      </c>
      <c r="F354" s="7">
        <v>1565</v>
      </c>
      <c r="G354" t="s">
        <v>50</v>
      </c>
      <c r="H354" t="s">
        <v>6267</v>
      </c>
      <c r="I354" t="str">
        <f t="shared" si="25"/>
        <v>PHOENIX</v>
      </c>
      <c r="J354" s="14">
        <v>85008</v>
      </c>
      <c r="K354">
        <f t="shared" si="26"/>
        <v>1</v>
      </c>
      <c r="L354">
        <f t="shared" si="27"/>
        <v>1</v>
      </c>
      <c r="M354">
        <f t="shared" si="28"/>
        <v>0</v>
      </c>
      <c r="N354">
        <f t="shared" si="29"/>
        <v>1</v>
      </c>
      <c r="O354" s="14"/>
      <c r="P354" s="14" t="s">
        <v>57</v>
      </c>
      <c r="Q354" s="14" t="s">
        <v>46</v>
      </c>
      <c r="R354" s="16">
        <v>1540</v>
      </c>
      <c r="S354" s="10">
        <v>85008</v>
      </c>
      <c r="T354" t="s">
        <v>6268</v>
      </c>
      <c r="U354" s="14"/>
    </row>
    <row r="355" spans="1:22" x14ac:dyDescent="0.2">
      <c r="A355" s="6">
        <v>44732</v>
      </c>
      <c r="B355" t="s">
        <v>6269</v>
      </c>
      <c r="C355" t="s">
        <v>43</v>
      </c>
      <c r="D355" t="s">
        <v>46</v>
      </c>
      <c r="E355" t="s">
        <v>102</v>
      </c>
      <c r="F355" s="7">
        <v>1628.03</v>
      </c>
      <c r="G355" t="s">
        <v>50</v>
      </c>
      <c r="H355" t="s">
        <v>6104</v>
      </c>
      <c r="I355" t="str">
        <f t="shared" si="25"/>
        <v>PHOENIX</v>
      </c>
      <c r="J355" s="14">
        <v>85008</v>
      </c>
      <c r="K355">
        <f t="shared" si="26"/>
        <v>1</v>
      </c>
      <c r="L355">
        <f t="shared" si="27"/>
        <v>1</v>
      </c>
      <c r="M355">
        <f t="shared" si="28"/>
        <v>0</v>
      </c>
      <c r="N355">
        <f t="shared" si="29"/>
        <v>1</v>
      </c>
      <c r="O355" s="14"/>
      <c r="P355" s="14" t="s">
        <v>57</v>
      </c>
      <c r="Q355" s="14" t="s">
        <v>46</v>
      </c>
      <c r="R355" s="16">
        <v>1578.03</v>
      </c>
      <c r="S355" s="10">
        <v>85008</v>
      </c>
      <c r="T355" t="s">
        <v>6270</v>
      </c>
      <c r="U355" s="14"/>
    </row>
    <row r="356" spans="1:22" x14ac:dyDescent="0.2">
      <c r="A356" s="6">
        <v>44732</v>
      </c>
      <c r="B356" t="s">
        <v>6271</v>
      </c>
      <c r="C356" t="s">
        <v>43</v>
      </c>
      <c r="D356" t="s">
        <v>46</v>
      </c>
      <c r="E356" t="s">
        <v>102</v>
      </c>
      <c r="F356" s="7">
        <v>1655</v>
      </c>
      <c r="G356" t="s">
        <v>50</v>
      </c>
      <c r="H356" t="s">
        <v>6272</v>
      </c>
      <c r="I356" t="str">
        <f t="shared" si="25"/>
        <v>PHOENIX</v>
      </c>
      <c r="J356" s="14">
        <v>85008</v>
      </c>
      <c r="K356">
        <f t="shared" si="26"/>
        <v>1</v>
      </c>
      <c r="L356">
        <f t="shared" si="27"/>
        <v>1</v>
      </c>
      <c r="M356">
        <f t="shared" si="28"/>
        <v>0</v>
      </c>
      <c r="N356">
        <f t="shared" si="29"/>
        <v>1</v>
      </c>
      <c r="O356" s="14"/>
      <c r="P356" s="14" t="s">
        <v>57</v>
      </c>
      <c r="Q356" s="14" t="s">
        <v>46</v>
      </c>
      <c r="R356" s="16">
        <v>1605</v>
      </c>
      <c r="S356" s="10">
        <v>85008</v>
      </c>
      <c r="T356" t="s">
        <v>6273</v>
      </c>
      <c r="U356" s="14"/>
    </row>
    <row r="357" spans="1:22" x14ac:dyDescent="0.2">
      <c r="A357" s="6">
        <v>44732</v>
      </c>
      <c r="B357" t="s">
        <v>6274</v>
      </c>
      <c r="C357" t="s">
        <v>43</v>
      </c>
      <c r="D357" t="s">
        <v>46</v>
      </c>
      <c r="E357" t="s">
        <v>102</v>
      </c>
      <c r="F357" s="7">
        <v>1770.04</v>
      </c>
      <c r="G357" t="s">
        <v>50</v>
      </c>
      <c r="H357" t="s">
        <v>6275</v>
      </c>
      <c r="I357" t="str">
        <f t="shared" si="25"/>
        <v>PHOENIX</v>
      </c>
      <c r="J357" s="14">
        <v>85008</v>
      </c>
      <c r="K357">
        <f t="shared" si="26"/>
        <v>1</v>
      </c>
      <c r="L357">
        <f t="shared" si="27"/>
        <v>1</v>
      </c>
      <c r="M357">
        <f t="shared" si="28"/>
        <v>0</v>
      </c>
      <c r="N357">
        <f t="shared" si="29"/>
        <v>1</v>
      </c>
      <c r="O357" s="14"/>
      <c r="P357" s="14" t="s">
        <v>57</v>
      </c>
      <c r="Q357" s="14" t="s">
        <v>46</v>
      </c>
      <c r="R357" s="16">
        <v>1720.04</v>
      </c>
      <c r="S357" s="10">
        <v>85008</v>
      </c>
      <c r="T357" t="s">
        <v>6276</v>
      </c>
      <c r="U357" s="14"/>
    </row>
    <row r="358" spans="1:22" x14ac:dyDescent="0.2">
      <c r="A358" s="6">
        <v>44732</v>
      </c>
      <c r="B358" t="s">
        <v>6277</v>
      </c>
      <c r="C358" t="s">
        <v>183</v>
      </c>
      <c r="D358" t="s">
        <v>46</v>
      </c>
      <c r="E358" t="s">
        <v>225</v>
      </c>
      <c r="F358" s="7"/>
      <c r="H358" t="s">
        <v>6278</v>
      </c>
      <c r="I358" t="str">
        <f t="shared" si="25"/>
        <v>AVONDALE</v>
      </c>
      <c r="J358" s="14">
        <v>85323</v>
      </c>
      <c r="K358">
        <f t="shared" si="26"/>
        <v>0</v>
      </c>
      <c r="L358">
        <f t="shared" si="27"/>
        <v>0</v>
      </c>
      <c r="M358">
        <f t="shared" si="28"/>
        <v>0</v>
      </c>
      <c r="N358">
        <f t="shared" si="29"/>
        <v>0</v>
      </c>
      <c r="O358" s="14"/>
      <c r="P358" s="14" t="s">
        <v>46</v>
      </c>
      <c r="Q358" s="14" t="s">
        <v>46</v>
      </c>
      <c r="R358" s="16">
        <v>2856</v>
      </c>
      <c r="S358" s="10">
        <v>85329</v>
      </c>
      <c r="T358" t="s">
        <v>62</v>
      </c>
      <c r="U358" s="14" t="s">
        <v>3276</v>
      </c>
      <c r="V358" s="10">
        <v>85253</v>
      </c>
    </row>
    <row r="359" spans="1:22" x14ac:dyDescent="0.2">
      <c r="A359" s="6">
        <v>44732</v>
      </c>
      <c r="B359" t="s">
        <v>6279</v>
      </c>
      <c r="C359" t="s">
        <v>43</v>
      </c>
      <c r="D359" t="s">
        <v>46</v>
      </c>
      <c r="E359" t="s">
        <v>60</v>
      </c>
      <c r="F359" s="7">
        <v>2627.08</v>
      </c>
      <c r="G359" t="s">
        <v>50</v>
      </c>
      <c r="H359" t="s">
        <v>6280</v>
      </c>
      <c r="I359" t="str">
        <f t="shared" si="25"/>
        <v>PHOENIX</v>
      </c>
      <c r="J359" s="14">
        <v>85021</v>
      </c>
      <c r="K359">
        <f t="shared" si="26"/>
        <v>1</v>
      </c>
      <c r="L359">
        <f t="shared" si="27"/>
        <v>1</v>
      </c>
      <c r="M359">
        <f t="shared" si="28"/>
        <v>0</v>
      </c>
      <c r="N359">
        <f t="shared" si="29"/>
        <v>1</v>
      </c>
      <c r="O359" s="14"/>
      <c r="P359" s="14" t="s">
        <v>57</v>
      </c>
      <c r="Q359" s="14" t="s">
        <v>46</v>
      </c>
      <c r="R359" s="16">
        <v>2587.08</v>
      </c>
      <c r="S359" s="10">
        <v>85021</v>
      </c>
      <c r="T359" t="s">
        <v>266</v>
      </c>
      <c r="U359" s="14"/>
    </row>
    <row r="360" spans="1:22" x14ac:dyDescent="0.2">
      <c r="A360" s="6">
        <v>44733</v>
      </c>
      <c r="B360" t="s">
        <v>6281</v>
      </c>
      <c r="C360" t="s">
        <v>43</v>
      </c>
      <c r="D360" t="s">
        <v>46</v>
      </c>
      <c r="E360" t="s">
        <v>225</v>
      </c>
      <c r="F360" s="7"/>
      <c r="H360" t="s">
        <v>6282</v>
      </c>
      <c r="I360" t="str">
        <f t="shared" si="25"/>
        <v>TOLLESON</v>
      </c>
      <c r="J360" s="14">
        <v>85353</v>
      </c>
      <c r="K360">
        <f t="shared" si="26"/>
        <v>0</v>
      </c>
      <c r="L360">
        <f t="shared" si="27"/>
        <v>0</v>
      </c>
      <c r="M360">
        <f t="shared" si="28"/>
        <v>0</v>
      </c>
      <c r="N360">
        <f t="shared" si="29"/>
        <v>0</v>
      </c>
      <c r="O360" s="14"/>
      <c r="P360" s="14" t="s">
        <v>57</v>
      </c>
      <c r="Q360" s="14" t="s">
        <v>46</v>
      </c>
      <c r="R360" s="16">
        <v>3162.73</v>
      </c>
      <c r="S360" s="10">
        <v>85353</v>
      </c>
      <c r="T360" t="s">
        <v>6283</v>
      </c>
      <c r="U360" s="14"/>
    </row>
    <row r="361" spans="1:22" x14ac:dyDescent="0.2">
      <c r="A361" s="6">
        <v>44734</v>
      </c>
      <c r="B361" t="s">
        <v>6284</v>
      </c>
      <c r="C361" t="s">
        <v>43</v>
      </c>
      <c r="D361" t="s">
        <v>46</v>
      </c>
      <c r="E361" t="s">
        <v>74</v>
      </c>
      <c r="F361" s="7">
        <v>3234.25</v>
      </c>
      <c r="G361" t="s">
        <v>50</v>
      </c>
      <c r="H361" t="s">
        <v>5945</v>
      </c>
      <c r="I361" t="str">
        <f t="shared" si="25"/>
        <v>PHOENIX</v>
      </c>
      <c r="J361" s="14">
        <v>85041</v>
      </c>
      <c r="K361">
        <f t="shared" si="26"/>
        <v>1</v>
      </c>
      <c r="L361">
        <f t="shared" si="27"/>
        <v>1</v>
      </c>
      <c r="M361">
        <f t="shared" si="28"/>
        <v>0</v>
      </c>
      <c r="N361">
        <f t="shared" si="29"/>
        <v>1</v>
      </c>
      <c r="O361" s="14"/>
      <c r="P361" s="14" t="s">
        <v>57</v>
      </c>
      <c r="Q361" s="14" t="s">
        <v>46</v>
      </c>
      <c r="R361" s="16">
        <v>3434.25</v>
      </c>
      <c r="S361" s="10">
        <v>85041</v>
      </c>
      <c r="T361" t="s">
        <v>5946</v>
      </c>
      <c r="U361" s="14"/>
    </row>
    <row r="362" spans="1:22" x14ac:dyDescent="0.2">
      <c r="A362" s="6">
        <v>44734</v>
      </c>
      <c r="B362" t="s">
        <v>6285</v>
      </c>
      <c r="C362" t="s">
        <v>43</v>
      </c>
      <c r="D362" t="s">
        <v>46</v>
      </c>
      <c r="E362" t="s">
        <v>60</v>
      </c>
      <c r="F362" s="7">
        <v>1720.5</v>
      </c>
      <c r="G362" t="s">
        <v>50</v>
      </c>
      <c r="H362" t="s">
        <v>6286</v>
      </c>
      <c r="I362" t="str">
        <f t="shared" si="25"/>
        <v>PHOENIX</v>
      </c>
      <c r="J362" s="14">
        <v>85029</v>
      </c>
      <c r="K362">
        <f t="shared" si="26"/>
        <v>1</v>
      </c>
      <c r="L362">
        <f t="shared" si="27"/>
        <v>1</v>
      </c>
      <c r="M362">
        <f t="shared" si="28"/>
        <v>0</v>
      </c>
      <c r="N362">
        <f t="shared" si="29"/>
        <v>1</v>
      </c>
      <c r="O362" s="14"/>
      <c r="P362" s="14" t="s">
        <v>57</v>
      </c>
      <c r="Q362" s="14" t="s">
        <v>46</v>
      </c>
      <c r="R362" s="16">
        <v>1720.5</v>
      </c>
      <c r="S362" s="10">
        <v>85029</v>
      </c>
      <c r="T362" t="s">
        <v>3821</v>
      </c>
      <c r="U362" s="14"/>
    </row>
    <row r="363" spans="1:22" x14ac:dyDescent="0.2">
      <c r="A363" s="6">
        <v>44735</v>
      </c>
      <c r="B363" t="s">
        <v>6287</v>
      </c>
      <c r="C363" t="s">
        <v>43</v>
      </c>
      <c r="D363" t="s">
        <v>46</v>
      </c>
      <c r="E363" t="s">
        <v>1473</v>
      </c>
      <c r="F363" s="7">
        <v>3006.44</v>
      </c>
      <c r="G363" t="s">
        <v>50</v>
      </c>
      <c r="H363" t="s">
        <v>6288</v>
      </c>
      <c r="I363" t="str">
        <f t="shared" si="25"/>
        <v>PHOENIX</v>
      </c>
      <c r="J363" s="14">
        <v>85007</v>
      </c>
      <c r="K363">
        <f t="shared" si="26"/>
        <v>1</v>
      </c>
      <c r="L363">
        <f t="shared" si="27"/>
        <v>1</v>
      </c>
      <c r="M363">
        <f t="shared" si="28"/>
        <v>0</v>
      </c>
      <c r="N363">
        <f t="shared" si="29"/>
        <v>1</v>
      </c>
      <c r="O363" s="14"/>
      <c r="P363" s="14" t="s">
        <v>57</v>
      </c>
      <c r="Q363" s="14" t="s">
        <v>46</v>
      </c>
      <c r="R363" s="16">
        <v>3204.72</v>
      </c>
      <c r="S363" s="10">
        <v>85007</v>
      </c>
      <c r="T363" t="s">
        <v>3609</v>
      </c>
      <c r="U363" s="14" t="s">
        <v>4873</v>
      </c>
      <c r="V363" s="10">
        <v>85007</v>
      </c>
    </row>
    <row r="364" spans="1:22" x14ac:dyDescent="0.2">
      <c r="A364" s="6">
        <v>44735</v>
      </c>
      <c r="B364" t="s">
        <v>6289</v>
      </c>
      <c r="C364" t="s">
        <v>43</v>
      </c>
      <c r="D364" t="s">
        <v>46</v>
      </c>
      <c r="E364" t="s">
        <v>1473</v>
      </c>
      <c r="F364" s="7"/>
      <c r="H364" t="s">
        <v>6290</v>
      </c>
      <c r="I364" t="str">
        <f t="shared" si="25"/>
        <v>PHOENIX</v>
      </c>
      <c r="J364" s="14">
        <v>85007</v>
      </c>
      <c r="K364">
        <f t="shared" si="26"/>
        <v>1</v>
      </c>
      <c r="L364">
        <f t="shared" si="27"/>
        <v>1</v>
      </c>
      <c r="M364">
        <f t="shared" si="28"/>
        <v>0</v>
      </c>
      <c r="N364">
        <f t="shared" si="29"/>
        <v>1</v>
      </c>
      <c r="O364" s="14"/>
      <c r="P364" s="14" t="s">
        <v>57</v>
      </c>
      <c r="Q364" s="14" t="s">
        <v>46</v>
      </c>
      <c r="R364" s="16">
        <v>2532.88</v>
      </c>
      <c r="S364" s="10">
        <v>85007</v>
      </c>
      <c r="T364" t="s">
        <v>3609</v>
      </c>
      <c r="U364" s="14" t="s">
        <v>4873</v>
      </c>
      <c r="V364" s="10">
        <v>85007</v>
      </c>
    </row>
    <row r="365" spans="1:22" x14ac:dyDescent="0.2">
      <c r="A365" s="6">
        <v>44735</v>
      </c>
      <c r="B365" t="s">
        <v>6291</v>
      </c>
      <c r="C365" t="s">
        <v>43</v>
      </c>
      <c r="D365" t="s">
        <v>46</v>
      </c>
      <c r="E365" t="s">
        <v>1473</v>
      </c>
      <c r="F365" s="7">
        <v>2416.6</v>
      </c>
      <c r="G365" t="s">
        <v>50</v>
      </c>
      <c r="H365" t="s">
        <v>6292</v>
      </c>
      <c r="I365" t="str">
        <f t="shared" si="25"/>
        <v>PHOENIX</v>
      </c>
      <c r="J365" s="14">
        <v>85007</v>
      </c>
      <c r="K365">
        <f t="shared" si="26"/>
        <v>1</v>
      </c>
      <c r="L365">
        <f t="shared" si="27"/>
        <v>1</v>
      </c>
      <c r="M365">
        <f t="shared" si="28"/>
        <v>0</v>
      </c>
      <c r="N365">
        <f t="shared" si="29"/>
        <v>1</v>
      </c>
      <c r="O365" s="14"/>
      <c r="P365" s="14" t="s">
        <v>57</v>
      </c>
      <c r="Q365" s="14" t="s">
        <v>46</v>
      </c>
      <c r="R365" s="16">
        <v>2570.6</v>
      </c>
      <c r="S365" s="10">
        <v>85007</v>
      </c>
      <c r="T365" t="s">
        <v>3609</v>
      </c>
      <c r="U365" s="14"/>
    </row>
    <row r="366" spans="1:22" x14ac:dyDescent="0.2">
      <c r="A366" s="6">
        <v>44735</v>
      </c>
      <c r="B366" t="s">
        <v>6293</v>
      </c>
      <c r="C366" t="s">
        <v>43</v>
      </c>
      <c r="D366" t="s">
        <v>46</v>
      </c>
      <c r="E366" t="s">
        <v>1473</v>
      </c>
      <c r="F366" s="7">
        <v>2440.7199999999998</v>
      </c>
      <c r="G366" t="s">
        <v>50</v>
      </c>
      <c r="H366" t="s">
        <v>6294</v>
      </c>
      <c r="I366" t="str">
        <f t="shared" si="25"/>
        <v>PHOENIX</v>
      </c>
      <c r="J366" s="14">
        <v>85007</v>
      </c>
      <c r="K366">
        <f t="shared" si="26"/>
        <v>1</v>
      </c>
      <c r="L366">
        <f t="shared" si="27"/>
        <v>1</v>
      </c>
      <c r="M366">
        <f t="shared" si="28"/>
        <v>0</v>
      </c>
      <c r="N366">
        <f t="shared" si="29"/>
        <v>1</v>
      </c>
      <c r="O366" s="14"/>
      <c r="P366" s="14" t="s">
        <v>57</v>
      </c>
      <c r="Q366" s="14" t="s">
        <v>46</v>
      </c>
      <c r="R366" s="16">
        <v>2437.39</v>
      </c>
      <c r="S366" s="10">
        <v>85007</v>
      </c>
      <c r="T366" t="s">
        <v>3609</v>
      </c>
      <c r="U366" s="14"/>
    </row>
    <row r="367" spans="1:22" x14ac:dyDescent="0.2">
      <c r="A367" s="6">
        <v>44735</v>
      </c>
      <c r="B367" t="s">
        <v>6295</v>
      </c>
      <c r="C367" t="s">
        <v>43</v>
      </c>
      <c r="D367" t="s">
        <v>46</v>
      </c>
      <c r="E367" t="s">
        <v>1473</v>
      </c>
      <c r="F367" s="7"/>
      <c r="H367" t="s">
        <v>6296</v>
      </c>
      <c r="I367" t="str">
        <f t="shared" si="25"/>
        <v>Phoenix</v>
      </c>
      <c r="J367" s="14">
        <v>85007</v>
      </c>
      <c r="K367">
        <f t="shared" si="26"/>
        <v>1</v>
      </c>
      <c r="L367">
        <f t="shared" si="27"/>
        <v>1</v>
      </c>
      <c r="M367">
        <f t="shared" si="28"/>
        <v>0</v>
      </c>
      <c r="N367">
        <f t="shared" si="29"/>
        <v>1</v>
      </c>
      <c r="O367" s="14"/>
      <c r="P367" s="14" t="s">
        <v>57</v>
      </c>
      <c r="Q367" s="14" t="s">
        <v>46</v>
      </c>
      <c r="R367" s="16">
        <v>1898.52</v>
      </c>
      <c r="S367" s="10">
        <v>85007</v>
      </c>
      <c r="T367" t="s">
        <v>5461</v>
      </c>
      <c r="U367" s="14" t="s">
        <v>6297</v>
      </c>
      <c r="V367" s="10">
        <v>85007</v>
      </c>
    </row>
    <row r="368" spans="1:22" x14ac:dyDescent="0.2">
      <c r="A368" s="6">
        <v>44735</v>
      </c>
      <c r="B368" t="s">
        <v>6298</v>
      </c>
      <c r="C368" t="s">
        <v>43</v>
      </c>
      <c r="D368" t="s">
        <v>46</v>
      </c>
      <c r="E368" t="s">
        <v>1473</v>
      </c>
      <c r="F368" s="7"/>
      <c r="H368" t="s">
        <v>6299</v>
      </c>
      <c r="I368" t="str">
        <f t="shared" si="25"/>
        <v>Phoenix</v>
      </c>
      <c r="J368" s="14">
        <v>85007</v>
      </c>
      <c r="K368">
        <f t="shared" si="26"/>
        <v>1</v>
      </c>
      <c r="L368">
        <f t="shared" si="27"/>
        <v>1</v>
      </c>
      <c r="M368">
        <f t="shared" si="28"/>
        <v>0</v>
      </c>
      <c r="N368">
        <f t="shared" si="29"/>
        <v>1</v>
      </c>
      <c r="O368" s="14"/>
      <c r="P368" s="14" t="s">
        <v>57</v>
      </c>
      <c r="Q368" s="14" t="s">
        <v>46</v>
      </c>
      <c r="R368" s="16">
        <v>1455.3</v>
      </c>
      <c r="S368" s="10">
        <v>85007</v>
      </c>
      <c r="T368" t="s">
        <v>5461</v>
      </c>
      <c r="U368" s="14" t="s">
        <v>6300</v>
      </c>
      <c r="V368" s="10">
        <v>85007</v>
      </c>
    </row>
    <row r="369" spans="1:22" x14ac:dyDescent="0.2">
      <c r="A369" s="6">
        <v>44735</v>
      </c>
      <c r="B369" t="s">
        <v>6301</v>
      </c>
      <c r="C369" t="s">
        <v>43</v>
      </c>
      <c r="D369" t="s">
        <v>46</v>
      </c>
      <c r="E369" t="s">
        <v>130</v>
      </c>
      <c r="F369" s="7">
        <v>9110.31</v>
      </c>
      <c r="G369" t="s">
        <v>50</v>
      </c>
      <c r="H369" t="s">
        <v>6302</v>
      </c>
      <c r="I369" t="str">
        <f t="shared" si="25"/>
        <v>LITCHFIELD PARK</v>
      </c>
      <c r="J369" s="14">
        <v>85340</v>
      </c>
      <c r="K369">
        <f t="shared" si="26"/>
        <v>0</v>
      </c>
      <c r="L369">
        <f t="shared" si="27"/>
        <v>0</v>
      </c>
      <c r="M369">
        <f t="shared" si="28"/>
        <v>0</v>
      </c>
      <c r="N369">
        <f t="shared" si="29"/>
        <v>0</v>
      </c>
      <c r="O369" s="14"/>
      <c r="P369" s="14" t="s">
        <v>57</v>
      </c>
      <c r="Q369" s="14" t="s">
        <v>46</v>
      </c>
      <c r="R369" s="16">
        <v>9515.31</v>
      </c>
      <c r="S369" s="10">
        <v>85340</v>
      </c>
      <c r="T369" t="s">
        <v>6303</v>
      </c>
      <c r="U369" s="14"/>
    </row>
    <row r="370" spans="1:22" x14ac:dyDescent="0.2">
      <c r="A370" s="6">
        <v>44735</v>
      </c>
      <c r="B370" t="s">
        <v>6304</v>
      </c>
      <c r="C370" t="s">
        <v>43</v>
      </c>
      <c r="D370" t="s">
        <v>46</v>
      </c>
      <c r="E370" t="s">
        <v>87</v>
      </c>
      <c r="F370" s="7">
        <v>9591.43</v>
      </c>
      <c r="G370" t="s">
        <v>50</v>
      </c>
      <c r="H370" t="s">
        <v>6305</v>
      </c>
      <c r="I370" t="str">
        <f t="shared" si="25"/>
        <v>PHOENIX</v>
      </c>
      <c r="J370" s="14">
        <v>85017</v>
      </c>
      <c r="K370">
        <f t="shared" si="26"/>
        <v>1</v>
      </c>
      <c r="L370">
        <f t="shared" si="27"/>
        <v>1</v>
      </c>
      <c r="M370">
        <f t="shared" si="28"/>
        <v>0</v>
      </c>
      <c r="N370">
        <f t="shared" si="29"/>
        <v>1</v>
      </c>
      <c r="O370" s="14"/>
      <c r="P370" s="14" t="s">
        <v>57</v>
      </c>
      <c r="Q370" s="14" t="s">
        <v>46</v>
      </c>
      <c r="R370" s="16">
        <v>9531.43</v>
      </c>
      <c r="S370" s="10">
        <v>85017</v>
      </c>
      <c r="T370" t="s">
        <v>5882</v>
      </c>
      <c r="U370" s="14" t="s">
        <v>6100</v>
      </c>
      <c r="V370" s="10">
        <v>344145</v>
      </c>
    </row>
    <row r="371" spans="1:22" x14ac:dyDescent="0.2">
      <c r="A371" s="6">
        <v>44735</v>
      </c>
      <c r="B371" t="s">
        <v>6306</v>
      </c>
      <c r="C371" t="s">
        <v>43</v>
      </c>
      <c r="D371" t="s">
        <v>46</v>
      </c>
      <c r="E371" t="s">
        <v>60</v>
      </c>
      <c r="F371" s="7">
        <v>9628.89</v>
      </c>
      <c r="G371" t="s">
        <v>50</v>
      </c>
      <c r="H371" t="s">
        <v>6307</v>
      </c>
      <c r="I371" t="str">
        <f t="shared" si="25"/>
        <v>PHOENIX</v>
      </c>
      <c r="J371" s="14">
        <v>85023</v>
      </c>
      <c r="K371">
        <f t="shared" si="26"/>
        <v>1</v>
      </c>
      <c r="L371">
        <f t="shared" si="27"/>
        <v>1</v>
      </c>
      <c r="M371">
        <f t="shared" si="28"/>
        <v>0</v>
      </c>
      <c r="N371">
        <f t="shared" si="29"/>
        <v>1</v>
      </c>
      <c r="O371" s="14"/>
      <c r="P371" s="14" t="s">
        <v>57</v>
      </c>
      <c r="Q371" s="14" t="s">
        <v>46</v>
      </c>
      <c r="R371" s="16">
        <v>9578.89</v>
      </c>
      <c r="S371" s="10">
        <v>85023</v>
      </c>
      <c r="T371" t="s">
        <v>100</v>
      </c>
      <c r="U371" s="14"/>
    </row>
    <row r="372" spans="1:22" x14ac:dyDescent="0.2">
      <c r="A372" s="6">
        <v>44735</v>
      </c>
      <c r="B372" t="s">
        <v>6308</v>
      </c>
      <c r="C372" t="s">
        <v>43</v>
      </c>
      <c r="D372" t="s">
        <v>46</v>
      </c>
      <c r="E372" t="s">
        <v>171</v>
      </c>
      <c r="F372" s="7"/>
      <c r="H372" t="s">
        <v>6309</v>
      </c>
      <c r="I372" t="str">
        <f t="shared" si="25"/>
        <v>PHOENIX</v>
      </c>
      <c r="J372" s="14">
        <v>85027</v>
      </c>
      <c r="K372">
        <f t="shared" si="26"/>
        <v>1</v>
      </c>
      <c r="L372">
        <f t="shared" si="27"/>
        <v>1</v>
      </c>
      <c r="M372">
        <f t="shared" si="28"/>
        <v>0</v>
      </c>
      <c r="N372">
        <f t="shared" si="29"/>
        <v>1</v>
      </c>
      <c r="O372" s="14"/>
      <c r="P372" s="14" t="s">
        <v>57</v>
      </c>
      <c r="Q372" s="14" t="s">
        <v>46</v>
      </c>
      <c r="R372" s="16">
        <v>6201.29</v>
      </c>
      <c r="S372" s="10">
        <v>85027</v>
      </c>
      <c r="T372" t="s">
        <v>5882</v>
      </c>
      <c r="U372" s="14" t="s">
        <v>6100</v>
      </c>
      <c r="V372" s="10">
        <v>31145</v>
      </c>
    </row>
    <row r="373" spans="1:22" x14ac:dyDescent="0.2">
      <c r="A373" s="6">
        <v>44735</v>
      </c>
      <c r="B373" t="s">
        <v>6310</v>
      </c>
      <c r="C373" t="s">
        <v>43</v>
      </c>
      <c r="D373" t="s">
        <v>46</v>
      </c>
      <c r="E373" t="s">
        <v>65</v>
      </c>
      <c r="F373" s="7"/>
      <c r="H373" t="s">
        <v>6311</v>
      </c>
      <c r="I373" t="str">
        <f t="shared" si="25"/>
        <v>MESA</v>
      </c>
      <c r="J373" s="14">
        <v>85204</v>
      </c>
      <c r="K373">
        <f t="shared" si="26"/>
        <v>0</v>
      </c>
      <c r="L373">
        <f t="shared" si="27"/>
        <v>0</v>
      </c>
      <c r="M373">
        <f t="shared" si="28"/>
        <v>0</v>
      </c>
      <c r="N373">
        <f t="shared" si="29"/>
        <v>0</v>
      </c>
      <c r="O373" s="14"/>
      <c r="P373" s="14" t="s">
        <v>57</v>
      </c>
      <c r="Q373" s="14" t="s">
        <v>46</v>
      </c>
      <c r="R373" s="16">
        <v>2060.04</v>
      </c>
      <c r="S373" s="10">
        <v>85204</v>
      </c>
      <c r="T373" t="s">
        <v>5967</v>
      </c>
      <c r="U373" s="14"/>
    </row>
    <row r="374" spans="1:22" x14ac:dyDescent="0.2">
      <c r="A374" s="6">
        <v>44735</v>
      </c>
      <c r="B374" t="s">
        <v>6312</v>
      </c>
      <c r="C374" t="s">
        <v>43</v>
      </c>
      <c r="D374" t="s">
        <v>46</v>
      </c>
      <c r="E374" t="s">
        <v>507</v>
      </c>
      <c r="F374" s="7">
        <v>10293.99</v>
      </c>
      <c r="G374" t="s">
        <v>50</v>
      </c>
      <c r="H374" t="s">
        <v>6313</v>
      </c>
      <c r="I374" t="str">
        <f t="shared" si="25"/>
        <v>EL MIRAGE</v>
      </c>
      <c r="J374" s="14">
        <v>85335</v>
      </c>
      <c r="K374">
        <f t="shared" si="26"/>
        <v>0</v>
      </c>
      <c r="L374">
        <f t="shared" si="27"/>
        <v>0</v>
      </c>
      <c r="M374">
        <f t="shared" si="28"/>
        <v>0</v>
      </c>
      <c r="N374">
        <f t="shared" si="29"/>
        <v>0</v>
      </c>
      <c r="O374" s="14"/>
      <c r="P374" s="14" t="s">
        <v>57</v>
      </c>
      <c r="Q374" s="14" t="s">
        <v>46</v>
      </c>
      <c r="R374" s="16">
        <v>9999.99</v>
      </c>
      <c r="S374" s="10">
        <v>85335</v>
      </c>
      <c r="T374" t="s">
        <v>6075</v>
      </c>
      <c r="U374" s="14"/>
    </row>
    <row r="375" spans="1:22" x14ac:dyDescent="0.2">
      <c r="A375" s="6">
        <v>44735</v>
      </c>
      <c r="B375" t="s">
        <v>6314</v>
      </c>
      <c r="C375" t="s">
        <v>43</v>
      </c>
      <c r="D375" t="s">
        <v>46</v>
      </c>
      <c r="E375" t="s">
        <v>297</v>
      </c>
      <c r="F375" s="7">
        <v>10298</v>
      </c>
      <c r="G375" t="s">
        <v>50</v>
      </c>
      <c r="H375" t="s">
        <v>6315</v>
      </c>
      <c r="I375" t="str">
        <f t="shared" si="25"/>
        <v>GLENDALE</v>
      </c>
      <c r="J375" s="14">
        <v>85303</v>
      </c>
      <c r="K375">
        <f t="shared" si="26"/>
        <v>0</v>
      </c>
      <c r="L375">
        <f t="shared" si="27"/>
        <v>0</v>
      </c>
      <c r="M375">
        <f t="shared" si="28"/>
        <v>0</v>
      </c>
      <c r="N375">
        <f t="shared" si="29"/>
        <v>0</v>
      </c>
      <c r="O375" s="14"/>
      <c r="P375" s="14" t="s">
        <v>57</v>
      </c>
      <c r="Q375" s="14" t="s">
        <v>46</v>
      </c>
      <c r="R375" s="16">
        <v>9102.91</v>
      </c>
      <c r="S375" s="10">
        <v>85303</v>
      </c>
      <c r="T375" t="s">
        <v>6303</v>
      </c>
      <c r="U375" s="14" t="s">
        <v>6100</v>
      </c>
      <c r="V375" s="10">
        <v>31145</v>
      </c>
    </row>
    <row r="376" spans="1:22" x14ac:dyDescent="0.2">
      <c r="A376" s="6">
        <v>44736</v>
      </c>
      <c r="B376" t="s">
        <v>6316</v>
      </c>
      <c r="C376" t="s">
        <v>43</v>
      </c>
      <c r="D376" t="s">
        <v>46</v>
      </c>
      <c r="E376" t="s">
        <v>102</v>
      </c>
      <c r="F376" s="7">
        <v>2398.02</v>
      </c>
      <c r="G376" t="s">
        <v>50</v>
      </c>
      <c r="H376" t="s">
        <v>6317</v>
      </c>
      <c r="I376" t="str">
        <f t="shared" si="25"/>
        <v>PHOENIX</v>
      </c>
      <c r="J376" s="14">
        <v>85008</v>
      </c>
      <c r="K376">
        <f t="shared" si="26"/>
        <v>1</v>
      </c>
      <c r="L376">
        <f t="shared" si="27"/>
        <v>1</v>
      </c>
      <c r="M376">
        <f t="shared" si="28"/>
        <v>0</v>
      </c>
      <c r="N376">
        <f t="shared" si="29"/>
        <v>1</v>
      </c>
      <c r="O376" s="14"/>
      <c r="P376" s="14" t="s">
        <v>57</v>
      </c>
      <c r="Q376" s="14" t="s">
        <v>46</v>
      </c>
      <c r="R376" s="16">
        <v>1343.01</v>
      </c>
      <c r="S376" s="10">
        <v>85008</v>
      </c>
      <c r="T376" t="s">
        <v>5576</v>
      </c>
      <c r="U376" s="14"/>
    </row>
    <row r="377" spans="1:22" x14ac:dyDescent="0.2">
      <c r="A377" s="6">
        <v>44736</v>
      </c>
      <c r="B377" t="s">
        <v>6318</v>
      </c>
      <c r="C377" t="s">
        <v>43</v>
      </c>
      <c r="D377" t="s">
        <v>46</v>
      </c>
      <c r="E377" t="s">
        <v>229</v>
      </c>
      <c r="F377" s="7"/>
      <c r="H377" t="s">
        <v>6319</v>
      </c>
      <c r="I377" t="str">
        <f t="shared" si="25"/>
        <v>MESA</v>
      </c>
      <c r="J377" s="14">
        <v>85209</v>
      </c>
      <c r="K377">
        <f t="shared" si="26"/>
        <v>0</v>
      </c>
      <c r="L377">
        <f t="shared" si="27"/>
        <v>0</v>
      </c>
      <c r="M377">
        <f t="shared" si="28"/>
        <v>0</v>
      </c>
      <c r="N377">
        <f t="shared" si="29"/>
        <v>0</v>
      </c>
      <c r="O377" s="14"/>
      <c r="P377" s="14" t="s">
        <v>57</v>
      </c>
      <c r="Q377" s="14" t="s">
        <v>46</v>
      </c>
      <c r="R377" s="16">
        <v>9934.4</v>
      </c>
      <c r="S377" s="10">
        <v>85209</v>
      </c>
      <c r="T377" t="s">
        <v>2623</v>
      </c>
      <c r="U377" s="14" t="s">
        <v>1688</v>
      </c>
      <c r="V377" s="10">
        <v>85020</v>
      </c>
    </row>
    <row r="378" spans="1:22" x14ac:dyDescent="0.2">
      <c r="A378" s="6">
        <v>44736</v>
      </c>
      <c r="B378" t="s">
        <v>6320</v>
      </c>
      <c r="C378" t="s">
        <v>43</v>
      </c>
      <c r="D378" t="s">
        <v>46</v>
      </c>
      <c r="E378" t="s">
        <v>428</v>
      </c>
      <c r="F378" s="7"/>
      <c r="H378" t="s">
        <v>6321</v>
      </c>
      <c r="I378" t="str">
        <f t="shared" si="25"/>
        <v>GLENDALE</v>
      </c>
      <c r="J378" s="14">
        <v>85308</v>
      </c>
      <c r="K378">
        <f t="shared" si="26"/>
        <v>0</v>
      </c>
      <c r="L378">
        <f t="shared" si="27"/>
        <v>0</v>
      </c>
      <c r="M378">
        <f t="shared" si="28"/>
        <v>0</v>
      </c>
      <c r="N378">
        <f t="shared" si="29"/>
        <v>0</v>
      </c>
      <c r="O378" s="14"/>
      <c r="P378" s="14" t="s">
        <v>57</v>
      </c>
      <c r="Q378" s="14" t="s">
        <v>46</v>
      </c>
      <c r="R378" s="16">
        <v>2731.95</v>
      </c>
      <c r="S378" s="10">
        <v>85308</v>
      </c>
      <c r="T378" t="s">
        <v>6322</v>
      </c>
      <c r="U378" s="14" t="s">
        <v>6323</v>
      </c>
      <c r="V378" s="10">
        <v>31145</v>
      </c>
    </row>
    <row r="379" spans="1:22" x14ac:dyDescent="0.2">
      <c r="A379" s="6">
        <v>44739</v>
      </c>
      <c r="B379" t="s">
        <v>6324</v>
      </c>
      <c r="C379" t="s">
        <v>43</v>
      </c>
      <c r="D379" t="s">
        <v>46</v>
      </c>
      <c r="E379" t="s">
        <v>74</v>
      </c>
      <c r="F379" s="7"/>
      <c r="H379" t="s">
        <v>6325</v>
      </c>
      <c r="I379" t="str">
        <f t="shared" si="25"/>
        <v>PHOENIX</v>
      </c>
      <c r="J379" s="14">
        <v>85042</v>
      </c>
      <c r="K379">
        <f t="shared" si="26"/>
        <v>1</v>
      </c>
      <c r="L379">
        <f t="shared" si="27"/>
        <v>1</v>
      </c>
      <c r="M379">
        <f t="shared" si="28"/>
        <v>0</v>
      </c>
      <c r="N379">
        <f t="shared" si="29"/>
        <v>1</v>
      </c>
      <c r="O379" s="14"/>
      <c r="P379" s="14" t="s">
        <v>57</v>
      </c>
      <c r="Q379" s="14" t="s">
        <v>46</v>
      </c>
      <c r="R379" s="16">
        <v>1582.92</v>
      </c>
      <c r="S379" s="10">
        <v>85042</v>
      </c>
      <c r="T379" t="s">
        <v>3864</v>
      </c>
      <c r="U379" s="14" t="s">
        <v>5740</v>
      </c>
      <c r="V379" s="10">
        <v>85042</v>
      </c>
    </row>
    <row r="380" spans="1:22" x14ac:dyDescent="0.2">
      <c r="A380" s="6">
        <v>44740</v>
      </c>
      <c r="B380" t="s">
        <v>6326</v>
      </c>
      <c r="C380" t="s">
        <v>43</v>
      </c>
      <c r="D380" t="s">
        <v>46</v>
      </c>
      <c r="E380" t="s">
        <v>74</v>
      </c>
      <c r="F380" s="7"/>
      <c r="H380" t="s">
        <v>6327</v>
      </c>
      <c r="I380" t="str">
        <f t="shared" si="25"/>
        <v>PHOENIX</v>
      </c>
      <c r="J380" s="14">
        <v>85042</v>
      </c>
      <c r="K380">
        <f t="shared" si="26"/>
        <v>1</v>
      </c>
      <c r="L380">
        <f t="shared" si="27"/>
        <v>1</v>
      </c>
      <c r="M380">
        <f t="shared" si="28"/>
        <v>0</v>
      </c>
      <c r="N380">
        <f t="shared" si="29"/>
        <v>1</v>
      </c>
      <c r="O380" s="14"/>
      <c r="P380" s="14" t="s">
        <v>57</v>
      </c>
      <c r="Q380" s="14" t="s">
        <v>46</v>
      </c>
      <c r="R380" s="16">
        <v>1664.66</v>
      </c>
      <c r="S380" s="10">
        <v>85042</v>
      </c>
      <c r="T380" t="s">
        <v>3864</v>
      </c>
      <c r="U380" s="14" t="s">
        <v>5740</v>
      </c>
      <c r="V380" s="10">
        <v>85042</v>
      </c>
    </row>
    <row r="381" spans="1:22" x14ac:dyDescent="0.2">
      <c r="A381" s="6">
        <v>44741</v>
      </c>
      <c r="B381" t="s">
        <v>6328</v>
      </c>
      <c r="C381" t="s">
        <v>43</v>
      </c>
      <c r="D381" t="s">
        <v>46</v>
      </c>
      <c r="E381" t="s">
        <v>1473</v>
      </c>
      <c r="F381" s="7"/>
      <c r="H381" t="s">
        <v>6329</v>
      </c>
      <c r="I381" t="str">
        <f t="shared" si="25"/>
        <v>PHOENIX</v>
      </c>
      <c r="J381" s="14">
        <v>85021</v>
      </c>
      <c r="K381">
        <f t="shared" si="26"/>
        <v>1</v>
      </c>
      <c r="L381">
        <f t="shared" si="27"/>
        <v>1</v>
      </c>
      <c r="M381">
        <f t="shared" si="28"/>
        <v>0</v>
      </c>
      <c r="N381">
        <f t="shared" si="29"/>
        <v>1</v>
      </c>
      <c r="O381" s="14"/>
      <c r="P381" s="14" t="s">
        <v>57</v>
      </c>
      <c r="Q381" s="14" t="s">
        <v>46</v>
      </c>
      <c r="R381" s="16">
        <v>1560.67</v>
      </c>
      <c r="S381" s="10">
        <v>85021</v>
      </c>
      <c r="T381" t="s">
        <v>6330</v>
      </c>
      <c r="U381" s="14" t="s">
        <v>5276</v>
      </c>
      <c r="V381" s="10">
        <v>85016</v>
      </c>
    </row>
    <row r="382" spans="1:22" x14ac:dyDescent="0.2">
      <c r="A382" s="6">
        <v>44741</v>
      </c>
      <c r="B382" t="s">
        <v>6331</v>
      </c>
      <c r="C382" t="s">
        <v>183</v>
      </c>
      <c r="D382" t="s">
        <v>46</v>
      </c>
      <c r="E382" t="s">
        <v>1473</v>
      </c>
      <c r="F382" s="7"/>
      <c r="H382" t="s">
        <v>6332</v>
      </c>
      <c r="I382" t="str">
        <f t="shared" si="25"/>
        <v>PHOENIX</v>
      </c>
      <c r="J382" s="14">
        <v>85021</v>
      </c>
      <c r="K382">
        <f t="shared" si="26"/>
        <v>1</v>
      </c>
      <c r="L382">
        <f t="shared" si="27"/>
        <v>1</v>
      </c>
      <c r="M382">
        <f t="shared" si="28"/>
        <v>0</v>
      </c>
      <c r="N382">
        <f t="shared" si="29"/>
        <v>1</v>
      </c>
      <c r="O382" s="14"/>
      <c r="P382" s="14" t="s">
        <v>57</v>
      </c>
      <c r="Q382" s="14" t="s">
        <v>46</v>
      </c>
      <c r="R382" s="16">
        <v>2143.15</v>
      </c>
      <c r="S382" s="10">
        <v>85021</v>
      </c>
      <c r="T382" t="s">
        <v>3445</v>
      </c>
      <c r="U382" s="14"/>
    </row>
    <row r="383" spans="1:22" x14ac:dyDescent="0.2">
      <c r="A383" s="6">
        <v>44741</v>
      </c>
      <c r="B383" t="s">
        <v>6333</v>
      </c>
      <c r="C383" t="s">
        <v>183</v>
      </c>
      <c r="D383" t="s">
        <v>46</v>
      </c>
      <c r="E383" t="s">
        <v>1473</v>
      </c>
      <c r="F383" s="7"/>
      <c r="H383" t="s">
        <v>6334</v>
      </c>
      <c r="I383" t="str">
        <f t="shared" si="25"/>
        <v>PHOENIX</v>
      </c>
      <c r="J383" s="14">
        <v>85015</v>
      </c>
      <c r="K383">
        <f t="shared" si="26"/>
        <v>1</v>
      </c>
      <c r="L383">
        <f t="shared" si="27"/>
        <v>1</v>
      </c>
      <c r="M383">
        <f t="shared" si="28"/>
        <v>0</v>
      </c>
      <c r="N383">
        <f t="shared" si="29"/>
        <v>1</v>
      </c>
      <c r="O383" s="14"/>
      <c r="P383" s="14" t="s">
        <v>57</v>
      </c>
      <c r="Q383" s="14" t="s">
        <v>46</v>
      </c>
      <c r="R383" s="16">
        <v>2167</v>
      </c>
      <c r="S383" s="10">
        <v>85015</v>
      </c>
      <c r="T383" t="s">
        <v>3445</v>
      </c>
      <c r="U383" s="14"/>
    </row>
    <row r="384" spans="1:22" x14ac:dyDescent="0.2">
      <c r="A384" s="6">
        <v>44741</v>
      </c>
      <c r="B384" t="s">
        <v>6335</v>
      </c>
      <c r="C384" t="s">
        <v>43</v>
      </c>
      <c r="D384" t="s">
        <v>46</v>
      </c>
      <c r="E384" t="s">
        <v>130</v>
      </c>
      <c r="F384" s="7"/>
      <c r="H384" t="s">
        <v>6336</v>
      </c>
      <c r="I384" t="str">
        <f t="shared" si="25"/>
        <v>GOODYEAR</v>
      </c>
      <c r="J384" s="14">
        <v>85338</v>
      </c>
      <c r="K384">
        <f t="shared" si="26"/>
        <v>0</v>
      </c>
      <c r="L384">
        <f t="shared" si="27"/>
        <v>0</v>
      </c>
      <c r="M384">
        <f t="shared" si="28"/>
        <v>0</v>
      </c>
      <c r="N384">
        <f t="shared" si="29"/>
        <v>0</v>
      </c>
      <c r="O384" s="14"/>
      <c r="P384" s="14" t="s">
        <v>57</v>
      </c>
      <c r="Q384" s="14" t="s">
        <v>46</v>
      </c>
      <c r="R384" s="16">
        <v>2465.94</v>
      </c>
      <c r="S384" s="10">
        <v>85338</v>
      </c>
      <c r="T384" t="s">
        <v>2041</v>
      </c>
      <c r="U384" s="14" t="s">
        <v>3435</v>
      </c>
      <c r="V384" s="10">
        <v>85020</v>
      </c>
    </row>
    <row r="385" spans="1:22" x14ac:dyDescent="0.2">
      <c r="A385" s="6">
        <v>44741</v>
      </c>
      <c r="B385" t="s">
        <v>6337</v>
      </c>
      <c r="C385" t="s">
        <v>79</v>
      </c>
      <c r="D385" t="s">
        <v>46</v>
      </c>
      <c r="E385" t="s">
        <v>70</v>
      </c>
      <c r="F385" s="7"/>
      <c r="H385" t="s">
        <v>6338</v>
      </c>
      <c r="I385" t="str">
        <f t="shared" si="25"/>
        <v>LITCHFIELD PARK</v>
      </c>
      <c r="J385" s="14">
        <v>85340</v>
      </c>
      <c r="K385">
        <f t="shared" si="26"/>
        <v>0</v>
      </c>
      <c r="L385">
        <f t="shared" si="27"/>
        <v>0</v>
      </c>
      <c r="M385">
        <f t="shared" si="28"/>
        <v>0</v>
      </c>
      <c r="N385">
        <f t="shared" si="29"/>
        <v>0</v>
      </c>
      <c r="O385" s="14"/>
      <c r="P385" s="14" t="s">
        <v>57</v>
      </c>
      <c r="Q385" s="14" t="s">
        <v>46</v>
      </c>
      <c r="R385" s="16">
        <v>2622.39</v>
      </c>
      <c r="S385" s="10">
        <v>85340</v>
      </c>
      <c r="T385" t="s">
        <v>3434</v>
      </c>
      <c r="U385" s="14"/>
    </row>
    <row r="386" spans="1:22" x14ac:dyDescent="0.2">
      <c r="A386" s="6">
        <v>44741</v>
      </c>
      <c r="B386" t="s">
        <v>6339</v>
      </c>
      <c r="C386" t="s">
        <v>43</v>
      </c>
      <c r="D386" t="s">
        <v>46</v>
      </c>
      <c r="E386" t="s">
        <v>225</v>
      </c>
      <c r="F386" s="7"/>
      <c r="H386" t="s">
        <v>5422</v>
      </c>
      <c r="I386" t="str">
        <f t="shared" si="25"/>
        <v>PHOENIX</v>
      </c>
      <c r="J386" s="14">
        <v>85043</v>
      </c>
      <c r="K386">
        <f t="shared" si="26"/>
        <v>1</v>
      </c>
      <c r="L386">
        <f t="shared" si="27"/>
        <v>1</v>
      </c>
      <c r="M386">
        <f t="shared" si="28"/>
        <v>0</v>
      </c>
      <c r="N386">
        <f t="shared" si="29"/>
        <v>1</v>
      </c>
      <c r="O386" s="14"/>
      <c r="P386" s="14" t="s">
        <v>57</v>
      </c>
      <c r="Q386" s="14" t="s">
        <v>46</v>
      </c>
      <c r="R386" s="16">
        <v>3011.81</v>
      </c>
      <c r="S386" s="10">
        <v>85043</v>
      </c>
      <c r="T386" t="s">
        <v>3434</v>
      </c>
      <c r="U386" s="14"/>
    </row>
    <row r="387" spans="1:22" x14ac:dyDescent="0.2">
      <c r="A387" s="6">
        <v>44741</v>
      </c>
      <c r="B387" t="s">
        <v>6340</v>
      </c>
      <c r="C387" t="s">
        <v>43</v>
      </c>
      <c r="D387" t="s">
        <v>46</v>
      </c>
      <c r="E387" t="s">
        <v>225</v>
      </c>
      <c r="F387" s="7"/>
      <c r="H387" t="s">
        <v>6341</v>
      </c>
      <c r="I387" t="str">
        <f t="shared" ref="I387:I450" si="30">IF(NOT(ISERROR(FIND(",",H387))), RIGHT(H387,LEN(H387)-FIND("\",SUBSTITUTE(H387,",","\",LEN(H387)-LEN(SUBSTITUTE(H387,",",""))),1)-1), "")</f>
        <v>AVONDALE</v>
      </c>
      <c r="J387" s="14">
        <v>85323</v>
      </c>
      <c r="K387">
        <f t="shared" ref="K387:K450" si="31">IF(OR(LEFT(J387,3)="850", J387=85339, J387="85339"), 1,0)</f>
        <v>0</v>
      </c>
      <c r="L387">
        <f t="shared" ref="L387:L450" si="32">IF(OR(LEFT(I387,2)="ph", I387="Laveen"), 1,0)</f>
        <v>0</v>
      </c>
      <c r="M387">
        <f t="shared" ref="M387:M450" si="33">IF(NOT(K387=L387), 1,0)</f>
        <v>0</v>
      </c>
      <c r="N387">
        <f t="shared" ref="N387:N450" si="34">IF(K387=L387, K387, "EVAL")</f>
        <v>0</v>
      </c>
      <c r="O387" s="14"/>
      <c r="P387" s="14" t="s">
        <v>46</v>
      </c>
      <c r="Q387" s="14" t="s">
        <v>46</v>
      </c>
      <c r="R387" s="16">
        <v>4565.5200000000004</v>
      </c>
      <c r="S387" s="10">
        <v>85323</v>
      </c>
      <c r="T387" t="s">
        <v>62</v>
      </c>
      <c r="U387" s="14" t="s">
        <v>63</v>
      </c>
      <c r="V387" s="10" t="s">
        <v>4095</v>
      </c>
    </row>
    <row r="388" spans="1:22" x14ac:dyDescent="0.2">
      <c r="A388" s="6">
        <v>44741</v>
      </c>
      <c r="B388" t="s">
        <v>6342</v>
      </c>
      <c r="C388" t="s">
        <v>43</v>
      </c>
      <c r="D388" t="s">
        <v>46</v>
      </c>
      <c r="E388" t="s">
        <v>507</v>
      </c>
      <c r="F388" s="7"/>
      <c r="H388" t="s">
        <v>6343</v>
      </c>
      <c r="I388" t="str">
        <f t="shared" si="30"/>
        <v>SURPRISE</v>
      </c>
      <c r="J388" s="14">
        <v>85388</v>
      </c>
      <c r="K388">
        <f t="shared" si="31"/>
        <v>0</v>
      </c>
      <c r="L388">
        <f t="shared" si="32"/>
        <v>0</v>
      </c>
      <c r="M388">
        <f t="shared" si="33"/>
        <v>0</v>
      </c>
      <c r="N388">
        <f t="shared" si="34"/>
        <v>0</v>
      </c>
      <c r="O388" s="14"/>
      <c r="P388" s="14" t="s">
        <v>57</v>
      </c>
      <c r="Q388" s="14" t="s">
        <v>46</v>
      </c>
      <c r="R388" s="16">
        <v>2515.09</v>
      </c>
      <c r="S388" s="10">
        <v>85388</v>
      </c>
      <c r="T388" t="s">
        <v>3434</v>
      </c>
      <c r="U388" s="14"/>
    </row>
    <row r="389" spans="1:22" x14ac:dyDescent="0.2">
      <c r="A389" s="6">
        <v>44743</v>
      </c>
      <c r="B389" t="s">
        <v>6344</v>
      </c>
      <c r="C389" t="s">
        <v>43</v>
      </c>
      <c r="D389" t="s">
        <v>46</v>
      </c>
      <c r="E389" t="s">
        <v>229</v>
      </c>
      <c r="F389" s="7">
        <v>4406.41</v>
      </c>
      <c r="G389" t="s">
        <v>50</v>
      </c>
      <c r="H389" t="s">
        <v>2397</v>
      </c>
      <c r="I389" t="str">
        <f t="shared" si="30"/>
        <v>MESA</v>
      </c>
      <c r="J389" s="14">
        <v>85208</v>
      </c>
      <c r="K389">
        <f t="shared" si="31"/>
        <v>0</v>
      </c>
      <c r="L389">
        <f t="shared" si="32"/>
        <v>0</v>
      </c>
      <c r="M389">
        <f t="shared" si="33"/>
        <v>0</v>
      </c>
      <c r="N389">
        <f t="shared" si="34"/>
        <v>0</v>
      </c>
      <c r="O389" s="14" t="s">
        <v>6345</v>
      </c>
      <c r="P389" s="14" t="s">
        <v>57</v>
      </c>
      <c r="Q389" s="14" t="s">
        <v>46</v>
      </c>
      <c r="R389" s="16">
        <v>2517.61</v>
      </c>
      <c r="S389" s="10">
        <v>85208</v>
      </c>
      <c r="T389" t="s">
        <v>457</v>
      </c>
      <c r="U389" s="14" t="s">
        <v>6346</v>
      </c>
      <c r="V389" s="10">
        <v>85008</v>
      </c>
    </row>
    <row r="390" spans="1:22" x14ac:dyDescent="0.2">
      <c r="A390" s="6">
        <v>44743</v>
      </c>
      <c r="B390" t="s">
        <v>6347</v>
      </c>
      <c r="C390" t="s">
        <v>43</v>
      </c>
      <c r="D390" t="s">
        <v>46</v>
      </c>
      <c r="E390" t="s">
        <v>74</v>
      </c>
      <c r="F390" s="7">
        <v>5779.06</v>
      </c>
      <c r="G390" t="s">
        <v>50</v>
      </c>
      <c r="H390" t="s">
        <v>6348</v>
      </c>
      <c r="I390" t="str">
        <f t="shared" si="30"/>
        <v>PHOENIX</v>
      </c>
      <c r="J390" s="14">
        <v>85041</v>
      </c>
      <c r="K390">
        <f t="shared" si="31"/>
        <v>1</v>
      </c>
      <c r="L390">
        <f t="shared" si="32"/>
        <v>1</v>
      </c>
      <c r="M390">
        <f t="shared" si="33"/>
        <v>0</v>
      </c>
      <c r="N390">
        <f t="shared" si="34"/>
        <v>1</v>
      </c>
      <c r="O390" s="14" t="s">
        <v>6345</v>
      </c>
      <c r="P390" s="14" t="s">
        <v>57</v>
      </c>
      <c r="Q390" s="14" t="s">
        <v>46</v>
      </c>
      <c r="R390" s="16">
        <v>5779.06</v>
      </c>
      <c r="S390" s="10">
        <v>85041</v>
      </c>
      <c r="T390" t="s">
        <v>4073</v>
      </c>
      <c r="U390" s="14" t="s">
        <v>6345</v>
      </c>
      <c r="V390" s="10" t="s">
        <v>6345</v>
      </c>
    </row>
    <row r="391" spans="1:22" x14ac:dyDescent="0.2">
      <c r="A391" s="6">
        <v>44743</v>
      </c>
      <c r="B391" t="s">
        <v>6349</v>
      </c>
      <c r="C391" t="s">
        <v>43</v>
      </c>
      <c r="D391" t="s">
        <v>46</v>
      </c>
      <c r="E391" t="s">
        <v>225</v>
      </c>
      <c r="F391" s="7">
        <v>6009.39</v>
      </c>
      <c r="G391" t="s">
        <v>50</v>
      </c>
      <c r="H391" t="s">
        <v>6350</v>
      </c>
      <c r="I391" t="str">
        <f t="shared" si="30"/>
        <v>AVONDALE</v>
      </c>
      <c r="J391" s="14">
        <v>85323</v>
      </c>
      <c r="K391">
        <f t="shared" si="31"/>
        <v>0</v>
      </c>
      <c r="L391">
        <f t="shared" si="32"/>
        <v>0</v>
      </c>
      <c r="M391">
        <f t="shared" si="33"/>
        <v>0</v>
      </c>
      <c r="N391">
        <f t="shared" si="34"/>
        <v>0</v>
      </c>
      <c r="O391" s="17" t="s">
        <v>6345</v>
      </c>
      <c r="P391" s="14" t="s">
        <v>46</v>
      </c>
      <c r="Q391" s="14" t="s">
        <v>46</v>
      </c>
      <c r="R391" s="16">
        <v>6013.39</v>
      </c>
      <c r="S391" s="10">
        <v>85323</v>
      </c>
      <c r="T391" t="s">
        <v>5859</v>
      </c>
      <c r="U391" s="14" t="s">
        <v>6345</v>
      </c>
      <c r="V391" s="10" t="s">
        <v>6345</v>
      </c>
    </row>
    <row r="392" spans="1:22" x14ac:dyDescent="0.2">
      <c r="A392" s="6">
        <v>44743</v>
      </c>
      <c r="B392" t="s">
        <v>6351</v>
      </c>
      <c r="C392" t="s">
        <v>43</v>
      </c>
      <c r="D392" t="s">
        <v>46</v>
      </c>
      <c r="E392" t="s">
        <v>130</v>
      </c>
      <c r="F392" s="7">
        <v>7049.09</v>
      </c>
      <c r="G392" t="s">
        <v>50</v>
      </c>
      <c r="H392" t="s">
        <v>6352</v>
      </c>
      <c r="I392" t="str">
        <f t="shared" si="30"/>
        <v>LITCHFIELD PARK</v>
      </c>
      <c r="J392" s="14">
        <v>85340</v>
      </c>
      <c r="K392">
        <f t="shared" si="31"/>
        <v>0</v>
      </c>
      <c r="L392">
        <f t="shared" si="32"/>
        <v>0</v>
      </c>
      <c r="M392">
        <f t="shared" si="33"/>
        <v>0</v>
      </c>
      <c r="N392">
        <f t="shared" si="34"/>
        <v>0</v>
      </c>
      <c r="O392" s="14" t="s">
        <v>6345</v>
      </c>
      <c r="P392" s="14" t="s">
        <v>57</v>
      </c>
      <c r="Q392" s="14" t="s">
        <v>46</v>
      </c>
      <c r="R392" s="16">
        <v>7053.09</v>
      </c>
      <c r="S392" s="10">
        <v>85340</v>
      </c>
      <c r="T392" t="s">
        <v>3898</v>
      </c>
      <c r="U392" s="14" t="s">
        <v>6345</v>
      </c>
      <c r="V392" s="10" t="s">
        <v>6345</v>
      </c>
    </row>
    <row r="393" spans="1:22" x14ac:dyDescent="0.2">
      <c r="A393" s="6">
        <v>44743</v>
      </c>
      <c r="B393" t="s">
        <v>6353</v>
      </c>
      <c r="C393" t="s">
        <v>43</v>
      </c>
      <c r="D393" t="s">
        <v>46</v>
      </c>
      <c r="E393" t="s">
        <v>74</v>
      </c>
      <c r="F393" s="7">
        <v>7319.63</v>
      </c>
      <c r="G393" t="s">
        <v>50</v>
      </c>
      <c r="H393" t="s">
        <v>6354</v>
      </c>
      <c r="I393" t="str">
        <f t="shared" si="30"/>
        <v>PHOENIX</v>
      </c>
      <c r="J393" s="14">
        <v>85041</v>
      </c>
      <c r="K393">
        <f t="shared" si="31"/>
        <v>1</v>
      </c>
      <c r="L393">
        <f t="shared" si="32"/>
        <v>1</v>
      </c>
      <c r="M393">
        <f t="shared" si="33"/>
        <v>0</v>
      </c>
      <c r="N393">
        <f t="shared" si="34"/>
        <v>1</v>
      </c>
      <c r="O393" s="14" t="s">
        <v>6345</v>
      </c>
      <c r="P393" s="14" t="s">
        <v>57</v>
      </c>
      <c r="Q393" s="14" t="s">
        <v>46</v>
      </c>
      <c r="R393" s="16">
        <v>7341.75</v>
      </c>
      <c r="S393" s="10">
        <v>85041</v>
      </c>
      <c r="T393" t="s">
        <v>4073</v>
      </c>
      <c r="U393" s="14" t="s">
        <v>6345</v>
      </c>
      <c r="V393" s="10" t="s">
        <v>6345</v>
      </c>
    </row>
    <row r="394" spans="1:22" x14ac:dyDescent="0.2">
      <c r="A394" s="6">
        <v>44743</v>
      </c>
      <c r="B394" t="s">
        <v>6355</v>
      </c>
      <c r="C394" t="s">
        <v>79</v>
      </c>
      <c r="D394" t="s">
        <v>46</v>
      </c>
      <c r="E394" t="s">
        <v>225</v>
      </c>
      <c r="F394" s="7">
        <v>5851.1</v>
      </c>
      <c r="G394" t="s">
        <v>50</v>
      </c>
      <c r="H394" t="s">
        <v>6356</v>
      </c>
      <c r="I394" t="str">
        <f t="shared" si="30"/>
        <v>PHOENIX</v>
      </c>
      <c r="J394" s="14">
        <v>85043</v>
      </c>
      <c r="K394">
        <f t="shared" si="31"/>
        <v>1</v>
      </c>
      <c r="L394">
        <f t="shared" si="32"/>
        <v>1</v>
      </c>
      <c r="M394">
        <f t="shared" si="33"/>
        <v>0</v>
      </c>
      <c r="N394">
        <f t="shared" si="34"/>
        <v>1</v>
      </c>
      <c r="O394" s="14" t="s">
        <v>6345</v>
      </c>
      <c r="P394" s="14" t="s">
        <v>57</v>
      </c>
      <c r="Q394" s="14" t="s">
        <v>46</v>
      </c>
      <c r="R394" s="16">
        <v>5736.1</v>
      </c>
      <c r="S394" s="10">
        <v>85043</v>
      </c>
      <c r="T394" t="s">
        <v>4073</v>
      </c>
      <c r="U394" s="14" t="s">
        <v>6345</v>
      </c>
      <c r="V394" s="10" t="s">
        <v>6345</v>
      </c>
    </row>
    <row r="395" spans="1:22" x14ac:dyDescent="0.2">
      <c r="A395" s="6">
        <v>44743</v>
      </c>
      <c r="B395" t="s">
        <v>6357</v>
      </c>
      <c r="C395" t="s">
        <v>43</v>
      </c>
      <c r="D395" t="s">
        <v>46</v>
      </c>
      <c r="E395" t="s">
        <v>225</v>
      </c>
      <c r="F395" s="7">
        <v>4540.17</v>
      </c>
      <c r="G395" t="s">
        <v>50</v>
      </c>
      <c r="H395" t="s">
        <v>6358</v>
      </c>
      <c r="I395" t="str">
        <f t="shared" si="30"/>
        <v>TOLLESON</v>
      </c>
      <c r="J395" s="14">
        <v>85353</v>
      </c>
      <c r="K395">
        <f t="shared" si="31"/>
        <v>0</v>
      </c>
      <c r="L395">
        <f t="shared" si="32"/>
        <v>0</v>
      </c>
      <c r="M395">
        <f t="shared" si="33"/>
        <v>0</v>
      </c>
      <c r="N395">
        <f t="shared" si="34"/>
        <v>0</v>
      </c>
      <c r="O395" s="14" t="s">
        <v>6345</v>
      </c>
      <c r="P395" s="14" t="s">
        <v>57</v>
      </c>
      <c r="Q395" s="14" t="s">
        <v>46</v>
      </c>
      <c r="R395" s="16">
        <v>4416.29</v>
      </c>
      <c r="S395" s="10">
        <v>85353</v>
      </c>
      <c r="T395" t="s">
        <v>5859</v>
      </c>
      <c r="U395" s="14" t="s">
        <v>6345</v>
      </c>
      <c r="V395" s="10" t="s">
        <v>6345</v>
      </c>
    </row>
    <row r="396" spans="1:22" x14ac:dyDescent="0.2">
      <c r="A396" s="6">
        <v>44743</v>
      </c>
      <c r="B396" t="s">
        <v>6359</v>
      </c>
      <c r="C396" t="s">
        <v>43</v>
      </c>
      <c r="D396" t="s">
        <v>46</v>
      </c>
      <c r="E396" t="s">
        <v>70</v>
      </c>
      <c r="F396" s="7">
        <v>4947.8900000000003</v>
      </c>
      <c r="G396" t="s">
        <v>50</v>
      </c>
      <c r="H396" t="s">
        <v>6360</v>
      </c>
      <c r="I396" t="str">
        <f t="shared" si="30"/>
        <v>PHOENIX</v>
      </c>
      <c r="J396" s="14">
        <v>85037</v>
      </c>
      <c r="K396">
        <f t="shared" si="31"/>
        <v>1</v>
      </c>
      <c r="L396">
        <f t="shared" si="32"/>
        <v>1</v>
      </c>
      <c r="M396">
        <f t="shared" si="33"/>
        <v>0</v>
      </c>
      <c r="N396">
        <f t="shared" si="34"/>
        <v>1</v>
      </c>
      <c r="O396" s="14" t="s">
        <v>6345</v>
      </c>
      <c r="P396" s="14" t="s">
        <v>57</v>
      </c>
      <c r="Q396" s="14" t="s">
        <v>46</v>
      </c>
      <c r="R396" s="16">
        <v>4976.8900000000003</v>
      </c>
      <c r="S396" s="10">
        <v>85037</v>
      </c>
      <c r="T396" t="s">
        <v>3716</v>
      </c>
      <c r="U396" s="14" t="s">
        <v>6345</v>
      </c>
      <c r="V396" s="10" t="s">
        <v>6345</v>
      </c>
    </row>
    <row r="397" spans="1:22" x14ac:dyDescent="0.2">
      <c r="A397" s="6">
        <v>44743</v>
      </c>
      <c r="B397" t="s">
        <v>6361</v>
      </c>
      <c r="C397" t="s">
        <v>79</v>
      </c>
      <c r="D397" t="s">
        <v>46</v>
      </c>
      <c r="E397" t="s">
        <v>130</v>
      </c>
      <c r="F397" s="7">
        <v>9392.9599999999991</v>
      </c>
      <c r="G397" t="s">
        <v>50</v>
      </c>
      <c r="H397" t="s">
        <v>6362</v>
      </c>
      <c r="I397" t="str">
        <f t="shared" si="30"/>
        <v>GOODYEAR</v>
      </c>
      <c r="J397" s="14">
        <v>85338</v>
      </c>
      <c r="K397">
        <f t="shared" si="31"/>
        <v>0</v>
      </c>
      <c r="L397">
        <f t="shared" si="32"/>
        <v>0</v>
      </c>
      <c r="M397">
        <f t="shared" si="33"/>
        <v>0</v>
      </c>
      <c r="N397">
        <f t="shared" si="34"/>
        <v>0</v>
      </c>
      <c r="O397" s="14" t="s">
        <v>6345</v>
      </c>
      <c r="P397" s="14" t="s">
        <v>57</v>
      </c>
      <c r="Q397" s="14" t="s">
        <v>46</v>
      </c>
      <c r="R397" s="16">
        <v>9396.9599999999991</v>
      </c>
      <c r="S397" s="10">
        <v>85338</v>
      </c>
      <c r="T397" t="s">
        <v>5859</v>
      </c>
      <c r="U397" s="14" t="s">
        <v>6345</v>
      </c>
      <c r="V397" s="10" t="s">
        <v>6345</v>
      </c>
    </row>
    <row r="398" spans="1:22" x14ac:dyDescent="0.2">
      <c r="A398" s="6">
        <v>44743</v>
      </c>
      <c r="B398" t="s">
        <v>6363</v>
      </c>
      <c r="C398" t="s">
        <v>43</v>
      </c>
      <c r="D398" t="s">
        <v>46</v>
      </c>
      <c r="E398" t="s">
        <v>225</v>
      </c>
      <c r="F398" s="7">
        <v>6778.33</v>
      </c>
      <c r="G398" t="s">
        <v>50</v>
      </c>
      <c r="H398" t="s">
        <v>6364</v>
      </c>
      <c r="I398" t="str">
        <f t="shared" si="30"/>
        <v>AVONDALE</v>
      </c>
      <c r="J398" s="14">
        <v>85323</v>
      </c>
      <c r="K398">
        <f t="shared" si="31"/>
        <v>0</v>
      </c>
      <c r="L398">
        <f t="shared" si="32"/>
        <v>0</v>
      </c>
      <c r="M398">
        <f t="shared" si="33"/>
        <v>0</v>
      </c>
      <c r="N398">
        <f t="shared" si="34"/>
        <v>0</v>
      </c>
      <c r="O398" s="14" t="s">
        <v>6345</v>
      </c>
      <c r="P398" s="14" t="s">
        <v>46</v>
      </c>
      <c r="Q398" s="14" t="s">
        <v>46</v>
      </c>
      <c r="R398" s="16">
        <v>6782.33</v>
      </c>
      <c r="S398" s="10">
        <v>85323</v>
      </c>
      <c r="T398" t="s">
        <v>5859</v>
      </c>
      <c r="U398" s="14" t="s">
        <v>6345</v>
      </c>
      <c r="V398" s="10" t="s">
        <v>6345</v>
      </c>
    </row>
    <row r="399" spans="1:22" x14ac:dyDescent="0.2">
      <c r="A399" s="6">
        <v>44743</v>
      </c>
      <c r="B399" t="s">
        <v>6365</v>
      </c>
      <c r="C399" t="s">
        <v>43</v>
      </c>
      <c r="D399" t="s">
        <v>46</v>
      </c>
      <c r="E399" t="s">
        <v>70</v>
      </c>
      <c r="F399" s="7">
        <v>7776.15</v>
      </c>
      <c r="G399" t="s">
        <v>50</v>
      </c>
      <c r="H399" t="s">
        <v>6366</v>
      </c>
      <c r="I399" t="str">
        <f t="shared" si="30"/>
        <v>AVONDALE</v>
      </c>
      <c r="J399" s="14">
        <v>85392</v>
      </c>
      <c r="K399">
        <f t="shared" si="31"/>
        <v>0</v>
      </c>
      <c r="L399">
        <f t="shared" si="32"/>
        <v>0</v>
      </c>
      <c r="M399">
        <f t="shared" si="33"/>
        <v>0</v>
      </c>
      <c r="N399">
        <f t="shared" si="34"/>
        <v>0</v>
      </c>
      <c r="O399" s="14" t="s">
        <v>6345</v>
      </c>
      <c r="P399" s="14" t="s">
        <v>57</v>
      </c>
      <c r="Q399" s="14" t="s">
        <v>46</v>
      </c>
      <c r="R399" s="16">
        <v>7811.15</v>
      </c>
      <c r="S399" s="10">
        <v>85392</v>
      </c>
      <c r="T399" t="s">
        <v>6367</v>
      </c>
      <c r="U399" s="14" t="s">
        <v>6345</v>
      </c>
      <c r="V399" s="10" t="s">
        <v>6345</v>
      </c>
    </row>
    <row r="400" spans="1:22" x14ac:dyDescent="0.2">
      <c r="A400" s="6">
        <v>44743</v>
      </c>
      <c r="B400" t="s">
        <v>6368</v>
      </c>
      <c r="C400" t="s">
        <v>43</v>
      </c>
      <c r="D400" t="s">
        <v>46</v>
      </c>
      <c r="E400" t="s">
        <v>225</v>
      </c>
      <c r="F400" s="7">
        <v>6833.93</v>
      </c>
      <c r="G400" t="s">
        <v>50</v>
      </c>
      <c r="H400" t="s">
        <v>6369</v>
      </c>
      <c r="I400" t="str">
        <f t="shared" si="30"/>
        <v>TOLLESON</v>
      </c>
      <c r="J400" s="14">
        <v>85353</v>
      </c>
      <c r="K400">
        <f t="shared" si="31"/>
        <v>0</v>
      </c>
      <c r="L400">
        <f t="shared" si="32"/>
        <v>0</v>
      </c>
      <c r="M400">
        <f t="shared" si="33"/>
        <v>0</v>
      </c>
      <c r="N400">
        <f t="shared" si="34"/>
        <v>0</v>
      </c>
      <c r="O400" s="14" t="s">
        <v>6345</v>
      </c>
      <c r="P400" s="14" t="s">
        <v>57</v>
      </c>
      <c r="Q400" s="14" t="s">
        <v>46</v>
      </c>
      <c r="R400" s="16">
        <v>6718.93</v>
      </c>
      <c r="S400" s="10">
        <v>85353</v>
      </c>
      <c r="T400" t="s">
        <v>5820</v>
      </c>
      <c r="U400" s="14" t="s">
        <v>6345</v>
      </c>
      <c r="V400" s="10" t="s">
        <v>6345</v>
      </c>
    </row>
    <row r="401" spans="1:22" x14ac:dyDescent="0.2">
      <c r="A401" s="6">
        <v>44743</v>
      </c>
      <c r="B401" t="s">
        <v>6370</v>
      </c>
      <c r="C401" t="s">
        <v>43</v>
      </c>
      <c r="D401" t="s">
        <v>46</v>
      </c>
      <c r="E401" t="s">
        <v>74</v>
      </c>
      <c r="F401" s="7">
        <v>10297.99</v>
      </c>
      <c r="G401" t="s">
        <v>50</v>
      </c>
      <c r="H401" t="s">
        <v>6371</v>
      </c>
      <c r="I401" t="str">
        <f t="shared" si="30"/>
        <v>LAVEEN</v>
      </c>
      <c r="J401" s="14">
        <v>85339</v>
      </c>
      <c r="K401">
        <f t="shared" si="31"/>
        <v>1</v>
      </c>
      <c r="L401">
        <f t="shared" si="32"/>
        <v>1</v>
      </c>
      <c r="M401">
        <f t="shared" si="33"/>
        <v>0</v>
      </c>
      <c r="N401">
        <f t="shared" si="34"/>
        <v>1</v>
      </c>
      <c r="O401" s="14" t="s">
        <v>6345</v>
      </c>
      <c r="P401" s="14" t="s">
        <v>57</v>
      </c>
      <c r="Q401" s="14" t="s">
        <v>46</v>
      </c>
      <c r="R401" s="16">
        <v>9999.99</v>
      </c>
      <c r="S401" s="10">
        <v>85339</v>
      </c>
      <c r="T401" t="s">
        <v>4073</v>
      </c>
      <c r="U401" s="14" t="s">
        <v>6345</v>
      </c>
      <c r="V401" s="10" t="s">
        <v>6345</v>
      </c>
    </row>
    <row r="402" spans="1:22" x14ac:dyDescent="0.2">
      <c r="A402" s="6">
        <v>44743</v>
      </c>
      <c r="B402" t="s">
        <v>6372</v>
      </c>
      <c r="C402" t="s">
        <v>43</v>
      </c>
      <c r="D402" t="s">
        <v>46</v>
      </c>
      <c r="E402" t="s">
        <v>225</v>
      </c>
      <c r="F402" s="7">
        <v>8002.23</v>
      </c>
      <c r="G402" t="s">
        <v>50</v>
      </c>
      <c r="H402" t="s">
        <v>6373</v>
      </c>
      <c r="I402" t="str">
        <f t="shared" si="30"/>
        <v>TOLLESON</v>
      </c>
      <c r="J402" s="14">
        <v>85353</v>
      </c>
      <c r="K402">
        <f t="shared" si="31"/>
        <v>0</v>
      </c>
      <c r="L402">
        <f t="shared" si="32"/>
        <v>0</v>
      </c>
      <c r="M402">
        <f t="shared" si="33"/>
        <v>0</v>
      </c>
      <c r="N402">
        <f t="shared" si="34"/>
        <v>0</v>
      </c>
      <c r="O402" s="17" t="s">
        <v>6345</v>
      </c>
      <c r="P402" s="14" t="s">
        <v>57</v>
      </c>
      <c r="Q402" s="14" t="s">
        <v>46</v>
      </c>
      <c r="R402" s="16">
        <v>7878.35</v>
      </c>
      <c r="S402" s="10">
        <v>85353</v>
      </c>
      <c r="T402" t="s">
        <v>5820</v>
      </c>
      <c r="U402" s="14" t="s">
        <v>6345</v>
      </c>
      <c r="V402" s="10" t="s">
        <v>6345</v>
      </c>
    </row>
    <row r="403" spans="1:22" x14ac:dyDescent="0.2">
      <c r="A403" s="6">
        <v>44743</v>
      </c>
      <c r="B403" t="s">
        <v>6374</v>
      </c>
      <c r="C403" t="s">
        <v>79</v>
      </c>
      <c r="D403" t="s">
        <v>46</v>
      </c>
      <c r="E403" t="s">
        <v>225</v>
      </c>
      <c r="F403" s="7" t="s">
        <v>6345</v>
      </c>
      <c r="G403" t="s">
        <v>6345</v>
      </c>
      <c r="H403" t="s">
        <v>6375</v>
      </c>
      <c r="I403" t="str">
        <f t="shared" si="30"/>
        <v>TOLLESON</v>
      </c>
      <c r="J403" s="14">
        <v>85353</v>
      </c>
      <c r="K403">
        <f t="shared" si="31"/>
        <v>0</v>
      </c>
      <c r="L403">
        <f t="shared" si="32"/>
        <v>0</v>
      </c>
      <c r="M403">
        <f t="shared" si="33"/>
        <v>0</v>
      </c>
      <c r="N403">
        <f t="shared" si="34"/>
        <v>0</v>
      </c>
      <c r="O403" s="14" t="s">
        <v>6345</v>
      </c>
      <c r="P403" s="14" t="s">
        <v>57</v>
      </c>
      <c r="Q403" s="14" t="s">
        <v>46</v>
      </c>
      <c r="R403" s="16">
        <v>5009.46</v>
      </c>
      <c r="S403" s="10">
        <v>85353</v>
      </c>
      <c r="T403" t="s">
        <v>3415</v>
      </c>
      <c r="U403" s="14" t="s">
        <v>6345</v>
      </c>
      <c r="V403" s="10" t="s">
        <v>6345</v>
      </c>
    </row>
    <row r="404" spans="1:22" x14ac:dyDescent="0.2">
      <c r="A404" s="6">
        <v>44743</v>
      </c>
      <c r="B404" t="s">
        <v>6376</v>
      </c>
      <c r="C404" t="s">
        <v>43</v>
      </c>
      <c r="D404" t="s">
        <v>46</v>
      </c>
      <c r="E404" t="s">
        <v>225</v>
      </c>
      <c r="F404" s="7" t="s">
        <v>6345</v>
      </c>
      <c r="G404" t="s">
        <v>6345</v>
      </c>
      <c r="H404" t="s">
        <v>6377</v>
      </c>
      <c r="I404" t="str">
        <f t="shared" si="30"/>
        <v>AVONDALE</v>
      </c>
      <c r="J404" s="14">
        <v>85323</v>
      </c>
      <c r="K404">
        <f t="shared" si="31"/>
        <v>0</v>
      </c>
      <c r="L404">
        <f t="shared" si="32"/>
        <v>0</v>
      </c>
      <c r="M404">
        <f t="shared" si="33"/>
        <v>0</v>
      </c>
      <c r="N404">
        <f t="shared" si="34"/>
        <v>0</v>
      </c>
      <c r="O404" s="14" t="s">
        <v>6345</v>
      </c>
      <c r="P404" s="14" t="s">
        <v>57</v>
      </c>
      <c r="Q404" s="14" t="s">
        <v>46</v>
      </c>
      <c r="R404" s="16">
        <v>8175.71</v>
      </c>
      <c r="S404" s="10">
        <v>85323</v>
      </c>
      <c r="T404" t="s">
        <v>5859</v>
      </c>
      <c r="U404" s="14" t="s">
        <v>6345</v>
      </c>
      <c r="V404" s="10" t="s">
        <v>6345</v>
      </c>
    </row>
    <row r="405" spans="1:22" x14ac:dyDescent="0.2">
      <c r="A405" s="6">
        <v>44743</v>
      </c>
      <c r="B405" t="s">
        <v>6378</v>
      </c>
      <c r="C405" t="s">
        <v>43</v>
      </c>
      <c r="D405" t="s">
        <v>46</v>
      </c>
      <c r="E405" t="s">
        <v>130</v>
      </c>
      <c r="F405" s="7">
        <v>10293.99</v>
      </c>
      <c r="G405" t="s">
        <v>50</v>
      </c>
      <c r="H405" t="s">
        <v>6379</v>
      </c>
      <c r="I405" t="str">
        <f t="shared" si="30"/>
        <v>GOODYEAR</v>
      </c>
      <c r="J405" s="14">
        <v>85338</v>
      </c>
      <c r="K405">
        <f t="shared" si="31"/>
        <v>0</v>
      </c>
      <c r="L405">
        <f t="shared" si="32"/>
        <v>0</v>
      </c>
      <c r="M405">
        <f t="shared" si="33"/>
        <v>0</v>
      </c>
      <c r="N405">
        <f t="shared" si="34"/>
        <v>0</v>
      </c>
      <c r="O405" s="14" t="s">
        <v>6345</v>
      </c>
      <c r="P405" s="14" t="s">
        <v>57</v>
      </c>
      <c r="Q405" s="14" t="s">
        <v>46</v>
      </c>
      <c r="R405" s="16">
        <v>9999.99</v>
      </c>
      <c r="S405" s="10">
        <v>85338</v>
      </c>
      <c r="T405" t="s">
        <v>4073</v>
      </c>
      <c r="U405" s="14" t="s">
        <v>6345</v>
      </c>
      <c r="V405" s="10" t="s">
        <v>6345</v>
      </c>
    </row>
    <row r="406" spans="1:22" x14ac:dyDescent="0.2">
      <c r="A406" s="6">
        <v>44743</v>
      </c>
      <c r="B406" t="s">
        <v>6380</v>
      </c>
      <c r="C406" t="s">
        <v>43</v>
      </c>
      <c r="D406" t="s">
        <v>46</v>
      </c>
      <c r="E406" t="s">
        <v>130</v>
      </c>
      <c r="F406" s="7">
        <v>10293.99</v>
      </c>
      <c r="G406" t="s">
        <v>50</v>
      </c>
      <c r="H406" t="s">
        <v>6381</v>
      </c>
      <c r="I406" t="str">
        <f t="shared" si="30"/>
        <v>BUCKEYE</v>
      </c>
      <c r="J406" s="14">
        <v>85326</v>
      </c>
      <c r="K406">
        <f t="shared" si="31"/>
        <v>0</v>
      </c>
      <c r="L406">
        <f t="shared" si="32"/>
        <v>0</v>
      </c>
      <c r="M406">
        <f t="shared" si="33"/>
        <v>0</v>
      </c>
      <c r="N406">
        <f t="shared" si="34"/>
        <v>0</v>
      </c>
      <c r="O406" s="14" t="s">
        <v>6345</v>
      </c>
      <c r="P406" s="14" t="s">
        <v>57</v>
      </c>
      <c r="Q406" s="14" t="s">
        <v>46</v>
      </c>
      <c r="R406" s="16">
        <v>9999.99</v>
      </c>
      <c r="S406" s="10">
        <v>85326</v>
      </c>
      <c r="T406" t="s">
        <v>6382</v>
      </c>
      <c r="U406" s="14" t="s">
        <v>6345</v>
      </c>
      <c r="V406" s="10" t="s">
        <v>6345</v>
      </c>
    </row>
    <row r="407" spans="1:22" x14ac:dyDescent="0.2">
      <c r="A407" s="6">
        <v>44743</v>
      </c>
      <c r="B407" t="s">
        <v>6383</v>
      </c>
      <c r="C407" t="s">
        <v>43</v>
      </c>
      <c r="D407" t="s">
        <v>46</v>
      </c>
      <c r="E407" t="s">
        <v>225</v>
      </c>
      <c r="F407" s="7">
        <v>10293.99</v>
      </c>
      <c r="G407" t="s">
        <v>50</v>
      </c>
      <c r="H407" t="s">
        <v>6384</v>
      </c>
      <c r="I407" t="str">
        <f t="shared" si="30"/>
        <v>PHOENIX</v>
      </c>
      <c r="J407" s="14">
        <v>85043</v>
      </c>
      <c r="K407">
        <f t="shared" si="31"/>
        <v>1</v>
      </c>
      <c r="L407">
        <f t="shared" si="32"/>
        <v>1</v>
      </c>
      <c r="M407">
        <f t="shared" si="33"/>
        <v>0</v>
      </c>
      <c r="N407">
        <f t="shared" si="34"/>
        <v>1</v>
      </c>
      <c r="O407" s="17" t="s">
        <v>6345</v>
      </c>
      <c r="P407" s="14" t="s">
        <v>57</v>
      </c>
      <c r="Q407" s="14" t="s">
        <v>46</v>
      </c>
      <c r="R407" s="16">
        <v>2619.29</v>
      </c>
      <c r="S407" s="10">
        <v>85043</v>
      </c>
      <c r="T407" t="s">
        <v>5859</v>
      </c>
      <c r="U407" s="14" t="s">
        <v>6345</v>
      </c>
      <c r="V407" s="10" t="s">
        <v>6345</v>
      </c>
    </row>
    <row r="408" spans="1:22" x14ac:dyDescent="0.2">
      <c r="A408" s="6">
        <v>44743</v>
      </c>
      <c r="B408" t="s">
        <v>6385</v>
      </c>
      <c r="C408" t="s">
        <v>79</v>
      </c>
      <c r="D408" t="s">
        <v>46</v>
      </c>
      <c r="E408" t="s">
        <v>225</v>
      </c>
      <c r="F408" s="7">
        <v>6813.93</v>
      </c>
      <c r="G408" t="s">
        <v>50</v>
      </c>
      <c r="H408" t="s">
        <v>6386</v>
      </c>
      <c r="I408" t="str">
        <f t="shared" si="30"/>
        <v>PHOENIX</v>
      </c>
      <c r="J408" s="14">
        <v>85043</v>
      </c>
      <c r="K408">
        <f t="shared" si="31"/>
        <v>1</v>
      </c>
      <c r="L408">
        <f t="shared" si="32"/>
        <v>1</v>
      </c>
      <c r="M408">
        <f t="shared" si="33"/>
        <v>0</v>
      </c>
      <c r="N408">
        <f t="shared" si="34"/>
        <v>1</v>
      </c>
      <c r="O408" s="14" t="s">
        <v>6345</v>
      </c>
      <c r="P408" s="14" t="s">
        <v>57</v>
      </c>
      <c r="Q408" s="14" t="s">
        <v>46</v>
      </c>
      <c r="R408" s="16">
        <v>6690.05</v>
      </c>
      <c r="S408" s="10">
        <v>85043</v>
      </c>
      <c r="T408" t="s">
        <v>5204</v>
      </c>
      <c r="U408" s="14" t="s">
        <v>6345</v>
      </c>
      <c r="V408" s="10" t="s">
        <v>6345</v>
      </c>
    </row>
    <row r="409" spans="1:22" x14ac:dyDescent="0.2">
      <c r="A409" s="6">
        <v>44743</v>
      </c>
      <c r="B409" t="s">
        <v>6387</v>
      </c>
      <c r="C409" t="s">
        <v>43</v>
      </c>
      <c r="D409" t="s">
        <v>46</v>
      </c>
      <c r="E409" t="s">
        <v>74</v>
      </c>
      <c r="F409" s="7">
        <v>8606.68</v>
      </c>
      <c r="G409" t="s">
        <v>50</v>
      </c>
      <c r="H409" t="s">
        <v>6388</v>
      </c>
      <c r="I409" t="str">
        <f t="shared" si="30"/>
        <v>LAVEEN</v>
      </c>
      <c r="J409" s="14">
        <v>85339</v>
      </c>
      <c r="K409">
        <f t="shared" si="31"/>
        <v>1</v>
      </c>
      <c r="L409">
        <f t="shared" si="32"/>
        <v>1</v>
      </c>
      <c r="M409">
        <f t="shared" si="33"/>
        <v>0</v>
      </c>
      <c r="N409">
        <f t="shared" si="34"/>
        <v>1</v>
      </c>
      <c r="O409" s="14" t="s">
        <v>6345</v>
      </c>
      <c r="P409" s="14" t="s">
        <v>57</v>
      </c>
      <c r="Q409" s="14" t="s">
        <v>46</v>
      </c>
      <c r="R409" s="16">
        <v>8628.7999999999993</v>
      </c>
      <c r="S409" s="10">
        <v>85339</v>
      </c>
      <c r="T409" t="s">
        <v>4073</v>
      </c>
      <c r="U409" s="14" t="s">
        <v>6345</v>
      </c>
      <c r="V409" s="10" t="s">
        <v>6345</v>
      </c>
    </row>
    <row r="410" spans="1:22" x14ac:dyDescent="0.2">
      <c r="A410" s="6">
        <v>44743</v>
      </c>
      <c r="B410" t="s">
        <v>6389</v>
      </c>
      <c r="C410" t="s">
        <v>79</v>
      </c>
      <c r="D410" t="s">
        <v>46</v>
      </c>
      <c r="E410" t="s">
        <v>225</v>
      </c>
      <c r="F410" s="7">
        <v>5218.07</v>
      </c>
      <c r="G410" t="s">
        <v>50</v>
      </c>
      <c r="H410" t="s">
        <v>6390</v>
      </c>
      <c r="I410" t="str">
        <f t="shared" si="30"/>
        <v>TOLLESON</v>
      </c>
      <c r="J410" s="14">
        <v>85353</v>
      </c>
      <c r="K410">
        <f t="shared" si="31"/>
        <v>0</v>
      </c>
      <c r="L410">
        <f t="shared" si="32"/>
        <v>0</v>
      </c>
      <c r="M410">
        <f t="shared" si="33"/>
        <v>0</v>
      </c>
      <c r="N410">
        <f t="shared" si="34"/>
        <v>0</v>
      </c>
      <c r="O410" s="14" t="s">
        <v>6345</v>
      </c>
      <c r="P410" s="14" t="s">
        <v>57</v>
      </c>
      <c r="Q410" s="14" t="s">
        <v>46</v>
      </c>
      <c r="R410" s="16">
        <v>5222.07</v>
      </c>
      <c r="S410" s="10">
        <v>85353</v>
      </c>
      <c r="T410" t="s">
        <v>6033</v>
      </c>
      <c r="U410" s="14" t="s">
        <v>6345</v>
      </c>
      <c r="V410" s="10" t="s">
        <v>6345</v>
      </c>
    </row>
    <row r="411" spans="1:22" x14ac:dyDescent="0.2">
      <c r="A411" s="6">
        <v>44743</v>
      </c>
      <c r="B411" t="s">
        <v>6391</v>
      </c>
      <c r="C411" t="s">
        <v>43</v>
      </c>
      <c r="D411" t="s">
        <v>46</v>
      </c>
      <c r="E411" t="s">
        <v>130</v>
      </c>
      <c r="F411" s="7">
        <v>10293.99</v>
      </c>
      <c r="G411" t="s">
        <v>50</v>
      </c>
      <c r="H411" t="s">
        <v>5210</v>
      </c>
      <c r="I411" t="str">
        <f t="shared" si="30"/>
        <v>GOODYEAR</v>
      </c>
      <c r="J411" s="14">
        <v>85338</v>
      </c>
      <c r="K411">
        <f t="shared" si="31"/>
        <v>0</v>
      </c>
      <c r="L411">
        <f t="shared" si="32"/>
        <v>0</v>
      </c>
      <c r="M411">
        <f t="shared" si="33"/>
        <v>0</v>
      </c>
      <c r="N411">
        <f t="shared" si="34"/>
        <v>0</v>
      </c>
      <c r="O411" s="17">
        <v>44761</v>
      </c>
      <c r="P411" s="14" t="s">
        <v>57</v>
      </c>
      <c r="Q411" s="14" t="s">
        <v>46</v>
      </c>
      <c r="R411" s="16">
        <v>9999.99</v>
      </c>
      <c r="S411" s="10">
        <v>85338</v>
      </c>
      <c r="T411" t="s">
        <v>3856</v>
      </c>
      <c r="U411" s="14" t="s">
        <v>6345</v>
      </c>
      <c r="V411" s="10" t="s">
        <v>6345</v>
      </c>
    </row>
    <row r="412" spans="1:22" x14ac:dyDescent="0.2">
      <c r="A412" s="6">
        <v>44743</v>
      </c>
      <c r="B412" t="s">
        <v>6392</v>
      </c>
      <c r="C412" t="s">
        <v>43</v>
      </c>
      <c r="D412" t="s">
        <v>46</v>
      </c>
      <c r="E412" t="s">
        <v>130</v>
      </c>
      <c r="F412" s="7" t="s">
        <v>6345</v>
      </c>
      <c r="G412" t="s">
        <v>6345</v>
      </c>
      <c r="H412" t="s">
        <v>6393</v>
      </c>
      <c r="I412" t="str">
        <f t="shared" si="30"/>
        <v>GOODYEAR</v>
      </c>
      <c r="J412" s="14">
        <v>85395</v>
      </c>
      <c r="K412">
        <f t="shared" si="31"/>
        <v>0</v>
      </c>
      <c r="L412">
        <f t="shared" si="32"/>
        <v>0</v>
      </c>
      <c r="M412">
        <f t="shared" si="33"/>
        <v>0</v>
      </c>
      <c r="N412">
        <f t="shared" si="34"/>
        <v>0</v>
      </c>
      <c r="O412" s="17" t="s">
        <v>6345</v>
      </c>
      <c r="P412" s="14" t="s">
        <v>57</v>
      </c>
      <c r="Q412" s="14" t="s">
        <v>46</v>
      </c>
      <c r="R412" s="16">
        <v>5232.51</v>
      </c>
      <c r="S412" s="10">
        <v>85395</v>
      </c>
      <c r="T412" t="s">
        <v>3716</v>
      </c>
      <c r="U412" s="14" t="s">
        <v>6345</v>
      </c>
      <c r="V412" s="10" t="s">
        <v>6345</v>
      </c>
    </row>
    <row r="413" spans="1:22" x14ac:dyDescent="0.2">
      <c r="A413" s="6">
        <v>44743</v>
      </c>
      <c r="B413" t="s">
        <v>6394</v>
      </c>
      <c r="C413" t="s">
        <v>43</v>
      </c>
      <c r="D413" t="s">
        <v>46</v>
      </c>
      <c r="E413" t="s">
        <v>74</v>
      </c>
      <c r="F413" s="7">
        <v>5129.8500000000004</v>
      </c>
      <c r="G413" t="s">
        <v>50</v>
      </c>
      <c r="H413" t="s">
        <v>6395</v>
      </c>
      <c r="I413" t="str">
        <f t="shared" si="30"/>
        <v>PHOENIX</v>
      </c>
      <c r="J413" s="14">
        <v>85041</v>
      </c>
      <c r="K413">
        <f t="shared" si="31"/>
        <v>1</v>
      </c>
      <c r="L413">
        <f t="shared" si="32"/>
        <v>1</v>
      </c>
      <c r="M413">
        <f t="shared" si="33"/>
        <v>0</v>
      </c>
      <c r="N413">
        <f t="shared" si="34"/>
        <v>1</v>
      </c>
      <c r="O413" s="14" t="s">
        <v>6345</v>
      </c>
      <c r="P413" s="14" t="s">
        <v>57</v>
      </c>
      <c r="Q413" s="14" t="s">
        <v>46</v>
      </c>
      <c r="R413" s="16">
        <v>5279.85</v>
      </c>
      <c r="S413" s="10">
        <v>85041</v>
      </c>
      <c r="T413" t="s">
        <v>4073</v>
      </c>
      <c r="U413" s="14" t="s">
        <v>6345</v>
      </c>
      <c r="V413" s="10" t="s">
        <v>6345</v>
      </c>
    </row>
    <row r="414" spans="1:22" x14ac:dyDescent="0.2">
      <c r="A414" s="6">
        <v>44743</v>
      </c>
      <c r="B414" t="s">
        <v>6396</v>
      </c>
      <c r="C414" t="s">
        <v>43</v>
      </c>
      <c r="D414" t="s">
        <v>46</v>
      </c>
      <c r="E414" t="s">
        <v>225</v>
      </c>
      <c r="F414" s="7">
        <v>10293.1</v>
      </c>
      <c r="G414" t="s">
        <v>50</v>
      </c>
      <c r="H414" t="s">
        <v>6397</v>
      </c>
      <c r="I414" t="str">
        <f t="shared" si="30"/>
        <v>AVONDALE</v>
      </c>
      <c r="J414" s="14">
        <v>85323</v>
      </c>
      <c r="K414">
        <f t="shared" si="31"/>
        <v>0</v>
      </c>
      <c r="L414">
        <f t="shared" si="32"/>
        <v>0</v>
      </c>
      <c r="M414">
        <f t="shared" si="33"/>
        <v>0</v>
      </c>
      <c r="N414">
        <f t="shared" si="34"/>
        <v>0</v>
      </c>
      <c r="O414" s="14" t="s">
        <v>6345</v>
      </c>
      <c r="P414" s="14" t="s">
        <v>57</v>
      </c>
      <c r="Q414" s="14" t="s">
        <v>46</v>
      </c>
      <c r="R414" s="16">
        <v>3874.5</v>
      </c>
      <c r="S414" s="10">
        <v>85323</v>
      </c>
      <c r="T414" t="s">
        <v>6398</v>
      </c>
      <c r="U414" s="14" t="s">
        <v>6345</v>
      </c>
      <c r="V414" s="10" t="s">
        <v>6345</v>
      </c>
    </row>
    <row r="415" spans="1:22" x14ac:dyDescent="0.2">
      <c r="A415" s="6">
        <v>44743</v>
      </c>
      <c r="B415" t="s">
        <v>6399</v>
      </c>
      <c r="C415" t="s">
        <v>43</v>
      </c>
      <c r="D415" t="s">
        <v>46</v>
      </c>
      <c r="E415" t="s">
        <v>225</v>
      </c>
      <c r="F415" s="7">
        <v>4429.58</v>
      </c>
      <c r="G415" t="s">
        <v>50</v>
      </c>
      <c r="H415" t="s">
        <v>6048</v>
      </c>
      <c r="I415" t="str">
        <f t="shared" si="30"/>
        <v>PHOENIX</v>
      </c>
      <c r="J415" s="14">
        <v>85043</v>
      </c>
      <c r="K415">
        <f t="shared" si="31"/>
        <v>1</v>
      </c>
      <c r="L415">
        <f t="shared" si="32"/>
        <v>1</v>
      </c>
      <c r="M415">
        <f t="shared" si="33"/>
        <v>0</v>
      </c>
      <c r="N415">
        <f t="shared" si="34"/>
        <v>1</v>
      </c>
      <c r="O415" s="14" t="s">
        <v>6345</v>
      </c>
      <c r="P415" s="14" t="s">
        <v>57</v>
      </c>
      <c r="Q415" s="14" t="s">
        <v>46</v>
      </c>
      <c r="R415" s="16">
        <v>4433.58</v>
      </c>
      <c r="S415" s="10">
        <v>85043</v>
      </c>
      <c r="T415" t="s">
        <v>3415</v>
      </c>
      <c r="U415" s="14" t="s">
        <v>6345</v>
      </c>
      <c r="V415" s="10" t="s">
        <v>6345</v>
      </c>
    </row>
    <row r="416" spans="1:22" x14ac:dyDescent="0.2">
      <c r="A416" s="6">
        <v>44743</v>
      </c>
      <c r="B416" t="s">
        <v>6400</v>
      </c>
      <c r="C416" t="s">
        <v>43</v>
      </c>
      <c r="D416" t="s">
        <v>46</v>
      </c>
      <c r="E416" t="s">
        <v>171</v>
      </c>
      <c r="F416" s="7">
        <v>6959.61</v>
      </c>
      <c r="G416" t="s">
        <v>50</v>
      </c>
      <c r="H416" t="s">
        <v>6401</v>
      </c>
      <c r="I416" t="str">
        <f t="shared" si="30"/>
        <v>Phoenix</v>
      </c>
      <c r="J416" s="14">
        <v>85024</v>
      </c>
      <c r="K416">
        <f t="shared" si="31"/>
        <v>1</v>
      </c>
      <c r="L416">
        <f t="shared" si="32"/>
        <v>1</v>
      </c>
      <c r="M416">
        <f t="shared" si="33"/>
        <v>0</v>
      </c>
      <c r="N416">
        <f t="shared" si="34"/>
        <v>1</v>
      </c>
      <c r="O416" s="14" t="s">
        <v>6345</v>
      </c>
      <c r="P416" s="14" t="s">
        <v>57</v>
      </c>
      <c r="Q416" s="14" t="s">
        <v>46</v>
      </c>
      <c r="R416" s="16">
        <v>6831.73</v>
      </c>
      <c r="S416" s="10">
        <v>85024</v>
      </c>
      <c r="T416" t="s">
        <v>6402</v>
      </c>
      <c r="U416" s="14" t="s">
        <v>6403</v>
      </c>
      <c r="V416" s="10">
        <v>85251</v>
      </c>
    </row>
    <row r="417" spans="1:22" x14ac:dyDescent="0.2">
      <c r="A417" s="6">
        <v>44743</v>
      </c>
      <c r="B417" t="s">
        <v>6404</v>
      </c>
      <c r="C417" t="s">
        <v>43</v>
      </c>
      <c r="D417" t="s">
        <v>46</v>
      </c>
      <c r="E417" t="s">
        <v>507</v>
      </c>
      <c r="F417" s="7">
        <v>7059.45</v>
      </c>
      <c r="G417" t="s">
        <v>50</v>
      </c>
      <c r="H417" t="s">
        <v>4039</v>
      </c>
      <c r="I417" t="str">
        <f t="shared" si="30"/>
        <v>EL MIRAGE</v>
      </c>
      <c r="J417" s="14">
        <v>85335</v>
      </c>
      <c r="K417">
        <f t="shared" si="31"/>
        <v>0</v>
      </c>
      <c r="L417">
        <f t="shared" si="32"/>
        <v>0</v>
      </c>
      <c r="M417">
        <f t="shared" si="33"/>
        <v>0</v>
      </c>
      <c r="N417">
        <f t="shared" si="34"/>
        <v>0</v>
      </c>
      <c r="O417" s="17">
        <v>44761</v>
      </c>
      <c r="P417" s="14" t="s">
        <v>57</v>
      </c>
      <c r="Q417" s="14" t="s">
        <v>46</v>
      </c>
      <c r="R417" s="16">
        <v>7063.45</v>
      </c>
      <c r="S417" s="10">
        <v>85335</v>
      </c>
      <c r="T417" t="s">
        <v>6405</v>
      </c>
      <c r="U417" s="14" t="s">
        <v>6345</v>
      </c>
      <c r="V417" s="10" t="s">
        <v>6345</v>
      </c>
    </row>
    <row r="418" spans="1:22" x14ac:dyDescent="0.2">
      <c r="A418" s="6">
        <v>44743</v>
      </c>
      <c r="B418" t="s">
        <v>6406</v>
      </c>
      <c r="C418" t="s">
        <v>43</v>
      </c>
      <c r="D418" t="s">
        <v>46</v>
      </c>
      <c r="E418" t="s">
        <v>507</v>
      </c>
      <c r="F418" s="7">
        <v>4559.0600000000004</v>
      </c>
      <c r="G418" t="s">
        <v>50</v>
      </c>
      <c r="H418" t="s">
        <v>6407</v>
      </c>
      <c r="I418" t="str">
        <f t="shared" si="30"/>
        <v>EL MIRAGE</v>
      </c>
      <c r="J418" s="14">
        <v>85335</v>
      </c>
      <c r="K418">
        <f t="shared" si="31"/>
        <v>0</v>
      </c>
      <c r="L418">
        <f t="shared" si="32"/>
        <v>0</v>
      </c>
      <c r="M418">
        <f t="shared" si="33"/>
        <v>0</v>
      </c>
      <c r="N418">
        <f t="shared" si="34"/>
        <v>0</v>
      </c>
      <c r="O418" s="17" t="s">
        <v>6345</v>
      </c>
      <c r="P418" s="14" t="s">
        <v>57</v>
      </c>
      <c r="Q418" s="14" t="s">
        <v>46</v>
      </c>
      <c r="R418" s="16">
        <v>3481.4</v>
      </c>
      <c r="S418" s="10">
        <v>85335</v>
      </c>
      <c r="T418" t="s">
        <v>3646</v>
      </c>
      <c r="U418" s="14" t="s">
        <v>6345</v>
      </c>
      <c r="V418" s="10" t="s">
        <v>6345</v>
      </c>
    </row>
    <row r="419" spans="1:22" x14ac:dyDescent="0.2">
      <c r="A419" s="6">
        <v>44743</v>
      </c>
      <c r="B419" t="s">
        <v>6408</v>
      </c>
      <c r="C419" t="s">
        <v>43</v>
      </c>
      <c r="D419" t="s">
        <v>46</v>
      </c>
      <c r="E419" t="s">
        <v>507</v>
      </c>
      <c r="F419" s="7">
        <v>9733.2999999999993</v>
      </c>
      <c r="G419" t="s">
        <v>50</v>
      </c>
      <c r="H419" t="s">
        <v>5913</v>
      </c>
      <c r="I419" t="str">
        <f t="shared" si="30"/>
        <v>SURPRISE</v>
      </c>
      <c r="J419" s="14">
        <v>85374</v>
      </c>
      <c r="K419">
        <f t="shared" si="31"/>
        <v>0</v>
      </c>
      <c r="L419">
        <f t="shared" si="32"/>
        <v>0</v>
      </c>
      <c r="M419">
        <f t="shared" si="33"/>
        <v>0</v>
      </c>
      <c r="N419">
        <f t="shared" si="34"/>
        <v>0</v>
      </c>
      <c r="O419" s="14" t="s">
        <v>6345</v>
      </c>
      <c r="P419" s="14" t="s">
        <v>57</v>
      </c>
      <c r="Q419" s="14" t="s">
        <v>46</v>
      </c>
      <c r="R419" s="16">
        <v>9615.5499999999993</v>
      </c>
      <c r="S419" s="10">
        <v>85374</v>
      </c>
      <c r="T419" t="s">
        <v>6409</v>
      </c>
      <c r="U419" s="14" t="s">
        <v>6345</v>
      </c>
      <c r="V419" s="10" t="s">
        <v>6345</v>
      </c>
    </row>
    <row r="420" spans="1:22" x14ac:dyDescent="0.2">
      <c r="A420" s="6">
        <v>44743</v>
      </c>
      <c r="B420" t="s">
        <v>6410</v>
      </c>
      <c r="C420" t="s">
        <v>43</v>
      </c>
      <c r="D420" t="s">
        <v>46</v>
      </c>
      <c r="E420" t="s">
        <v>507</v>
      </c>
      <c r="F420" s="7">
        <v>10293.99</v>
      </c>
      <c r="G420" t="s">
        <v>50</v>
      </c>
      <c r="H420" t="s">
        <v>6411</v>
      </c>
      <c r="I420" t="str">
        <f t="shared" si="30"/>
        <v>SURPRISE</v>
      </c>
      <c r="J420" s="14">
        <v>85379</v>
      </c>
      <c r="K420">
        <f t="shared" si="31"/>
        <v>0</v>
      </c>
      <c r="L420">
        <f t="shared" si="32"/>
        <v>0</v>
      </c>
      <c r="M420">
        <f t="shared" si="33"/>
        <v>0</v>
      </c>
      <c r="N420">
        <f t="shared" si="34"/>
        <v>0</v>
      </c>
      <c r="O420" s="14" t="s">
        <v>6345</v>
      </c>
      <c r="P420" s="14" t="s">
        <v>57</v>
      </c>
      <c r="Q420" s="14" t="s">
        <v>46</v>
      </c>
      <c r="R420" s="16">
        <v>9999</v>
      </c>
      <c r="S420" s="10">
        <v>85379</v>
      </c>
      <c r="T420" t="s">
        <v>3482</v>
      </c>
      <c r="U420" s="14" t="s">
        <v>6345</v>
      </c>
      <c r="V420" s="10" t="s">
        <v>6345</v>
      </c>
    </row>
    <row r="421" spans="1:22" x14ac:dyDescent="0.2">
      <c r="A421" s="6">
        <v>44743</v>
      </c>
      <c r="B421" t="s">
        <v>6412</v>
      </c>
      <c r="C421" t="s">
        <v>43</v>
      </c>
      <c r="D421" t="s">
        <v>46</v>
      </c>
      <c r="E421" t="s">
        <v>507</v>
      </c>
      <c r="F421" s="7">
        <v>10293.99</v>
      </c>
      <c r="G421" t="s">
        <v>50</v>
      </c>
      <c r="H421" t="s">
        <v>6168</v>
      </c>
      <c r="I421" t="str">
        <f t="shared" si="30"/>
        <v>EL MIRAGE</v>
      </c>
      <c r="J421" s="14">
        <v>85335</v>
      </c>
      <c r="K421">
        <f t="shared" si="31"/>
        <v>0</v>
      </c>
      <c r="L421">
        <f t="shared" si="32"/>
        <v>0</v>
      </c>
      <c r="M421">
        <f t="shared" si="33"/>
        <v>0</v>
      </c>
      <c r="N421">
        <f t="shared" si="34"/>
        <v>0</v>
      </c>
      <c r="O421" s="14" t="s">
        <v>6345</v>
      </c>
      <c r="P421" s="14" t="s">
        <v>57</v>
      </c>
      <c r="Q421" s="14" t="s">
        <v>46</v>
      </c>
      <c r="R421" s="16">
        <v>9999.99</v>
      </c>
      <c r="S421" s="10">
        <v>85335</v>
      </c>
      <c r="T421" t="s">
        <v>6413</v>
      </c>
      <c r="U421" s="14" t="s">
        <v>6345</v>
      </c>
      <c r="V421" s="10" t="s">
        <v>6345</v>
      </c>
    </row>
    <row r="422" spans="1:22" x14ac:dyDescent="0.2">
      <c r="A422" s="6">
        <v>44743</v>
      </c>
      <c r="B422" t="s">
        <v>6414</v>
      </c>
      <c r="C422" t="s">
        <v>43</v>
      </c>
      <c r="D422" t="s">
        <v>46</v>
      </c>
      <c r="E422" t="s">
        <v>44</v>
      </c>
      <c r="F422" s="7">
        <v>10297.99</v>
      </c>
      <c r="G422" t="s">
        <v>50</v>
      </c>
      <c r="H422" t="s">
        <v>6415</v>
      </c>
      <c r="I422" t="str">
        <f t="shared" si="30"/>
        <v>PHOENIX</v>
      </c>
      <c r="J422" s="14">
        <v>85043</v>
      </c>
      <c r="K422">
        <f t="shared" si="31"/>
        <v>1</v>
      </c>
      <c r="L422">
        <f t="shared" si="32"/>
        <v>1</v>
      </c>
      <c r="M422">
        <f t="shared" si="33"/>
        <v>0</v>
      </c>
      <c r="N422">
        <f t="shared" si="34"/>
        <v>1</v>
      </c>
      <c r="O422" s="17" t="s">
        <v>6345</v>
      </c>
      <c r="P422" s="14" t="s">
        <v>57</v>
      </c>
      <c r="Q422" s="14" t="s">
        <v>46</v>
      </c>
      <c r="R422" s="16">
        <v>9999.99</v>
      </c>
      <c r="S422" s="10">
        <v>85043</v>
      </c>
      <c r="T422" t="s">
        <v>6416</v>
      </c>
      <c r="U422" s="14" t="s">
        <v>6345</v>
      </c>
      <c r="V422" s="10" t="s">
        <v>6345</v>
      </c>
    </row>
    <row r="423" spans="1:22" x14ac:dyDescent="0.2">
      <c r="A423" s="6">
        <v>44743</v>
      </c>
      <c r="B423" t="s">
        <v>6417</v>
      </c>
      <c r="C423" t="s">
        <v>43</v>
      </c>
      <c r="D423" t="s">
        <v>46</v>
      </c>
      <c r="E423" t="s">
        <v>507</v>
      </c>
      <c r="F423" s="7">
        <v>4559.09</v>
      </c>
      <c r="G423" t="s">
        <v>50</v>
      </c>
      <c r="H423" t="s">
        <v>6418</v>
      </c>
      <c r="I423" t="str">
        <f t="shared" si="30"/>
        <v>EL MIRAGE</v>
      </c>
      <c r="J423" s="14">
        <v>85335</v>
      </c>
      <c r="K423">
        <f t="shared" si="31"/>
        <v>0</v>
      </c>
      <c r="L423">
        <f t="shared" si="32"/>
        <v>0</v>
      </c>
      <c r="M423">
        <f t="shared" si="33"/>
        <v>0</v>
      </c>
      <c r="N423">
        <f t="shared" si="34"/>
        <v>0</v>
      </c>
      <c r="O423" s="14" t="s">
        <v>6345</v>
      </c>
      <c r="P423" s="14" t="s">
        <v>57</v>
      </c>
      <c r="Q423" s="14" t="s">
        <v>46</v>
      </c>
      <c r="R423" s="16">
        <v>3687.4</v>
      </c>
      <c r="S423" s="10">
        <v>85335</v>
      </c>
      <c r="T423" t="s">
        <v>4468</v>
      </c>
      <c r="U423" s="14" t="s">
        <v>6345</v>
      </c>
      <c r="V423" s="10" t="s">
        <v>6345</v>
      </c>
    </row>
    <row r="424" spans="1:22" x14ac:dyDescent="0.2">
      <c r="A424" s="6">
        <v>44743</v>
      </c>
      <c r="B424" t="s">
        <v>6419</v>
      </c>
      <c r="C424" t="s">
        <v>43</v>
      </c>
      <c r="D424" t="s">
        <v>46</v>
      </c>
      <c r="E424" t="s">
        <v>507</v>
      </c>
      <c r="F424" s="7">
        <v>7312.03</v>
      </c>
      <c r="G424" t="s">
        <v>50</v>
      </c>
      <c r="H424" t="s">
        <v>6420</v>
      </c>
      <c r="I424" t="str">
        <f t="shared" si="30"/>
        <v>SURPRISE</v>
      </c>
      <c r="J424" s="14">
        <v>85388</v>
      </c>
      <c r="K424">
        <f t="shared" si="31"/>
        <v>0</v>
      </c>
      <c r="L424">
        <f t="shared" si="32"/>
        <v>0</v>
      </c>
      <c r="M424">
        <f t="shared" si="33"/>
        <v>0</v>
      </c>
      <c r="N424">
        <f t="shared" si="34"/>
        <v>0</v>
      </c>
      <c r="O424" s="14" t="s">
        <v>6345</v>
      </c>
      <c r="P424" s="14" t="s">
        <v>57</v>
      </c>
      <c r="Q424" s="14" t="s">
        <v>46</v>
      </c>
      <c r="R424" s="16">
        <v>7194.28</v>
      </c>
      <c r="S424" s="10">
        <v>85388</v>
      </c>
      <c r="T424" t="s">
        <v>5900</v>
      </c>
      <c r="U424" s="14" t="s">
        <v>6345</v>
      </c>
      <c r="V424" s="10" t="s">
        <v>6345</v>
      </c>
    </row>
    <row r="425" spans="1:22" x14ac:dyDescent="0.2">
      <c r="A425" s="6">
        <v>44743</v>
      </c>
      <c r="B425" t="s">
        <v>6421</v>
      </c>
      <c r="C425" t="s">
        <v>43</v>
      </c>
      <c r="D425" t="s">
        <v>46</v>
      </c>
      <c r="E425" t="s">
        <v>297</v>
      </c>
      <c r="F425" s="7">
        <v>6460.76</v>
      </c>
      <c r="G425" t="s">
        <v>50</v>
      </c>
      <c r="H425" t="s">
        <v>6422</v>
      </c>
      <c r="I425" t="str">
        <f t="shared" si="30"/>
        <v>PEORIA</v>
      </c>
      <c r="J425" s="14">
        <v>85345</v>
      </c>
      <c r="K425">
        <f t="shared" si="31"/>
        <v>0</v>
      </c>
      <c r="L425">
        <f t="shared" si="32"/>
        <v>0</v>
      </c>
      <c r="M425">
        <f t="shared" si="33"/>
        <v>0</v>
      </c>
      <c r="N425">
        <f t="shared" si="34"/>
        <v>0</v>
      </c>
      <c r="O425" s="14" t="s">
        <v>6345</v>
      </c>
      <c r="P425" s="14" t="s">
        <v>57</v>
      </c>
      <c r="Q425" s="14" t="s">
        <v>46</v>
      </c>
      <c r="R425" s="16">
        <v>6470.76</v>
      </c>
      <c r="S425" s="10">
        <v>85345</v>
      </c>
      <c r="T425" t="s">
        <v>3646</v>
      </c>
      <c r="U425" s="14" t="s">
        <v>6345</v>
      </c>
      <c r="V425" s="10" t="s">
        <v>6345</v>
      </c>
    </row>
    <row r="426" spans="1:22" x14ac:dyDescent="0.2">
      <c r="A426" s="6">
        <v>44743</v>
      </c>
      <c r="B426" t="s">
        <v>6423</v>
      </c>
      <c r="C426" t="s">
        <v>43</v>
      </c>
      <c r="D426" t="s">
        <v>46</v>
      </c>
      <c r="E426" t="s">
        <v>507</v>
      </c>
      <c r="F426" s="7" t="s">
        <v>6345</v>
      </c>
      <c r="G426" t="s">
        <v>6345</v>
      </c>
      <c r="H426" t="s">
        <v>4150</v>
      </c>
      <c r="I426" t="str">
        <f t="shared" si="30"/>
        <v>SURPRISE</v>
      </c>
      <c r="J426" s="14">
        <v>85379</v>
      </c>
      <c r="K426">
        <f t="shared" si="31"/>
        <v>0</v>
      </c>
      <c r="L426">
        <f t="shared" si="32"/>
        <v>0</v>
      </c>
      <c r="M426">
        <f t="shared" si="33"/>
        <v>0</v>
      </c>
      <c r="N426">
        <f t="shared" si="34"/>
        <v>0</v>
      </c>
      <c r="O426" s="14" t="s">
        <v>6345</v>
      </c>
      <c r="P426" s="14" t="s">
        <v>57</v>
      </c>
      <c r="Q426" s="14" t="s">
        <v>46</v>
      </c>
      <c r="R426" s="16">
        <v>9999.99</v>
      </c>
      <c r="S426" s="10">
        <v>85379</v>
      </c>
      <c r="T426" t="s">
        <v>6424</v>
      </c>
      <c r="U426" s="14" t="s">
        <v>6345</v>
      </c>
      <c r="V426" s="10" t="s">
        <v>6345</v>
      </c>
    </row>
    <row r="427" spans="1:22" x14ac:dyDescent="0.2">
      <c r="A427" s="6">
        <v>44743</v>
      </c>
      <c r="B427" t="s">
        <v>6425</v>
      </c>
      <c r="C427" t="s">
        <v>43</v>
      </c>
      <c r="D427" t="s">
        <v>46</v>
      </c>
      <c r="E427" t="s">
        <v>297</v>
      </c>
      <c r="F427" s="7">
        <v>8285.16</v>
      </c>
      <c r="G427" t="s">
        <v>50</v>
      </c>
      <c r="H427" t="s">
        <v>6426</v>
      </c>
      <c r="I427" t="str">
        <f t="shared" si="30"/>
        <v>PEORIA</v>
      </c>
      <c r="J427" s="14">
        <v>85345</v>
      </c>
      <c r="K427">
        <f t="shared" si="31"/>
        <v>0</v>
      </c>
      <c r="L427">
        <f t="shared" si="32"/>
        <v>0</v>
      </c>
      <c r="M427">
        <f t="shared" si="33"/>
        <v>0</v>
      </c>
      <c r="N427">
        <f t="shared" si="34"/>
        <v>0</v>
      </c>
      <c r="O427" s="14" t="s">
        <v>6345</v>
      </c>
      <c r="P427" s="14" t="s">
        <v>57</v>
      </c>
      <c r="Q427" s="14" t="s">
        <v>46</v>
      </c>
      <c r="R427" s="16">
        <v>8289.16</v>
      </c>
      <c r="S427" s="10">
        <v>85345</v>
      </c>
      <c r="T427" t="s">
        <v>3646</v>
      </c>
      <c r="U427" s="14" t="s">
        <v>6345</v>
      </c>
      <c r="V427" s="10" t="s">
        <v>6345</v>
      </c>
    </row>
    <row r="428" spans="1:22" x14ac:dyDescent="0.2">
      <c r="A428" s="6">
        <v>44743</v>
      </c>
      <c r="B428" t="s">
        <v>6427</v>
      </c>
      <c r="C428" t="s">
        <v>43</v>
      </c>
      <c r="D428" t="s">
        <v>46</v>
      </c>
      <c r="E428" t="s">
        <v>507</v>
      </c>
      <c r="F428" s="7">
        <v>8630.34</v>
      </c>
      <c r="G428" t="s">
        <v>50</v>
      </c>
      <c r="H428" t="s">
        <v>6428</v>
      </c>
      <c r="I428" t="str">
        <f t="shared" si="30"/>
        <v>SURPRISE</v>
      </c>
      <c r="J428" s="14">
        <v>85378</v>
      </c>
      <c r="K428">
        <f t="shared" si="31"/>
        <v>0</v>
      </c>
      <c r="L428">
        <f t="shared" si="32"/>
        <v>0</v>
      </c>
      <c r="M428">
        <f t="shared" si="33"/>
        <v>0</v>
      </c>
      <c r="N428">
        <f t="shared" si="34"/>
        <v>0</v>
      </c>
      <c r="O428" s="14" t="s">
        <v>6345</v>
      </c>
      <c r="P428" s="14" t="s">
        <v>57</v>
      </c>
      <c r="Q428" s="14" t="s">
        <v>46</v>
      </c>
      <c r="R428" s="16">
        <v>8506.59</v>
      </c>
      <c r="S428" s="10">
        <v>85378</v>
      </c>
      <c r="T428" t="s">
        <v>6429</v>
      </c>
      <c r="U428" s="14" t="s">
        <v>6345</v>
      </c>
      <c r="V428" s="10" t="s">
        <v>6345</v>
      </c>
    </row>
    <row r="429" spans="1:22" x14ac:dyDescent="0.2">
      <c r="A429" s="6">
        <v>44743</v>
      </c>
      <c r="B429" t="s">
        <v>6430</v>
      </c>
      <c r="C429" t="s">
        <v>43</v>
      </c>
      <c r="D429" t="s">
        <v>46</v>
      </c>
      <c r="E429" t="s">
        <v>507</v>
      </c>
      <c r="F429" s="7">
        <v>5723.14</v>
      </c>
      <c r="G429" t="s">
        <v>50</v>
      </c>
      <c r="H429" t="s">
        <v>6431</v>
      </c>
      <c r="I429" t="str">
        <f t="shared" si="30"/>
        <v>PEORIA</v>
      </c>
      <c r="J429" s="14">
        <v>85383</v>
      </c>
      <c r="K429">
        <f t="shared" si="31"/>
        <v>0</v>
      </c>
      <c r="L429">
        <f t="shared" si="32"/>
        <v>0</v>
      </c>
      <c r="M429">
        <f t="shared" si="33"/>
        <v>0</v>
      </c>
      <c r="N429">
        <f t="shared" si="34"/>
        <v>0</v>
      </c>
      <c r="O429" s="14" t="s">
        <v>6345</v>
      </c>
      <c r="P429" s="14" t="s">
        <v>57</v>
      </c>
      <c r="Q429" s="14" t="s">
        <v>46</v>
      </c>
      <c r="R429" s="16">
        <v>5599.89</v>
      </c>
      <c r="S429" s="10">
        <v>85383</v>
      </c>
      <c r="T429" t="s">
        <v>3939</v>
      </c>
      <c r="U429" s="14" t="s">
        <v>6345</v>
      </c>
      <c r="V429" s="10" t="s">
        <v>6345</v>
      </c>
    </row>
    <row r="430" spans="1:22" x14ac:dyDescent="0.2">
      <c r="A430" s="6">
        <v>44743</v>
      </c>
      <c r="B430" t="s">
        <v>6432</v>
      </c>
      <c r="C430" t="s">
        <v>43</v>
      </c>
      <c r="D430" t="s">
        <v>46</v>
      </c>
      <c r="E430" t="s">
        <v>297</v>
      </c>
      <c r="F430" s="7">
        <v>5059.79</v>
      </c>
      <c r="G430" t="s">
        <v>50</v>
      </c>
      <c r="H430" t="s">
        <v>6433</v>
      </c>
      <c r="I430" t="str">
        <f t="shared" si="30"/>
        <v>PHOENIX</v>
      </c>
      <c r="J430" s="14">
        <v>85051</v>
      </c>
      <c r="K430">
        <f t="shared" si="31"/>
        <v>1</v>
      </c>
      <c r="L430">
        <f t="shared" si="32"/>
        <v>1</v>
      </c>
      <c r="M430">
        <f t="shared" si="33"/>
        <v>0</v>
      </c>
      <c r="N430">
        <f t="shared" si="34"/>
        <v>1</v>
      </c>
      <c r="O430" s="14" t="s">
        <v>6345</v>
      </c>
      <c r="P430" s="14" t="s">
        <v>57</v>
      </c>
      <c r="Q430" s="14" t="s">
        <v>46</v>
      </c>
      <c r="R430" s="16">
        <v>5063.79</v>
      </c>
      <c r="S430" s="10">
        <v>85051</v>
      </c>
      <c r="T430" t="s">
        <v>6434</v>
      </c>
      <c r="U430" s="14" t="s">
        <v>6345</v>
      </c>
      <c r="V430" s="10" t="s">
        <v>6345</v>
      </c>
    </row>
    <row r="431" spans="1:22" x14ac:dyDescent="0.2">
      <c r="A431" s="6">
        <v>44743</v>
      </c>
      <c r="B431" t="s">
        <v>6435</v>
      </c>
      <c r="C431" t="s">
        <v>43</v>
      </c>
      <c r="D431" t="s">
        <v>46</v>
      </c>
      <c r="E431" t="s">
        <v>507</v>
      </c>
      <c r="F431" s="7">
        <v>7071.69</v>
      </c>
      <c r="G431" t="s">
        <v>50</v>
      </c>
      <c r="H431" t="s">
        <v>6088</v>
      </c>
      <c r="I431" t="str">
        <f t="shared" si="30"/>
        <v>SURPRISE</v>
      </c>
      <c r="J431" s="14">
        <v>85379</v>
      </c>
      <c r="K431">
        <f t="shared" si="31"/>
        <v>0</v>
      </c>
      <c r="L431">
        <f t="shared" si="32"/>
        <v>0</v>
      </c>
      <c r="M431">
        <f t="shared" si="33"/>
        <v>0</v>
      </c>
      <c r="N431">
        <f t="shared" si="34"/>
        <v>0</v>
      </c>
      <c r="O431" s="14" t="s">
        <v>6345</v>
      </c>
      <c r="P431" s="14" t="s">
        <v>57</v>
      </c>
      <c r="Q431" s="14" t="s">
        <v>46</v>
      </c>
      <c r="R431" s="16">
        <v>6953.94</v>
      </c>
      <c r="S431" s="10">
        <v>85379</v>
      </c>
      <c r="T431" t="s">
        <v>5311</v>
      </c>
      <c r="U431" s="14" t="s">
        <v>6345</v>
      </c>
      <c r="V431" s="10" t="s">
        <v>6345</v>
      </c>
    </row>
    <row r="432" spans="1:22" x14ac:dyDescent="0.2">
      <c r="A432" s="6">
        <v>44743</v>
      </c>
      <c r="B432" t="s">
        <v>6436</v>
      </c>
      <c r="C432" t="s">
        <v>43</v>
      </c>
      <c r="D432" t="s">
        <v>46</v>
      </c>
      <c r="E432" t="s">
        <v>507</v>
      </c>
      <c r="F432" s="7" t="s">
        <v>6345</v>
      </c>
      <c r="G432" t="s">
        <v>6345</v>
      </c>
      <c r="H432" t="s">
        <v>6437</v>
      </c>
      <c r="I432" t="str">
        <f t="shared" si="30"/>
        <v>SURPRISE</v>
      </c>
      <c r="J432" s="14">
        <v>85374</v>
      </c>
      <c r="K432">
        <f t="shared" si="31"/>
        <v>0</v>
      </c>
      <c r="L432">
        <f t="shared" si="32"/>
        <v>0</v>
      </c>
      <c r="M432">
        <f t="shared" si="33"/>
        <v>0</v>
      </c>
      <c r="N432">
        <f t="shared" si="34"/>
        <v>0</v>
      </c>
      <c r="O432" s="14" t="s">
        <v>6345</v>
      </c>
      <c r="P432" s="14" t="s">
        <v>57</v>
      </c>
      <c r="Q432" s="14" t="s">
        <v>46</v>
      </c>
      <c r="R432" s="16">
        <v>4551.2700000000004</v>
      </c>
      <c r="S432" s="10">
        <v>85374</v>
      </c>
      <c r="T432" t="s">
        <v>6438</v>
      </c>
      <c r="U432" s="14" t="s">
        <v>6345</v>
      </c>
      <c r="V432" s="10" t="s">
        <v>6345</v>
      </c>
    </row>
    <row r="433" spans="1:22" x14ac:dyDescent="0.2">
      <c r="A433" s="6">
        <v>44743</v>
      </c>
      <c r="B433" t="s">
        <v>6439</v>
      </c>
      <c r="C433" t="s">
        <v>43</v>
      </c>
      <c r="D433" t="s">
        <v>46</v>
      </c>
      <c r="E433" t="s">
        <v>44</v>
      </c>
      <c r="F433" s="7">
        <v>9774.7999999999993</v>
      </c>
      <c r="G433" t="s">
        <v>50</v>
      </c>
      <c r="H433" t="s">
        <v>6440</v>
      </c>
      <c r="I433" t="str">
        <f t="shared" si="30"/>
        <v>PHOENIX</v>
      </c>
      <c r="J433" s="14">
        <v>85043</v>
      </c>
      <c r="K433">
        <f t="shared" si="31"/>
        <v>1</v>
      </c>
      <c r="L433">
        <f t="shared" si="32"/>
        <v>1</v>
      </c>
      <c r="M433">
        <f t="shared" si="33"/>
        <v>0</v>
      </c>
      <c r="N433">
        <f t="shared" si="34"/>
        <v>1</v>
      </c>
      <c r="O433" s="14" t="s">
        <v>6345</v>
      </c>
      <c r="P433" s="14" t="s">
        <v>57</v>
      </c>
      <c r="Q433" s="14" t="s">
        <v>46</v>
      </c>
      <c r="R433" s="16">
        <v>9650.92</v>
      </c>
      <c r="S433" s="10">
        <v>85043</v>
      </c>
      <c r="T433" t="s">
        <v>3716</v>
      </c>
      <c r="U433" s="14" t="s">
        <v>6345</v>
      </c>
      <c r="V433" s="10" t="s">
        <v>6345</v>
      </c>
    </row>
    <row r="434" spans="1:22" x14ac:dyDescent="0.2">
      <c r="A434" s="6">
        <v>44743</v>
      </c>
      <c r="B434" t="s">
        <v>6441</v>
      </c>
      <c r="C434" t="s">
        <v>43</v>
      </c>
      <c r="D434" t="s">
        <v>46</v>
      </c>
      <c r="E434" t="s">
        <v>507</v>
      </c>
      <c r="F434" s="7" t="s">
        <v>6345</v>
      </c>
      <c r="G434" t="s">
        <v>6345</v>
      </c>
      <c r="H434" t="s">
        <v>6442</v>
      </c>
      <c r="I434" t="str">
        <f t="shared" si="30"/>
        <v>EL MIRAGE</v>
      </c>
      <c r="J434" s="14">
        <v>85335</v>
      </c>
      <c r="K434">
        <f t="shared" si="31"/>
        <v>0</v>
      </c>
      <c r="L434">
        <f t="shared" si="32"/>
        <v>0</v>
      </c>
      <c r="M434">
        <f t="shared" si="33"/>
        <v>0</v>
      </c>
      <c r="N434">
        <f t="shared" si="34"/>
        <v>0</v>
      </c>
      <c r="O434" s="14" t="s">
        <v>6345</v>
      </c>
      <c r="P434" s="14" t="s">
        <v>57</v>
      </c>
      <c r="Q434" s="14" t="s">
        <v>46</v>
      </c>
      <c r="R434" s="16">
        <v>5208.1000000000004</v>
      </c>
      <c r="S434" s="10">
        <v>85335</v>
      </c>
      <c r="T434" t="s">
        <v>5924</v>
      </c>
      <c r="U434" s="14" t="s">
        <v>6345</v>
      </c>
      <c r="V434" s="10" t="s">
        <v>6345</v>
      </c>
    </row>
    <row r="435" spans="1:22" x14ac:dyDescent="0.2">
      <c r="A435" s="6">
        <v>44743</v>
      </c>
      <c r="B435" t="s">
        <v>6443</v>
      </c>
      <c r="C435" t="s">
        <v>43</v>
      </c>
      <c r="D435" t="s">
        <v>46</v>
      </c>
      <c r="E435" t="s">
        <v>507</v>
      </c>
      <c r="F435" s="7">
        <v>6448.93</v>
      </c>
      <c r="G435" t="s">
        <v>50</v>
      </c>
      <c r="H435" t="s">
        <v>6444</v>
      </c>
      <c r="I435" t="str">
        <f t="shared" si="30"/>
        <v>SURPRISE</v>
      </c>
      <c r="J435" s="14">
        <v>85388</v>
      </c>
      <c r="K435">
        <f t="shared" si="31"/>
        <v>0</v>
      </c>
      <c r="L435">
        <f t="shared" si="32"/>
        <v>0</v>
      </c>
      <c r="M435">
        <f t="shared" si="33"/>
        <v>0</v>
      </c>
      <c r="N435">
        <f t="shared" si="34"/>
        <v>0</v>
      </c>
      <c r="O435" s="14" t="s">
        <v>6345</v>
      </c>
      <c r="P435" s="14" t="s">
        <v>57</v>
      </c>
      <c r="Q435" s="14" t="s">
        <v>46</v>
      </c>
      <c r="R435" s="16">
        <v>6325.18</v>
      </c>
      <c r="S435" s="10">
        <v>85388</v>
      </c>
      <c r="T435" t="s">
        <v>6445</v>
      </c>
      <c r="U435" s="14" t="s">
        <v>6345</v>
      </c>
      <c r="V435" s="10" t="s">
        <v>6345</v>
      </c>
    </row>
    <row r="436" spans="1:22" x14ac:dyDescent="0.2">
      <c r="A436" s="6">
        <v>44743</v>
      </c>
      <c r="B436" t="s">
        <v>6446</v>
      </c>
      <c r="C436" t="s">
        <v>43</v>
      </c>
      <c r="D436" t="s">
        <v>46</v>
      </c>
      <c r="E436" t="s">
        <v>507</v>
      </c>
      <c r="F436" s="7">
        <v>10287.99</v>
      </c>
      <c r="G436" t="s">
        <v>50</v>
      </c>
      <c r="H436" t="s">
        <v>6447</v>
      </c>
      <c r="I436" t="str">
        <f t="shared" si="30"/>
        <v>EL MIRAGE</v>
      </c>
      <c r="J436" s="14">
        <v>85335</v>
      </c>
      <c r="K436">
        <f t="shared" si="31"/>
        <v>0</v>
      </c>
      <c r="L436">
        <f t="shared" si="32"/>
        <v>0</v>
      </c>
      <c r="M436">
        <f t="shared" si="33"/>
        <v>0</v>
      </c>
      <c r="N436">
        <f t="shared" si="34"/>
        <v>0</v>
      </c>
      <c r="O436" s="14" t="s">
        <v>6345</v>
      </c>
      <c r="P436" s="14" t="s">
        <v>57</v>
      </c>
      <c r="Q436" s="14" t="s">
        <v>46</v>
      </c>
      <c r="R436" s="16">
        <v>9999.99</v>
      </c>
      <c r="S436" s="10">
        <v>85335</v>
      </c>
      <c r="T436" t="s">
        <v>6448</v>
      </c>
      <c r="U436" s="14" t="s">
        <v>6345</v>
      </c>
      <c r="V436" s="10" t="s">
        <v>6345</v>
      </c>
    </row>
    <row r="437" spans="1:22" x14ac:dyDescent="0.2">
      <c r="A437" s="6">
        <v>44743</v>
      </c>
      <c r="B437" t="s">
        <v>6449</v>
      </c>
      <c r="C437" t="s">
        <v>43</v>
      </c>
      <c r="D437" t="s">
        <v>46</v>
      </c>
      <c r="E437" t="s">
        <v>134</v>
      </c>
      <c r="F437" s="7" t="s">
        <v>6345</v>
      </c>
      <c r="G437" t="s">
        <v>50</v>
      </c>
      <c r="H437" t="s">
        <v>6450</v>
      </c>
      <c r="I437" t="str">
        <f t="shared" si="30"/>
        <v>GLENDALE</v>
      </c>
      <c r="J437" s="14">
        <v>85304</v>
      </c>
      <c r="K437">
        <f t="shared" si="31"/>
        <v>0</v>
      </c>
      <c r="L437">
        <f t="shared" si="32"/>
        <v>0</v>
      </c>
      <c r="M437">
        <f t="shared" si="33"/>
        <v>0</v>
      </c>
      <c r="N437">
        <f t="shared" si="34"/>
        <v>0</v>
      </c>
      <c r="O437" s="14" t="s">
        <v>6345</v>
      </c>
      <c r="P437" s="14" t="s">
        <v>57</v>
      </c>
      <c r="Q437" s="14" t="s">
        <v>46</v>
      </c>
      <c r="R437" s="16">
        <v>8086.35</v>
      </c>
      <c r="S437" s="10">
        <v>85304</v>
      </c>
      <c r="T437" t="s">
        <v>6451</v>
      </c>
      <c r="U437" s="14" t="s">
        <v>6345</v>
      </c>
      <c r="V437" s="10" t="s">
        <v>6345</v>
      </c>
    </row>
    <row r="438" spans="1:22" x14ac:dyDescent="0.2">
      <c r="A438" s="6">
        <v>44743</v>
      </c>
      <c r="B438" t="s">
        <v>6452</v>
      </c>
      <c r="C438" t="s">
        <v>43</v>
      </c>
      <c r="D438" t="s">
        <v>46</v>
      </c>
      <c r="E438" t="s">
        <v>134</v>
      </c>
      <c r="F438" s="7" t="s">
        <v>6345</v>
      </c>
      <c r="G438" t="s">
        <v>6345</v>
      </c>
      <c r="H438" t="s">
        <v>6453</v>
      </c>
      <c r="I438" t="str">
        <f t="shared" si="30"/>
        <v>PHOENIX</v>
      </c>
      <c r="J438" s="14">
        <v>85086</v>
      </c>
      <c r="K438">
        <f t="shared" si="31"/>
        <v>1</v>
      </c>
      <c r="L438">
        <f t="shared" si="32"/>
        <v>1</v>
      </c>
      <c r="M438">
        <f t="shared" si="33"/>
        <v>0</v>
      </c>
      <c r="N438">
        <f t="shared" si="34"/>
        <v>1</v>
      </c>
      <c r="O438" s="14" t="s">
        <v>6345</v>
      </c>
      <c r="P438" s="14" t="s">
        <v>57</v>
      </c>
      <c r="Q438" s="14" t="s">
        <v>46</v>
      </c>
      <c r="R438" s="16">
        <v>9500.2999999999993</v>
      </c>
      <c r="S438" s="10">
        <v>85086</v>
      </c>
      <c r="T438" t="s">
        <v>4073</v>
      </c>
      <c r="U438" s="14" t="s">
        <v>6345</v>
      </c>
      <c r="V438" s="10" t="s">
        <v>6345</v>
      </c>
    </row>
    <row r="439" spans="1:22" x14ac:dyDescent="0.2">
      <c r="A439" s="6">
        <v>44743</v>
      </c>
      <c r="B439" t="s">
        <v>6454</v>
      </c>
      <c r="C439" t="s">
        <v>43</v>
      </c>
      <c r="D439" t="s">
        <v>46</v>
      </c>
      <c r="E439" t="s">
        <v>134</v>
      </c>
      <c r="F439" s="7" t="s">
        <v>6345</v>
      </c>
      <c r="G439" t="s">
        <v>50</v>
      </c>
      <c r="H439" t="s">
        <v>4738</v>
      </c>
      <c r="I439" t="str">
        <f t="shared" si="30"/>
        <v>GLENDALE</v>
      </c>
      <c r="J439" s="14">
        <v>85308</v>
      </c>
      <c r="K439">
        <f t="shared" si="31"/>
        <v>0</v>
      </c>
      <c r="L439">
        <f t="shared" si="32"/>
        <v>0</v>
      </c>
      <c r="M439">
        <f t="shared" si="33"/>
        <v>0</v>
      </c>
      <c r="N439">
        <f t="shared" si="34"/>
        <v>0</v>
      </c>
      <c r="O439" s="14" t="s">
        <v>6345</v>
      </c>
      <c r="P439" s="14" t="s">
        <v>57</v>
      </c>
      <c r="Q439" s="14" t="s">
        <v>46</v>
      </c>
      <c r="R439" s="16">
        <v>9999.99</v>
      </c>
      <c r="S439" s="10">
        <v>85308</v>
      </c>
      <c r="T439" t="s">
        <v>6455</v>
      </c>
      <c r="U439" s="14" t="s">
        <v>6345</v>
      </c>
      <c r="V439" s="10" t="s">
        <v>6345</v>
      </c>
    </row>
    <row r="440" spans="1:22" x14ac:dyDescent="0.2">
      <c r="A440" s="6">
        <v>44743</v>
      </c>
      <c r="B440" t="s">
        <v>6456</v>
      </c>
      <c r="C440" t="s">
        <v>43</v>
      </c>
      <c r="D440" t="s">
        <v>46</v>
      </c>
      <c r="E440" t="s">
        <v>428</v>
      </c>
      <c r="F440" s="7">
        <v>6376.53</v>
      </c>
      <c r="G440" t="s">
        <v>50</v>
      </c>
      <c r="H440" t="s">
        <v>6457</v>
      </c>
      <c r="I440" t="str">
        <f t="shared" si="30"/>
        <v>PEORIA</v>
      </c>
      <c r="J440" s="14">
        <v>85345</v>
      </c>
      <c r="K440">
        <f t="shared" si="31"/>
        <v>0</v>
      </c>
      <c r="L440">
        <f t="shared" si="32"/>
        <v>0</v>
      </c>
      <c r="M440">
        <f t="shared" si="33"/>
        <v>0</v>
      </c>
      <c r="N440">
        <f t="shared" si="34"/>
        <v>0</v>
      </c>
      <c r="O440" s="14" t="s">
        <v>6345</v>
      </c>
      <c r="P440" s="14" t="s">
        <v>57</v>
      </c>
      <c r="Q440" s="14" t="s">
        <v>46</v>
      </c>
      <c r="R440" s="16">
        <v>3007.12</v>
      </c>
      <c r="S440" s="10">
        <v>85345</v>
      </c>
      <c r="T440" t="s">
        <v>5602</v>
      </c>
      <c r="U440" s="14" t="s">
        <v>6160</v>
      </c>
      <c r="V440" s="10">
        <v>85027</v>
      </c>
    </row>
    <row r="441" spans="1:22" x14ac:dyDescent="0.2">
      <c r="A441" s="6">
        <v>44747</v>
      </c>
      <c r="B441" t="s">
        <v>6458</v>
      </c>
      <c r="C441" t="s">
        <v>43</v>
      </c>
      <c r="D441" t="s">
        <v>46</v>
      </c>
      <c r="E441" t="s">
        <v>280</v>
      </c>
      <c r="F441" s="7">
        <v>9286.61</v>
      </c>
      <c r="G441" t="s">
        <v>50</v>
      </c>
      <c r="H441" t="s">
        <v>6459</v>
      </c>
      <c r="I441" t="str">
        <f t="shared" si="30"/>
        <v>GILBERT</v>
      </c>
      <c r="J441" s="14">
        <v>85297</v>
      </c>
      <c r="K441">
        <f t="shared" si="31"/>
        <v>0</v>
      </c>
      <c r="L441">
        <f t="shared" si="32"/>
        <v>0</v>
      </c>
      <c r="M441">
        <f t="shared" si="33"/>
        <v>0</v>
      </c>
      <c r="N441">
        <f t="shared" si="34"/>
        <v>0</v>
      </c>
      <c r="O441" s="14" t="s">
        <v>6345</v>
      </c>
      <c r="P441" s="14" t="s">
        <v>57</v>
      </c>
      <c r="Q441" s="14" t="s">
        <v>46</v>
      </c>
      <c r="R441" s="16">
        <v>9161.61</v>
      </c>
      <c r="S441" s="10">
        <v>85297</v>
      </c>
      <c r="T441" t="s">
        <v>4073</v>
      </c>
      <c r="U441" s="14" t="s">
        <v>6345</v>
      </c>
      <c r="V441" s="10" t="s">
        <v>6345</v>
      </c>
    </row>
    <row r="442" spans="1:22" x14ac:dyDescent="0.2">
      <c r="A442" s="6">
        <v>44747</v>
      </c>
      <c r="B442" t="s">
        <v>6460</v>
      </c>
      <c r="C442" t="s">
        <v>43</v>
      </c>
      <c r="D442" t="s">
        <v>46</v>
      </c>
      <c r="E442" t="s">
        <v>280</v>
      </c>
      <c r="F442" s="7">
        <v>10287.99</v>
      </c>
      <c r="G442" t="s">
        <v>50</v>
      </c>
      <c r="H442" t="s">
        <v>5379</v>
      </c>
      <c r="I442" t="str">
        <f t="shared" si="30"/>
        <v>GILBERT</v>
      </c>
      <c r="J442" s="14">
        <v>85234</v>
      </c>
      <c r="K442">
        <f t="shared" si="31"/>
        <v>0</v>
      </c>
      <c r="L442">
        <f t="shared" si="32"/>
        <v>0</v>
      </c>
      <c r="M442">
        <f t="shared" si="33"/>
        <v>0</v>
      </c>
      <c r="N442">
        <f t="shared" si="34"/>
        <v>0</v>
      </c>
      <c r="O442" s="14" t="s">
        <v>6345</v>
      </c>
      <c r="P442" s="14" t="s">
        <v>57</v>
      </c>
      <c r="Q442" s="14" t="s">
        <v>46</v>
      </c>
      <c r="R442" s="16">
        <v>10000</v>
      </c>
      <c r="S442" s="10">
        <v>85234</v>
      </c>
      <c r="T442" t="s">
        <v>3716</v>
      </c>
      <c r="U442" s="14" t="s">
        <v>6345</v>
      </c>
      <c r="V442" s="10" t="s">
        <v>6345</v>
      </c>
    </row>
    <row r="443" spans="1:22" x14ac:dyDescent="0.2">
      <c r="A443" s="6">
        <v>44747</v>
      </c>
      <c r="B443" t="s">
        <v>6461</v>
      </c>
      <c r="C443" t="s">
        <v>79</v>
      </c>
      <c r="D443" t="s">
        <v>46</v>
      </c>
      <c r="E443" t="s">
        <v>229</v>
      </c>
      <c r="F443" s="7" t="s">
        <v>6345</v>
      </c>
      <c r="G443" t="s">
        <v>6345</v>
      </c>
      <c r="H443" t="s">
        <v>6462</v>
      </c>
      <c r="I443" t="str">
        <f t="shared" si="30"/>
        <v>MESA</v>
      </c>
      <c r="J443" s="14">
        <v>85209</v>
      </c>
      <c r="K443">
        <f t="shared" si="31"/>
        <v>0</v>
      </c>
      <c r="L443">
        <f t="shared" si="32"/>
        <v>0</v>
      </c>
      <c r="M443">
        <f t="shared" si="33"/>
        <v>0</v>
      </c>
      <c r="N443">
        <f t="shared" si="34"/>
        <v>0</v>
      </c>
      <c r="O443" s="14" t="s">
        <v>6345</v>
      </c>
      <c r="P443" s="14" t="s">
        <v>57</v>
      </c>
      <c r="Q443" s="14" t="s">
        <v>46</v>
      </c>
      <c r="R443" s="16">
        <v>5623.06</v>
      </c>
      <c r="S443" s="10">
        <v>85209</v>
      </c>
      <c r="T443" t="s">
        <v>3661</v>
      </c>
      <c r="U443" s="14" t="s">
        <v>6345</v>
      </c>
      <c r="V443" s="10" t="s">
        <v>6345</v>
      </c>
    </row>
    <row r="444" spans="1:22" x14ac:dyDescent="0.2">
      <c r="A444" s="6">
        <v>44747</v>
      </c>
      <c r="B444" t="s">
        <v>6463</v>
      </c>
      <c r="C444" t="s">
        <v>43</v>
      </c>
      <c r="D444" t="s">
        <v>46</v>
      </c>
      <c r="E444" t="s">
        <v>280</v>
      </c>
      <c r="F444" s="7">
        <v>6142.04</v>
      </c>
      <c r="G444" t="s">
        <v>50</v>
      </c>
      <c r="H444" t="s">
        <v>6464</v>
      </c>
      <c r="I444" t="str">
        <f t="shared" si="30"/>
        <v>GILBERT</v>
      </c>
      <c r="J444" s="14">
        <v>85296</v>
      </c>
      <c r="K444">
        <f t="shared" si="31"/>
        <v>0</v>
      </c>
      <c r="L444">
        <f t="shared" si="32"/>
        <v>0</v>
      </c>
      <c r="M444">
        <f t="shared" si="33"/>
        <v>0</v>
      </c>
      <c r="N444">
        <f t="shared" si="34"/>
        <v>0</v>
      </c>
      <c r="O444" s="17">
        <v>44763</v>
      </c>
      <c r="P444" s="14" t="s">
        <v>57</v>
      </c>
      <c r="Q444" s="14" t="s">
        <v>46</v>
      </c>
      <c r="R444" s="16">
        <v>6025.16</v>
      </c>
      <c r="S444" s="10">
        <v>85296</v>
      </c>
      <c r="T444" t="s">
        <v>6033</v>
      </c>
      <c r="U444" s="14" t="s">
        <v>6345</v>
      </c>
      <c r="V444" s="10" t="s">
        <v>6345</v>
      </c>
    </row>
    <row r="445" spans="1:22" x14ac:dyDescent="0.2">
      <c r="A445" s="6">
        <v>44747</v>
      </c>
      <c r="B445" t="s">
        <v>6465</v>
      </c>
      <c r="C445" t="s">
        <v>43</v>
      </c>
      <c r="D445" t="s">
        <v>46</v>
      </c>
      <c r="E445" t="s">
        <v>247</v>
      </c>
      <c r="F445" s="7">
        <v>6250.52</v>
      </c>
      <c r="G445" t="s">
        <v>50</v>
      </c>
      <c r="H445" t="s">
        <v>6466</v>
      </c>
      <c r="I445" t="str">
        <f t="shared" si="30"/>
        <v>CHANDLER</v>
      </c>
      <c r="J445" s="14">
        <v>85225</v>
      </c>
      <c r="K445">
        <f t="shared" si="31"/>
        <v>0</v>
      </c>
      <c r="L445">
        <f t="shared" si="32"/>
        <v>0</v>
      </c>
      <c r="M445">
        <f t="shared" si="33"/>
        <v>0</v>
      </c>
      <c r="N445">
        <f t="shared" si="34"/>
        <v>0</v>
      </c>
      <c r="O445" s="17" t="s">
        <v>6345</v>
      </c>
      <c r="P445" s="14" t="s">
        <v>57</v>
      </c>
      <c r="Q445" s="14" t="s">
        <v>46</v>
      </c>
      <c r="R445" s="16">
        <v>5007.92</v>
      </c>
      <c r="S445" s="10">
        <v>85225</v>
      </c>
      <c r="T445" t="s">
        <v>6467</v>
      </c>
      <c r="U445" s="14" t="s">
        <v>6345</v>
      </c>
      <c r="V445" s="10" t="s">
        <v>6345</v>
      </c>
    </row>
    <row r="446" spans="1:22" x14ac:dyDescent="0.2">
      <c r="A446" s="6">
        <v>44747</v>
      </c>
      <c r="B446" t="s">
        <v>6468</v>
      </c>
      <c r="C446" t="s">
        <v>183</v>
      </c>
      <c r="D446" t="s">
        <v>46</v>
      </c>
      <c r="E446" t="s">
        <v>229</v>
      </c>
      <c r="F446" s="7">
        <v>7170.91</v>
      </c>
      <c r="G446" t="s">
        <v>50</v>
      </c>
      <c r="H446" t="s">
        <v>6469</v>
      </c>
      <c r="I446" t="str">
        <f t="shared" si="30"/>
        <v>MESA</v>
      </c>
      <c r="J446" s="14">
        <v>85208</v>
      </c>
      <c r="K446">
        <f t="shared" si="31"/>
        <v>0</v>
      </c>
      <c r="L446">
        <f t="shared" si="32"/>
        <v>0</v>
      </c>
      <c r="M446">
        <f t="shared" si="33"/>
        <v>0</v>
      </c>
      <c r="N446">
        <f t="shared" si="34"/>
        <v>0</v>
      </c>
      <c r="O446" s="14" t="s">
        <v>6345</v>
      </c>
      <c r="P446" s="14" t="s">
        <v>57</v>
      </c>
      <c r="Q446" s="14" t="s">
        <v>46</v>
      </c>
      <c r="R446" s="16">
        <v>7053.41</v>
      </c>
      <c r="S446" s="10">
        <v>85208</v>
      </c>
      <c r="T446" t="s">
        <v>3910</v>
      </c>
      <c r="U446" s="14" t="s">
        <v>6345</v>
      </c>
      <c r="V446" s="10" t="s">
        <v>6345</v>
      </c>
    </row>
    <row r="447" spans="1:22" x14ac:dyDescent="0.2">
      <c r="A447" s="6">
        <v>44747</v>
      </c>
      <c r="B447" t="s">
        <v>6470</v>
      </c>
      <c r="C447" t="s">
        <v>43</v>
      </c>
      <c r="D447" t="s">
        <v>46</v>
      </c>
      <c r="E447" t="s">
        <v>247</v>
      </c>
      <c r="F447" s="7">
        <v>6448.99</v>
      </c>
      <c r="G447" t="s">
        <v>50</v>
      </c>
      <c r="H447" t="s">
        <v>6471</v>
      </c>
      <c r="I447" t="str">
        <f t="shared" si="30"/>
        <v>CHANDLER</v>
      </c>
      <c r="J447" s="14">
        <v>85226</v>
      </c>
      <c r="K447">
        <f t="shared" si="31"/>
        <v>0</v>
      </c>
      <c r="L447">
        <f t="shared" si="32"/>
        <v>0</v>
      </c>
      <c r="M447">
        <f t="shared" si="33"/>
        <v>0</v>
      </c>
      <c r="N447">
        <f t="shared" si="34"/>
        <v>0</v>
      </c>
      <c r="O447" s="14" t="s">
        <v>6345</v>
      </c>
      <c r="P447" s="14" t="s">
        <v>57</v>
      </c>
      <c r="Q447" s="14" t="s">
        <v>46</v>
      </c>
      <c r="R447" s="16">
        <v>5338.92</v>
      </c>
      <c r="S447" s="10">
        <v>85226</v>
      </c>
      <c r="T447" t="s">
        <v>6405</v>
      </c>
      <c r="U447" s="14" t="s">
        <v>6345</v>
      </c>
      <c r="V447" s="10" t="s">
        <v>6345</v>
      </c>
    </row>
    <row r="448" spans="1:22" x14ac:dyDescent="0.2">
      <c r="A448" s="6">
        <v>44747</v>
      </c>
      <c r="B448" t="s">
        <v>6472</v>
      </c>
      <c r="C448" t="s">
        <v>43</v>
      </c>
      <c r="D448" t="s">
        <v>46</v>
      </c>
      <c r="E448" t="s">
        <v>280</v>
      </c>
      <c r="F448" s="7">
        <v>8960.8700000000008</v>
      </c>
      <c r="G448" t="s">
        <v>50</v>
      </c>
      <c r="H448" t="s">
        <v>6473</v>
      </c>
      <c r="I448" t="str">
        <f t="shared" si="30"/>
        <v>GILBERT</v>
      </c>
      <c r="J448" s="14">
        <v>85296</v>
      </c>
      <c r="K448">
        <f t="shared" si="31"/>
        <v>0</v>
      </c>
      <c r="L448">
        <f t="shared" si="32"/>
        <v>0</v>
      </c>
      <c r="M448">
        <f t="shared" si="33"/>
        <v>0</v>
      </c>
      <c r="N448">
        <f t="shared" si="34"/>
        <v>0</v>
      </c>
      <c r="O448" s="14" t="s">
        <v>6345</v>
      </c>
      <c r="P448" s="14" t="s">
        <v>57</v>
      </c>
      <c r="Q448" s="14" t="s">
        <v>46</v>
      </c>
      <c r="R448" s="16">
        <v>8833.99</v>
      </c>
      <c r="S448" s="10">
        <v>85296</v>
      </c>
      <c r="T448" t="s">
        <v>6474</v>
      </c>
      <c r="U448" s="14" t="s">
        <v>6345</v>
      </c>
      <c r="V448" s="10" t="s">
        <v>6345</v>
      </c>
    </row>
    <row r="449" spans="1:22" x14ac:dyDescent="0.2">
      <c r="A449" s="6">
        <v>44747</v>
      </c>
      <c r="B449" t="s">
        <v>6475</v>
      </c>
      <c r="C449" t="s">
        <v>43</v>
      </c>
      <c r="D449" t="s">
        <v>46</v>
      </c>
      <c r="E449" t="s">
        <v>247</v>
      </c>
      <c r="F449" s="7">
        <v>5610.13</v>
      </c>
      <c r="G449" t="s">
        <v>50</v>
      </c>
      <c r="H449" t="s">
        <v>6476</v>
      </c>
      <c r="I449" t="str">
        <f t="shared" si="30"/>
        <v>CHANDLER</v>
      </c>
      <c r="J449" s="14">
        <v>85224</v>
      </c>
      <c r="K449">
        <f t="shared" si="31"/>
        <v>0</v>
      </c>
      <c r="L449">
        <f t="shared" si="32"/>
        <v>0</v>
      </c>
      <c r="M449">
        <f t="shared" si="33"/>
        <v>0</v>
      </c>
      <c r="N449">
        <f t="shared" si="34"/>
        <v>0</v>
      </c>
      <c r="O449" s="14" t="s">
        <v>6345</v>
      </c>
      <c r="P449" s="14" t="s">
        <v>57</v>
      </c>
      <c r="Q449" s="14" t="s">
        <v>46</v>
      </c>
      <c r="R449" s="16">
        <v>4683.22</v>
      </c>
      <c r="S449" s="10">
        <v>85224</v>
      </c>
      <c r="T449" t="s">
        <v>6405</v>
      </c>
      <c r="U449" s="14" t="s">
        <v>6345</v>
      </c>
      <c r="V449" s="10" t="s">
        <v>6345</v>
      </c>
    </row>
    <row r="450" spans="1:22" x14ac:dyDescent="0.2">
      <c r="A450" s="6">
        <v>44747</v>
      </c>
      <c r="B450" t="s">
        <v>6477</v>
      </c>
      <c r="C450" t="s">
        <v>183</v>
      </c>
      <c r="D450" t="s">
        <v>46</v>
      </c>
      <c r="E450" t="s">
        <v>229</v>
      </c>
      <c r="F450" s="7">
        <v>7171.37</v>
      </c>
      <c r="G450" t="s">
        <v>50</v>
      </c>
      <c r="H450" t="s">
        <v>6478</v>
      </c>
      <c r="I450" t="str">
        <f t="shared" si="30"/>
        <v>QUEEN CREEK</v>
      </c>
      <c r="J450" s="14">
        <v>85142</v>
      </c>
      <c r="K450">
        <f t="shared" si="31"/>
        <v>0</v>
      </c>
      <c r="L450">
        <f t="shared" si="32"/>
        <v>0</v>
      </c>
      <c r="M450">
        <f t="shared" si="33"/>
        <v>0</v>
      </c>
      <c r="N450">
        <f t="shared" si="34"/>
        <v>0</v>
      </c>
      <c r="O450" s="14" t="s">
        <v>6345</v>
      </c>
      <c r="P450" s="14" t="s">
        <v>57</v>
      </c>
      <c r="Q450" s="14" t="s">
        <v>46</v>
      </c>
      <c r="R450" s="16">
        <v>7043.56</v>
      </c>
      <c r="S450" s="10">
        <v>85142</v>
      </c>
      <c r="T450" t="s">
        <v>3716</v>
      </c>
      <c r="U450" s="14" t="s">
        <v>6345</v>
      </c>
      <c r="V450" s="10" t="s">
        <v>6345</v>
      </c>
    </row>
    <row r="451" spans="1:22" x14ac:dyDescent="0.2">
      <c r="A451" s="6">
        <v>44747</v>
      </c>
      <c r="B451" t="s">
        <v>6479</v>
      </c>
      <c r="C451" t="s">
        <v>43</v>
      </c>
      <c r="D451" t="s">
        <v>46</v>
      </c>
      <c r="E451" t="s">
        <v>130</v>
      </c>
      <c r="F451" s="7">
        <v>3677.16</v>
      </c>
      <c r="G451" t="s">
        <v>50</v>
      </c>
      <c r="H451" t="s">
        <v>6480</v>
      </c>
      <c r="I451" t="str">
        <f t="shared" ref="I451:I514" si="35">IF(NOT(ISERROR(FIND(",",H451))), RIGHT(H451,LEN(H451)-FIND("\",SUBSTITUTE(H451,",","\",LEN(H451)-LEN(SUBSTITUTE(H451,",",""))),1)-1), "")</f>
        <v>BUCKEYE</v>
      </c>
      <c r="J451" s="14">
        <v>85326</v>
      </c>
      <c r="K451">
        <f t="shared" ref="K451:K514" si="36">IF(OR(LEFT(J451,3)="850", J451=85339, J451="85339"), 1,0)</f>
        <v>0</v>
      </c>
      <c r="L451">
        <f t="shared" ref="L451:L514" si="37">IF(OR(LEFT(I451,2)="ph", I451="Laveen"), 1,0)</f>
        <v>0</v>
      </c>
      <c r="M451">
        <f t="shared" ref="M451:M514" si="38">IF(NOT(K451=L451), 1,0)</f>
        <v>0</v>
      </c>
      <c r="N451">
        <f t="shared" ref="N451:N514" si="39">IF(K451=L451, K451, "EVAL")</f>
        <v>0</v>
      </c>
      <c r="O451" s="14" t="s">
        <v>6345</v>
      </c>
      <c r="P451" s="14" t="s">
        <v>57</v>
      </c>
      <c r="Q451" s="14" t="s">
        <v>46</v>
      </c>
      <c r="R451" s="16">
        <v>3681.16</v>
      </c>
      <c r="S451" s="10">
        <v>85326</v>
      </c>
      <c r="T451" t="s">
        <v>4468</v>
      </c>
      <c r="U451" s="14" t="s">
        <v>6481</v>
      </c>
      <c r="V451" s="10">
        <v>85027</v>
      </c>
    </row>
    <row r="452" spans="1:22" x14ac:dyDescent="0.2">
      <c r="A452" s="6">
        <v>44750</v>
      </c>
      <c r="B452" t="s">
        <v>6482</v>
      </c>
      <c r="C452" t="s">
        <v>43</v>
      </c>
      <c r="D452" t="s">
        <v>46</v>
      </c>
      <c r="E452" t="s">
        <v>507</v>
      </c>
      <c r="F452" s="7" t="s">
        <v>6345</v>
      </c>
      <c r="G452" t="s">
        <v>6345</v>
      </c>
      <c r="H452" t="s">
        <v>6483</v>
      </c>
      <c r="I452" t="str">
        <f t="shared" si="35"/>
        <v>EL MIRAGE</v>
      </c>
      <c r="J452" s="14">
        <v>85335</v>
      </c>
      <c r="K452">
        <f t="shared" si="36"/>
        <v>0</v>
      </c>
      <c r="L452">
        <f t="shared" si="37"/>
        <v>0</v>
      </c>
      <c r="M452">
        <f t="shared" si="38"/>
        <v>0</v>
      </c>
      <c r="N452">
        <f t="shared" si="39"/>
        <v>0</v>
      </c>
      <c r="O452" s="14" t="s">
        <v>6345</v>
      </c>
      <c r="P452" s="14" t="s">
        <v>57</v>
      </c>
      <c r="Q452" s="14" t="s">
        <v>46</v>
      </c>
      <c r="R452" s="16">
        <v>9999</v>
      </c>
      <c r="S452" s="10">
        <v>85335</v>
      </c>
      <c r="T452" t="s">
        <v>6042</v>
      </c>
      <c r="U452" s="14" t="s">
        <v>6345</v>
      </c>
      <c r="V452" s="10" t="s">
        <v>6345</v>
      </c>
    </row>
    <row r="453" spans="1:22" x14ac:dyDescent="0.2">
      <c r="A453" s="6">
        <v>44753</v>
      </c>
      <c r="B453" t="s">
        <v>6484</v>
      </c>
      <c r="C453" t="s">
        <v>43</v>
      </c>
      <c r="D453" t="s">
        <v>46</v>
      </c>
      <c r="E453" t="s">
        <v>225</v>
      </c>
      <c r="F453" s="7" t="s">
        <v>6345</v>
      </c>
      <c r="G453" t="s">
        <v>6345</v>
      </c>
      <c r="H453" t="s">
        <v>3992</v>
      </c>
      <c r="I453" t="str">
        <f t="shared" si="35"/>
        <v>AVONDALE</v>
      </c>
      <c r="J453" s="14">
        <v>85323</v>
      </c>
      <c r="K453">
        <f t="shared" si="36"/>
        <v>0</v>
      </c>
      <c r="L453">
        <f t="shared" si="37"/>
        <v>0</v>
      </c>
      <c r="M453">
        <f t="shared" si="38"/>
        <v>0</v>
      </c>
      <c r="N453">
        <f t="shared" si="39"/>
        <v>0</v>
      </c>
      <c r="O453" s="17" t="s">
        <v>6345</v>
      </c>
      <c r="P453" s="14" t="s">
        <v>46</v>
      </c>
      <c r="Q453" s="14" t="s">
        <v>46</v>
      </c>
      <c r="R453" s="16">
        <v>3257.04</v>
      </c>
      <c r="S453" s="10">
        <v>85323</v>
      </c>
      <c r="T453" t="s">
        <v>62</v>
      </c>
      <c r="U453" s="14" t="s">
        <v>63</v>
      </c>
      <c r="V453" s="10">
        <v>85253</v>
      </c>
    </row>
    <row r="454" spans="1:22" x14ac:dyDescent="0.2">
      <c r="A454" s="6">
        <v>44754</v>
      </c>
      <c r="B454" t="s">
        <v>6485</v>
      </c>
      <c r="C454" t="s">
        <v>79</v>
      </c>
      <c r="D454" t="s">
        <v>46</v>
      </c>
      <c r="E454" t="s">
        <v>130</v>
      </c>
      <c r="F454" s="7">
        <v>10293.99</v>
      </c>
      <c r="G454" t="s">
        <v>50</v>
      </c>
      <c r="H454" t="s">
        <v>6486</v>
      </c>
      <c r="I454" t="str">
        <f t="shared" si="35"/>
        <v>GOODYEAR</v>
      </c>
      <c r="J454" s="14">
        <v>85338</v>
      </c>
      <c r="K454">
        <f t="shared" si="36"/>
        <v>0</v>
      </c>
      <c r="L454">
        <f t="shared" si="37"/>
        <v>0</v>
      </c>
      <c r="M454">
        <f t="shared" si="38"/>
        <v>0</v>
      </c>
      <c r="N454">
        <f t="shared" si="39"/>
        <v>0</v>
      </c>
      <c r="O454" s="17" t="s">
        <v>6345</v>
      </c>
      <c r="P454" s="14" t="s">
        <v>57</v>
      </c>
      <c r="Q454" s="14" t="s">
        <v>46</v>
      </c>
      <c r="R454" s="16">
        <v>9999.99</v>
      </c>
      <c r="S454" s="10">
        <v>85338</v>
      </c>
      <c r="T454" t="s">
        <v>3661</v>
      </c>
      <c r="U454" s="14" t="s">
        <v>6481</v>
      </c>
      <c r="V454" s="10">
        <v>85027</v>
      </c>
    </row>
    <row r="455" spans="1:22" x14ac:dyDescent="0.2">
      <c r="A455" s="6">
        <v>44754</v>
      </c>
      <c r="B455" t="s">
        <v>6487</v>
      </c>
      <c r="C455" t="s">
        <v>43</v>
      </c>
      <c r="D455" t="s">
        <v>46</v>
      </c>
      <c r="E455" t="s">
        <v>280</v>
      </c>
      <c r="F455" s="7">
        <v>10297.99</v>
      </c>
      <c r="G455" t="s">
        <v>50</v>
      </c>
      <c r="H455" t="s">
        <v>6488</v>
      </c>
      <c r="I455" t="str">
        <f t="shared" si="35"/>
        <v>GILBERT</v>
      </c>
      <c r="J455" s="14">
        <v>85296</v>
      </c>
      <c r="K455">
        <f t="shared" si="36"/>
        <v>0</v>
      </c>
      <c r="L455">
        <f t="shared" si="37"/>
        <v>0</v>
      </c>
      <c r="M455">
        <f t="shared" si="38"/>
        <v>0</v>
      </c>
      <c r="N455">
        <f t="shared" si="39"/>
        <v>0</v>
      </c>
      <c r="O455" s="14" t="s">
        <v>6345</v>
      </c>
      <c r="P455" s="14" t="s">
        <v>57</v>
      </c>
      <c r="Q455" s="14" t="s">
        <v>46</v>
      </c>
      <c r="R455" s="16">
        <v>10000</v>
      </c>
      <c r="S455" s="10">
        <v>85296</v>
      </c>
      <c r="T455" t="s">
        <v>3390</v>
      </c>
      <c r="U455" s="14" t="s">
        <v>6345</v>
      </c>
      <c r="V455" s="10" t="s">
        <v>6345</v>
      </c>
    </row>
    <row r="456" spans="1:22" x14ac:dyDescent="0.2">
      <c r="A456" s="6">
        <v>44754</v>
      </c>
      <c r="B456" t="s">
        <v>6489</v>
      </c>
      <c r="C456" t="s">
        <v>43</v>
      </c>
      <c r="D456" t="s">
        <v>46</v>
      </c>
      <c r="E456" t="s">
        <v>507</v>
      </c>
      <c r="F456" s="7">
        <v>5636.58</v>
      </c>
      <c r="G456" t="s">
        <v>50</v>
      </c>
      <c r="H456" t="s">
        <v>6490</v>
      </c>
      <c r="I456" t="str">
        <f t="shared" si="35"/>
        <v>SURPRISE</v>
      </c>
      <c r="J456" s="14">
        <v>85378</v>
      </c>
      <c r="K456">
        <f t="shared" si="36"/>
        <v>0</v>
      </c>
      <c r="L456">
        <f t="shared" si="37"/>
        <v>0</v>
      </c>
      <c r="M456">
        <f t="shared" si="38"/>
        <v>0</v>
      </c>
      <c r="N456">
        <f t="shared" si="39"/>
        <v>0</v>
      </c>
      <c r="O456" s="14" t="s">
        <v>6345</v>
      </c>
      <c r="P456" s="14" t="s">
        <v>57</v>
      </c>
      <c r="Q456" s="14" t="s">
        <v>46</v>
      </c>
      <c r="R456" s="16">
        <v>5640.58</v>
      </c>
      <c r="S456" s="10">
        <v>85378</v>
      </c>
      <c r="T456" t="s">
        <v>6491</v>
      </c>
      <c r="U456" s="14" t="s">
        <v>6345</v>
      </c>
      <c r="V456" s="10" t="s">
        <v>6345</v>
      </c>
    </row>
    <row r="457" spans="1:22" x14ac:dyDescent="0.2">
      <c r="A457" s="6">
        <v>44755</v>
      </c>
      <c r="B457" t="s">
        <v>6492</v>
      </c>
      <c r="C457" t="s">
        <v>43</v>
      </c>
      <c r="D457" t="s">
        <v>46</v>
      </c>
      <c r="E457" t="s">
        <v>225</v>
      </c>
      <c r="F457" s="7">
        <v>10287.99</v>
      </c>
      <c r="G457" t="s">
        <v>50</v>
      </c>
      <c r="H457" t="s">
        <v>6493</v>
      </c>
      <c r="I457" t="str">
        <f t="shared" si="35"/>
        <v>TOLLESON</v>
      </c>
      <c r="J457" s="14">
        <v>85353</v>
      </c>
      <c r="K457">
        <f t="shared" si="36"/>
        <v>0</v>
      </c>
      <c r="L457">
        <f t="shared" si="37"/>
        <v>0</v>
      </c>
      <c r="M457">
        <f t="shared" si="38"/>
        <v>0</v>
      </c>
      <c r="N457">
        <f t="shared" si="39"/>
        <v>0</v>
      </c>
      <c r="O457" s="17" t="s">
        <v>6345</v>
      </c>
      <c r="P457" s="14" t="s">
        <v>57</v>
      </c>
      <c r="Q457" s="14" t="s">
        <v>46</v>
      </c>
      <c r="R457" s="16">
        <v>9999.99</v>
      </c>
      <c r="S457" s="10">
        <v>85353</v>
      </c>
      <c r="T457" t="s">
        <v>3721</v>
      </c>
      <c r="U457" s="14" t="s">
        <v>6345</v>
      </c>
      <c r="V457" s="10" t="s">
        <v>6345</v>
      </c>
    </row>
    <row r="458" spans="1:22" x14ac:dyDescent="0.2">
      <c r="A458" s="6">
        <v>44755</v>
      </c>
      <c r="B458" t="s">
        <v>6494</v>
      </c>
      <c r="C458" t="s">
        <v>43</v>
      </c>
      <c r="D458" t="s">
        <v>46</v>
      </c>
      <c r="E458" t="s">
        <v>74</v>
      </c>
      <c r="F458" s="7">
        <v>10297.99</v>
      </c>
      <c r="G458" t="s">
        <v>50</v>
      </c>
      <c r="H458" t="s">
        <v>6495</v>
      </c>
      <c r="I458" t="str">
        <f t="shared" si="35"/>
        <v>PHOENIX</v>
      </c>
      <c r="J458" s="14">
        <v>85041</v>
      </c>
      <c r="K458">
        <f t="shared" si="36"/>
        <v>1</v>
      </c>
      <c r="L458">
        <f t="shared" si="37"/>
        <v>1</v>
      </c>
      <c r="M458">
        <f t="shared" si="38"/>
        <v>0</v>
      </c>
      <c r="N458">
        <f t="shared" si="39"/>
        <v>1</v>
      </c>
      <c r="O458" s="17" t="s">
        <v>6345</v>
      </c>
      <c r="P458" s="14" t="s">
        <v>57</v>
      </c>
      <c r="Q458" s="14" t="s">
        <v>46</v>
      </c>
      <c r="R458" s="16">
        <v>9999.99</v>
      </c>
      <c r="S458" s="10">
        <v>85041</v>
      </c>
      <c r="T458" t="s">
        <v>6496</v>
      </c>
      <c r="U458" s="14" t="s">
        <v>6160</v>
      </c>
      <c r="V458" s="10">
        <v>85027</v>
      </c>
    </row>
    <row r="459" spans="1:22" x14ac:dyDescent="0.2">
      <c r="A459" s="6">
        <v>44756</v>
      </c>
      <c r="B459" t="s">
        <v>6497</v>
      </c>
      <c r="C459" t="s">
        <v>43</v>
      </c>
      <c r="D459" t="s">
        <v>46</v>
      </c>
      <c r="E459" t="s">
        <v>87</v>
      </c>
      <c r="F459" s="7" t="s">
        <v>6345</v>
      </c>
      <c r="G459" t="s">
        <v>6345</v>
      </c>
      <c r="H459" t="s">
        <v>6498</v>
      </c>
      <c r="I459" t="str">
        <f t="shared" si="35"/>
        <v>Phoenix</v>
      </c>
      <c r="J459" s="14">
        <v>85017</v>
      </c>
      <c r="K459">
        <f t="shared" si="36"/>
        <v>1</v>
      </c>
      <c r="L459">
        <f t="shared" si="37"/>
        <v>1</v>
      </c>
      <c r="M459">
        <f t="shared" si="38"/>
        <v>0</v>
      </c>
      <c r="N459">
        <f t="shared" si="39"/>
        <v>1</v>
      </c>
      <c r="O459" s="14" t="s">
        <v>6345</v>
      </c>
      <c r="P459" s="14" t="s">
        <v>57</v>
      </c>
      <c r="Q459" s="14" t="s">
        <v>46</v>
      </c>
      <c r="R459" s="16">
        <v>4699.96</v>
      </c>
      <c r="S459" s="10">
        <v>85017</v>
      </c>
      <c r="T459" t="s">
        <v>6499</v>
      </c>
      <c r="U459" s="14" t="s">
        <v>6345</v>
      </c>
      <c r="V459" s="10" t="s">
        <v>6345</v>
      </c>
    </row>
    <row r="460" spans="1:22" x14ac:dyDescent="0.2">
      <c r="A460" s="6">
        <v>44756</v>
      </c>
      <c r="B460" t="s">
        <v>6500</v>
      </c>
      <c r="C460" t="s">
        <v>43</v>
      </c>
      <c r="D460" t="s">
        <v>46</v>
      </c>
      <c r="E460" t="s">
        <v>87</v>
      </c>
      <c r="F460" s="7" t="s">
        <v>6345</v>
      </c>
      <c r="G460" t="s">
        <v>6345</v>
      </c>
      <c r="H460" t="s">
        <v>6501</v>
      </c>
      <c r="I460" t="str">
        <f t="shared" si="35"/>
        <v>phoenix</v>
      </c>
      <c r="J460" s="14">
        <v>85009</v>
      </c>
      <c r="K460">
        <f t="shared" si="36"/>
        <v>1</v>
      </c>
      <c r="L460">
        <f t="shared" si="37"/>
        <v>1</v>
      </c>
      <c r="M460">
        <f t="shared" si="38"/>
        <v>0</v>
      </c>
      <c r="N460">
        <f t="shared" si="39"/>
        <v>1</v>
      </c>
      <c r="O460" s="14" t="s">
        <v>6345</v>
      </c>
      <c r="P460" s="14" t="s">
        <v>57</v>
      </c>
      <c r="Q460" s="14" t="s">
        <v>46</v>
      </c>
      <c r="R460" s="16">
        <v>4468.95</v>
      </c>
      <c r="S460" s="10">
        <v>85009</v>
      </c>
      <c r="T460" t="s">
        <v>6502</v>
      </c>
      <c r="U460" s="14" t="s">
        <v>6345</v>
      </c>
      <c r="V460" s="10" t="s">
        <v>6345</v>
      </c>
    </row>
    <row r="461" spans="1:22" x14ac:dyDescent="0.2">
      <c r="A461" s="6">
        <v>44756</v>
      </c>
      <c r="B461" t="s">
        <v>6503</v>
      </c>
      <c r="C461" t="s">
        <v>43</v>
      </c>
      <c r="D461" t="s">
        <v>46</v>
      </c>
      <c r="E461" t="s">
        <v>74</v>
      </c>
      <c r="F461" s="7">
        <v>3763.28</v>
      </c>
      <c r="G461" t="s">
        <v>50</v>
      </c>
      <c r="H461" t="s">
        <v>6504</v>
      </c>
      <c r="I461" t="str">
        <f t="shared" si="35"/>
        <v>PHOENIX</v>
      </c>
      <c r="J461" s="14">
        <v>85042</v>
      </c>
      <c r="K461">
        <f t="shared" si="36"/>
        <v>1</v>
      </c>
      <c r="L461">
        <f t="shared" si="37"/>
        <v>1</v>
      </c>
      <c r="M461">
        <f t="shared" si="38"/>
        <v>0</v>
      </c>
      <c r="N461">
        <f t="shared" si="39"/>
        <v>1</v>
      </c>
      <c r="O461" s="14" t="s">
        <v>6345</v>
      </c>
      <c r="P461" s="14" t="s">
        <v>57</v>
      </c>
      <c r="Q461" s="14" t="s">
        <v>46</v>
      </c>
      <c r="R461" s="16">
        <v>3295.28</v>
      </c>
      <c r="S461" s="10">
        <v>85042</v>
      </c>
      <c r="T461" t="s">
        <v>3797</v>
      </c>
      <c r="U461" s="14" t="s">
        <v>6505</v>
      </c>
      <c r="V461" s="10">
        <v>85281</v>
      </c>
    </row>
    <row r="462" spans="1:22" x14ac:dyDescent="0.2">
      <c r="A462" s="6">
        <v>44756</v>
      </c>
      <c r="B462" t="s">
        <v>6506</v>
      </c>
      <c r="C462" t="s">
        <v>43</v>
      </c>
      <c r="D462" t="s">
        <v>46</v>
      </c>
      <c r="E462" t="s">
        <v>102</v>
      </c>
      <c r="F462" s="7">
        <v>6265.71</v>
      </c>
      <c r="G462" t="s">
        <v>50</v>
      </c>
      <c r="H462" t="s">
        <v>6507</v>
      </c>
      <c r="I462" t="str">
        <f t="shared" si="35"/>
        <v>PHOENIX</v>
      </c>
      <c r="J462" s="14">
        <v>85016</v>
      </c>
      <c r="K462">
        <f t="shared" si="36"/>
        <v>1</v>
      </c>
      <c r="L462">
        <f t="shared" si="37"/>
        <v>1</v>
      </c>
      <c r="M462">
        <f t="shared" si="38"/>
        <v>0</v>
      </c>
      <c r="N462">
        <f t="shared" si="39"/>
        <v>1</v>
      </c>
      <c r="O462" s="14" t="s">
        <v>6345</v>
      </c>
      <c r="P462" s="14" t="s">
        <v>57</v>
      </c>
      <c r="Q462" s="14" t="s">
        <v>46</v>
      </c>
      <c r="R462" s="16">
        <v>6205.71</v>
      </c>
      <c r="S462" s="10">
        <v>85016</v>
      </c>
      <c r="T462" t="s">
        <v>6508</v>
      </c>
      <c r="U462" s="14" t="s">
        <v>6345</v>
      </c>
      <c r="V462" s="10" t="s">
        <v>6345</v>
      </c>
    </row>
    <row r="463" spans="1:22" x14ac:dyDescent="0.2">
      <c r="A463" s="6">
        <v>44756</v>
      </c>
      <c r="B463" t="s">
        <v>6509</v>
      </c>
      <c r="C463" t="s">
        <v>43</v>
      </c>
      <c r="D463" t="s">
        <v>46</v>
      </c>
      <c r="E463" t="s">
        <v>507</v>
      </c>
      <c r="F463" s="7">
        <v>3121</v>
      </c>
      <c r="G463" t="s">
        <v>50</v>
      </c>
      <c r="H463" t="s">
        <v>6510</v>
      </c>
      <c r="I463" t="str">
        <f t="shared" si="35"/>
        <v>EL MIRAGE</v>
      </c>
      <c r="J463" s="14">
        <v>85335</v>
      </c>
      <c r="K463">
        <f t="shared" si="36"/>
        <v>0</v>
      </c>
      <c r="L463">
        <f t="shared" si="37"/>
        <v>0</v>
      </c>
      <c r="M463">
        <f t="shared" si="38"/>
        <v>0</v>
      </c>
      <c r="N463">
        <f t="shared" si="39"/>
        <v>0</v>
      </c>
      <c r="O463" s="17">
        <v>44771</v>
      </c>
      <c r="P463" s="14" t="s">
        <v>57</v>
      </c>
      <c r="Q463" s="14" t="s">
        <v>46</v>
      </c>
      <c r="R463" s="16">
        <v>2921</v>
      </c>
      <c r="S463" s="10">
        <v>85335</v>
      </c>
      <c r="T463" t="s">
        <v>4098</v>
      </c>
      <c r="U463" s="14" t="s">
        <v>6345</v>
      </c>
      <c r="V463" s="10" t="s">
        <v>6345</v>
      </c>
    </row>
    <row r="464" spans="1:22" x14ac:dyDescent="0.2">
      <c r="A464" s="6">
        <v>44756</v>
      </c>
      <c r="B464" t="s">
        <v>6511</v>
      </c>
      <c r="C464" t="s">
        <v>43</v>
      </c>
      <c r="D464" t="s">
        <v>46</v>
      </c>
      <c r="E464" t="s">
        <v>297</v>
      </c>
      <c r="F464" s="7">
        <v>4621</v>
      </c>
      <c r="G464" t="s">
        <v>50</v>
      </c>
      <c r="H464" t="s">
        <v>6512</v>
      </c>
      <c r="I464" t="str">
        <f t="shared" si="35"/>
        <v>GLENDALE</v>
      </c>
      <c r="J464" s="14">
        <v>85301</v>
      </c>
      <c r="K464">
        <f t="shared" si="36"/>
        <v>0</v>
      </c>
      <c r="L464">
        <f t="shared" si="37"/>
        <v>0</v>
      </c>
      <c r="M464">
        <f t="shared" si="38"/>
        <v>0</v>
      </c>
      <c r="N464">
        <f t="shared" si="39"/>
        <v>0</v>
      </c>
      <c r="O464" s="14" t="s">
        <v>6345</v>
      </c>
      <c r="P464" s="14" t="s">
        <v>57</v>
      </c>
      <c r="Q464" s="14" t="s">
        <v>46</v>
      </c>
      <c r="R464" s="16">
        <v>4621</v>
      </c>
      <c r="S464" s="10">
        <v>85301</v>
      </c>
      <c r="T464" t="s">
        <v>6508</v>
      </c>
      <c r="U464" s="14" t="s">
        <v>6513</v>
      </c>
      <c r="V464" s="10">
        <v>85281</v>
      </c>
    </row>
    <row r="465" spans="1:22" x14ac:dyDescent="0.2">
      <c r="A465" s="6">
        <v>44757</v>
      </c>
      <c r="B465" t="s">
        <v>6514</v>
      </c>
      <c r="C465" t="s">
        <v>43</v>
      </c>
      <c r="D465" t="s">
        <v>46</v>
      </c>
      <c r="E465" t="s">
        <v>428</v>
      </c>
      <c r="F465" s="7">
        <v>10322.99</v>
      </c>
      <c r="G465" t="s">
        <v>50</v>
      </c>
      <c r="H465" t="s">
        <v>5619</v>
      </c>
      <c r="I465" t="str">
        <f t="shared" si="35"/>
        <v>PEORIA</v>
      </c>
      <c r="J465" s="14">
        <v>85382</v>
      </c>
      <c r="K465">
        <f t="shared" si="36"/>
        <v>0</v>
      </c>
      <c r="L465">
        <f t="shared" si="37"/>
        <v>0</v>
      </c>
      <c r="M465">
        <f t="shared" si="38"/>
        <v>0</v>
      </c>
      <c r="N465">
        <f t="shared" si="39"/>
        <v>0</v>
      </c>
      <c r="O465" s="14" t="s">
        <v>6345</v>
      </c>
      <c r="P465" s="14" t="s">
        <v>57</v>
      </c>
      <c r="Q465" s="14" t="s">
        <v>46</v>
      </c>
      <c r="R465" s="16">
        <v>9999.99</v>
      </c>
      <c r="S465" s="10">
        <v>85382</v>
      </c>
      <c r="T465" t="s">
        <v>3716</v>
      </c>
      <c r="U465" s="14" t="s">
        <v>6345</v>
      </c>
      <c r="V465" s="10" t="s">
        <v>6345</v>
      </c>
    </row>
    <row r="466" spans="1:22" x14ac:dyDescent="0.2">
      <c r="A466" s="6">
        <v>44757</v>
      </c>
      <c r="B466" t="s">
        <v>6515</v>
      </c>
      <c r="C466" t="s">
        <v>43</v>
      </c>
      <c r="D466" t="s">
        <v>46</v>
      </c>
      <c r="E466" t="s">
        <v>60</v>
      </c>
      <c r="F466" s="7">
        <v>2742.68</v>
      </c>
      <c r="G466" t="s">
        <v>50</v>
      </c>
      <c r="H466" t="s">
        <v>6516</v>
      </c>
      <c r="I466" t="str">
        <f t="shared" si="35"/>
        <v>PHOENIX</v>
      </c>
      <c r="J466" s="14">
        <v>85021</v>
      </c>
      <c r="K466">
        <f t="shared" si="36"/>
        <v>1</v>
      </c>
      <c r="L466">
        <f t="shared" si="37"/>
        <v>1</v>
      </c>
      <c r="M466">
        <f t="shared" si="38"/>
        <v>0</v>
      </c>
      <c r="N466">
        <f t="shared" si="39"/>
        <v>1</v>
      </c>
      <c r="O466" s="17" t="s">
        <v>6345</v>
      </c>
      <c r="P466" s="14" t="s">
        <v>57</v>
      </c>
      <c r="Q466" s="14" t="s">
        <v>46</v>
      </c>
      <c r="R466" s="16">
        <v>2712.68</v>
      </c>
      <c r="S466" s="10">
        <v>85021</v>
      </c>
      <c r="T466" t="s">
        <v>266</v>
      </c>
      <c r="U466" s="14" t="s">
        <v>6345</v>
      </c>
      <c r="V466" s="10" t="s">
        <v>6345</v>
      </c>
    </row>
    <row r="467" spans="1:22" x14ac:dyDescent="0.2">
      <c r="A467" s="6">
        <v>44760</v>
      </c>
      <c r="B467" t="s">
        <v>6517</v>
      </c>
      <c r="C467" t="s">
        <v>43</v>
      </c>
      <c r="D467" t="s">
        <v>46</v>
      </c>
      <c r="E467" t="s">
        <v>74</v>
      </c>
      <c r="F467" s="7">
        <v>2051.34</v>
      </c>
      <c r="G467" t="s">
        <v>50</v>
      </c>
      <c r="H467" t="s">
        <v>6518</v>
      </c>
      <c r="I467" t="str">
        <f t="shared" si="35"/>
        <v>PHOENIX</v>
      </c>
      <c r="J467" s="14">
        <v>85042</v>
      </c>
      <c r="K467">
        <f t="shared" si="36"/>
        <v>1</v>
      </c>
      <c r="L467">
        <f t="shared" si="37"/>
        <v>1</v>
      </c>
      <c r="M467">
        <f t="shared" si="38"/>
        <v>0</v>
      </c>
      <c r="N467">
        <f t="shared" si="39"/>
        <v>1</v>
      </c>
      <c r="O467" s="14" t="s">
        <v>6345</v>
      </c>
      <c r="P467" s="14" t="s">
        <v>57</v>
      </c>
      <c r="Q467" s="14" t="s">
        <v>46</v>
      </c>
      <c r="R467" s="16">
        <v>1918.35</v>
      </c>
      <c r="S467" s="10">
        <v>85042</v>
      </c>
      <c r="T467" t="s">
        <v>3864</v>
      </c>
      <c r="U467" s="14" t="s">
        <v>6345</v>
      </c>
      <c r="V467" s="10" t="s">
        <v>6345</v>
      </c>
    </row>
    <row r="468" spans="1:22" x14ac:dyDescent="0.2">
      <c r="A468" s="6">
        <v>44760</v>
      </c>
      <c r="B468" t="s">
        <v>6519</v>
      </c>
      <c r="C468" t="s">
        <v>43</v>
      </c>
      <c r="D468" t="s">
        <v>46</v>
      </c>
      <c r="E468" t="s">
        <v>74</v>
      </c>
      <c r="F468" s="7">
        <v>1604.9</v>
      </c>
      <c r="G468" t="s">
        <v>50</v>
      </c>
      <c r="H468" t="s">
        <v>6520</v>
      </c>
      <c r="I468" t="str">
        <f t="shared" si="35"/>
        <v>PHOENIX</v>
      </c>
      <c r="J468" s="14">
        <v>85042</v>
      </c>
      <c r="K468">
        <f t="shared" si="36"/>
        <v>1</v>
      </c>
      <c r="L468">
        <f t="shared" si="37"/>
        <v>1</v>
      </c>
      <c r="M468">
        <f t="shared" si="38"/>
        <v>0</v>
      </c>
      <c r="N468">
        <f t="shared" si="39"/>
        <v>1</v>
      </c>
      <c r="O468" s="14" t="s">
        <v>6345</v>
      </c>
      <c r="P468" s="14" t="s">
        <v>57</v>
      </c>
      <c r="Q468" s="14" t="s">
        <v>46</v>
      </c>
      <c r="R468" s="16">
        <v>1471.91</v>
      </c>
      <c r="S468" s="10">
        <v>85042</v>
      </c>
      <c r="T468" t="s">
        <v>3864</v>
      </c>
      <c r="U468" s="14" t="s">
        <v>6345</v>
      </c>
      <c r="V468" s="10" t="s">
        <v>6345</v>
      </c>
    </row>
    <row r="469" spans="1:22" x14ac:dyDescent="0.2">
      <c r="A469" s="6">
        <v>44760</v>
      </c>
      <c r="B469" t="s">
        <v>6521</v>
      </c>
      <c r="C469" t="s">
        <v>43</v>
      </c>
      <c r="D469" t="s">
        <v>46</v>
      </c>
      <c r="E469" t="s">
        <v>74</v>
      </c>
      <c r="F469" s="7" t="s">
        <v>6345</v>
      </c>
      <c r="G469" t="s">
        <v>6345</v>
      </c>
      <c r="H469" t="s">
        <v>6522</v>
      </c>
      <c r="I469" t="str">
        <f t="shared" si="35"/>
        <v>PHOENIX</v>
      </c>
      <c r="J469" s="14">
        <v>85042</v>
      </c>
      <c r="K469">
        <f t="shared" si="36"/>
        <v>1</v>
      </c>
      <c r="L469">
        <f t="shared" si="37"/>
        <v>1</v>
      </c>
      <c r="M469">
        <f t="shared" si="38"/>
        <v>0</v>
      </c>
      <c r="N469">
        <f t="shared" si="39"/>
        <v>1</v>
      </c>
      <c r="O469" s="17" t="s">
        <v>6345</v>
      </c>
      <c r="P469" s="14" t="s">
        <v>57</v>
      </c>
      <c r="Q469" s="14" t="s">
        <v>46</v>
      </c>
      <c r="R469" s="16">
        <v>1664.82</v>
      </c>
      <c r="S469" s="10">
        <v>85042</v>
      </c>
      <c r="T469" t="s">
        <v>3864</v>
      </c>
      <c r="U469" s="14" t="s">
        <v>6345</v>
      </c>
      <c r="V469" s="10" t="s">
        <v>6345</v>
      </c>
    </row>
    <row r="470" spans="1:22" x14ac:dyDescent="0.2">
      <c r="A470" s="6">
        <v>44760</v>
      </c>
      <c r="B470" t="s">
        <v>6523</v>
      </c>
      <c r="C470" t="s">
        <v>43</v>
      </c>
      <c r="D470" t="s">
        <v>46</v>
      </c>
      <c r="E470" t="s">
        <v>134</v>
      </c>
      <c r="F470" s="7">
        <v>6186.3</v>
      </c>
      <c r="G470" t="s">
        <v>50</v>
      </c>
      <c r="H470" t="s">
        <v>6524</v>
      </c>
      <c r="I470" t="str">
        <f t="shared" si="35"/>
        <v>GLENDALE</v>
      </c>
      <c r="J470" s="14">
        <v>85306</v>
      </c>
      <c r="K470">
        <f t="shared" si="36"/>
        <v>0</v>
      </c>
      <c r="L470">
        <f t="shared" si="37"/>
        <v>0</v>
      </c>
      <c r="M470">
        <f t="shared" si="38"/>
        <v>0</v>
      </c>
      <c r="N470">
        <f t="shared" si="39"/>
        <v>0</v>
      </c>
      <c r="O470" s="17" t="s">
        <v>6345</v>
      </c>
      <c r="P470" s="14" t="s">
        <v>57</v>
      </c>
      <c r="Q470" s="14" t="s">
        <v>46</v>
      </c>
      <c r="R470" s="16">
        <v>5885.3</v>
      </c>
      <c r="S470" s="10">
        <v>85306</v>
      </c>
      <c r="T470" t="s">
        <v>6525</v>
      </c>
      <c r="U470" s="14" t="s">
        <v>6345</v>
      </c>
      <c r="V470" s="10" t="s">
        <v>6345</v>
      </c>
    </row>
    <row r="471" spans="1:22" x14ac:dyDescent="0.2">
      <c r="A471" s="6">
        <v>44761</v>
      </c>
      <c r="B471" t="s">
        <v>6526</v>
      </c>
      <c r="C471" t="s">
        <v>43</v>
      </c>
      <c r="D471" t="s">
        <v>46</v>
      </c>
      <c r="E471" t="s">
        <v>44</v>
      </c>
      <c r="F471" s="7" t="s">
        <v>6345</v>
      </c>
      <c r="G471" t="s">
        <v>6345</v>
      </c>
      <c r="H471" t="s">
        <v>6527</v>
      </c>
      <c r="I471" t="str">
        <f t="shared" si="35"/>
        <v>PHOENIX</v>
      </c>
      <c r="J471" s="14">
        <v>85033</v>
      </c>
      <c r="K471">
        <f t="shared" si="36"/>
        <v>1</v>
      </c>
      <c r="L471">
        <f t="shared" si="37"/>
        <v>1</v>
      </c>
      <c r="M471">
        <f t="shared" si="38"/>
        <v>0</v>
      </c>
      <c r="N471">
        <f t="shared" si="39"/>
        <v>1</v>
      </c>
      <c r="O471" s="14" t="s">
        <v>6345</v>
      </c>
      <c r="P471" s="14" t="s">
        <v>57</v>
      </c>
      <c r="Q471" s="14" t="s">
        <v>46</v>
      </c>
      <c r="R471" s="16">
        <v>5048.16</v>
      </c>
      <c r="S471" s="10">
        <v>85033</v>
      </c>
      <c r="T471" t="s">
        <v>6528</v>
      </c>
      <c r="U471" s="14" t="s">
        <v>6345</v>
      </c>
      <c r="V471" s="10" t="s">
        <v>6345</v>
      </c>
    </row>
    <row r="472" spans="1:22" x14ac:dyDescent="0.2">
      <c r="A472" s="6">
        <v>44762</v>
      </c>
      <c r="B472" t="s">
        <v>6529</v>
      </c>
      <c r="C472" t="s">
        <v>43</v>
      </c>
      <c r="D472" t="s">
        <v>46</v>
      </c>
      <c r="E472" t="s">
        <v>102</v>
      </c>
      <c r="F472" s="7">
        <v>1710.41</v>
      </c>
      <c r="G472" t="s">
        <v>50</v>
      </c>
      <c r="H472" t="s">
        <v>6530</v>
      </c>
      <c r="I472" t="str">
        <f t="shared" si="35"/>
        <v>PHOENIX</v>
      </c>
      <c r="J472" s="14">
        <v>85016</v>
      </c>
      <c r="K472">
        <f t="shared" si="36"/>
        <v>1</v>
      </c>
      <c r="L472">
        <f t="shared" si="37"/>
        <v>1</v>
      </c>
      <c r="M472">
        <f t="shared" si="38"/>
        <v>0</v>
      </c>
      <c r="N472">
        <f t="shared" si="39"/>
        <v>1</v>
      </c>
      <c r="O472" s="17" t="s">
        <v>6345</v>
      </c>
      <c r="P472" s="14" t="s">
        <v>57</v>
      </c>
      <c r="Q472" s="14" t="s">
        <v>46</v>
      </c>
      <c r="R472" s="16">
        <v>1628.57</v>
      </c>
      <c r="S472" s="10">
        <v>85016</v>
      </c>
      <c r="T472" t="s">
        <v>3310</v>
      </c>
      <c r="U472" s="14" t="s">
        <v>6345</v>
      </c>
      <c r="V472" s="10" t="s">
        <v>6345</v>
      </c>
    </row>
    <row r="473" spans="1:22" x14ac:dyDescent="0.2">
      <c r="A473" s="6">
        <v>44762</v>
      </c>
      <c r="B473" t="s">
        <v>6531</v>
      </c>
      <c r="C473" t="s">
        <v>43</v>
      </c>
      <c r="D473" t="s">
        <v>46</v>
      </c>
      <c r="E473" t="s">
        <v>102</v>
      </c>
      <c r="F473" s="7" t="s">
        <v>6345</v>
      </c>
      <c r="G473" t="s">
        <v>6345</v>
      </c>
      <c r="H473" t="s">
        <v>6532</v>
      </c>
      <c r="I473" t="str">
        <f t="shared" si="35"/>
        <v>PHOENIX</v>
      </c>
      <c r="J473" s="14">
        <v>85016</v>
      </c>
      <c r="K473">
        <f t="shared" si="36"/>
        <v>1</v>
      </c>
      <c r="L473">
        <f t="shared" si="37"/>
        <v>1</v>
      </c>
      <c r="M473">
        <f t="shared" si="38"/>
        <v>0</v>
      </c>
      <c r="N473">
        <f t="shared" si="39"/>
        <v>1</v>
      </c>
      <c r="O473" s="14" t="s">
        <v>6345</v>
      </c>
      <c r="P473" s="14" t="s">
        <v>57</v>
      </c>
      <c r="Q473" s="14" t="s">
        <v>46</v>
      </c>
      <c r="R473" s="16">
        <v>1871.1</v>
      </c>
      <c r="S473" s="10">
        <v>85016</v>
      </c>
      <c r="T473" t="s">
        <v>6533</v>
      </c>
      <c r="U473" s="14" t="s">
        <v>6345</v>
      </c>
      <c r="V473" s="10" t="s">
        <v>6345</v>
      </c>
    </row>
    <row r="474" spans="1:22" x14ac:dyDescent="0.2">
      <c r="A474" s="6">
        <v>44762</v>
      </c>
      <c r="B474" t="s">
        <v>6534</v>
      </c>
      <c r="C474" t="s">
        <v>43</v>
      </c>
      <c r="D474" t="s">
        <v>46</v>
      </c>
      <c r="E474" t="s">
        <v>102</v>
      </c>
      <c r="F474" s="7">
        <v>1636.02</v>
      </c>
      <c r="G474" t="s">
        <v>50</v>
      </c>
      <c r="H474" t="s">
        <v>6535</v>
      </c>
      <c r="I474" t="str">
        <f t="shared" si="35"/>
        <v>PHOENIX</v>
      </c>
      <c r="J474" s="14">
        <v>85018</v>
      </c>
      <c r="K474">
        <f t="shared" si="36"/>
        <v>1</v>
      </c>
      <c r="L474">
        <f t="shared" si="37"/>
        <v>1</v>
      </c>
      <c r="M474">
        <f t="shared" si="38"/>
        <v>0</v>
      </c>
      <c r="N474">
        <f t="shared" si="39"/>
        <v>1</v>
      </c>
      <c r="O474" s="14" t="s">
        <v>6345</v>
      </c>
      <c r="P474" s="14" t="s">
        <v>57</v>
      </c>
      <c r="Q474" s="14" t="s">
        <v>46</v>
      </c>
      <c r="R474" s="16">
        <v>1554.18</v>
      </c>
      <c r="S474" s="10">
        <v>85018</v>
      </c>
      <c r="T474" t="s">
        <v>3310</v>
      </c>
      <c r="U474" s="14" t="s">
        <v>6345</v>
      </c>
      <c r="V474" s="10" t="s">
        <v>6345</v>
      </c>
    </row>
    <row r="475" spans="1:22" x14ac:dyDescent="0.2">
      <c r="A475" s="6">
        <v>44763</v>
      </c>
      <c r="B475" t="s">
        <v>6536</v>
      </c>
      <c r="C475" t="s">
        <v>43</v>
      </c>
      <c r="D475" t="s">
        <v>46</v>
      </c>
      <c r="E475" t="s">
        <v>134</v>
      </c>
      <c r="F475" s="7" t="s">
        <v>6345</v>
      </c>
      <c r="G475" t="s">
        <v>6345</v>
      </c>
      <c r="H475" t="s">
        <v>6537</v>
      </c>
      <c r="I475" t="str">
        <f t="shared" si="35"/>
        <v>GLENDALE</v>
      </c>
      <c r="J475" s="14">
        <v>85308</v>
      </c>
      <c r="K475">
        <f t="shared" si="36"/>
        <v>0</v>
      </c>
      <c r="L475">
        <f t="shared" si="37"/>
        <v>0</v>
      </c>
      <c r="M475">
        <f t="shared" si="38"/>
        <v>0</v>
      </c>
      <c r="N475">
        <f t="shared" si="39"/>
        <v>0</v>
      </c>
      <c r="O475" s="17" t="s">
        <v>6345</v>
      </c>
      <c r="P475" s="14" t="s">
        <v>57</v>
      </c>
      <c r="Q475" s="14" t="s">
        <v>46</v>
      </c>
      <c r="R475" s="16">
        <v>4147.71</v>
      </c>
      <c r="S475" s="10">
        <v>85308</v>
      </c>
      <c r="T475" t="s">
        <v>6538</v>
      </c>
      <c r="U475" s="14" t="s">
        <v>6345</v>
      </c>
      <c r="V475" s="10" t="s">
        <v>6345</v>
      </c>
    </row>
    <row r="476" spans="1:22" x14ac:dyDescent="0.2">
      <c r="A476" s="6">
        <v>44763</v>
      </c>
      <c r="B476" t="s">
        <v>6539</v>
      </c>
      <c r="C476" t="s">
        <v>43</v>
      </c>
      <c r="D476" t="s">
        <v>46</v>
      </c>
      <c r="E476" t="s">
        <v>1473</v>
      </c>
      <c r="F476" s="7">
        <v>10183.200000000001</v>
      </c>
      <c r="G476" t="s">
        <v>50</v>
      </c>
      <c r="H476" t="s">
        <v>6540</v>
      </c>
      <c r="I476" t="str">
        <f t="shared" si="35"/>
        <v>PHOENIX</v>
      </c>
      <c r="J476" s="14">
        <v>85015</v>
      </c>
      <c r="K476">
        <f t="shared" si="36"/>
        <v>1</v>
      </c>
      <c r="L476">
        <f t="shared" si="37"/>
        <v>1</v>
      </c>
      <c r="M476">
        <f t="shared" si="38"/>
        <v>0</v>
      </c>
      <c r="N476">
        <f t="shared" si="39"/>
        <v>1</v>
      </c>
      <c r="O476" s="17" t="s">
        <v>6345</v>
      </c>
      <c r="P476" s="14" t="s">
        <v>57</v>
      </c>
      <c r="Q476" s="14" t="s">
        <v>46</v>
      </c>
      <c r="R476" s="16">
        <v>7572.65</v>
      </c>
      <c r="S476" s="10">
        <v>85015</v>
      </c>
      <c r="T476" t="s">
        <v>399</v>
      </c>
      <c r="U476" s="14" t="s">
        <v>6345</v>
      </c>
      <c r="V476" s="10" t="s">
        <v>6345</v>
      </c>
    </row>
    <row r="477" spans="1:22" x14ac:dyDescent="0.2">
      <c r="A477" s="6">
        <v>44764</v>
      </c>
      <c r="B477" t="s">
        <v>6541</v>
      </c>
      <c r="C477" t="s">
        <v>43</v>
      </c>
      <c r="D477" t="s">
        <v>46</v>
      </c>
      <c r="E477" t="s">
        <v>297</v>
      </c>
      <c r="F477" s="7">
        <v>4253.68</v>
      </c>
      <c r="G477" t="s">
        <v>50</v>
      </c>
      <c r="H477" t="s">
        <v>6542</v>
      </c>
      <c r="I477" t="str">
        <f t="shared" si="35"/>
        <v>PHOENIX</v>
      </c>
      <c r="J477" s="14">
        <v>85029</v>
      </c>
      <c r="K477">
        <f t="shared" si="36"/>
        <v>1</v>
      </c>
      <c r="L477">
        <f t="shared" si="37"/>
        <v>1</v>
      </c>
      <c r="M477">
        <f t="shared" si="38"/>
        <v>0</v>
      </c>
      <c r="N477">
        <f t="shared" si="39"/>
        <v>1</v>
      </c>
      <c r="O477" s="14" t="s">
        <v>6345</v>
      </c>
      <c r="P477" s="14" t="s">
        <v>57</v>
      </c>
      <c r="Q477" s="14" t="s">
        <v>46</v>
      </c>
      <c r="R477" s="16">
        <v>0</v>
      </c>
      <c r="S477" s="10">
        <v>85029</v>
      </c>
      <c r="T477" t="s">
        <v>461</v>
      </c>
      <c r="U477" s="14" t="s">
        <v>3380</v>
      </c>
      <c r="V477" s="10">
        <v>85260</v>
      </c>
    </row>
    <row r="478" spans="1:22" x14ac:dyDescent="0.2">
      <c r="A478" s="6">
        <v>44767</v>
      </c>
      <c r="B478" t="s">
        <v>6543</v>
      </c>
      <c r="C478" t="s">
        <v>43</v>
      </c>
      <c r="D478" t="s">
        <v>46</v>
      </c>
      <c r="E478" t="s">
        <v>1473</v>
      </c>
      <c r="F478" s="7">
        <v>3928.89</v>
      </c>
      <c r="G478" t="s">
        <v>50</v>
      </c>
      <c r="H478" t="s">
        <v>6345</v>
      </c>
      <c r="I478" t="str">
        <f t="shared" si="35"/>
        <v/>
      </c>
      <c r="J478" s="14" t="s">
        <v>6345</v>
      </c>
      <c r="K478">
        <f t="shared" si="36"/>
        <v>0</v>
      </c>
      <c r="L478">
        <f t="shared" si="37"/>
        <v>0</v>
      </c>
      <c r="M478">
        <f t="shared" si="38"/>
        <v>0</v>
      </c>
      <c r="N478">
        <f t="shared" si="39"/>
        <v>0</v>
      </c>
      <c r="O478" s="14" t="s">
        <v>6345</v>
      </c>
      <c r="P478" s="14" t="s">
        <v>57</v>
      </c>
      <c r="Q478" s="14" t="s">
        <v>46</v>
      </c>
      <c r="R478" s="16">
        <v>2276.7399999999998</v>
      </c>
      <c r="S478" s="10" t="s">
        <v>6345</v>
      </c>
      <c r="T478" t="s">
        <v>4014</v>
      </c>
      <c r="U478" s="14" t="s">
        <v>1849</v>
      </c>
      <c r="V478" s="10">
        <v>85021</v>
      </c>
    </row>
    <row r="479" spans="1:22" x14ac:dyDescent="0.2">
      <c r="A479" s="6">
        <v>44767</v>
      </c>
      <c r="B479" t="s">
        <v>6544</v>
      </c>
      <c r="C479" t="s">
        <v>43</v>
      </c>
      <c r="D479" t="s">
        <v>46</v>
      </c>
      <c r="E479" t="s">
        <v>1473</v>
      </c>
      <c r="F479" s="7">
        <v>3104.64</v>
      </c>
      <c r="G479" t="s">
        <v>50</v>
      </c>
      <c r="H479" t="s">
        <v>6545</v>
      </c>
      <c r="I479" t="str">
        <f t="shared" si="35"/>
        <v>PHOENIX</v>
      </c>
      <c r="J479" s="14">
        <v>85021</v>
      </c>
      <c r="K479">
        <f t="shared" si="36"/>
        <v>1</v>
      </c>
      <c r="L479">
        <f t="shared" si="37"/>
        <v>1</v>
      </c>
      <c r="M479">
        <f t="shared" si="38"/>
        <v>0</v>
      </c>
      <c r="N479">
        <f t="shared" si="39"/>
        <v>1</v>
      </c>
      <c r="O479" s="14" t="s">
        <v>6345</v>
      </c>
      <c r="P479" s="14" t="s">
        <v>57</v>
      </c>
      <c r="Q479" s="14" t="s">
        <v>46</v>
      </c>
      <c r="R479" s="16">
        <v>1752.82</v>
      </c>
      <c r="S479" s="10">
        <v>85021</v>
      </c>
      <c r="T479" t="s">
        <v>4014</v>
      </c>
      <c r="U479" s="14" t="s">
        <v>1849</v>
      </c>
      <c r="V479" s="10">
        <v>85021</v>
      </c>
    </row>
    <row r="480" spans="1:22" x14ac:dyDescent="0.2">
      <c r="A480" s="6">
        <v>44767</v>
      </c>
      <c r="B480" t="s">
        <v>6546</v>
      </c>
      <c r="C480" t="s">
        <v>43</v>
      </c>
      <c r="D480" t="s">
        <v>46</v>
      </c>
      <c r="E480" t="s">
        <v>74</v>
      </c>
      <c r="F480" s="7" t="s">
        <v>6345</v>
      </c>
      <c r="G480" t="s">
        <v>6345</v>
      </c>
      <c r="H480" t="s">
        <v>6547</v>
      </c>
      <c r="I480" t="str">
        <f t="shared" si="35"/>
        <v>PHOENIX</v>
      </c>
      <c r="J480" s="14">
        <v>85041</v>
      </c>
      <c r="K480">
        <f t="shared" si="36"/>
        <v>1</v>
      </c>
      <c r="L480">
        <f t="shared" si="37"/>
        <v>1</v>
      </c>
      <c r="M480">
        <f t="shared" si="38"/>
        <v>0</v>
      </c>
      <c r="N480">
        <f t="shared" si="39"/>
        <v>1</v>
      </c>
      <c r="O480" s="17" t="s">
        <v>6345</v>
      </c>
      <c r="P480" s="14" t="s">
        <v>57</v>
      </c>
      <c r="Q480" s="14" t="s">
        <v>46</v>
      </c>
      <c r="R480" s="16">
        <v>1626.04</v>
      </c>
      <c r="S480" s="10">
        <v>85041</v>
      </c>
      <c r="T480" t="s">
        <v>382</v>
      </c>
      <c r="U480" s="14" t="s">
        <v>6345</v>
      </c>
      <c r="V480" s="10" t="s">
        <v>6345</v>
      </c>
    </row>
    <row r="481" spans="1:22" x14ac:dyDescent="0.2">
      <c r="A481" s="6">
        <v>44767</v>
      </c>
      <c r="B481" t="s">
        <v>6548</v>
      </c>
      <c r="C481" t="s">
        <v>43</v>
      </c>
      <c r="D481" t="s">
        <v>46</v>
      </c>
      <c r="E481" t="s">
        <v>44</v>
      </c>
      <c r="F481" s="7">
        <v>9999</v>
      </c>
      <c r="G481" t="s">
        <v>50</v>
      </c>
      <c r="H481" t="s">
        <v>6549</v>
      </c>
      <c r="I481" t="str">
        <f t="shared" si="35"/>
        <v>GLENDALE</v>
      </c>
      <c r="J481" s="14">
        <v>85301</v>
      </c>
      <c r="K481">
        <f t="shared" si="36"/>
        <v>0</v>
      </c>
      <c r="L481">
        <f t="shared" si="37"/>
        <v>0</v>
      </c>
      <c r="M481">
        <f t="shared" si="38"/>
        <v>0</v>
      </c>
      <c r="N481">
        <f t="shared" si="39"/>
        <v>0</v>
      </c>
      <c r="O481" s="17" t="s">
        <v>6345</v>
      </c>
      <c r="P481" s="14" t="s">
        <v>57</v>
      </c>
      <c r="Q481" s="14" t="s">
        <v>46</v>
      </c>
      <c r="R481" s="16">
        <v>8705.35</v>
      </c>
      <c r="S481" s="10">
        <v>85301</v>
      </c>
      <c r="T481" t="s">
        <v>5688</v>
      </c>
      <c r="U481" s="14" t="s">
        <v>6345</v>
      </c>
      <c r="V481" s="10" t="s">
        <v>6345</v>
      </c>
    </row>
    <row r="482" spans="1:22" x14ac:dyDescent="0.2">
      <c r="A482" s="6">
        <v>44767</v>
      </c>
      <c r="B482" t="s">
        <v>6550</v>
      </c>
      <c r="C482" t="s">
        <v>43</v>
      </c>
      <c r="D482" t="s">
        <v>46</v>
      </c>
      <c r="E482" t="s">
        <v>44</v>
      </c>
      <c r="F482" s="7" t="s">
        <v>6345</v>
      </c>
      <c r="G482" t="s">
        <v>6345</v>
      </c>
      <c r="H482" t="s">
        <v>6551</v>
      </c>
      <c r="I482" t="str">
        <f t="shared" si="35"/>
        <v>PHOENIX</v>
      </c>
      <c r="J482" s="14">
        <v>85043</v>
      </c>
      <c r="K482">
        <f t="shared" si="36"/>
        <v>1</v>
      </c>
      <c r="L482">
        <f t="shared" si="37"/>
        <v>1</v>
      </c>
      <c r="M482">
        <f t="shared" si="38"/>
        <v>0</v>
      </c>
      <c r="N482">
        <f t="shared" si="39"/>
        <v>1</v>
      </c>
      <c r="O482" s="14" t="s">
        <v>6345</v>
      </c>
      <c r="P482" s="14" t="s">
        <v>57</v>
      </c>
      <c r="Q482" s="14" t="s">
        <v>46</v>
      </c>
      <c r="R482" s="16">
        <v>2276.6999999999998</v>
      </c>
      <c r="S482" s="10">
        <v>85043</v>
      </c>
      <c r="T482" t="s">
        <v>5688</v>
      </c>
      <c r="U482" s="14" t="s">
        <v>6345</v>
      </c>
      <c r="V482" s="10" t="s">
        <v>6345</v>
      </c>
    </row>
    <row r="483" spans="1:22" x14ac:dyDescent="0.2">
      <c r="A483" s="6">
        <v>44767</v>
      </c>
      <c r="B483" t="s">
        <v>6552</v>
      </c>
      <c r="C483" t="s">
        <v>79</v>
      </c>
      <c r="D483" t="s">
        <v>46</v>
      </c>
      <c r="E483" t="s">
        <v>145</v>
      </c>
      <c r="F483" s="7" t="s">
        <v>6345</v>
      </c>
      <c r="G483" t="s">
        <v>6345</v>
      </c>
      <c r="H483" t="s">
        <v>6553</v>
      </c>
      <c r="I483" t="str">
        <f t="shared" si="35"/>
        <v>PHOENIX</v>
      </c>
      <c r="J483" s="14">
        <v>85006</v>
      </c>
      <c r="K483">
        <f t="shared" si="36"/>
        <v>1</v>
      </c>
      <c r="L483">
        <f t="shared" si="37"/>
        <v>1</v>
      </c>
      <c r="M483">
        <f t="shared" si="38"/>
        <v>0</v>
      </c>
      <c r="N483">
        <f t="shared" si="39"/>
        <v>1</v>
      </c>
      <c r="O483" s="17" t="s">
        <v>6345</v>
      </c>
      <c r="P483" s="14" t="s">
        <v>57</v>
      </c>
      <c r="Q483" s="14" t="s">
        <v>46</v>
      </c>
      <c r="R483" s="16">
        <v>1789.25</v>
      </c>
      <c r="S483" s="10">
        <v>85006</v>
      </c>
      <c r="T483" t="s">
        <v>6554</v>
      </c>
      <c r="U483" s="14" t="s">
        <v>6345</v>
      </c>
      <c r="V483" s="10" t="s">
        <v>6345</v>
      </c>
    </row>
    <row r="484" spans="1:22" x14ac:dyDescent="0.2">
      <c r="A484" s="6">
        <v>44769</v>
      </c>
      <c r="B484" t="s">
        <v>6555</v>
      </c>
      <c r="C484" t="s">
        <v>43</v>
      </c>
      <c r="D484" t="s">
        <v>46</v>
      </c>
      <c r="E484" t="s">
        <v>102</v>
      </c>
      <c r="F484" s="7">
        <v>6353</v>
      </c>
      <c r="G484" t="s">
        <v>50</v>
      </c>
      <c r="H484" t="s">
        <v>6556</v>
      </c>
      <c r="I484" t="str">
        <f t="shared" si="35"/>
        <v>PHOENIX</v>
      </c>
      <c r="J484" s="14">
        <v>85008</v>
      </c>
      <c r="K484">
        <f t="shared" si="36"/>
        <v>1</v>
      </c>
      <c r="L484">
        <f t="shared" si="37"/>
        <v>1</v>
      </c>
      <c r="M484">
        <f t="shared" si="38"/>
        <v>0</v>
      </c>
      <c r="N484">
        <f t="shared" si="39"/>
        <v>1</v>
      </c>
      <c r="O484" s="14" t="s">
        <v>6345</v>
      </c>
      <c r="P484" s="14" t="s">
        <v>57</v>
      </c>
      <c r="Q484" s="14" t="s">
        <v>46</v>
      </c>
      <c r="R484" s="16">
        <v>5408</v>
      </c>
      <c r="S484" s="10">
        <v>85008</v>
      </c>
      <c r="T484" t="s">
        <v>5576</v>
      </c>
      <c r="U484" s="14" t="s">
        <v>6345</v>
      </c>
      <c r="V484" s="10" t="s">
        <v>6345</v>
      </c>
    </row>
    <row r="485" spans="1:22" x14ac:dyDescent="0.2">
      <c r="A485" s="6">
        <v>44769</v>
      </c>
      <c r="B485" t="s">
        <v>6557</v>
      </c>
      <c r="C485" t="s">
        <v>43</v>
      </c>
      <c r="D485" t="s">
        <v>46</v>
      </c>
      <c r="E485" t="s">
        <v>74</v>
      </c>
      <c r="F485" s="7" t="s">
        <v>6345</v>
      </c>
      <c r="G485" t="s">
        <v>6345</v>
      </c>
      <c r="H485" t="s">
        <v>6558</v>
      </c>
      <c r="I485" t="str">
        <f t="shared" si="35"/>
        <v>PHOENIX</v>
      </c>
      <c r="J485" s="14">
        <v>85040</v>
      </c>
      <c r="K485">
        <f t="shared" si="36"/>
        <v>1</v>
      </c>
      <c r="L485">
        <f t="shared" si="37"/>
        <v>1</v>
      </c>
      <c r="M485">
        <f t="shared" si="38"/>
        <v>0</v>
      </c>
      <c r="N485">
        <f t="shared" si="39"/>
        <v>1</v>
      </c>
      <c r="O485" s="17" t="s">
        <v>6345</v>
      </c>
      <c r="P485" s="14" t="s">
        <v>57</v>
      </c>
      <c r="Q485" s="14" t="s">
        <v>46</v>
      </c>
      <c r="R485" s="16">
        <v>5574.8</v>
      </c>
      <c r="S485" s="10">
        <v>85040</v>
      </c>
      <c r="T485" t="s">
        <v>6559</v>
      </c>
      <c r="U485" s="14" t="s">
        <v>6560</v>
      </c>
      <c r="V485" s="10">
        <v>85281</v>
      </c>
    </row>
    <row r="486" spans="1:22" x14ac:dyDescent="0.2">
      <c r="A486" s="6">
        <v>44770</v>
      </c>
      <c r="B486" t="s">
        <v>6561</v>
      </c>
      <c r="C486" t="s">
        <v>43</v>
      </c>
      <c r="D486" t="s">
        <v>46</v>
      </c>
      <c r="E486" t="s">
        <v>225</v>
      </c>
      <c r="F486" s="7" t="s">
        <v>6345</v>
      </c>
      <c r="G486" t="s">
        <v>6345</v>
      </c>
      <c r="H486" t="s">
        <v>6562</v>
      </c>
      <c r="I486" t="str">
        <f t="shared" si="35"/>
        <v>TOLLESON</v>
      </c>
      <c r="J486" s="14">
        <v>85353</v>
      </c>
      <c r="K486">
        <f t="shared" si="36"/>
        <v>0</v>
      </c>
      <c r="L486">
        <f t="shared" si="37"/>
        <v>0</v>
      </c>
      <c r="M486">
        <f t="shared" si="38"/>
        <v>0</v>
      </c>
      <c r="N486">
        <f t="shared" si="39"/>
        <v>0</v>
      </c>
      <c r="O486" s="14" t="s">
        <v>6345</v>
      </c>
      <c r="P486" s="14" t="s">
        <v>57</v>
      </c>
      <c r="Q486" s="14" t="s">
        <v>46</v>
      </c>
      <c r="R486" s="16">
        <v>2616.3200000000002</v>
      </c>
      <c r="S486" s="10">
        <v>85353</v>
      </c>
      <c r="T486" t="s">
        <v>2041</v>
      </c>
      <c r="U486" s="14" t="s">
        <v>6345</v>
      </c>
      <c r="V486" s="10" t="s">
        <v>6345</v>
      </c>
    </row>
    <row r="487" spans="1:22" x14ac:dyDescent="0.2">
      <c r="A487" s="6">
        <v>44770</v>
      </c>
      <c r="B487" t="s">
        <v>6563</v>
      </c>
      <c r="C487" t="s">
        <v>183</v>
      </c>
      <c r="D487" t="s">
        <v>46</v>
      </c>
      <c r="E487" t="s">
        <v>102</v>
      </c>
      <c r="F487" s="7" t="s">
        <v>6345</v>
      </c>
      <c r="G487" t="s">
        <v>6345</v>
      </c>
      <c r="H487" t="s">
        <v>6564</v>
      </c>
      <c r="I487" t="str">
        <f t="shared" si="35"/>
        <v>PHOENIX</v>
      </c>
      <c r="J487" s="14">
        <v>85016</v>
      </c>
      <c r="K487">
        <f t="shared" si="36"/>
        <v>1</v>
      </c>
      <c r="L487">
        <f t="shared" si="37"/>
        <v>1</v>
      </c>
      <c r="M487">
        <f t="shared" si="38"/>
        <v>0</v>
      </c>
      <c r="N487">
        <f t="shared" si="39"/>
        <v>1</v>
      </c>
      <c r="O487" s="17" t="s">
        <v>6345</v>
      </c>
      <c r="P487" s="14" t="s">
        <v>57</v>
      </c>
      <c r="Q487" s="14" t="s">
        <v>46</v>
      </c>
      <c r="R487" s="16">
        <v>6591</v>
      </c>
      <c r="S487" s="10">
        <v>85016</v>
      </c>
      <c r="T487" t="s">
        <v>3797</v>
      </c>
      <c r="U487" s="14" t="s">
        <v>6505</v>
      </c>
      <c r="V487" s="10">
        <v>85281</v>
      </c>
    </row>
    <row r="488" spans="1:22" x14ac:dyDescent="0.2">
      <c r="A488" s="6">
        <v>44770</v>
      </c>
      <c r="B488" t="s">
        <v>6565</v>
      </c>
      <c r="C488" t="s">
        <v>43</v>
      </c>
      <c r="D488" t="s">
        <v>46</v>
      </c>
      <c r="E488" t="s">
        <v>74</v>
      </c>
      <c r="F488" s="7" t="s">
        <v>6345</v>
      </c>
      <c r="G488" t="s">
        <v>6345</v>
      </c>
      <c r="H488" t="s">
        <v>6566</v>
      </c>
      <c r="I488" t="str">
        <f t="shared" si="35"/>
        <v>LAVEEN</v>
      </c>
      <c r="J488" s="14">
        <v>85339</v>
      </c>
      <c r="K488">
        <f t="shared" si="36"/>
        <v>1</v>
      </c>
      <c r="L488">
        <f t="shared" si="37"/>
        <v>1</v>
      </c>
      <c r="M488">
        <f t="shared" si="38"/>
        <v>0</v>
      </c>
      <c r="N488">
        <f t="shared" si="39"/>
        <v>1</v>
      </c>
      <c r="O488" s="14" t="s">
        <v>6345</v>
      </c>
      <c r="P488" s="14" t="s">
        <v>57</v>
      </c>
      <c r="Q488" s="14" t="s">
        <v>46</v>
      </c>
      <c r="R488" s="16">
        <v>2731.9</v>
      </c>
      <c r="S488" s="10">
        <v>85339</v>
      </c>
      <c r="T488" t="s">
        <v>4899</v>
      </c>
      <c r="U488" s="14" t="s">
        <v>6345</v>
      </c>
      <c r="V488" s="10" t="s">
        <v>6345</v>
      </c>
    </row>
    <row r="489" spans="1:22" x14ac:dyDescent="0.2">
      <c r="A489" s="6">
        <v>44770</v>
      </c>
      <c r="B489" t="s">
        <v>6567</v>
      </c>
      <c r="C489" t="s">
        <v>79</v>
      </c>
      <c r="D489" t="s">
        <v>46</v>
      </c>
      <c r="E489" t="s">
        <v>247</v>
      </c>
      <c r="F489" s="7" t="s">
        <v>6345</v>
      </c>
      <c r="G489" t="s">
        <v>6345</v>
      </c>
      <c r="H489" t="s">
        <v>6568</v>
      </c>
      <c r="I489" t="str">
        <f t="shared" si="35"/>
        <v>CHANDLER</v>
      </c>
      <c r="J489" s="14">
        <v>85225</v>
      </c>
      <c r="K489">
        <f t="shared" si="36"/>
        <v>0</v>
      </c>
      <c r="L489">
        <f t="shared" si="37"/>
        <v>0</v>
      </c>
      <c r="M489">
        <f t="shared" si="38"/>
        <v>0</v>
      </c>
      <c r="N489">
        <f t="shared" si="39"/>
        <v>0</v>
      </c>
      <c r="O489" s="14" t="s">
        <v>6345</v>
      </c>
      <c r="P489" s="14" t="s">
        <v>57</v>
      </c>
      <c r="Q489" s="14" t="s">
        <v>46</v>
      </c>
      <c r="R489" s="16">
        <v>1927</v>
      </c>
      <c r="S489" s="10">
        <v>85225</v>
      </c>
      <c r="T489" t="s">
        <v>3797</v>
      </c>
      <c r="U489" s="14" t="s">
        <v>6345</v>
      </c>
      <c r="V489" s="10" t="s">
        <v>6345</v>
      </c>
    </row>
    <row r="490" spans="1:22" x14ac:dyDescent="0.2">
      <c r="A490" s="6">
        <v>44770</v>
      </c>
      <c r="B490" t="s">
        <v>6569</v>
      </c>
      <c r="C490" t="s">
        <v>43</v>
      </c>
      <c r="D490" t="s">
        <v>46</v>
      </c>
      <c r="E490" t="s">
        <v>507</v>
      </c>
      <c r="F490" s="7" t="s">
        <v>6345</v>
      </c>
      <c r="G490" t="s">
        <v>6345</v>
      </c>
      <c r="H490" t="s">
        <v>6570</v>
      </c>
      <c r="I490" t="str">
        <f t="shared" si="35"/>
        <v>EL MIRAGE</v>
      </c>
      <c r="J490" s="14">
        <v>85335</v>
      </c>
      <c r="K490">
        <f t="shared" si="36"/>
        <v>0</v>
      </c>
      <c r="L490">
        <f t="shared" si="37"/>
        <v>0</v>
      </c>
      <c r="M490">
        <f t="shared" si="38"/>
        <v>0</v>
      </c>
      <c r="N490">
        <f t="shared" si="39"/>
        <v>0</v>
      </c>
      <c r="O490" s="14" t="s">
        <v>6345</v>
      </c>
      <c r="P490" s="14" t="s">
        <v>57</v>
      </c>
      <c r="Q490" s="14" t="s">
        <v>46</v>
      </c>
      <c r="R490" s="16">
        <v>2576.08</v>
      </c>
      <c r="S490" s="10">
        <v>85335</v>
      </c>
      <c r="T490" t="s">
        <v>6571</v>
      </c>
      <c r="U490" s="14" t="s">
        <v>6345</v>
      </c>
      <c r="V490" s="10" t="s">
        <v>6345</v>
      </c>
    </row>
    <row r="491" spans="1:22" x14ac:dyDescent="0.2">
      <c r="A491" s="6">
        <v>44771</v>
      </c>
      <c r="B491" t="s">
        <v>6572</v>
      </c>
      <c r="C491" t="s">
        <v>43</v>
      </c>
      <c r="D491" t="s">
        <v>46</v>
      </c>
      <c r="E491" t="s">
        <v>65</v>
      </c>
      <c r="F491" s="7" t="s">
        <v>6345</v>
      </c>
      <c r="G491" t="s">
        <v>6345</v>
      </c>
      <c r="H491" t="s">
        <v>6573</v>
      </c>
      <c r="I491" t="str">
        <f t="shared" si="35"/>
        <v>MESA</v>
      </c>
      <c r="J491" s="14">
        <v>85204</v>
      </c>
      <c r="K491">
        <f t="shared" si="36"/>
        <v>0</v>
      </c>
      <c r="L491">
        <f t="shared" si="37"/>
        <v>0</v>
      </c>
      <c r="M491">
        <f t="shared" si="38"/>
        <v>0</v>
      </c>
      <c r="N491">
        <f t="shared" si="39"/>
        <v>0</v>
      </c>
      <c r="O491" s="14" t="s">
        <v>6345</v>
      </c>
      <c r="P491" s="14" t="s">
        <v>57</v>
      </c>
      <c r="Q491" s="14" t="s">
        <v>46</v>
      </c>
      <c r="R491" s="16">
        <v>1698.25</v>
      </c>
      <c r="S491" s="10">
        <v>85204</v>
      </c>
      <c r="T491" t="s">
        <v>3797</v>
      </c>
      <c r="U491" s="14" t="s">
        <v>6345</v>
      </c>
      <c r="V491" s="10" t="s">
        <v>6345</v>
      </c>
    </row>
    <row r="492" spans="1:22" x14ac:dyDescent="0.2">
      <c r="A492" s="6">
        <v>44771</v>
      </c>
      <c r="B492" t="s">
        <v>6574</v>
      </c>
      <c r="C492" t="s">
        <v>43</v>
      </c>
      <c r="D492" t="s">
        <v>46</v>
      </c>
      <c r="E492" t="s">
        <v>70</v>
      </c>
      <c r="F492" s="7" t="s">
        <v>6345</v>
      </c>
      <c r="G492" t="s">
        <v>6345</v>
      </c>
      <c r="H492" t="s">
        <v>4766</v>
      </c>
      <c r="I492" t="str">
        <f t="shared" si="35"/>
        <v>PHOENIX</v>
      </c>
      <c r="J492" s="14">
        <v>85033</v>
      </c>
      <c r="K492">
        <f t="shared" si="36"/>
        <v>1</v>
      </c>
      <c r="L492">
        <f t="shared" si="37"/>
        <v>1</v>
      </c>
      <c r="M492">
        <f t="shared" si="38"/>
        <v>0</v>
      </c>
      <c r="N492">
        <f t="shared" si="39"/>
        <v>1</v>
      </c>
      <c r="O492" s="17" t="s">
        <v>6345</v>
      </c>
      <c r="P492" s="14" t="s">
        <v>57</v>
      </c>
      <c r="Q492" s="14" t="s">
        <v>46</v>
      </c>
      <c r="R492" s="16">
        <v>5482.32</v>
      </c>
      <c r="S492" s="10">
        <v>85033</v>
      </c>
      <c r="T492" t="s">
        <v>6575</v>
      </c>
      <c r="U492" s="14" t="s">
        <v>6345</v>
      </c>
      <c r="V492" s="10" t="s">
        <v>6345</v>
      </c>
    </row>
    <row r="493" spans="1:22" x14ac:dyDescent="0.2">
      <c r="A493" s="6">
        <v>44771</v>
      </c>
      <c r="B493" t="s">
        <v>6576</v>
      </c>
      <c r="C493" t="s">
        <v>43</v>
      </c>
      <c r="D493" t="s">
        <v>46</v>
      </c>
      <c r="E493" t="s">
        <v>74</v>
      </c>
      <c r="F493" s="7" t="s">
        <v>6345</v>
      </c>
      <c r="G493" t="s">
        <v>6345</v>
      </c>
      <c r="H493" t="s">
        <v>6577</v>
      </c>
      <c r="I493" t="str">
        <f t="shared" si="35"/>
        <v>PHOENIX</v>
      </c>
      <c r="J493" s="14">
        <v>85041</v>
      </c>
      <c r="K493">
        <f t="shared" si="36"/>
        <v>1</v>
      </c>
      <c r="L493">
        <f t="shared" si="37"/>
        <v>1</v>
      </c>
      <c r="M493">
        <f t="shared" si="38"/>
        <v>0</v>
      </c>
      <c r="N493">
        <f t="shared" si="39"/>
        <v>1</v>
      </c>
      <c r="O493" s="14" t="s">
        <v>6345</v>
      </c>
      <c r="P493" s="14" t="s">
        <v>57</v>
      </c>
      <c r="Q493" s="14" t="s">
        <v>46</v>
      </c>
      <c r="R493" s="16">
        <v>2294.9299999999998</v>
      </c>
      <c r="S493" s="10">
        <v>85041</v>
      </c>
      <c r="T493" t="s">
        <v>6578</v>
      </c>
      <c r="U493" s="14" t="s">
        <v>6579</v>
      </c>
      <c r="V493" s="10">
        <v>85281</v>
      </c>
    </row>
    <row r="494" spans="1:22" x14ac:dyDescent="0.2">
      <c r="A494" s="6">
        <v>44771</v>
      </c>
      <c r="B494" t="s">
        <v>6580</v>
      </c>
      <c r="C494" t="s">
        <v>43</v>
      </c>
      <c r="D494" t="s">
        <v>46</v>
      </c>
      <c r="E494" t="s">
        <v>70</v>
      </c>
      <c r="F494" s="7" t="s">
        <v>6345</v>
      </c>
      <c r="G494" t="s">
        <v>6345</v>
      </c>
      <c r="H494" t="s">
        <v>5484</v>
      </c>
      <c r="I494" t="str">
        <f t="shared" si="35"/>
        <v>PHOENIX</v>
      </c>
      <c r="J494" s="14">
        <v>85033</v>
      </c>
      <c r="K494">
        <f t="shared" si="36"/>
        <v>1</v>
      </c>
      <c r="L494">
        <f t="shared" si="37"/>
        <v>1</v>
      </c>
      <c r="M494">
        <f t="shared" si="38"/>
        <v>0</v>
      </c>
      <c r="N494">
        <f t="shared" si="39"/>
        <v>1</v>
      </c>
      <c r="O494" s="14" t="s">
        <v>6345</v>
      </c>
      <c r="P494" s="14" t="s">
        <v>57</v>
      </c>
      <c r="Q494" s="14" t="s">
        <v>46</v>
      </c>
      <c r="R494" s="16">
        <v>5821.33</v>
      </c>
      <c r="S494" s="10">
        <v>85033</v>
      </c>
      <c r="T494" t="s">
        <v>4476</v>
      </c>
      <c r="U494" s="14" t="s">
        <v>6345</v>
      </c>
      <c r="V494" s="10" t="s">
        <v>6345</v>
      </c>
    </row>
    <row r="495" spans="1:22" x14ac:dyDescent="0.2">
      <c r="A495" s="6">
        <v>44771</v>
      </c>
      <c r="B495" t="s">
        <v>6581</v>
      </c>
      <c r="C495" t="s">
        <v>43</v>
      </c>
      <c r="D495" t="s">
        <v>46</v>
      </c>
      <c r="E495" t="s">
        <v>70</v>
      </c>
      <c r="F495" s="7" t="s">
        <v>6345</v>
      </c>
      <c r="G495" t="s">
        <v>6345</v>
      </c>
      <c r="H495" t="s">
        <v>649</v>
      </c>
      <c r="I495" t="str">
        <f t="shared" si="35"/>
        <v>PHOENIX</v>
      </c>
      <c r="J495" s="14">
        <v>85035</v>
      </c>
      <c r="K495">
        <f t="shared" si="36"/>
        <v>1</v>
      </c>
      <c r="L495">
        <f t="shared" si="37"/>
        <v>1</v>
      </c>
      <c r="M495">
        <f t="shared" si="38"/>
        <v>0</v>
      </c>
      <c r="N495">
        <f t="shared" si="39"/>
        <v>1</v>
      </c>
      <c r="O495" s="17" t="s">
        <v>6345</v>
      </c>
      <c r="P495" s="14" t="s">
        <v>57</v>
      </c>
      <c r="Q495" s="14" t="s">
        <v>46</v>
      </c>
      <c r="R495" s="16">
        <v>2458.96</v>
      </c>
      <c r="S495" s="10">
        <v>85035</v>
      </c>
      <c r="T495" t="s">
        <v>382</v>
      </c>
      <c r="U495" s="14" t="s">
        <v>6345</v>
      </c>
      <c r="V495" s="10" t="s">
        <v>6345</v>
      </c>
    </row>
    <row r="496" spans="1:22" x14ac:dyDescent="0.2">
      <c r="A496" s="6">
        <v>44771</v>
      </c>
      <c r="B496" t="s">
        <v>6582</v>
      </c>
      <c r="C496" t="s">
        <v>43</v>
      </c>
      <c r="D496" t="s">
        <v>46</v>
      </c>
      <c r="E496" t="s">
        <v>74</v>
      </c>
      <c r="F496" s="7" t="s">
        <v>6345</v>
      </c>
      <c r="G496" t="s">
        <v>6345</v>
      </c>
      <c r="H496" t="s">
        <v>6583</v>
      </c>
      <c r="I496" t="str">
        <f t="shared" si="35"/>
        <v>PHOENIX</v>
      </c>
      <c r="J496" s="14">
        <v>85042</v>
      </c>
      <c r="K496">
        <f t="shared" si="36"/>
        <v>1</v>
      </c>
      <c r="L496">
        <f t="shared" si="37"/>
        <v>1</v>
      </c>
      <c r="M496">
        <f t="shared" si="38"/>
        <v>0</v>
      </c>
      <c r="N496">
        <f t="shared" si="39"/>
        <v>1</v>
      </c>
      <c r="O496" s="14" t="s">
        <v>6345</v>
      </c>
      <c r="P496" s="14" t="s">
        <v>57</v>
      </c>
      <c r="Q496" s="14" t="s">
        <v>46</v>
      </c>
      <c r="R496" s="16">
        <v>2682.58</v>
      </c>
      <c r="S496" s="10">
        <v>85042</v>
      </c>
      <c r="T496" t="s">
        <v>6578</v>
      </c>
      <c r="U496" s="14" t="s">
        <v>6579</v>
      </c>
      <c r="V496" s="10">
        <v>85281</v>
      </c>
    </row>
    <row r="497" spans="1:22" x14ac:dyDescent="0.2">
      <c r="A497" s="6">
        <v>44771</v>
      </c>
      <c r="B497" t="s">
        <v>6584</v>
      </c>
      <c r="C497" t="s">
        <v>43</v>
      </c>
      <c r="D497" t="s">
        <v>46</v>
      </c>
      <c r="E497" t="s">
        <v>74</v>
      </c>
      <c r="F497" s="7" t="s">
        <v>6345</v>
      </c>
      <c r="G497" t="s">
        <v>6345</v>
      </c>
      <c r="H497" t="s">
        <v>6585</v>
      </c>
      <c r="I497" t="str">
        <f t="shared" si="35"/>
        <v>PHOENIX</v>
      </c>
      <c r="J497" s="14">
        <v>85042</v>
      </c>
      <c r="K497">
        <f t="shared" si="36"/>
        <v>1</v>
      </c>
      <c r="L497">
        <f t="shared" si="37"/>
        <v>1</v>
      </c>
      <c r="M497">
        <f t="shared" si="38"/>
        <v>0</v>
      </c>
      <c r="N497">
        <f t="shared" si="39"/>
        <v>1</v>
      </c>
      <c r="O497" s="14" t="s">
        <v>6345</v>
      </c>
      <c r="P497" s="14" t="s">
        <v>57</v>
      </c>
      <c r="Q497" s="14" t="s">
        <v>46</v>
      </c>
      <c r="R497" s="16">
        <v>5181.42</v>
      </c>
      <c r="S497" s="10">
        <v>85042</v>
      </c>
      <c r="T497" t="s">
        <v>6578</v>
      </c>
      <c r="U497" s="14" t="s">
        <v>6579</v>
      </c>
      <c r="V497" s="10">
        <v>85281</v>
      </c>
    </row>
    <row r="498" spans="1:22" x14ac:dyDescent="0.2">
      <c r="A498" s="6">
        <v>44771</v>
      </c>
      <c r="B498" t="s">
        <v>6586</v>
      </c>
      <c r="C498" t="s">
        <v>43</v>
      </c>
      <c r="D498" t="s">
        <v>46</v>
      </c>
      <c r="E498" t="s">
        <v>44</v>
      </c>
      <c r="F498" s="7" t="s">
        <v>6345</v>
      </c>
      <c r="G498" t="s">
        <v>6345</v>
      </c>
      <c r="H498" t="s">
        <v>6587</v>
      </c>
      <c r="I498" t="str">
        <f t="shared" si="35"/>
        <v>PHOENIX</v>
      </c>
      <c r="J498" s="14">
        <v>85043</v>
      </c>
      <c r="K498">
        <f t="shared" si="36"/>
        <v>1</v>
      </c>
      <c r="L498">
        <f t="shared" si="37"/>
        <v>1</v>
      </c>
      <c r="M498">
        <f t="shared" si="38"/>
        <v>0</v>
      </c>
      <c r="N498">
        <f t="shared" si="39"/>
        <v>1</v>
      </c>
      <c r="O498" s="14" t="s">
        <v>6345</v>
      </c>
      <c r="P498" s="14" t="s">
        <v>57</v>
      </c>
      <c r="Q498" s="14" t="s">
        <v>46</v>
      </c>
      <c r="R498" s="16">
        <v>1908.84</v>
      </c>
      <c r="S498" s="10">
        <v>85043</v>
      </c>
      <c r="T498" t="s">
        <v>5124</v>
      </c>
      <c r="U498" s="14" t="s">
        <v>6345</v>
      </c>
      <c r="V498" s="10" t="s">
        <v>6345</v>
      </c>
    </row>
    <row r="499" spans="1:22" x14ac:dyDescent="0.2">
      <c r="A499" s="6">
        <v>44771</v>
      </c>
      <c r="B499" t="s">
        <v>6588</v>
      </c>
      <c r="C499" t="s">
        <v>43</v>
      </c>
      <c r="D499" t="s">
        <v>46</v>
      </c>
      <c r="E499" t="s">
        <v>102</v>
      </c>
      <c r="F499" s="7" t="s">
        <v>6345</v>
      </c>
      <c r="G499" t="s">
        <v>6345</v>
      </c>
      <c r="H499" t="s">
        <v>6589</v>
      </c>
      <c r="I499" t="str">
        <f t="shared" si="35"/>
        <v>PHOENIX</v>
      </c>
      <c r="J499" s="14">
        <v>85008</v>
      </c>
      <c r="K499">
        <f t="shared" si="36"/>
        <v>1</v>
      </c>
      <c r="L499">
        <f t="shared" si="37"/>
        <v>1</v>
      </c>
      <c r="M499">
        <f t="shared" si="38"/>
        <v>0</v>
      </c>
      <c r="N499">
        <f t="shared" si="39"/>
        <v>1</v>
      </c>
      <c r="O499" s="14" t="s">
        <v>6345</v>
      </c>
      <c r="P499" s="14" t="s">
        <v>57</v>
      </c>
      <c r="Q499" s="14" t="s">
        <v>46</v>
      </c>
      <c r="R499" s="16">
        <v>3286</v>
      </c>
      <c r="S499" s="10">
        <v>85008</v>
      </c>
      <c r="T499" t="s">
        <v>5576</v>
      </c>
      <c r="U499" s="14" t="s">
        <v>6345</v>
      </c>
      <c r="V499" s="10" t="s">
        <v>6345</v>
      </c>
    </row>
    <row r="500" spans="1:22" x14ac:dyDescent="0.2">
      <c r="A500" s="6">
        <v>44771</v>
      </c>
      <c r="B500" t="s">
        <v>6590</v>
      </c>
      <c r="C500" t="s">
        <v>43</v>
      </c>
      <c r="D500" t="s">
        <v>46</v>
      </c>
      <c r="E500" t="s">
        <v>102</v>
      </c>
      <c r="F500" s="7" t="s">
        <v>6345</v>
      </c>
      <c r="G500" t="s">
        <v>6345</v>
      </c>
      <c r="H500" t="s">
        <v>6591</v>
      </c>
      <c r="I500" t="str">
        <f t="shared" si="35"/>
        <v>PHOENIX</v>
      </c>
      <c r="J500" s="14">
        <v>85008</v>
      </c>
      <c r="K500">
        <f t="shared" si="36"/>
        <v>1</v>
      </c>
      <c r="L500">
        <f t="shared" si="37"/>
        <v>1</v>
      </c>
      <c r="M500">
        <f t="shared" si="38"/>
        <v>0</v>
      </c>
      <c r="N500">
        <f t="shared" si="39"/>
        <v>1</v>
      </c>
      <c r="O500" s="14" t="s">
        <v>6345</v>
      </c>
      <c r="P500" s="14" t="s">
        <v>57</v>
      </c>
      <c r="Q500" s="14" t="s">
        <v>46</v>
      </c>
      <c r="R500" s="16">
        <v>2273.02</v>
      </c>
      <c r="S500" s="10">
        <v>85008</v>
      </c>
      <c r="T500" t="s">
        <v>5576</v>
      </c>
      <c r="U500" s="14" t="s">
        <v>6345</v>
      </c>
      <c r="V500" s="10" t="s">
        <v>6345</v>
      </c>
    </row>
    <row r="501" spans="1:22" x14ac:dyDescent="0.2">
      <c r="A501" s="6">
        <v>44771</v>
      </c>
      <c r="B501" t="s">
        <v>6592</v>
      </c>
      <c r="C501" t="s">
        <v>43</v>
      </c>
      <c r="D501" t="s">
        <v>46</v>
      </c>
      <c r="E501" t="s">
        <v>247</v>
      </c>
      <c r="F501" s="7" t="s">
        <v>6345</v>
      </c>
      <c r="G501" t="s">
        <v>6345</v>
      </c>
      <c r="H501" t="s">
        <v>6593</v>
      </c>
      <c r="I501" t="str">
        <f t="shared" si="35"/>
        <v>CHANDLER</v>
      </c>
      <c r="J501" s="14">
        <v>85224</v>
      </c>
      <c r="K501">
        <f t="shared" si="36"/>
        <v>0</v>
      </c>
      <c r="L501">
        <f t="shared" si="37"/>
        <v>0</v>
      </c>
      <c r="M501">
        <f t="shared" si="38"/>
        <v>0</v>
      </c>
      <c r="N501">
        <f t="shared" si="39"/>
        <v>0</v>
      </c>
      <c r="O501" s="17" t="s">
        <v>6345</v>
      </c>
      <c r="P501" s="14" t="s">
        <v>57</v>
      </c>
      <c r="Q501" s="14" t="s">
        <v>46</v>
      </c>
      <c r="R501" s="16">
        <v>1304.44</v>
      </c>
      <c r="S501" s="10">
        <v>85224</v>
      </c>
      <c r="T501" t="s">
        <v>4434</v>
      </c>
      <c r="U501" s="14" t="s">
        <v>6345</v>
      </c>
      <c r="V501" s="10" t="s">
        <v>6345</v>
      </c>
    </row>
    <row r="502" spans="1:22" x14ac:dyDescent="0.2">
      <c r="A502" s="6">
        <v>44771</v>
      </c>
      <c r="B502" t="s">
        <v>6594</v>
      </c>
      <c r="C502" t="s">
        <v>43</v>
      </c>
      <c r="D502" t="s">
        <v>46</v>
      </c>
      <c r="E502" t="s">
        <v>297</v>
      </c>
      <c r="F502" s="7" t="s">
        <v>6345</v>
      </c>
      <c r="G502" t="s">
        <v>6345</v>
      </c>
      <c r="H502" t="s">
        <v>6595</v>
      </c>
      <c r="I502" t="str">
        <f t="shared" si="35"/>
        <v>Glendale</v>
      </c>
      <c r="J502" s="14">
        <v>85302</v>
      </c>
      <c r="K502">
        <f t="shared" si="36"/>
        <v>0</v>
      </c>
      <c r="L502">
        <f t="shared" si="37"/>
        <v>0</v>
      </c>
      <c r="M502">
        <f t="shared" si="38"/>
        <v>0</v>
      </c>
      <c r="N502">
        <f t="shared" si="39"/>
        <v>0</v>
      </c>
      <c r="O502" s="17" t="s">
        <v>6345</v>
      </c>
      <c r="P502" s="14" t="s">
        <v>57</v>
      </c>
      <c r="Q502" s="14" t="s">
        <v>46</v>
      </c>
      <c r="R502" s="16">
        <v>2357.21</v>
      </c>
      <c r="S502" s="10">
        <v>85302</v>
      </c>
      <c r="T502" t="s">
        <v>6596</v>
      </c>
      <c r="U502" s="14" t="s">
        <v>6345</v>
      </c>
      <c r="V502" s="10" t="s">
        <v>6345</v>
      </c>
    </row>
    <row r="503" spans="1:22" x14ac:dyDescent="0.2">
      <c r="A503" s="6">
        <v>44771</v>
      </c>
      <c r="B503" t="s">
        <v>6597</v>
      </c>
      <c r="C503" t="s">
        <v>43</v>
      </c>
      <c r="D503" t="s">
        <v>46</v>
      </c>
      <c r="E503" t="s">
        <v>297</v>
      </c>
      <c r="F503" s="7" t="s">
        <v>6345</v>
      </c>
      <c r="G503" t="s">
        <v>6345</v>
      </c>
      <c r="H503" t="s">
        <v>5322</v>
      </c>
      <c r="I503" t="str">
        <f t="shared" si="35"/>
        <v>PHOENIX</v>
      </c>
      <c r="J503" s="14">
        <v>85019</v>
      </c>
      <c r="K503">
        <f t="shared" si="36"/>
        <v>1</v>
      </c>
      <c r="L503">
        <f t="shared" si="37"/>
        <v>1</v>
      </c>
      <c r="M503">
        <f t="shared" si="38"/>
        <v>0</v>
      </c>
      <c r="N503">
        <f t="shared" si="39"/>
        <v>1</v>
      </c>
      <c r="O503" s="17" t="s">
        <v>6345</v>
      </c>
      <c r="P503" s="14" t="s">
        <v>57</v>
      </c>
      <c r="Q503" s="14" t="s">
        <v>46</v>
      </c>
      <c r="R503" s="16">
        <v>3721.71</v>
      </c>
      <c r="S503" s="10">
        <v>85019</v>
      </c>
      <c r="T503" t="s">
        <v>6508</v>
      </c>
      <c r="U503" s="14" t="s">
        <v>6560</v>
      </c>
      <c r="V503" s="10">
        <v>85281</v>
      </c>
    </row>
    <row r="504" spans="1:22" x14ac:dyDescent="0.2">
      <c r="A504" s="6">
        <v>44774</v>
      </c>
      <c r="B504" t="s">
        <v>6598</v>
      </c>
      <c r="C504" t="s">
        <v>43</v>
      </c>
      <c r="D504" t="s">
        <v>46</v>
      </c>
      <c r="E504" t="s">
        <v>130</v>
      </c>
      <c r="F504" s="7">
        <v>6596.97</v>
      </c>
      <c r="G504" t="s">
        <v>50</v>
      </c>
      <c r="H504" t="s">
        <v>6599</v>
      </c>
      <c r="I504" t="str">
        <f t="shared" si="35"/>
        <v>BUCKEYE</v>
      </c>
      <c r="J504" s="14">
        <v>85326</v>
      </c>
      <c r="K504">
        <f t="shared" si="36"/>
        <v>0</v>
      </c>
      <c r="L504">
        <f t="shared" si="37"/>
        <v>0</v>
      </c>
      <c r="M504">
        <f t="shared" si="38"/>
        <v>0</v>
      </c>
      <c r="N504">
        <f t="shared" si="39"/>
        <v>0</v>
      </c>
      <c r="O504" s="14" t="s">
        <v>6345</v>
      </c>
      <c r="P504" s="14" t="s">
        <v>57</v>
      </c>
      <c r="Q504" s="14" t="s">
        <v>46</v>
      </c>
      <c r="R504" s="16">
        <v>6473.47</v>
      </c>
      <c r="S504" s="10">
        <v>85326</v>
      </c>
      <c r="T504" t="s">
        <v>3716</v>
      </c>
      <c r="U504" s="14" t="s">
        <v>6345</v>
      </c>
      <c r="V504" s="10" t="s">
        <v>6345</v>
      </c>
    </row>
    <row r="505" spans="1:22" x14ac:dyDescent="0.2">
      <c r="A505" s="6">
        <v>44774</v>
      </c>
      <c r="B505" t="s">
        <v>6600</v>
      </c>
      <c r="C505" t="s">
        <v>43</v>
      </c>
      <c r="D505" t="s">
        <v>46</v>
      </c>
      <c r="E505" t="s">
        <v>44</v>
      </c>
      <c r="F505" s="7">
        <v>9999</v>
      </c>
      <c r="G505" t="s">
        <v>50</v>
      </c>
      <c r="H505" t="s">
        <v>6601</v>
      </c>
      <c r="I505" t="str">
        <f t="shared" si="35"/>
        <v>PHOENIX</v>
      </c>
      <c r="J505" s="14">
        <v>85033</v>
      </c>
      <c r="K505">
        <f t="shared" si="36"/>
        <v>1</v>
      </c>
      <c r="L505">
        <f t="shared" si="37"/>
        <v>1</v>
      </c>
      <c r="M505">
        <f t="shared" si="38"/>
        <v>0</v>
      </c>
      <c r="N505">
        <f t="shared" si="39"/>
        <v>1</v>
      </c>
      <c r="O505" s="14" t="s">
        <v>6345</v>
      </c>
      <c r="P505" s="14" t="s">
        <v>57</v>
      </c>
      <c r="Q505" s="14" t="s">
        <v>46</v>
      </c>
      <c r="R505" s="16">
        <v>9999</v>
      </c>
      <c r="S505" s="10">
        <v>85033</v>
      </c>
      <c r="T505" t="s">
        <v>3797</v>
      </c>
      <c r="U505" s="14" t="s">
        <v>6345</v>
      </c>
      <c r="V505" s="10" t="s">
        <v>6345</v>
      </c>
    </row>
    <row r="506" spans="1:22" x14ac:dyDescent="0.2">
      <c r="A506" s="6">
        <v>44774</v>
      </c>
      <c r="B506" t="s">
        <v>6602</v>
      </c>
      <c r="C506" t="s">
        <v>79</v>
      </c>
      <c r="D506" t="s">
        <v>46</v>
      </c>
      <c r="E506" t="s">
        <v>130</v>
      </c>
      <c r="F506" s="7" t="s">
        <v>6345</v>
      </c>
      <c r="G506" t="s">
        <v>6345</v>
      </c>
      <c r="H506" t="s">
        <v>6603</v>
      </c>
      <c r="I506" t="str">
        <f t="shared" si="35"/>
        <v>GOODYEAR</v>
      </c>
      <c r="J506" s="14">
        <v>85395</v>
      </c>
      <c r="K506">
        <f t="shared" si="36"/>
        <v>0</v>
      </c>
      <c r="L506">
        <f t="shared" si="37"/>
        <v>0</v>
      </c>
      <c r="M506">
        <f t="shared" si="38"/>
        <v>0</v>
      </c>
      <c r="N506">
        <f t="shared" si="39"/>
        <v>0</v>
      </c>
      <c r="O506" s="14" t="s">
        <v>6345</v>
      </c>
      <c r="P506" s="14" t="s">
        <v>57</v>
      </c>
      <c r="Q506" s="14" t="s">
        <v>46</v>
      </c>
      <c r="R506" s="16">
        <v>7414.5</v>
      </c>
      <c r="S506" s="10">
        <v>85395</v>
      </c>
      <c r="T506" t="s">
        <v>3716</v>
      </c>
      <c r="U506" s="14" t="s">
        <v>1634</v>
      </c>
      <c r="V506" s="10">
        <v>85251</v>
      </c>
    </row>
    <row r="507" spans="1:22" x14ac:dyDescent="0.2">
      <c r="A507" s="6">
        <v>44774</v>
      </c>
      <c r="B507" t="s">
        <v>6604</v>
      </c>
      <c r="C507" t="s">
        <v>43</v>
      </c>
      <c r="D507" t="s">
        <v>46</v>
      </c>
      <c r="E507" t="s">
        <v>70</v>
      </c>
      <c r="F507" s="7" t="s">
        <v>6345</v>
      </c>
      <c r="G507" t="s">
        <v>6345</v>
      </c>
      <c r="H507" t="s">
        <v>6605</v>
      </c>
      <c r="I507" t="str">
        <f t="shared" si="35"/>
        <v>AVONDALE</v>
      </c>
      <c r="J507" s="14">
        <v>85392</v>
      </c>
      <c r="K507">
        <f t="shared" si="36"/>
        <v>0</v>
      </c>
      <c r="L507">
        <f t="shared" si="37"/>
        <v>0</v>
      </c>
      <c r="M507">
        <f t="shared" si="38"/>
        <v>0</v>
      </c>
      <c r="N507">
        <f t="shared" si="39"/>
        <v>0</v>
      </c>
      <c r="O507" s="14" t="s">
        <v>6345</v>
      </c>
      <c r="P507" s="14" t="s">
        <v>57</v>
      </c>
      <c r="Q507" s="14" t="s">
        <v>46</v>
      </c>
      <c r="R507" s="16">
        <v>6855.39</v>
      </c>
      <c r="S507" s="10">
        <v>85392</v>
      </c>
      <c r="T507" t="s">
        <v>6033</v>
      </c>
      <c r="U507" s="14" t="s">
        <v>6345</v>
      </c>
      <c r="V507" s="10" t="s">
        <v>6345</v>
      </c>
    </row>
    <row r="508" spans="1:22" x14ac:dyDescent="0.2">
      <c r="A508" s="6">
        <v>44774</v>
      </c>
      <c r="B508" t="s">
        <v>6606</v>
      </c>
      <c r="C508" t="s">
        <v>43</v>
      </c>
      <c r="D508" t="s">
        <v>46</v>
      </c>
      <c r="E508" t="s">
        <v>70</v>
      </c>
      <c r="F508" s="7" t="s">
        <v>6345</v>
      </c>
      <c r="G508" t="s">
        <v>6345</v>
      </c>
      <c r="H508" t="s">
        <v>6607</v>
      </c>
      <c r="I508" t="str">
        <f t="shared" si="35"/>
        <v>YOUNGOWN</v>
      </c>
      <c r="J508" s="14">
        <v>85363</v>
      </c>
      <c r="K508">
        <f t="shared" si="36"/>
        <v>0</v>
      </c>
      <c r="L508">
        <f t="shared" si="37"/>
        <v>0</v>
      </c>
      <c r="M508">
        <f t="shared" si="38"/>
        <v>0</v>
      </c>
      <c r="N508">
        <f t="shared" si="39"/>
        <v>0</v>
      </c>
      <c r="O508" s="14" t="s">
        <v>6345</v>
      </c>
      <c r="P508" s="14" t="s">
        <v>57</v>
      </c>
      <c r="Q508" s="14" t="s">
        <v>46</v>
      </c>
      <c r="R508" s="16">
        <v>4108.7</v>
      </c>
      <c r="S508" s="10">
        <v>85363</v>
      </c>
      <c r="T508" t="s">
        <v>6608</v>
      </c>
      <c r="U508" s="14" t="s">
        <v>6345</v>
      </c>
      <c r="V508" s="10" t="s">
        <v>6345</v>
      </c>
    </row>
    <row r="509" spans="1:22" x14ac:dyDescent="0.2">
      <c r="A509" s="6">
        <v>44774</v>
      </c>
      <c r="B509" t="s">
        <v>6609</v>
      </c>
      <c r="C509" t="s">
        <v>79</v>
      </c>
      <c r="D509" t="s">
        <v>46</v>
      </c>
      <c r="E509" t="s">
        <v>130</v>
      </c>
      <c r="F509" s="7">
        <v>6093.88</v>
      </c>
      <c r="G509" t="s">
        <v>50</v>
      </c>
      <c r="H509" t="s">
        <v>6610</v>
      </c>
      <c r="I509" t="str">
        <f t="shared" si="35"/>
        <v>BUCKEYE</v>
      </c>
      <c r="J509" s="14">
        <v>85326</v>
      </c>
      <c r="K509">
        <f t="shared" si="36"/>
        <v>0</v>
      </c>
      <c r="L509">
        <f t="shared" si="37"/>
        <v>0</v>
      </c>
      <c r="M509">
        <f t="shared" si="38"/>
        <v>0</v>
      </c>
      <c r="N509">
        <f t="shared" si="39"/>
        <v>0</v>
      </c>
      <c r="O509" s="14" t="s">
        <v>6345</v>
      </c>
      <c r="P509" s="14" t="s">
        <v>57</v>
      </c>
      <c r="Q509" s="14" t="s">
        <v>46</v>
      </c>
      <c r="R509" s="16">
        <v>5970.38</v>
      </c>
      <c r="S509" s="10">
        <v>85326</v>
      </c>
      <c r="T509" t="s">
        <v>3716</v>
      </c>
      <c r="U509" s="14" t="s">
        <v>6345</v>
      </c>
      <c r="V509" s="10" t="s">
        <v>6345</v>
      </c>
    </row>
    <row r="510" spans="1:22" x14ac:dyDescent="0.2">
      <c r="A510" s="6">
        <v>44774</v>
      </c>
      <c r="B510" t="s">
        <v>6611</v>
      </c>
      <c r="C510" t="s">
        <v>79</v>
      </c>
      <c r="D510" t="s">
        <v>46</v>
      </c>
      <c r="E510" t="s">
        <v>70</v>
      </c>
      <c r="F510" s="7">
        <v>10302.99</v>
      </c>
      <c r="G510" t="s">
        <v>50</v>
      </c>
      <c r="H510" t="s">
        <v>3861</v>
      </c>
      <c r="I510" t="str">
        <f t="shared" si="35"/>
        <v>PEORIA</v>
      </c>
      <c r="J510" s="14">
        <v>85345</v>
      </c>
      <c r="K510">
        <f t="shared" si="36"/>
        <v>0</v>
      </c>
      <c r="L510">
        <f t="shared" si="37"/>
        <v>0</v>
      </c>
      <c r="M510">
        <f t="shared" si="38"/>
        <v>0</v>
      </c>
      <c r="N510">
        <f t="shared" si="39"/>
        <v>0</v>
      </c>
      <c r="O510" s="14" t="s">
        <v>6345</v>
      </c>
      <c r="P510" s="14" t="s">
        <v>57</v>
      </c>
      <c r="Q510" s="14" t="s">
        <v>46</v>
      </c>
      <c r="R510" s="16">
        <v>10000</v>
      </c>
      <c r="S510" s="10">
        <v>85345</v>
      </c>
      <c r="T510" t="s">
        <v>6612</v>
      </c>
      <c r="U510" s="14" t="s">
        <v>6345</v>
      </c>
      <c r="V510" s="10" t="s">
        <v>6345</v>
      </c>
    </row>
    <row r="511" spans="1:22" x14ac:dyDescent="0.2">
      <c r="A511" s="6">
        <v>44774</v>
      </c>
      <c r="B511" t="s">
        <v>6613</v>
      </c>
      <c r="C511" t="s">
        <v>43</v>
      </c>
      <c r="D511" t="s">
        <v>46</v>
      </c>
      <c r="E511" t="s">
        <v>225</v>
      </c>
      <c r="F511" s="7">
        <v>10293.99</v>
      </c>
      <c r="G511" t="s">
        <v>50</v>
      </c>
      <c r="H511" t="s">
        <v>3397</v>
      </c>
      <c r="I511" t="str">
        <f t="shared" si="35"/>
        <v>TOLLESON</v>
      </c>
      <c r="J511" s="14">
        <v>85353</v>
      </c>
      <c r="K511">
        <f t="shared" si="36"/>
        <v>0</v>
      </c>
      <c r="L511">
        <f t="shared" si="37"/>
        <v>0</v>
      </c>
      <c r="M511">
        <f t="shared" si="38"/>
        <v>0</v>
      </c>
      <c r="N511">
        <f t="shared" si="39"/>
        <v>0</v>
      </c>
      <c r="O511" s="17">
        <v>44788</v>
      </c>
      <c r="P511" s="14" t="s">
        <v>57</v>
      </c>
      <c r="Q511" s="14" t="s">
        <v>46</v>
      </c>
      <c r="R511" s="16">
        <v>9999.99</v>
      </c>
      <c r="S511" s="10">
        <v>85353</v>
      </c>
      <c r="T511" t="s">
        <v>6042</v>
      </c>
      <c r="U511" s="14" t="s">
        <v>6345</v>
      </c>
      <c r="V511" s="10" t="s">
        <v>6345</v>
      </c>
    </row>
    <row r="512" spans="1:22" x14ac:dyDescent="0.2">
      <c r="A512" s="6">
        <v>44774</v>
      </c>
      <c r="B512" t="s">
        <v>6614</v>
      </c>
      <c r="C512" t="s">
        <v>43</v>
      </c>
      <c r="D512" t="s">
        <v>46</v>
      </c>
      <c r="E512" t="s">
        <v>130</v>
      </c>
      <c r="F512" s="7" t="s">
        <v>6345</v>
      </c>
      <c r="G512" t="s">
        <v>6345</v>
      </c>
      <c r="H512" t="s">
        <v>6615</v>
      </c>
      <c r="I512" t="str">
        <f t="shared" si="35"/>
        <v>GOODYEAR</v>
      </c>
      <c r="J512" s="14">
        <v>85338</v>
      </c>
      <c r="K512">
        <f t="shared" si="36"/>
        <v>0</v>
      </c>
      <c r="L512">
        <f t="shared" si="37"/>
        <v>0</v>
      </c>
      <c r="M512">
        <f t="shared" si="38"/>
        <v>0</v>
      </c>
      <c r="N512">
        <f t="shared" si="39"/>
        <v>0</v>
      </c>
      <c r="O512" s="14" t="s">
        <v>6345</v>
      </c>
      <c r="P512" s="14" t="s">
        <v>57</v>
      </c>
      <c r="Q512" s="14" t="s">
        <v>46</v>
      </c>
      <c r="R512" s="16">
        <v>5417.12</v>
      </c>
      <c r="S512" s="10">
        <v>85338</v>
      </c>
      <c r="T512" t="s">
        <v>5799</v>
      </c>
      <c r="U512" s="14" t="s">
        <v>6345</v>
      </c>
      <c r="V512" s="10" t="s">
        <v>6345</v>
      </c>
    </row>
    <row r="513" spans="1:22" x14ac:dyDescent="0.2">
      <c r="A513" s="6">
        <v>44774</v>
      </c>
      <c r="B513" t="s">
        <v>6616</v>
      </c>
      <c r="C513" t="s">
        <v>43</v>
      </c>
      <c r="D513" t="s">
        <v>46</v>
      </c>
      <c r="E513" t="s">
        <v>70</v>
      </c>
      <c r="F513" s="7">
        <v>8389.0400000000009</v>
      </c>
      <c r="G513" t="s">
        <v>50</v>
      </c>
      <c r="H513" t="s">
        <v>6617</v>
      </c>
      <c r="I513" t="str">
        <f t="shared" si="35"/>
        <v>PHOENIX</v>
      </c>
      <c r="J513" s="14">
        <v>85037</v>
      </c>
      <c r="K513">
        <f t="shared" si="36"/>
        <v>1</v>
      </c>
      <c r="L513">
        <f t="shared" si="37"/>
        <v>1</v>
      </c>
      <c r="M513">
        <f t="shared" si="38"/>
        <v>0</v>
      </c>
      <c r="N513">
        <f t="shared" si="39"/>
        <v>1</v>
      </c>
      <c r="O513" s="14" t="s">
        <v>6345</v>
      </c>
      <c r="P513" s="14" t="s">
        <v>57</v>
      </c>
      <c r="Q513" s="14" t="s">
        <v>46</v>
      </c>
      <c r="R513" s="16">
        <v>8465.16</v>
      </c>
      <c r="S513" s="10">
        <v>85037</v>
      </c>
      <c r="T513" t="s">
        <v>3906</v>
      </c>
      <c r="U513" s="14" t="s">
        <v>6345</v>
      </c>
      <c r="V513" s="10" t="s">
        <v>6345</v>
      </c>
    </row>
    <row r="514" spans="1:22" x14ac:dyDescent="0.2">
      <c r="A514" s="6">
        <v>44774</v>
      </c>
      <c r="B514" t="s">
        <v>6618</v>
      </c>
      <c r="C514" t="s">
        <v>43</v>
      </c>
      <c r="D514" t="s">
        <v>46</v>
      </c>
      <c r="E514" t="s">
        <v>225</v>
      </c>
      <c r="F514" s="7" t="s">
        <v>6345</v>
      </c>
      <c r="G514" t="s">
        <v>6345</v>
      </c>
      <c r="H514" t="s">
        <v>6619</v>
      </c>
      <c r="I514" t="str">
        <f t="shared" si="35"/>
        <v>TOLLESON</v>
      </c>
      <c r="J514" s="14">
        <v>85353</v>
      </c>
      <c r="K514">
        <f t="shared" si="36"/>
        <v>0</v>
      </c>
      <c r="L514">
        <f t="shared" si="37"/>
        <v>0</v>
      </c>
      <c r="M514">
        <f t="shared" si="38"/>
        <v>0</v>
      </c>
      <c r="N514">
        <f t="shared" si="39"/>
        <v>0</v>
      </c>
      <c r="O514" s="14" t="s">
        <v>6345</v>
      </c>
      <c r="P514" s="14" t="s">
        <v>57</v>
      </c>
      <c r="Q514" s="14" t="s">
        <v>46</v>
      </c>
      <c r="R514" s="16">
        <v>4427.6899999999996</v>
      </c>
      <c r="S514" s="10">
        <v>85353</v>
      </c>
      <c r="T514" t="s">
        <v>5859</v>
      </c>
      <c r="U514" s="14" t="s">
        <v>6345</v>
      </c>
      <c r="V514" s="10" t="s">
        <v>6345</v>
      </c>
    </row>
    <row r="515" spans="1:22" x14ac:dyDescent="0.2">
      <c r="A515" s="6">
        <v>44774</v>
      </c>
      <c r="B515" t="s">
        <v>6620</v>
      </c>
      <c r="C515" t="s">
        <v>43</v>
      </c>
      <c r="D515" t="s">
        <v>46</v>
      </c>
      <c r="E515" t="s">
        <v>70</v>
      </c>
      <c r="F515" s="7">
        <v>5582.84</v>
      </c>
      <c r="G515" t="s">
        <v>50</v>
      </c>
      <c r="H515" t="s">
        <v>6621</v>
      </c>
      <c r="I515" t="str">
        <f t="shared" ref="I515:I578" si="40">IF(NOT(ISERROR(FIND(",",H515))), RIGHT(H515,LEN(H515)-FIND("\",SUBSTITUTE(H515,",","\",LEN(H515)-LEN(SUBSTITUTE(H515,",",""))),1)-1), "")</f>
        <v>PHOENIX</v>
      </c>
      <c r="J515" s="14">
        <v>85037</v>
      </c>
      <c r="K515">
        <f t="shared" ref="K515:K578" si="41">IF(OR(LEFT(J515,3)="850", J515=85339, J515="85339"), 1,0)</f>
        <v>1</v>
      </c>
      <c r="L515">
        <f t="shared" ref="L515:L578" si="42">IF(OR(LEFT(I515,2)="ph", I515="Laveen"), 1,0)</f>
        <v>1</v>
      </c>
      <c r="M515">
        <f t="shared" ref="M515:M578" si="43">IF(NOT(K515=L515), 1,0)</f>
        <v>0</v>
      </c>
      <c r="N515">
        <f t="shared" ref="N515:N578" si="44">IF(K515=L515, K515, "EVAL")</f>
        <v>1</v>
      </c>
      <c r="O515" s="14" t="s">
        <v>6345</v>
      </c>
      <c r="P515" s="14" t="s">
        <v>57</v>
      </c>
      <c r="Q515" s="14" t="s">
        <v>46</v>
      </c>
      <c r="R515" s="16">
        <v>5792.84</v>
      </c>
      <c r="S515" s="10">
        <v>85037</v>
      </c>
      <c r="T515" t="s">
        <v>5845</v>
      </c>
      <c r="U515" s="14" t="s">
        <v>6345</v>
      </c>
      <c r="V515" s="10" t="s">
        <v>6345</v>
      </c>
    </row>
    <row r="516" spans="1:22" x14ac:dyDescent="0.2">
      <c r="A516" s="6">
        <v>44774</v>
      </c>
      <c r="B516" t="s">
        <v>6622</v>
      </c>
      <c r="C516" t="s">
        <v>43</v>
      </c>
      <c r="D516" t="s">
        <v>46</v>
      </c>
      <c r="E516" t="s">
        <v>507</v>
      </c>
      <c r="F516" s="7">
        <v>6604.36</v>
      </c>
      <c r="G516" t="s">
        <v>50</v>
      </c>
      <c r="H516" t="s">
        <v>6623</v>
      </c>
      <c r="I516" t="str">
        <f t="shared" si="40"/>
        <v>EL MIRAGE</v>
      </c>
      <c r="J516" s="14">
        <v>85335</v>
      </c>
      <c r="K516">
        <f t="shared" si="41"/>
        <v>0</v>
      </c>
      <c r="L516">
        <f t="shared" si="42"/>
        <v>0</v>
      </c>
      <c r="M516">
        <f t="shared" si="43"/>
        <v>0</v>
      </c>
      <c r="N516">
        <f t="shared" si="44"/>
        <v>0</v>
      </c>
      <c r="O516" s="14" t="s">
        <v>6345</v>
      </c>
      <c r="P516" s="14" t="s">
        <v>57</v>
      </c>
      <c r="Q516" s="14" t="s">
        <v>46</v>
      </c>
      <c r="R516" s="16">
        <v>3740</v>
      </c>
      <c r="S516" s="10">
        <v>85335</v>
      </c>
      <c r="T516" t="s">
        <v>5216</v>
      </c>
      <c r="U516" s="14" t="s">
        <v>6345</v>
      </c>
      <c r="V516" s="10" t="s">
        <v>6345</v>
      </c>
    </row>
    <row r="517" spans="1:22" x14ac:dyDescent="0.2">
      <c r="A517" s="6">
        <v>44774</v>
      </c>
      <c r="B517" t="s">
        <v>6624</v>
      </c>
      <c r="C517" t="s">
        <v>43</v>
      </c>
      <c r="D517" t="s">
        <v>46</v>
      </c>
      <c r="E517" t="s">
        <v>507</v>
      </c>
      <c r="F517" s="7" t="s">
        <v>6345</v>
      </c>
      <c r="G517" t="s">
        <v>6345</v>
      </c>
      <c r="H517" t="s">
        <v>6625</v>
      </c>
      <c r="I517" t="str">
        <f t="shared" si="40"/>
        <v>SURPRISE</v>
      </c>
      <c r="J517" s="14">
        <v>85388</v>
      </c>
      <c r="K517">
        <f t="shared" si="41"/>
        <v>0</v>
      </c>
      <c r="L517">
        <f t="shared" si="42"/>
        <v>0</v>
      </c>
      <c r="M517">
        <f t="shared" si="43"/>
        <v>0</v>
      </c>
      <c r="N517">
        <f t="shared" si="44"/>
        <v>0</v>
      </c>
      <c r="O517" s="14" t="s">
        <v>6345</v>
      </c>
      <c r="P517" s="14" t="s">
        <v>57</v>
      </c>
      <c r="Q517" s="14" t="s">
        <v>46</v>
      </c>
      <c r="R517" s="16">
        <v>7570.88</v>
      </c>
      <c r="S517" s="10">
        <v>85388</v>
      </c>
      <c r="T517" t="s">
        <v>6626</v>
      </c>
      <c r="U517" s="14" t="s">
        <v>6345</v>
      </c>
      <c r="V517" s="10" t="s">
        <v>6345</v>
      </c>
    </row>
    <row r="518" spans="1:22" x14ac:dyDescent="0.2">
      <c r="A518" s="6">
        <v>44774</v>
      </c>
      <c r="B518" t="s">
        <v>6627</v>
      </c>
      <c r="C518" t="s">
        <v>43</v>
      </c>
      <c r="D518" t="s">
        <v>46</v>
      </c>
      <c r="E518" t="s">
        <v>507</v>
      </c>
      <c r="F518" s="7" t="s">
        <v>6345</v>
      </c>
      <c r="G518" t="s">
        <v>6345</v>
      </c>
      <c r="H518" t="s">
        <v>6628</v>
      </c>
      <c r="I518" t="str">
        <f t="shared" si="40"/>
        <v>EL MIRAGE</v>
      </c>
      <c r="J518" s="14">
        <v>85335</v>
      </c>
      <c r="K518">
        <f t="shared" si="41"/>
        <v>0</v>
      </c>
      <c r="L518">
        <f t="shared" si="42"/>
        <v>0</v>
      </c>
      <c r="M518">
        <f t="shared" si="43"/>
        <v>0</v>
      </c>
      <c r="N518">
        <f t="shared" si="44"/>
        <v>0</v>
      </c>
      <c r="O518" s="14" t="s">
        <v>6345</v>
      </c>
      <c r="P518" s="14" t="s">
        <v>57</v>
      </c>
      <c r="Q518" s="14" t="s">
        <v>46</v>
      </c>
      <c r="R518" s="16">
        <v>7139.95</v>
      </c>
      <c r="S518" s="10">
        <v>85335</v>
      </c>
      <c r="T518" t="s">
        <v>4142</v>
      </c>
      <c r="U518" s="14" t="s">
        <v>6345</v>
      </c>
      <c r="V518" s="10" t="s">
        <v>6345</v>
      </c>
    </row>
    <row r="519" spans="1:22" x14ac:dyDescent="0.2">
      <c r="A519" s="6">
        <v>44774</v>
      </c>
      <c r="B519" t="s">
        <v>6629</v>
      </c>
      <c r="C519" t="s">
        <v>43</v>
      </c>
      <c r="D519" t="s">
        <v>46</v>
      </c>
      <c r="E519" t="s">
        <v>507</v>
      </c>
      <c r="F519" s="7">
        <v>8079.39</v>
      </c>
      <c r="G519" t="s">
        <v>50</v>
      </c>
      <c r="H519" t="s">
        <v>6431</v>
      </c>
      <c r="I519" t="str">
        <f t="shared" si="40"/>
        <v>PEORIA</v>
      </c>
      <c r="J519" s="14">
        <v>85383</v>
      </c>
      <c r="K519">
        <f t="shared" si="41"/>
        <v>0</v>
      </c>
      <c r="L519">
        <f t="shared" si="42"/>
        <v>0</v>
      </c>
      <c r="M519">
        <f t="shared" si="43"/>
        <v>0</v>
      </c>
      <c r="N519">
        <f t="shared" si="44"/>
        <v>0</v>
      </c>
      <c r="O519" s="17">
        <v>44798</v>
      </c>
      <c r="P519" s="14" t="s">
        <v>57</v>
      </c>
      <c r="Q519" s="14" t="s">
        <v>46</v>
      </c>
      <c r="R519" s="16">
        <v>8083.39</v>
      </c>
      <c r="S519" s="10">
        <v>85383</v>
      </c>
      <c r="T519" t="s">
        <v>6405</v>
      </c>
      <c r="U519" s="14" t="s">
        <v>6345</v>
      </c>
      <c r="V519" s="10" t="s">
        <v>6345</v>
      </c>
    </row>
    <row r="520" spans="1:22" x14ac:dyDescent="0.2">
      <c r="A520" s="6">
        <v>44774</v>
      </c>
      <c r="B520" t="s">
        <v>6630</v>
      </c>
      <c r="C520" t="s">
        <v>43</v>
      </c>
      <c r="D520" t="s">
        <v>46</v>
      </c>
      <c r="E520" t="s">
        <v>225</v>
      </c>
      <c r="F520" s="7">
        <v>5639.36</v>
      </c>
      <c r="G520" t="s">
        <v>50</v>
      </c>
      <c r="H520" t="s">
        <v>6631</v>
      </c>
      <c r="I520" t="str">
        <f t="shared" si="40"/>
        <v>TOLLESON</v>
      </c>
      <c r="J520" s="14">
        <v>85353</v>
      </c>
      <c r="K520">
        <f t="shared" si="41"/>
        <v>0</v>
      </c>
      <c r="L520">
        <f t="shared" si="42"/>
        <v>0</v>
      </c>
      <c r="M520">
        <f t="shared" si="43"/>
        <v>0</v>
      </c>
      <c r="N520">
        <f t="shared" si="44"/>
        <v>0</v>
      </c>
      <c r="O520" s="14" t="s">
        <v>6345</v>
      </c>
      <c r="P520" s="14" t="s">
        <v>57</v>
      </c>
      <c r="Q520" s="14" t="s">
        <v>46</v>
      </c>
      <c r="R520" s="16">
        <v>5515.48</v>
      </c>
      <c r="S520" s="10">
        <v>85353</v>
      </c>
      <c r="T520" t="s">
        <v>5204</v>
      </c>
      <c r="U520" s="14" t="s">
        <v>6345</v>
      </c>
      <c r="V520" s="10" t="s">
        <v>6345</v>
      </c>
    </row>
    <row r="521" spans="1:22" x14ac:dyDescent="0.2">
      <c r="A521" s="6">
        <v>44774</v>
      </c>
      <c r="B521" t="s">
        <v>6632</v>
      </c>
      <c r="C521" t="s">
        <v>43</v>
      </c>
      <c r="D521" t="s">
        <v>46</v>
      </c>
      <c r="E521" t="s">
        <v>225</v>
      </c>
      <c r="F521" s="7" t="s">
        <v>6345</v>
      </c>
      <c r="G521" t="s">
        <v>6345</v>
      </c>
      <c r="H521" t="s">
        <v>6633</v>
      </c>
      <c r="I521" t="str">
        <f t="shared" si="40"/>
        <v>AVONDALE</v>
      </c>
      <c r="J521" s="14">
        <v>85323</v>
      </c>
      <c r="K521">
        <f t="shared" si="41"/>
        <v>0</v>
      </c>
      <c r="L521">
        <f t="shared" si="42"/>
        <v>0</v>
      </c>
      <c r="M521">
        <f t="shared" si="43"/>
        <v>0</v>
      </c>
      <c r="N521">
        <f t="shared" si="44"/>
        <v>0</v>
      </c>
      <c r="O521" s="14" t="s">
        <v>6345</v>
      </c>
      <c r="P521" s="14" t="s">
        <v>57</v>
      </c>
      <c r="Q521" s="14" t="s">
        <v>46</v>
      </c>
      <c r="R521" s="16">
        <v>7915.65</v>
      </c>
      <c r="S521" s="10">
        <v>85323</v>
      </c>
      <c r="T521" t="s">
        <v>5204</v>
      </c>
      <c r="U521" s="14" t="s">
        <v>6345</v>
      </c>
      <c r="V521" s="10" t="s">
        <v>6345</v>
      </c>
    </row>
    <row r="522" spans="1:22" x14ac:dyDescent="0.2">
      <c r="A522" s="6">
        <v>44774</v>
      </c>
      <c r="B522" t="s">
        <v>6634</v>
      </c>
      <c r="C522" t="s">
        <v>43</v>
      </c>
      <c r="D522" t="s">
        <v>46</v>
      </c>
      <c r="E522" t="s">
        <v>225</v>
      </c>
      <c r="F522" s="7">
        <v>7337.92</v>
      </c>
      <c r="G522" t="s">
        <v>50</v>
      </c>
      <c r="H522" t="s">
        <v>6635</v>
      </c>
      <c r="I522" t="str">
        <f t="shared" si="40"/>
        <v>TOLLESON</v>
      </c>
      <c r="J522" s="14">
        <v>85353</v>
      </c>
      <c r="K522">
        <f t="shared" si="41"/>
        <v>0</v>
      </c>
      <c r="L522">
        <f t="shared" si="42"/>
        <v>0</v>
      </c>
      <c r="M522">
        <f t="shared" si="43"/>
        <v>0</v>
      </c>
      <c r="N522">
        <f t="shared" si="44"/>
        <v>0</v>
      </c>
      <c r="O522" s="17">
        <v>44788</v>
      </c>
      <c r="P522" s="14" t="s">
        <v>57</v>
      </c>
      <c r="Q522" s="14" t="s">
        <v>46</v>
      </c>
      <c r="R522" s="16">
        <v>7214.04</v>
      </c>
      <c r="S522" s="10">
        <v>85353</v>
      </c>
      <c r="T522" t="s">
        <v>5859</v>
      </c>
      <c r="U522" s="14" t="s">
        <v>6345</v>
      </c>
      <c r="V522" s="10" t="s">
        <v>6345</v>
      </c>
    </row>
    <row r="523" spans="1:22" x14ac:dyDescent="0.2">
      <c r="A523" s="6">
        <v>44774</v>
      </c>
      <c r="B523" t="s">
        <v>6636</v>
      </c>
      <c r="C523" t="s">
        <v>43</v>
      </c>
      <c r="D523" t="s">
        <v>46</v>
      </c>
      <c r="E523" t="s">
        <v>74</v>
      </c>
      <c r="F523" s="7">
        <v>9809.77</v>
      </c>
      <c r="G523" t="s">
        <v>50</v>
      </c>
      <c r="H523" t="s">
        <v>5877</v>
      </c>
      <c r="I523" t="str">
        <f t="shared" si="40"/>
        <v>PHOENIX</v>
      </c>
      <c r="J523" s="14">
        <v>85041</v>
      </c>
      <c r="K523">
        <f t="shared" si="41"/>
        <v>1</v>
      </c>
      <c r="L523">
        <f t="shared" si="42"/>
        <v>1</v>
      </c>
      <c r="M523">
        <f t="shared" si="43"/>
        <v>0</v>
      </c>
      <c r="N523">
        <f t="shared" si="44"/>
        <v>1</v>
      </c>
      <c r="O523" s="14" t="s">
        <v>6345</v>
      </c>
      <c r="P523" s="14" t="s">
        <v>57</v>
      </c>
      <c r="Q523" s="14" t="s">
        <v>46</v>
      </c>
      <c r="R523" s="16">
        <v>9691.89</v>
      </c>
      <c r="S523" s="10">
        <v>85041</v>
      </c>
      <c r="T523" t="s">
        <v>5008</v>
      </c>
      <c r="U523" s="14" t="s">
        <v>6160</v>
      </c>
      <c r="V523" s="10">
        <v>85027</v>
      </c>
    </row>
    <row r="524" spans="1:22" x14ac:dyDescent="0.2">
      <c r="A524" s="6">
        <v>44774</v>
      </c>
      <c r="B524" t="s">
        <v>6637</v>
      </c>
      <c r="C524" t="s">
        <v>79</v>
      </c>
      <c r="D524" t="s">
        <v>46</v>
      </c>
      <c r="E524" t="s">
        <v>70</v>
      </c>
      <c r="F524" s="7">
        <v>6589.25</v>
      </c>
      <c r="G524" t="s">
        <v>50</v>
      </c>
      <c r="H524" t="s">
        <v>6638</v>
      </c>
      <c r="I524" t="str">
        <f t="shared" si="40"/>
        <v>PHOENIX</v>
      </c>
      <c r="J524" s="14">
        <v>85037</v>
      </c>
      <c r="K524">
        <f t="shared" si="41"/>
        <v>1</v>
      </c>
      <c r="L524">
        <f t="shared" si="42"/>
        <v>1</v>
      </c>
      <c r="M524">
        <f t="shared" si="43"/>
        <v>0</v>
      </c>
      <c r="N524">
        <f t="shared" si="44"/>
        <v>1</v>
      </c>
      <c r="O524" s="14" t="s">
        <v>6345</v>
      </c>
      <c r="P524" s="14" t="s">
        <v>57</v>
      </c>
      <c r="Q524" s="14" t="s">
        <v>46</v>
      </c>
      <c r="R524" s="16">
        <v>6593.25</v>
      </c>
      <c r="S524" s="10">
        <v>85037</v>
      </c>
      <c r="T524" t="s">
        <v>5815</v>
      </c>
      <c r="U524" s="14" t="s">
        <v>6345</v>
      </c>
      <c r="V524" s="10" t="s">
        <v>6345</v>
      </c>
    </row>
    <row r="525" spans="1:22" x14ac:dyDescent="0.2">
      <c r="A525" s="6">
        <v>44774</v>
      </c>
      <c r="B525" t="s">
        <v>6639</v>
      </c>
      <c r="C525" t="s">
        <v>43</v>
      </c>
      <c r="D525" t="s">
        <v>46</v>
      </c>
      <c r="E525" t="s">
        <v>70</v>
      </c>
      <c r="F525" s="7">
        <v>4959.32</v>
      </c>
      <c r="G525" t="s">
        <v>50</v>
      </c>
      <c r="H525" t="s">
        <v>5932</v>
      </c>
      <c r="I525" t="str">
        <f t="shared" si="40"/>
        <v>AVONDALE</v>
      </c>
      <c r="J525" s="14">
        <v>85392</v>
      </c>
      <c r="K525">
        <f t="shared" si="41"/>
        <v>0</v>
      </c>
      <c r="L525">
        <f t="shared" si="42"/>
        <v>0</v>
      </c>
      <c r="M525">
        <f t="shared" si="43"/>
        <v>0</v>
      </c>
      <c r="N525">
        <f t="shared" si="44"/>
        <v>0</v>
      </c>
      <c r="O525" s="14" t="s">
        <v>6345</v>
      </c>
      <c r="P525" s="14" t="s">
        <v>57</v>
      </c>
      <c r="Q525" s="14" t="s">
        <v>46</v>
      </c>
      <c r="R525" s="16">
        <v>5035.1899999999996</v>
      </c>
      <c r="S525" s="10">
        <v>85392</v>
      </c>
      <c r="T525" t="s">
        <v>5807</v>
      </c>
      <c r="U525" s="14" t="s">
        <v>6345</v>
      </c>
      <c r="V525" s="10" t="s">
        <v>6345</v>
      </c>
    </row>
    <row r="526" spans="1:22" x14ac:dyDescent="0.2">
      <c r="A526" s="6">
        <v>44774</v>
      </c>
      <c r="B526" t="s">
        <v>6640</v>
      </c>
      <c r="C526" t="s">
        <v>43</v>
      </c>
      <c r="D526" t="s">
        <v>46</v>
      </c>
      <c r="E526" t="s">
        <v>70</v>
      </c>
      <c r="F526" s="7">
        <v>10293.99</v>
      </c>
      <c r="G526" t="s">
        <v>50</v>
      </c>
      <c r="H526" t="s">
        <v>4984</v>
      </c>
      <c r="I526" t="str">
        <f t="shared" si="40"/>
        <v>LITCHFIELD PARK</v>
      </c>
      <c r="J526" s="14">
        <v>85340</v>
      </c>
      <c r="K526">
        <f t="shared" si="41"/>
        <v>0</v>
      </c>
      <c r="L526">
        <f t="shared" si="42"/>
        <v>0</v>
      </c>
      <c r="M526">
        <f t="shared" si="43"/>
        <v>0</v>
      </c>
      <c r="N526">
        <f t="shared" si="44"/>
        <v>0</v>
      </c>
      <c r="O526" s="14" t="s">
        <v>6345</v>
      </c>
      <c r="P526" s="14" t="s">
        <v>57</v>
      </c>
      <c r="Q526" s="14" t="s">
        <v>46</v>
      </c>
      <c r="R526" s="16">
        <v>9999.99</v>
      </c>
      <c r="S526" s="10">
        <v>85340</v>
      </c>
      <c r="T526" t="s">
        <v>5807</v>
      </c>
      <c r="U526" s="14" t="s">
        <v>6345</v>
      </c>
      <c r="V526" s="10" t="s">
        <v>6345</v>
      </c>
    </row>
    <row r="527" spans="1:22" x14ac:dyDescent="0.2">
      <c r="A527" s="6">
        <v>44774</v>
      </c>
      <c r="B527" t="s">
        <v>6641</v>
      </c>
      <c r="C527" t="s">
        <v>43</v>
      </c>
      <c r="D527" t="s">
        <v>46</v>
      </c>
      <c r="E527" t="s">
        <v>74</v>
      </c>
      <c r="F527" s="7">
        <v>8336.0499999999993</v>
      </c>
      <c r="G527" t="s">
        <v>50</v>
      </c>
      <c r="H527" t="s">
        <v>6642</v>
      </c>
      <c r="I527" t="str">
        <f t="shared" si="40"/>
        <v>PHOENIX</v>
      </c>
      <c r="J527" s="14">
        <v>85042</v>
      </c>
      <c r="K527">
        <f t="shared" si="41"/>
        <v>1</v>
      </c>
      <c r="L527">
        <f t="shared" si="42"/>
        <v>1</v>
      </c>
      <c r="M527">
        <f t="shared" si="43"/>
        <v>0</v>
      </c>
      <c r="N527">
        <f t="shared" si="44"/>
        <v>1</v>
      </c>
      <c r="O527" s="14" t="s">
        <v>6345</v>
      </c>
      <c r="P527" s="14" t="s">
        <v>57</v>
      </c>
      <c r="Q527" s="14" t="s">
        <v>46</v>
      </c>
      <c r="R527" s="16">
        <v>8336.0499999999993</v>
      </c>
      <c r="S527" s="10">
        <v>85042</v>
      </c>
      <c r="T527" t="s">
        <v>6643</v>
      </c>
      <c r="U527" s="14" t="s">
        <v>6345</v>
      </c>
      <c r="V527" s="10" t="s">
        <v>6345</v>
      </c>
    </row>
    <row r="528" spans="1:22" x14ac:dyDescent="0.2">
      <c r="A528" s="6">
        <v>44774</v>
      </c>
      <c r="B528" t="s">
        <v>6644</v>
      </c>
      <c r="C528" t="s">
        <v>43</v>
      </c>
      <c r="D528" t="s">
        <v>46</v>
      </c>
      <c r="E528" t="s">
        <v>216</v>
      </c>
      <c r="F528" s="7">
        <v>5465.46</v>
      </c>
      <c r="G528" t="s">
        <v>50</v>
      </c>
      <c r="H528" t="s">
        <v>6645</v>
      </c>
      <c r="I528" t="str">
        <f t="shared" si="40"/>
        <v>MESA</v>
      </c>
      <c r="J528" s="14">
        <v>85205</v>
      </c>
      <c r="K528">
        <f t="shared" si="41"/>
        <v>0</v>
      </c>
      <c r="L528">
        <f t="shared" si="42"/>
        <v>0</v>
      </c>
      <c r="M528">
        <f t="shared" si="43"/>
        <v>0</v>
      </c>
      <c r="N528">
        <f t="shared" si="44"/>
        <v>0</v>
      </c>
      <c r="O528" s="17">
        <v>44798</v>
      </c>
      <c r="P528" s="14" t="s">
        <v>57</v>
      </c>
      <c r="Q528" s="14" t="s">
        <v>46</v>
      </c>
      <c r="R528" s="16">
        <v>5337.96</v>
      </c>
      <c r="S528" s="10">
        <v>85205</v>
      </c>
      <c r="T528" t="s">
        <v>3646</v>
      </c>
      <c r="U528" s="14" t="s">
        <v>6345</v>
      </c>
      <c r="V528" s="10" t="s">
        <v>6345</v>
      </c>
    </row>
    <row r="529" spans="1:22" x14ac:dyDescent="0.2">
      <c r="A529" s="6">
        <v>44774</v>
      </c>
      <c r="B529" t="s">
        <v>6646</v>
      </c>
      <c r="C529" t="s">
        <v>43</v>
      </c>
      <c r="D529" t="s">
        <v>46</v>
      </c>
      <c r="E529" t="s">
        <v>74</v>
      </c>
      <c r="F529" s="7">
        <v>8107.7</v>
      </c>
      <c r="G529" t="s">
        <v>50</v>
      </c>
      <c r="H529" t="s">
        <v>5943</v>
      </c>
      <c r="I529" t="str">
        <f t="shared" si="40"/>
        <v>PHOENIX</v>
      </c>
      <c r="J529" s="14">
        <v>85041</v>
      </c>
      <c r="K529">
        <f t="shared" si="41"/>
        <v>1</v>
      </c>
      <c r="L529">
        <f t="shared" si="42"/>
        <v>1</v>
      </c>
      <c r="M529">
        <f t="shared" si="43"/>
        <v>0</v>
      </c>
      <c r="N529">
        <f t="shared" si="44"/>
        <v>1</v>
      </c>
      <c r="O529" s="14" t="s">
        <v>6345</v>
      </c>
      <c r="P529" s="14" t="s">
        <v>57</v>
      </c>
      <c r="Q529" s="14" t="s">
        <v>46</v>
      </c>
      <c r="R529" s="16">
        <v>7989.82</v>
      </c>
      <c r="S529" s="10">
        <v>85041</v>
      </c>
      <c r="T529" t="s">
        <v>6647</v>
      </c>
      <c r="U529" s="14" t="s">
        <v>6345</v>
      </c>
      <c r="V529" s="10" t="s">
        <v>6345</v>
      </c>
    </row>
    <row r="530" spans="1:22" x14ac:dyDescent="0.2">
      <c r="A530" s="6">
        <v>44774</v>
      </c>
      <c r="B530" t="s">
        <v>6648</v>
      </c>
      <c r="C530" t="s">
        <v>43</v>
      </c>
      <c r="D530" t="s">
        <v>46</v>
      </c>
      <c r="E530" t="s">
        <v>74</v>
      </c>
      <c r="F530" s="7" t="s">
        <v>6345</v>
      </c>
      <c r="G530" t="s">
        <v>6345</v>
      </c>
      <c r="H530" t="s">
        <v>6649</v>
      </c>
      <c r="I530" t="str">
        <f t="shared" si="40"/>
        <v>LAVEEN</v>
      </c>
      <c r="J530" s="14">
        <v>85339</v>
      </c>
      <c r="K530">
        <f t="shared" si="41"/>
        <v>1</v>
      </c>
      <c r="L530">
        <f t="shared" si="42"/>
        <v>1</v>
      </c>
      <c r="M530">
        <f t="shared" si="43"/>
        <v>0</v>
      </c>
      <c r="N530">
        <f t="shared" si="44"/>
        <v>1</v>
      </c>
      <c r="O530" s="14" t="s">
        <v>6345</v>
      </c>
      <c r="P530" s="14" t="s">
        <v>57</v>
      </c>
      <c r="Q530" s="14" t="s">
        <v>46</v>
      </c>
      <c r="R530" s="16">
        <v>5256.37</v>
      </c>
      <c r="S530" s="10">
        <v>85339</v>
      </c>
      <c r="T530" t="s">
        <v>6650</v>
      </c>
      <c r="U530" s="14" t="s">
        <v>6345</v>
      </c>
      <c r="V530" s="10" t="s">
        <v>6345</v>
      </c>
    </row>
    <row r="531" spans="1:22" x14ac:dyDescent="0.2">
      <c r="A531" s="6">
        <v>44774</v>
      </c>
      <c r="B531" t="s">
        <v>6651</v>
      </c>
      <c r="C531" t="s">
        <v>43</v>
      </c>
      <c r="D531" t="s">
        <v>46</v>
      </c>
      <c r="E531" t="s">
        <v>134</v>
      </c>
      <c r="F531" s="7" t="s">
        <v>6345</v>
      </c>
      <c r="G531" t="s">
        <v>6345</v>
      </c>
      <c r="H531" t="s">
        <v>6652</v>
      </c>
      <c r="I531" t="str">
        <f t="shared" si="40"/>
        <v>PHOENIX</v>
      </c>
      <c r="J531" s="14">
        <v>85086</v>
      </c>
      <c r="K531">
        <f t="shared" si="41"/>
        <v>1</v>
      </c>
      <c r="L531">
        <f t="shared" si="42"/>
        <v>1</v>
      </c>
      <c r="M531">
        <f t="shared" si="43"/>
        <v>0</v>
      </c>
      <c r="N531">
        <f t="shared" si="44"/>
        <v>1</v>
      </c>
      <c r="O531" s="14" t="s">
        <v>6345</v>
      </c>
      <c r="P531" s="14" t="s">
        <v>57</v>
      </c>
      <c r="Q531" s="14" t="s">
        <v>46</v>
      </c>
      <c r="R531" s="16">
        <v>9999.99</v>
      </c>
      <c r="S531" s="10">
        <v>85086</v>
      </c>
      <c r="T531" t="s">
        <v>5216</v>
      </c>
      <c r="U531" s="14" t="s">
        <v>6345</v>
      </c>
      <c r="V531" s="10" t="s">
        <v>6345</v>
      </c>
    </row>
    <row r="532" spans="1:22" x14ac:dyDescent="0.2">
      <c r="A532" s="6">
        <v>44774</v>
      </c>
      <c r="B532" t="s">
        <v>6653</v>
      </c>
      <c r="C532" t="s">
        <v>43</v>
      </c>
      <c r="D532" t="s">
        <v>46</v>
      </c>
      <c r="E532" t="s">
        <v>134</v>
      </c>
      <c r="F532" s="7" t="s">
        <v>6345</v>
      </c>
      <c r="G532" t="s">
        <v>6345</v>
      </c>
      <c r="H532" t="s">
        <v>5019</v>
      </c>
      <c r="I532" t="str">
        <f t="shared" si="40"/>
        <v>PHOENIX</v>
      </c>
      <c r="J532" s="14">
        <v>85027</v>
      </c>
      <c r="K532">
        <f t="shared" si="41"/>
        <v>1</v>
      </c>
      <c r="L532">
        <f t="shared" si="42"/>
        <v>1</v>
      </c>
      <c r="M532">
        <f t="shared" si="43"/>
        <v>0</v>
      </c>
      <c r="N532">
        <f t="shared" si="44"/>
        <v>1</v>
      </c>
      <c r="O532" s="14" t="s">
        <v>6345</v>
      </c>
      <c r="P532" s="14" t="s">
        <v>57</v>
      </c>
      <c r="Q532" s="14" t="s">
        <v>46</v>
      </c>
      <c r="R532" s="16">
        <v>6590.96</v>
      </c>
      <c r="S532" s="10">
        <v>85027</v>
      </c>
      <c r="T532" t="s">
        <v>3661</v>
      </c>
      <c r="U532" s="14" t="s">
        <v>6345</v>
      </c>
      <c r="V532" s="10" t="s">
        <v>6345</v>
      </c>
    </row>
    <row r="533" spans="1:22" x14ac:dyDescent="0.2">
      <c r="A533" s="6">
        <v>44774</v>
      </c>
      <c r="B533" t="s">
        <v>6654</v>
      </c>
      <c r="C533" t="s">
        <v>43</v>
      </c>
      <c r="D533" t="s">
        <v>46</v>
      </c>
      <c r="E533" t="s">
        <v>428</v>
      </c>
      <c r="F533" s="7">
        <v>9844</v>
      </c>
      <c r="G533" t="s">
        <v>50</v>
      </c>
      <c r="H533" t="s">
        <v>6655</v>
      </c>
      <c r="I533" t="str">
        <f t="shared" si="40"/>
        <v>PEORIA</v>
      </c>
      <c r="J533" s="14">
        <v>85382</v>
      </c>
      <c r="K533">
        <f t="shared" si="41"/>
        <v>0</v>
      </c>
      <c r="L533">
        <f t="shared" si="42"/>
        <v>0</v>
      </c>
      <c r="M533">
        <f t="shared" si="43"/>
        <v>0</v>
      </c>
      <c r="N533">
        <f t="shared" si="44"/>
        <v>0</v>
      </c>
      <c r="O533" s="17">
        <v>44799</v>
      </c>
      <c r="P533" s="14" t="s">
        <v>57</v>
      </c>
      <c r="Q533" s="14" t="s">
        <v>46</v>
      </c>
      <c r="R533" s="16">
        <v>9744.8799999999992</v>
      </c>
      <c r="S533" s="10">
        <v>85382</v>
      </c>
      <c r="T533" t="s">
        <v>5602</v>
      </c>
      <c r="U533" s="14" t="s">
        <v>6345</v>
      </c>
      <c r="V533" s="10" t="s">
        <v>6345</v>
      </c>
    </row>
    <row r="534" spans="1:22" x14ac:dyDescent="0.2">
      <c r="A534" s="6">
        <v>44774</v>
      </c>
      <c r="B534" t="s">
        <v>6656</v>
      </c>
      <c r="C534" t="s">
        <v>43</v>
      </c>
      <c r="D534" t="s">
        <v>46</v>
      </c>
      <c r="E534" t="s">
        <v>134</v>
      </c>
      <c r="F534" s="7" t="s">
        <v>6345</v>
      </c>
      <c r="G534" t="s">
        <v>6345</v>
      </c>
      <c r="H534" t="s">
        <v>4692</v>
      </c>
      <c r="I534" t="str">
        <f t="shared" si="40"/>
        <v>GLENDALE</v>
      </c>
      <c r="J534" s="14">
        <v>85310</v>
      </c>
      <c r="K534">
        <f t="shared" si="41"/>
        <v>0</v>
      </c>
      <c r="L534">
        <f t="shared" si="42"/>
        <v>0</v>
      </c>
      <c r="M534">
        <f t="shared" si="43"/>
        <v>0</v>
      </c>
      <c r="N534">
        <f t="shared" si="44"/>
        <v>0</v>
      </c>
      <c r="O534" s="17">
        <v>44791</v>
      </c>
      <c r="P534" s="14" t="s">
        <v>57</v>
      </c>
      <c r="Q534" s="14" t="s">
        <v>46</v>
      </c>
      <c r="R534" s="16">
        <v>9999.99</v>
      </c>
      <c r="S534" s="10">
        <v>85310</v>
      </c>
      <c r="T534" t="s">
        <v>3661</v>
      </c>
      <c r="U534" s="14" t="s">
        <v>6345</v>
      </c>
      <c r="V534" s="10" t="s">
        <v>6345</v>
      </c>
    </row>
    <row r="535" spans="1:22" x14ac:dyDescent="0.2">
      <c r="A535" s="6">
        <v>44774</v>
      </c>
      <c r="B535" t="s">
        <v>6657</v>
      </c>
      <c r="C535" t="s">
        <v>43</v>
      </c>
      <c r="D535" t="s">
        <v>46</v>
      </c>
      <c r="E535" t="s">
        <v>428</v>
      </c>
      <c r="F535" s="7" t="s">
        <v>6345</v>
      </c>
      <c r="G535" t="s">
        <v>6345</v>
      </c>
      <c r="H535" t="s">
        <v>6658</v>
      </c>
      <c r="I535" t="str">
        <f t="shared" si="40"/>
        <v>PEORIA</v>
      </c>
      <c r="J535" s="14">
        <v>85383</v>
      </c>
      <c r="K535">
        <f t="shared" si="41"/>
        <v>0</v>
      </c>
      <c r="L535">
        <f t="shared" si="42"/>
        <v>0</v>
      </c>
      <c r="M535">
        <f t="shared" si="43"/>
        <v>0</v>
      </c>
      <c r="N535">
        <f t="shared" si="44"/>
        <v>0</v>
      </c>
      <c r="O535" s="14" t="s">
        <v>6345</v>
      </c>
      <c r="P535" s="14" t="s">
        <v>57</v>
      </c>
      <c r="Q535" s="14" t="s">
        <v>46</v>
      </c>
      <c r="R535" s="16">
        <v>9999.99</v>
      </c>
      <c r="S535" s="10">
        <v>85383</v>
      </c>
      <c r="T535" t="s">
        <v>5820</v>
      </c>
      <c r="U535" s="14" t="s">
        <v>6345</v>
      </c>
      <c r="V535" s="10" t="s">
        <v>6345</v>
      </c>
    </row>
    <row r="536" spans="1:22" x14ac:dyDescent="0.2">
      <c r="A536" s="6">
        <v>44774</v>
      </c>
      <c r="B536" t="s">
        <v>6659</v>
      </c>
      <c r="C536" t="s">
        <v>43</v>
      </c>
      <c r="D536" t="s">
        <v>46</v>
      </c>
      <c r="E536" t="s">
        <v>297</v>
      </c>
      <c r="F536" s="7">
        <v>9700.51</v>
      </c>
      <c r="G536" t="s">
        <v>50</v>
      </c>
      <c r="H536" t="s">
        <v>6660</v>
      </c>
      <c r="I536" t="str">
        <f t="shared" si="40"/>
        <v>PEORIA</v>
      </c>
      <c r="J536" s="14">
        <v>85345</v>
      </c>
      <c r="K536">
        <f t="shared" si="41"/>
        <v>0</v>
      </c>
      <c r="L536">
        <f t="shared" si="42"/>
        <v>0</v>
      </c>
      <c r="M536">
        <f t="shared" si="43"/>
        <v>0</v>
      </c>
      <c r="N536">
        <f t="shared" si="44"/>
        <v>0</v>
      </c>
      <c r="O536" s="14" t="s">
        <v>6345</v>
      </c>
      <c r="P536" s="14" t="s">
        <v>57</v>
      </c>
      <c r="Q536" s="14" t="s">
        <v>46</v>
      </c>
      <c r="R536" s="16">
        <v>9577.26</v>
      </c>
      <c r="S536" s="10">
        <v>85345</v>
      </c>
      <c r="T536" t="s">
        <v>6033</v>
      </c>
      <c r="U536" s="14" t="s">
        <v>6345</v>
      </c>
      <c r="V536" s="10" t="s">
        <v>6345</v>
      </c>
    </row>
    <row r="537" spans="1:22" x14ac:dyDescent="0.2">
      <c r="A537" s="6">
        <v>44774</v>
      </c>
      <c r="B537" t="s">
        <v>6661</v>
      </c>
      <c r="C537" t="s">
        <v>43</v>
      </c>
      <c r="D537" t="s">
        <v>46</v>
      </c>
      <c r="E537" t="s">
        <v>74</v>
      </c>
      <c r="F537" s="7">
        <v>7253.61</v>
      </c>
      <c r="G537" t="s">
        <v>50</v>
      </c>
      <c r="H537" t="s">
        <v>6662</v>
      </c>
      <c r="I537" t="str">
        <f t="shared" si="40"/>
        <v>PHOENIX</v>
      </c>
      <c r="J537" s="14">
        <v>85041</v>
      </c>
      <c r="K537">
        <f t="shared" si="41"/>
        <v>1</v>
      </c>
      <c r="L537">
        <f t="shared" si="42"/>
        <v>1</v>
      </c>
      <c r="M537">
        <f t="shared" si="43"/>
        <v>0</v>
      </c>
      <c r="N537">
        <f t="shared" si="44"/>
        <v>1</v>
      </c>
      <c r="O537" s="14" t="s">
        <v>6345</v>
      </c>
      <c r="P537" s="14" t="s">
        <v>57</v>
      </c>
      <c r="Q537" s="14" t="s">
        <v>46</v>
      </c>
      <c r="R537" s="16">
        <v>7331.49</v>
      </c>
      <c r="S537" s="10">
        <v>85041</v>
      </c>
      <c r="T537" t="s">
        <v>5799</v>
      </c>
      <c r="U537" s="14" t="s">
        <v>6345</v>
      </c>
      <c r="V537" s="10" t="s">
        <v>6345</v>
      </c>
    </row>
    <row r="538" spans="1:22" x14ac:dyDescent="0.2">
      <c r="A538" s="6">
        <v>44774</v>
      </c>
      <c r="B538" t="s">
        <v>6663</v>
      </c>
      <c r="C538" t="s">
        <v>43</v>
      </c>
      <c r="D538" t="s">
        <v>46</v>
      </c>
      <c r="E538" t="s">
        <v>297</v>
      </c>
      <c r="F538" s="7" t="s">
        <v>6345</v>
      </c>
      <c r="G538" t="s">
        <v>6345</v>
      </c>
      <c r="H538" t="s">
        <v>6664</v>
      </c>
      <c r="I538" t="str">
        <f t="shared" si="40"/>
        <v>PEORIA</v>
      </c>
      <c r="J538" s="14">
        <v>85345</v>
      </c>
      <c r="K538">
        <f t="shared" si="41"/>
        <v>0</v>
      </c>
      <c r="L538">
        <f t="shared" si="42"/>
        <v>0</v>
      </c>
      <c r="M538">
        <f t="shared" si="43"/>
        <v>0</v>
      </c>
      <c r="N538">
        <f t="shared" si="44"/>
        <v>0</v>
      </c>
      <c r="O538" s="14" t="s">
        <v>6345</v>
      </c>
      <c r="P538" s="14" t="s">
        <v>57</v>
      </c>
      <c r="Q538" s="14" t="s">
        <v>46</v>
      </c>
      <c r="R538" s="16">
        <v>5062.3999999999996</v>
      </c>
      <c r="S538" s="10">
        <v>85345</v>
      </c>
      <c r="T538" t="s">
        <v>3390</v>
      </c>
      <c r="U538" s="14" t="s">
        <v>6345</v>
      </c>
      <c r="V538" s="10" t="s">
        <v>6345</v>
      </c>
    </row>
    <row r="539" spans="1:22" x14ac:dyDescent="0.2">
      <c r="A539" s="6">
        <v>44774</v>
      </c>
      <c r="B539" t="s">
        <v>6665</v>
      </c>
      <c r="C539" t="s">
        <v>79</v>
      </c>
      <c r="D539" t="s">
        <v>46</v>
      </c>
      <c r="E539" t="s">
        <v>74</v>
      </c>
      <c r="F539" s="7">
        <v>9341.6200000000008</v>
      </c>
      <c r="G539" t="s">
        <v>50</v>
      </c>
      <c r="H539" t="s">
        <v>6666</v>
      </c>
      <c r="I539" t="str">
        <f t="shared" si="40"/>
        <v>PHOENIX</v>
      </c>
      <c r="J539" s="14">
        <v>85041</v>
      </c>
      <c r="K539">
        <f t="shared" si="41"/>
        <v>1</v>
      </c>
      <c r="L539">
        <f t="shared" si="42"/>
        <v>1</v>
      </c>
      <c r="M539">
        <f t="shared" si="43"/>
        <v>0</v>
      </c>
      <c r="N539">
        <f t="shared" si="44"/>
        <v>1</v>
      </c>
      <c r="O539" s="14" t="s">
        <v>6345</v>
      </c>
      <c r="P539" s="14" t="s">
        <v>57</v>
      </c>
      <c r="Q539" s="14" t="s">
        <v>46</v>
      </c>
      <c r="R539" s="16">
        <v>9341.6200000000008</v>
      </c>
      <c r="S539" s="10">
        <v>85041</v>
      </c>
      <c r="T539" t="s">
        <v>6667</v>
      </c>
      <c r="U539" s="14" t="s">
        <v>6181</v>
      </c>
      <c r="V539" s="10">
        <v>85027</v>
      </c>
    </row>
    <row r="540" spans="1:22" x14ac:dyDescent="0.2">
      <c r="A540" s="6">
        <v>44774</v>
      </c>
      <c r="B540" t="s">
        <v>6668</v>
      </c>
      <c r="C540" t="s">
        <v>43</v>
      </c>
      <c r="D540" t="s">
        <v>46</v>
      </c>
      <c r="E540" t="s">
        <v>74</v>
      </c>
      <c r="F540" s="7">
        <v>6904.5</v>
      </c>
      <c r="G540" t="s">
        <v>50</v>
      </c>
      <c r="H540" t="s">
        <v>6165</v>
      </c>
      <c r="I540" t="str">
        <f t="shared" si="40"/>
        <v>PHOENIX</v>
      </c>
      <c r="J540" s="14">
        <v>85041</v>
      </c>
      <c r="K540">
        <f t="shared" si="41"/>
        <v>1</v>
      </c>
      <c r="L540">
        <f t="shared" si="42"/>
        <v>1</v>
      </c>
      <c r="M540">
        <f t="shared" si="43"/>
        <v>0</v>
      </c>
      <c r="N540">
        <f t="shared" si="44"/>
        <v>1</v>
      </c>
      <c r="O540" s="14" t="s">
        <v>6345</v>
      </c>
      <c r="P540" s="14" t="s">
        <v>57</v>
      </c>
      <c r="Q540" s="14" t="s">
        <v>46</v>
      </c>
      <c r="R540" s="16">
        <v>6904.5</v>
      </c>
      <c r="S540" s="10">
        <v>85041</v>
      </c>
      <c r="T540" t="s">
        <v>6042</v>
      </c>
      <c r="U540" s="14" t="s">
        <v>6345</v>
      </c>
      <c r="V540" s="10" t="s">
        <v>6345</v>
      </c>
    </row>
    <row r="541" spans="1:22" x14ac:dyDescent="0.2">
      <c r="A541" s="6">
        <v>44774</v>
      </c>
      <c r="B541" t="s">
        <v>6669</v>
      </c>
      <c r="C541" t="s">
        <v>43</v>
      </c>
      <c r="D541" t="s">
        <v>46</v>
      </c>
      <c r="E541" t="s">
        <v>65</v>
      </c>
      <c r="F541" s="7">
        <v>6205.47</v>
      </c>
      <c r="G541" t="s">
        <v>50</v>
      </c>
      <c r="H541" t="s">
        <v>6670</v>
      </c>
      <c r="I541" t="str">
        <f t="shared" si="40"/>
        <v>MESA</v>
      </c>
      <c r="J541" s="14">
        <v>85213</v>
      </c>
      <c r="K541">
        <f t="shared" si="41"/>
        <v>0</v>
      </c>
      <c r="L541">
        <f t="shared" si="42"/>
        <v>0</v>
      </c>
      <c r="M541">
        <f t="shared" si="43"/>
        <v>0</v>
      </c>
      <c r="N541">
        <f t="shared" si="44"/>
        <v>0</v>
      </c>
      <c r="O541" s="14" t="s">
        <v>6345</v>
      </c>
      <c r="P541" s="14" t="s">
        <v>57</v>
      </c>
      <c r="Q541" s="14" t="s">
        <v>46</v>
      </c>
      <c r="R541" s="16">
        <v>6080.47</v>
      </c>
      <c r="S541" s="10">
        <v>85213</v>
      </c>
      <c r="T541" t="s">
        <v>6671</v>
      </c>
      <c r="U541" s="14" t="s">
        <v>6672</v>
      </c>
      <c r="V541" s="10">
        <v>85027</v>
      </c>
    </row>
    <row r="542" spans="1:22" x14ac:dyDescent="0.2">
      <c r="A542" s="6">
        <v>44774</v>
      </c>
      <c r="B542" t="s">
        <v>6673</v>
      </c>
      <c r="C542" t="s">
        <v>79</v>
      </c>
      <c r="D542" t="s">
        <v>46</v>
      </c>
      <c r="E542" t="s">
        <v>74</v>
      </c>
      <c r="F542" s="7">
        <v>5292.3</v>
      </c>
      <c r="G542" t="s">
        <v>50</v>
      </c>
      <c r="H542" t="s">
        <v>6674</v>
      </c>
      <c r="I542" t="str">
        <f t="shared" si="40"/>
        <v>PHOENIX</v>
      </c>
      <c r="J542" s="14">
        <v>85041</v>
      </c>
      <c r="K542">
        <f t="shared" si="41"/>
        <v>1</v>
      </c>
      <c r="L542">
        <f t="shared" si="42"/>
        <v>1</v>
      </c>
      <c r="M542">
        <f t="shared" si="43"/>
        <v>0</v>
      </c>
      <c r="N542">
        <f t="shared" si="44"/>
        <v>1</v>
      </c>
      <c r="O542" s="14" t="s">
        <v>6345</v>
      </c>
      <c r="P542" s="14" t="s">
        <v>57</v>
      </c>
      <c r="Q542" s="14" t="s">
        <v>46</v>
      </c>
      <c r="R542" s="16">
        <v>5245.36</v>
      </c>
      <c r="S542" s="10">
        <v>85041</v>
      </c>
      <c r="T542" t="s">
        <v>4578</v>
      </c>
      <c r="U542" s="14" t="s">
        <v>6181</v>
      </c>
      <c r="V542" s="10">
        <v>85027</v>
      </c>
    </row>
    <row r="543" spans="1:22" x14ac:dyDescent="0.2">
      <c r="A543" s="6">
        <v>44774</v>
      </c>
      <c r="B543" t="s">
        <v>6675</v>
      </c>
      <c r="C543" t="s">
        <v>79</v>
      </c>
      <c r="D543" t="s">
        <v>46</v>
      </c>
      <c r="E543" t="s">
        <v>74</v>
      </c>
      <c r="F543" s="7">
        <v>10092.200000000001</v>
      </c>
      <c r="G543" t="s">
        <v>50</v>
      </c>
      <c r="H543" t="s">
        <v>6676</v>
      </c>
      <c r="I543" t="str">
        <f t="shared" si="40"/>
        <v>LAVEEN</v>
      </c>
      <c r="J543" s="14">
        <v>85339</v>
      </c>
      <c r="K543">
        <f t="shared" si="41"/>
        <v>1</v>
      </c>
      <c r="L543">
        <f t="shared" si="42"/>
        <v>1</v>
      </c>
      <c r="M543">
        <f t="shared" si="43"/>
        <v>0</v>
      </c>
      <c r="N543">
        <f t="shared" si="44"/>
        <v>1</v>
      </c>
      <c r="O543" s="14" t="s">
        <v>6345</v>
      </c>
      <c r="P543" s="14" t="s">
        <v>57</v>
      </c>
      <c r="Q543" s="14" t="s">
        <v>46</v>
      </c>
      <c r="R543" s="16">
        <v>5583.04</v>
      </c>
      <c r="S543" s="10">
        <v>85339</v>
      </c>
      <c r="T543" t="s">
        <v>3856</v>
      </c>
      <c r="U543" s="14" t="s">
        <v>6181</v>
      </c>
      <c r="V543" s="10">
        <v>85027</v>
      </c>
    </row>
    <row r="544" spans="1:22" x14ac:dyDescent="0.2">
      <c r="A544" s="6">
        <v>44774</v>
      </c>
      <c r="B544" t="s">
        <v>6677</v>
      </c>
      <c r="C544" t="s">
        <v>43</v>
      </c>
      <c r="D544" t="s">
        <v>46</v>
      </c>
      <c r="E544" t="s">
        <v>663</v>
      </c>
      <c r="F544" s="7">
        <v>5686.89</v>
      </c>
      <c r="G544" t="s">
        <v>50</v>
      </c>
      <c r="H544" t="s">
        <v>6678</v>
      </c>
      <c r="I544" t="str">
        <f t="shared" si="40"/>
        <v>PHOENIX</v>
      </c>
      <c r="J544" s="14">
        <v>85044</v>
      </c>
      <c r="K544">
        <f t="shared" si="41"/>
        <v>1</v>
      </c>
      <c r="L544">
        <f t="shared" si="42"/>
        <v>1</v>
      </c>
      <c r="M544">
        <f t="shared" si="43"/>
        <v>0</v>
      </c>
      <c r="N544">
        <f t="shared" si="44"/>
        <v>1</v>
      </c>
      <c r="O544" s="14" t="s">
        <v>6345</v>
      </c>
      <c r="P544" s="14" t="s">
        <v>57</v>
      </c>
      <c r="Q544" s="14" t="s">
        <v>46</v>
      </c>
      <c r="R544" s="16">
        <v>5569.01</v>
      </c>
      <c r="S544" s="10">
        <v>85044</v>
      </c>
      <c r="T544" t="s">
        <v>4436</v>
      </c>
      <c r="U544" s="14" t="s">
        <v>5909</v>
      </c>
      <c r="V544" s="10">
        <v>85251</v>
      </c>
    </row>
    <row r="545" spans="1:22" x14ac:dyDescent="0.2">
      <c r="A545" s="6">
        <v>44775</v>
      </c>
      <c r="B545" t="s">
        <v>6679</v>
      </c>
      <c r="C545" t="s">
        <v>43</v>
      </c>
      <c r="D545" t="s">
        <v>46</v>
      </c>
      <c r="E545" t="s">
        <v>229</v>
      </c>
      <c r="F545" s="7">
        <v>5913.89</v>
      </c>
      <c r="G545" t="s">
        <v>50</v>
      </c>
      <c r="H545" t="s">
        <v>6680</v>
      </c>
      <c r="I545" t="str">
        <f t="shared" si="40"/>
        <v>MESA</v>
      </c>
      <c r="J545" s="14">
        <v>85209</v>
      </c>
      <c r="K545">
        <f t="shared" si="41"/>
        <v>0</v>
      </c>
      <c r="L545">
        <f t="shared" si="42"/>
        <v>0</v>
      </c>
      <c r="M545">
        <f t="shared" si="43"/>
        <v>0</v>
      </c>
      <c r="N545">
        <f t="shared" si="44"/>
        <v>0</v>
      </c>
      <c r="O545" s="14" t="s">
        <v>6345</v>
      </c>
      <c r="P545" s="14" t="s">
        <v>57</v>
      </c>
      <c r="Q545" s="14" t="s">
        <v>46</v>
      </c>
      <c r="R545" s="16">
        <v>5786.39</v>
      </c>
      <c r="S545" s="10">
        <v>85209</v>
      </c>
      <c r="T545" t="s">
        <v>6681</v>
      </c>
      <c r="U545" s="14" t="s">
        <v>6345</v>
      </c>
      <c r="V545" s="10" t="s">
        <v>6345</v>
      </c>
    </row>
    <row r="546" spans="1:22" x14ac:dyDescent="0.2">
      <c r="A546" s="6">
        <v>44775</v>
      </c>
      <c r="B546" t="s">
        <v>6682</v>
      </c>
      <c r="C546" t="s">
        <v>43</v>
      </c>
      <c r="D546" t="s">
        <v>46</v>
      </c>
      <c r="E546" t="s">
        <v>229</v>
      </c>
      <c r="F546" s="7">
        <v>10397.99</v>
      </c>
      <c r="G546" t="s">
        <v>50</v>
      </c>
      <c r="H546" t="s">
        <v>5640</v>
      </c>
      <c r="I546" t="str">
        <f t="shared" si="40"/>
        <v>CHANDLER</v>
      </c>
      <c r="J546" s="14">
        <v>85249</v>
      </c>
      <c r="K546">
        <f t="shared" si="41"/>
        <v>0</v>
      </c>
      <c r="L546">
        <f t="shared" si="42"/>
        <v>0</v>
      </c>
      <c r="M546">
        <f t="shared" si="43"/>
        <v>0</v>
      </c>
      <c r="N546">
        <f t="shared" si="44"/>
        <v>0</v>
      </c>
      <c r="O546" s="14" t="s">
        <v>6345</v>
      </c>
      <c r="P546" s="14" t="s">
        <v>57</v>
      </c>
      <c r="Q546" s="14" t="s">
        <v>46</v>
      </c>
      <c r="R546" s="16">
        <v>9999.99</v>
      </c>
      <c r="S546" s="10">
        <v>85249</v>
      </c>
      <c r="T546" t="s">
        <v>6681</v>
      </c>
      <c r="U546" s="14" t="s">
        <v>6345</v>
      </c>
      <c r="V546" s="10" t="s">
        <v>6345</v>
      </c>
    </row>
    <row r="547" spans="1:22" x14ac:dyDescent="0.2">
      <c r="A547" s="6">
        <v>44775</v>
      </c>
      <c r="B547" t="s">
        <v>6683</v>
      </c>
      <c r="C547" t="s">
        <v>43</v>
      </c>
      <c r="D547" t="s">
        <v>46</v>
      </c>
      <c r="E547" t="s">
        <v>229</v>
      </c>
      <c r="F547" s="7">
        <v>5486.81</v>
      </c>
      <c r="G547" t="s">
        <v>50</v>
      </c>
      <c r="H547" t="s">
        <v>4499</v>
      </c>
      <c r="I547" t="str">
        <f t="shared" si="40"/>
        <v>MESA</v>
      </c>
      <c r="J547" s="14">
        <v>85207</v>
      </c>
      <c r="K547">
        <f t="shared" si="41"/>
        <v>0</v>
      </c>
      <c r="L547">
        <f t="shared" si="42"/>
        <v>0</v>
      </c>
      <c r="M547">
        <f t="shared" si="43"/>
        <v>0</v>
      </c>
      <c r="N547">
        <f t="shared" si="44"/>
        <v>0</v>
      </c>
      <c r="O547" s="17" t="s">
        <v>6345</v>
      </c>
      <c r="P547" s="14" t="s">
        <v>57</v>
      </c>
      <c r="Q547" s="14" t="s">
        <v>46</v>
      </c>
      <c r="R547" s="16">
        <v>5496.81</v>
      </c>
      <c r="S547" s="10">
        <v>85207</v>
      </c>
      <c r="T547" t="s">
        <v>3476</v>
      </c>
      <c r="U547" s="14" t="s">
        <v>122</v>
      </c>
      <c r="V547" s="10">
        <v>85251</v>
      </c>
    </row>
    <row r="548" spans="1:22" x14ac:dyDescent="0.2">
      <c r="A548" s="6">
        <v>44775</v>
      </c>
      <c r="B548" t="s">
        <v>6684</v>
      </c>
      <c r="C548" t="s">
        <v>43</v>
      </c>
      <c r="D548" t="s">
        <v>46</v>
      </c>
      <c r="E548" t="s">
        <v>44</v>
      </c>
      <c r="F548" s="7">
        <v>10178.049999999999</v>
      </c>
      <c r="G548" t="s">
        <v>50</v>
      </c>
      <c r="H548" t="s">
        <v>6685</v>
      </c>
      <c r="I548" t="str">
        <f t="shared" si="40"/>
        <v>PHOENIX</v>
      </c>
      <c r="J548" s="14">
        <v>85043</v>
      </c>
      <c r="K548">
        <f t="shared" si="41"/>
        <v>1</v>
      </c>
      <c r="L548">
        <f t="shared" si="42"/>
        <v>1</v>
      </c>
      <c r="M548">
        <f t="shared" si="43"/>
        <v>0</v>
      </c>
      <c r="N548">
        <f t="shared" si="44"/>
        <v>1</v>
      </c>
      <c r="O548" s="14" t="s">
        <v>6345</v>
      </c>
      <c r="P548" s="14" t="s">
        <v>57</v>
      </c>
      <c r="Q548" s="14" t="s">
        <v>46</v>
      </c>
      <c r="R548" s="16">
        <v>4578.62</v>
      </c>
      <c r="S548" s="10">
        <v>85043</v>
      </c>
      <c r="T548" t="s">
        <v>5820</v>
      </c>
      <c r="U548" s="14" t="s">
        <v>6345</v>
      </c>
      <c r="V548" s="10" t="s">
        <v>6345</v>
      </c>
    </row>
    <row r="549" spans="1:22" x14ac:dyDescent="0.2">
      <c r="A549" s="6">
        <v>44775</v>
      </c>
      <c r="B549" t="s">
        <v>6686</v>
      </c>
      <c r="C549" t="s">
        <v>43</v>
      </c>
      <c r="D549" t="s">
        <v>46</v>
      </c>
      <c r="E549" t="s">
        <v>280</v>
      </c>
      <c r="F549" s="7">
        <v>10016.67</v>
      </c>
      <c r="G549" t="s">
        <v>50</v>
      </c>
      <c r="H549" t="s">
        <v>6687</v>
      </c>
      <c r="I549" t="str">
        <f t="shared" si="40"/>
        <v>GILBERT</v>
      </c>
      <c r="J549" s="14">
        <v>85295</v>
      </c>
      <c r="K549">
        <f t="shared" si="41"/>
        <v>0</v>
      </c>
      <c r="L549">
        <f t="shared" si="42"/>
        <v>0</v>
      </c>
      <c r="M549">
        <f t="shared" si="43"/>
        <v>0</v>
      </c>
      <c r="N549">
        <f t="shared" si="44"/>
        <v>0</v>
      </c>
      <c r="O549" s="14" t="s">
        <v>6345</v>
      </c>
      <c r="P549" s="14" t="s">
        <v>57</v>
      </c>
      <c r="Q549" s="14" t="s">
        <v>46</v>
      </c>
      <c r="R549" s="16">
        <v>5460.7</v>
      </c>
      <c r="S549" s="10">
        <v>85295</v>
      </c>
      <c r="T549" t="s">
        <v>6688</v>
      </c>
      <c r="U549" s="14" t="s">
        <v>6345</v>
      </c>
      <c r="V549" s="10" t="s">
        <v>6345</v>
      </c>
    </row>
    <row r="550" spans="1:22" x14ac:dyDescent="0.2">
      <c r="A550" s="6">
        <v>44775</v>
      </c>
      <c r="B550" t="s">
        <v>6689</v>
      </c>
      <c r="C550" t="s">
        <v>43</v>
      </c>
      <c r="D550" t="s">
        <v>46</v>
      </c>
      <c r="E550" t="s">
        <v>280</v>
      </c>
      <c r="F550" s="7" t="s">
        <v>6345</v>
      </c>
      <c r="G550" t="s">
        <v>6345</v>
      </c>
      <c r="H550" t="s">
        <v>6690</v>
      </c>
      <c r="I550" t="str">
        <f t="shared" si="40"/>
        <v>GILBERT</v>
      </c>
      <c r="J550" s="14">
        <v>85234</v>
      </c>
      <c r="K550">
        <f t="shared" si="41"/>
        <v>0</v>
      </c>
      <c r="L550">
        <f t="shared" si="42"/>
        <v>0</v>
      </c>
      <c r="M550">
        <f t="shared" si="43"/>
        <v>0</v>
      </c>
      <c r="N550">
        <f t="shared" si="44"/>
        <v>0</v>
      </c>
      <c r="O550" s="14" t="s">
        <v>6345</v>
      </c>
      <c r="P550" s="14" t="s">
        <v>57</v>
      </c>
      <c r="Q550" s="14" t="s">
        <v>46</v>
      </c>
      <c r="R550" s="16">
        <v>6335.56</v>
      </c>
      <c r="S550" s="10">
        <v>85234</v>
      </c>
      <c r="T550" t="s">
        <v>6691</v>
      </c>
      <c r="U550" s="14" t="s">
        <v>6345</v>
      </c>
      <c r="V550" s="10" t="s">
        <v>6345</v>
      </c>
    </row>
    <row r="551" spans="1:22" x14ac:dyDescent="0.2">
      <c r="A551" s="6">
        <v>44775</v>
      </c>
      <c r="B551" t="s">
        <v>6692</v>
      </c>
      <c r="C551" t="s">
        <v>43</v>
      </c>
      <c r="D551" t="s">
        <v>46</v>
      </c>
      <c r="E551" t="s">
        <v>280</v>
      </c>
      <c r="F551" s="7">
        <v>9510.4699999999993</v>
      </c>
      <c r="G551" t="s">
        <v>50</v>
      </c>
      <c r="H551" t="s">
        <v>6693</v>
      </c>
      <c r="I551" t="str">
        <f t="shared" si="40"/>
        <v>GILBERT</v>
      </c>
      <c r="J551" s="14">
        <v>85296</v>
      </c>
      <c r="K551">
        <f t="shared" si="41"/>
        <v>0</v>
      </c>
      <c r="L551">
        <f t="shared" si="42"/>
        <v>0</v>
      </c>
      <c r="M551">
        <f t="shared" si="43"/>
        <v>0</v>
      </c>
      <c r="N551">
        <f t="shared" si="44"/>
        <v>0</v>
      </c>
      <c r="O551" s="14" t="s">
        <v>6345</v>
      </c>
      <c r="P551" s="14" t="s">
        <v>57</v>
      </c>
      <c r="Q551" s="14" t="s">
        <v>46</v>
      </c>
      <c r="R551" s="16">
        <v>9395.4699999999993</v>
      </c>
      <c r="S551" s="10">
        <v>85296</v>
      </c>
      <c r="T551" t="s">
        <v>6694</v>
      </c>
      <c r="U551" s="14" t="s">
        <v>6345</v>
      </c>
      <c r="V551" s="10" t="s">
        <v>6345</v>
      </c>
    </row>
    <row r="552" spans="1:22" x14ac:dyDescent="0.2">
      <c r="A552" s="6">
        <v>44775</v>
      </c>
      <c r="B552" t="s">
        <v>6695</v>
      </c>
      <c r="C552" t="s">
        <v>43</v>
      </c>
      <c r="D552" t="s">
        <v>46</v>
      </c>
      <c r="E552" t="s">
        <v>60</v>
      </c>
      <c r="F552" s="7">
        <v>4051</v>
      </c>
      <c r="G552" t="s">
        <v>50</v>
      </c>
      <c r="H552" t="s">
        <v>6696</v>
      </c>
      <c r="I552" t="str">
        <f t="shared" si="40"/>
        <v>PHOENIX</v>
      </c>
      <c r="J552" s="14">
        <v>85021</v>
      </c>
      <c r="K552">
        <f t="shared" si="41"/>
        <v>1</v>
      </c>
      <c r="L552">
        <f t="shared" si="42"/>
        <v>1</v>
      </c>
      <c r="M552">
        <f t="shared" si="43"/>
        <v>0</v>
      </c>
      <c r="N552">
        <f t="shared" si="44"/>
        <v>1</v>
      </c>
      <c r="O552" s="14" t="s">
        <v>6345</v>
      </c>
      <c r="P552" s="14" t="s">
        <v>46</v>
      </c>
      <c r="Q552" s="14" t="s">
        <v>46</v>
      </c>
      <c r="R552" s="16">
        <v>5656</v>
      </c>
      <c r="S552" s="10">
        <v>85021</v>
      </c>
      <c r="T552" t="s">
        <v>62</v>
      </c>
      <c r="U552" s="14" t="s">
        <v>63</v>
      </c>
      <c r="V552" s="10">
        <v>85253</v>
      </c>
    </row>
    <row r="553" spans="1:22" x14ac:dyDescent="0.2">
      <c r="A553" s="6">
        <v>44781</v>
      </c>
      <c r="B553" t="s">
        <v>6697</v>
      </c>
      <c r="C553" t="s">
        <v>43</v>
      </c>
      <c r="D553" t="s">
        <v>46</v>
      </c>
      <c r="E553" t="s">
        <v>102</v>
      </c>
      <c r="F553" s="7">
        <v>5015.05</v>
      </c>
      <c r="G553" t="s">
        <v>50</v>
      </c>
      <c r="H553" t="s">
        <v>6698</v>
      </c>
      <c r="I553" t="str">
        <f t="shared" si="40"/>
        <v>PHOENIX</v>
      </c>
      <c r="J553" s="14">
        <v>85008</v>
      </c>
      <c r="K553">
        <f t="shared" si="41"/>
        <v>1</v>
      </c>
      <c r="L553">
        <f t="shared" si="42"/>
        <v>1</v>
      </c>
      <c r="M553">
        <f t="shared" si="43"/>
        <v>0</v>
      </c>
      <c r="N553">
        <f t="shared" si="44"/>
        <v>1</v>
      </c>
      <c r="O553" s="14" t="s">
        <v>6345</v>
      </c>
      <c r="P553" s="14" t="s">
        <v>57</v>
      </c>
      <c r="Q553" s="14" t="s">
        <v>46</v>
      </c>
      <c r="R553" s="16">
        <v>3948.04</v>
      </c>
      <c r="S553" s="10">
        <v>85008</v>
      </c>
      <c r="T553" t="s">
        <v>5576</v>
      </c>
      <c r="U553" s="14" t="s">
        <v>6345</v>
      </c>
      <c r="V553" s="10" t="s">
        <v>6345</v>
      </c>
    </row>
    <row r="554" spans="1:22" x14ac:dyDescent="0.2">
      <c r="A554" s="6">
        <v>44784</v>
      </c>
      <c r="B554" t="s">
        <v>6699</v>
      </c>
      <c r="C554" t="s">
        <v>43</v>
      </c>
      <c r="D554" t="s">
        <v>46</v>
      </c>
      <c r="E554" t="s">
        <v>102</v>
      </c>
      <c r="F554" s="7">
        <v>303</v>
      </c>
      <c r="G554" t="s">
        <v>50</v>
      </c>
      <c r="H554" t="s">
        <v>6700</v>
      </c>
      <c r="I554" t="str">
        <f t="shared" si="40"/>
        <v>Phoenix</v>
      </c>
      <c r="J554" s="14">
        <v>85008</v>
      </c>
      <c r="K554">
        <f t="shared" si="41"/>
        <v>1</v>
      </c>
      <c r="L554">
        <f t="shared" si="42"/>
        <v>1</v>
      </c>
      <c r="M554">
        <f t="shared" si="43"/>
        <v>0</v>
      </c>
      <c r="N554">
        <f t="shared" si="44"/>
        <v>1</v>
      </c>
      <c r="O554" s="17">
        <v>44795</v>
      </c>
      <c r="P554" s="14" t="s">
        <v>57</v>
      </c>
      <c r="Q554" s="14" t="s">
        <v>46</v>
      </c>
      <c r="R554" s="16">
        <v>303</v>
      </c>
      <c r="S554" s="10">
        <v>85008</v>
      </c>
      <c r="T554" t="s">
        <v>6701</v>
      </c>
      <c r="U554" s="14" t="s">
        <v>6345</v>
      </c>
      <c r="V554" s="10" t="s">
        <v>6345</v>
      </c>
    </row>
    <row r="555" spans="1:22" x14ac:dyDescent="0.2">
      <c r="A555" s="6">
        <v>44784</v>
      </c>
      <c r="B555" t="s">
        <v>6702</v>
      </c>
      <c r="C555" t="s">
        <v>43</v>
      </c>
      <c r="D555" t="s">
        <v>46</v>
      </c>
      <c r="E555" t="s">
        <v>297</v>
      </c>
      <c r="F555" s="7" t="s">
        <v>6345</v>
      </c>
      <c r="G555" t="s">
        <v>6345</v>
      </c>
      <c r="H555" t="s">
        <v>4125</v>
      </c>
      <c r="I555" t="str">
        <f t="shared" si="40"/>
        <v>PHOENIX</v>
      </c>
      <c r="J555" s="14">
        <v>85051</v>
      </c>
      <c r="K555">
        <f t="shared" si="41"/>
        <v>1</v>
      </c>
      <c r="L555">
        <f t="shared" si="42"/>
        <v>1</v>
      </c>
      <c r="M555">
        <f t="shared" si="43"/>
        <v>0</v>
      </c>
      <c r="N555">
        <f t="shared" si="44"/>
        <v>1</v>
      </c>
      <c r="O555" s="14" t="s">
        <v>6345</v>
      </c>
      <c r="P555" s="14" t="s">
        <v>46</v>
      </c>
      <c r="Q555" s="14" t="s">
        <v>46</v>
      </c>
      <c r="R555" s="16">
        <v>4285.17</v>
      </c>
      <c r="S555" s="10">
        <v>85051</v>
      </c>
      <c r="T555" t="s">
        <v>62</v>
      </c>
      <c r="U555" s="14" t="s">
        <v>63</v>
      </c>
      <c r="V555" s="10">
        <v>85253</v>
      </c>
    </row>
    <row r="556" spans="1:22" x14ac:dyDescent="0.2">
      <c r="A556" s="6">
        <v>44788</v>
      </c>
      <c r="B556" t="s">
        <v>6703</v>
      </c>
      <c r="C556" t="s">
        <v>43</v>
      </c>
      <c r="D556" t="s">
        <v>46</v>
      </c>
      <c r="E556" t="s">
        <v>102</v>
      </c>
      <c r="F556" s="7">
        <v>1470.92</v>
      </c>
      <c r="G556" t="s">
        <v>50</v>
      </c>
      <c r="H556" t="s">
        <v>6704</v>
      </c>
      <c r="I556" t="str">
        <f t="shared" si="40"/>
        <v>PHOENIX</v>
      </c>
      <c r="J556" s="14">
        <v>85016</v>
      </c>
      <c r="K556">
        <f t="shared" si="41"/>
        <v>1</v>
      </c>
      <c r="L556">
        <f t="shared" si="42"/>
        <v>1</v>
      </c>
      <c r="M556">
        <f t="shared" si="43"/>
        <v>0</v>
      </c>
      <c r="N556">
        <f t="shared" si="44"/>
        <v>1</v>
      </c>
      <c r="O556" s="14" t="s">
        <v>6345</v>
      </c>
      <c r="P556" s="14" t="s">
        <v>57</v>
      </c>
      <c r="Q556" s="14" t="s">
        <v>46</v>
      </c>
      <c r="R556" s="16">
        <v>1370.92</v>
      </c>
      <c r="S556" s="10">
        <v>85016</v>
      </c>
      <c r="T556" t="s">
        <v>6705</v>
      </c>
      <c r="U556" s="14" t="s">
        <v>6345</v>
      </c>
      <c r="V556" s="10" t="s">
        <v>6345</v>
      </c>
    </row>
    <row r="557" spans="1:22" x14ac:dyDescent="0.2">
      <c r="A557" s="6">
        <v>44788</v>
      </c>
      <c r="B557" t="s">
        <v>6706</v>
      </c>
      <c r="C557" t="s">
        <v>43</v>
      </c>
      <c r="D557" t="s">
        <v>46</v>
      </c>
      <c r="E557" t="s">
        <v>102</v>
      </c>
      <c r="F557" s="7">
        <v>1772.35</v>
      </c>
      <c r="G557" t="s">
        <v>50</v>
      </c>
      <c r="H557" t="s">
        <v>6707</v>
      </c>
      <c r="I557" t="str">
        <f t="shared" si="40"/>
        <v>PHOENIX</v>
      </c>
      <c r="J557" s="14">
        <v>85016</v>
      </c>
      <c r="K557">
        <f t="shared" si="41"/>
        <v>1</v>
      </c>
      <c r="L557">
        <f t="shared" si="42"/>
        <v>1</v>
      </c>
      <c r="M557">
        <f t="shared" si="43"/>
        <v>0</v>
      </c>
      <c r="N557">
        <f t="shared" si="44"/>
        <v>1</v>
      </c>
      <c r="O557" s="17" t="s">
        <v>6345</v>
      </c>
      <c r="P557" s="14" t="s">
        <v>57</v>
      </c>
      <c r="Q557" s="14" t="s">
        <v>46</v>
      </c>
      <c r="R557" s="16">
        <v>1672.35</v>
      </c>
      <c r="S557" s="10">
        <v>85016</v>
      </c>
      <c r="T557" t="s">
        <v>6708</v>
      </c>
      <c r="U557" s="14" t="s">
        <v>6345</v>
      </c>
      <c r="V557" s="10" t="s">
        <v>6345</v>
      </c>
    </row>
    <row r="558" spans="1:22" x14ac:dyDescent="0.2">
      <c r="A558" s="6">
        <v>44789</v>
      </c>
      <c r="B558" t="s">
        <v>6709</v>
      </c>
      <c r="C558" t="s">
        <v>43</v>
      </c>
      <c r="D558" t="s">
        <v>46</v>
      </c>
      <c r="E558" t="s">
        <v>102</v>
      </c>
      <c r="F558" s="7">
        <v>1913.61</v>
      </c>
      <c r="G558" t="s">
        <v>50</v>
      </c>
      <c r="H558" t="s">
        <v>5692</v>
      </c>
      <c r="I558" t="str">
        <f t="shared" si="40"/>
        <v>PHOENIX</v>
      </c>
      <c r="J558" s="14">
        <v>85016</v>
      </c>
      <c r="K558">
        <f t="shared" si="41"/>
        <v>1</v>
      </c>
      <c r="L558">
        <f t="shared" si="42"/>
        <v>1</v>
      </c>
      <c r="M558">
        <f t="shared" si="43"/>
        <v>0</v>
      </c>
      <c r="N558">
        <f t="shared" si="44"/>
        <v>1</v>
      </c>
      <c r="O558" s="14" t="s">
        <v>6345</v>
      </c>
      <c r="P558" s="14" t="s">
        <v>57</v>
      </c>
      <c r="Q558" s="14" t="s">
        <v>46</v>
      </c>
      <c r="R558" s="16">
        <v>1821.54</v>
      </c>
      <c r="S558" s="10">
        <v>85016</v>
      </c>
      <c r="T558" t="s">
        <v>3310</v>
      </c>
      <c r="U558" s="14" t="s">
        <v>6345</v>
      </c>
      <c r="V558" s="10" t="s">
        <v>6345</v>
      </c>
    </row>
    <row r="559" spans="1:22" x14ac:dyDescent="0.2">
      <c r="A559" s="6">
        <v>44789</v>
      </c>
      <c r="B559" t="s">
        <v>6710</v>
      </c>
      <c r="C559" t="s">
        <v>43</v>
      </c>
      <c r="D559" t="s">
        <v>46</v>
      </c>
      <c r="E559" t="s">
        <v>102</v>
      </c>
      <c r="F559" s="7" t="s">
        <v>6345</v>
      </c>
      <c r="G559" t="s">
        <v>6345</v>
      </c>
      <c r="H559" t="s">
        <v>6711</v>
      </c>
      <c r="I559" t="str">
        <f t="shared" si="40"/>
        <v>PHOENIX</v>
      </c>
      <c r="J559" s="14">
        <v>85016</v>
      </c>
      <c r="K559">
        <f t="shared" si="41"/>
        <v>1</v>
      </c>
      <c r="L559">
        <f t="shared" si="42"/>
        <v>1</v>
      </c>
      <c r="M559">
        <f t="shared" si="43"/>
        <v>0</v>
      </c>
      <c r="N559">
        <f t="shared" si="44"/>
        <v>1</v>
      </c>
      <c r="O559" s="14" t="s">
        <v>6345</v>
      </c>
      <c r="P559" s="14" t="s">
        <v>57</v>
      </c>
      <c r="Q559" s="14" t="s">
        <v>46</v>
      </c>
      <c r="R559" s="16">
        <v>1138.1600000000001</v>
      </c>
      <c r="S559" s="10">
        <v>85016</v>
      </c>
      <c r="T559" t="s">
        <v>3287</v>
      </c>
      <c r="U559" s="14" t="s">
        <v>6345</v>
      </c>
      <c r="V559" s="10" t="s">
        <v>6345</v>
      </c>
    </row>
    <row r="560" spans="1:22" x14ac:dyDescent="0.2">
      <c r="A560" s="6">
        <v>44789</v>
      </c>
      <c r="B560" t="s">
        <v>6712</v>
      </c>
      <c r="C560" t="s">
        <v>43</v>
      </c>
      <c r="D560" t="s">
        <v>46</v>
      </c>
      <c r="E560" t="s">
        <v>102</v>
      </c>
      <c r="F560" s="7">
        <v>1300.48</v>
      </c>
      <c r="G560" t="s">
        <v>50</v>
      </c>
      <c r="H560" t="s">
        <v>6713</v>
      </c>
      <c r="I560" t="str">
        <f t="shared" si="40"/>
        <v>PHOENIX</v>
      </c>
      <c r="J560" s="14">
        <v>85016</v>
      </c>
      <c r="K560">
        <f t="shared" si="41"/>
        <v>1</v>
      </c>
      <c r="L560">
        <f t="shared" si="42"/>
        <v>1</v>
      </c>
      <c r="M560">
        <f t="shared" si="43"/>
        <v>0</v>
      </c>
      <c r="N560">
        <f t="shared" si="44"/>
        <v>1</v>
      </c>
      <c r="O560" s="14" t="s">
        <v>6345</v>
      </c>
      <c r="P560" s="14" t="s">
        <v>57</v>
      </c>
      <c r="Q560" s="14" t="s">
        <v>46</v>
      </c>
      <c r="R560" s="16">
        <v>1208.4100000000001</v>
      </c>
      <c r="S560" s="10">
        <v>85016</v>
      </c>
      <c r="T560" t="s">
        <v>3310</v>
      </c>
      <c r="U560" s="14" t="s">
        <v>6345</v>
      </c>
      <c r="V560" s="10" t="s">
        <v>6345</v>
      </c>
    </row>
    <row r="561" spans="1:22" x14ac:dyDescent="0.2">
      <c r="A561" s="6">
        <v>44790</v>
      </c>
      <c r="B561" t="s">
        <v>6714</v>
      </c>
      <c r="C561" t="s">
        <v>43</v>
      </c>
      <c r="D561" t="s">
        <v>46</v>
      </c>
      <c r="E561" t="s">
        <v>102</v>
      </c>
      <c r="F561" s="7">
        <v>2179.5300000000002</v>
      </c>
      <c r="G561" t="s">
        <v>50</v>
      </c>
      <c r="H561" t="s">
        <v>6715</v>
      </c>
      <c r="I561" t="str">
        <f t="shared" si="40"/>
        <v>PHOENIX</v>
      </c>
      <c r="J561" s="14">
        <v>85016</v>
      </c>
      <c r="K561">
        <f t="shared" si="41"/>
        <v>1</v>
      </c>
      <c r="L561">
        <f t="shared" si="42"/>
        <v>1</v>
      </c>
      <c r="M561">
        <f t="shared" si="43"/>
        <v>0</v>
      </c>
      <c r="N561">
        <f t="shared" si="44"/>
        <v>1</v>
      </c>
      <c r="O561" s="14" t="s">
        <v>6345</v>
      </c>
      <c r="P561" s="14" t="s">
        <v>57</v>
      </c>
      <c r="Q561" s="14" t="s">
        <v>46</v>
      </c>
      <c r="R561" s="16">
        <v>2059.5300000000002</v>
      </c>
      <c r="S561" s="10">
        <v>85016</v>
      </c>
      <c r="T561" t="s">
        <v>3287</v>
      </c>
      <c r="U561" s="14" t="s">
        <v>6345</v>
      </c>
      <c r="V561" s="10" t="s">
        <v>6345</v>
      </c>
    </row>
    <row r="562" spans="1:22" x14ac:dyDescent="0.2">
      <c r="A562" s="6">
        <v>44790</v>
      </c>
      <c r="B562" t="s">
        <v>6716</v>
      </c>
      <c r="C562" t="s">
        <v>43</v>
      </c>
      <c r="D562" t="s">
        <v>46</v>
      </c>
      <c r="E562" t="s">
        <v>102</v>
      </c>
      <c r="F562" s="7" t="s">
        <v>6345</v>
      </c>
      <c r="G562" t="s">
        <v>6345</v>
      </c>
      <c r="H562" t="s">
        <v>6717</v>
      </c>
      <c r="I562" t="str">
        <f t="shared" si="40"/>
        <v>PHOENIX</v>
      </c>
      <c r="J562" s="14">
        <v>85016</v>
      </c>
      <c r="K562">
        <f t="shared" si="41"/>
        <v>1</v>
      </c>
      <c r="L562">
        <f t="shared" si="42"/>
        <v>1</v>
      </c>
      <c r="M562">
        <f t="shared" si="43"/>
        <v>0</v>
      </c>
      <c r="N562">
        <f t="shared" si="44"/>
        <v>1</v>
      </c>
      <c r="O562" s="14" t="s">
        <v>6345</v>
      </c>
      <c r="P562" s="14" t="s">
        <v>57</v>
      </c>
      <c r="Q562" s="14" t="s">
        <v>46</v>
      </c>
      <c r="R562" s="16">
        <v>1521.07</v>
      </c>
      <c r="S562" s="10">
        <v>85016</v>
      </c>
      <c r="T562" t="s">
        <v>3287</v>
      </c>
      <c r="U562" s="14" t="s">
        <v>6345</v>
      </c>
      <c r="V562" s="10" t="s">
        <v>6345</v>
      </c>
    </row>
    <row r="563" spans="1:22" x14ac:dyDescent="0.2">
      <c r="A563" s="6">
        <v>44790</v>
      </c>
      <c r="B563" t="s">
        <v>6718</v>
      </c>
      <c r="C563" t="s">
        <v>43</v>
      </c>
      <c r="D563" t="s">
        <v>46</v>
      </c>
      <c r="E563" t="s">
        <v>102</v>
      </c>
      <c r="F563" s="7">
        <v>1300.48</v>
      </c>
      <c r="G563" t="s">
        <v>50</v>
      </c>
      <c r="H563" t="s">
        <v>6719</v>
      </c>
      <c r="I563" t="str">
        <f t="shared" si="40"/>
        <v>PHOENIX</v>
      </c>
      <c r="J563" s="14">
        <v>85016</v>
      </c>
      <c r="K563">
        <f t="shared" si="41"/>
        <v>1</v>
      </c>
      <c r="L563">
        <f t="shared" si="42"/>
        <v>1</v>
      </c>
      <c r="M563">
        <f t="shared" si="43"/>
        <v>0</v>
      </c>
      <c r="N563">
        <f t="shared" si="44"/>
        <v>1</v>
      </c>
      <c r="O563" s="14" t="s">
        <v>6345</v>
      </c>
      <c r="P563" s="14" t="s">
        <v>57</v>
      </c>
      <c r="Q563" s="14" t="s">
        <v>46</v>
      </c>
      <c r="R563" s="16">
        <v>1208.4100000000001</v>
      </c>
      <c r="S563" s="10">
        <v>85016</v>
      </c>
      <c r="T563" t="s">
        <v>3310</v>
      </c>
      <c r="U563" s="14" t="s">
        <v>6345</v>
      </c>
      <c r="V563" s="10" t="s">
        <v>6345</v>
      </c>
    </row>
    <row r="564" spans="1:22" x14ac:dyDescent="0.2">
      <c r="A564" s="6">
        <v>44790</v>
      </c>
      <c r="B564" t="s">
        <v>6720</v>
      </c>
      <c r="C564" t="s">
        <v>43</v>
      </c>
      <c r="D564" t="s">
        <v>46</v>
      </c>
      <c r="E564" t="s">
        <v>102</v>
      </c>
      <c r="F564" s="7" t="s">
        <v>6345</v>
      </c>
      <c r="G564" t="s">
        <v>6345</v>
      </c>
      <c r="H564" t="s">
        <v>6721</v>
      </c>
      <c r="I564" t="str">
        <f t="shared" si="40"/>
        <v>PHOENIX</v>
      </c>
      <c r="J564" s="14">
        <v>85016</v>
      </c>
      <c r="K564">
        <f t="shared" si="41"/>
        <v>1</v>
      </c>
      <c r="L564">
        <f t="shared" si="42"/>
        <v>1</v>
      </c>
      <c r="M564">
        <f t="shared" si="43"/>
        <v>0</v>
      </c>
      <c r="N564">
        <f t="shared" si="44"/>
        <v>1</v>
      </c>
      <c r="O564" s="17" t="s">
        <v>6345</v>
      </c>
      <c r="P564" s="14" t="s">
        <v>57</v>
      </c>
      <c r="Q564" s="14" t="s">
        <v>46</v>
      </c>
      <c r="R564" s="16">
        <v>1801.08</v>
      </c>
      <c r="S564" s="10">
        <v>85016</v>
      </c>
      <c r="T564" t="s">
        <v>3310</v>
      </c>
      <c r="U564" s="14" t="s">
        <v>6345</v>
      </c>
      <c r="V564" s="10" t="s">
        <v>6345</v>
      </c>
    </row>
    <row r="565" spans="1:22" x14ac:dyDescent="0.2">
      <c r="A565" s="6">
        <v>44791</v>
      </c>
      <c r="B565" t="s">
        <v>6722</v>
      </c>
      <c r="C565" t="s">
        <v>43</v>
      </c>
      <c r="D565" t="s">
        <v>46</v>
      </c>
      <c r="E565" t="s">
        <v>74</v>
      </c>
      <c r="F565" s="7" t="s">
        <v>6345</v>
      </c>
      <c r="G565" t="s">
        <v>6345</v>
      </c>
      <c r="H565" t="s">
        <v>6723</v>
      </c>
      <c r="I565" t="str">
        <f t="shared" si="40"/>
        <v>PHOENIX</v>
      </c>
      <c r="J565" s="14">
        <v>85041</v>
      </c>
      <c r="K565">
        <f t="shared" si="41"/>
        <v>1</v>
      </c>
      <c r="L565">
        <f t="shared" si="42"/>
        <v>1</v>
      </c>
      <c r="M565">
        <f t="shared" si="43"/>
        <v>0</v>
      </c>
      <c r="N565">
        <f t="shared" si="44"/>
        <v>1</v>
      </c>
      <c r="O565" s="17" t="s">
        <v>6345</v>
      </c>
      <c r="P565" s="14" t="s">
        <v>57</v>
      </c>
      <c r="Q565" s="14" t="s">
        <v>46</v>
      </c>
      <c r="R565" s="16">
        <v>2511.25</v>
      </c>
      <c r="S565" s="10">
        <v>85041</v>
      </c>
      <c r="T565" t="s">
        <v>5946</v>
      </c>
      <c r="U565" s="14" t="s">
        <v>6345</v>
      </c>
      <c r="V565" s="10" t="s">
        <v>6345</v>
      </c>
    </row>
    <row r="566" spans="1:22" x14ac:dyDescent="0.2">
      <c r="A566" s="6">
        <v>44791</v>
      </c>
      <c r="B566" t="s">
        <v>6724</v>
      </c>
      <c r="C566" t="s">
        <v>43</v>
      </c>
      <c r="D566" t="s">
        <v>46</v>
      </c>
      <c r="E566" t="s">
        <v>102</v>
      </c>
      <c r="F566" s="7">
        <v>1735.12</v>
      </c>
      <c r="G566" t="s">
        <v>50</v>
      </c>
      <c r="H566" t="s">
        <v>6725</v>
      </c>
      <c r="I566" t="str">
        <f t="shared" si="40"/>
        <v>PHOENIX</v>
      </c>
      <c r="J566" s="14">
        <v>85008</v>
      </c>
      <c r="K566">
        <f t="shared" si="41"/>
        <v>1</v>
      </c>
      <c r="L566">
        <f t="shared" si="42"/>
        <v>1</v>
      </c>
      <c r="M566">
        <f t="shared" si="43"/>
        <v>0</v>
      </c>
      <c r="N566">
        <f t="shared" si="44"/>
        <v>1</v>
      </c>
      <c r="O566" s="14" t="s">
        <v>6345</v>
      </c>
      <c r="P566" s="14" t="s">
        <v>57</v>
      </c>
      <c r="Q566" s="14" t="s">
        <v>46</v>
      </c>
      <c r="R566" s="16">
        <v>1695.12</v>
      </c>
      <c r="S566" s="10">
        <v>85008</v>
      </c>
      <c r="T566" t="s">
        <v>5576</v>
      </c>
      <c r="U566" s="14" t="s">
        <v>6345</v>
      </c>
      <c r="V566" s="10" t="s">
        <v>6345</v>
      </c>
    </row>
    <row r="567" spans="1:22" x14ac:dyDescent="0.2">
      <c r="A567" s="6">
        <v>44791</v>
      </c>
      <c r="B567" t="s">
        <v>6726</v>
      </c>
      <c r="C567" t="s">
        <v>43</v>
      </c>
      <c r="D567" t="s">
        <v>46</v>
      </c>
      <c r="E567" t="s">
        <v>60</v>
      </c>
      <c r="F567" s="7">
        <v>2076</v>
      </c>
      <c r="G567" t="s">
        <v>50</v>
      </c>
      <c r="H567" t="s">
        <v>6727</v>
      </c>
      <c r="I567" t="str">
        <f t="shared" si="40"/>
        <v>PHOENIX</v>
      </c>
      <c r="J567" s="14">
        <v>85021</v>
      </c>
      <c r="K567">
        <f t="shared" si="41"/>
        <v>1</v>
      </c>
      <c r="L567">
        <f t="shared" si="42"/>
        <v>1</v>
      </c>
      <c r="M567">
        <f t="shared" si="43"/>
        <v>0</v>
      </c>
      <c r="N567">
        <f t="shared" si="44"/>
        <v>1</v>
      </c>
      <c r="O567" s="14" t="s">
        <v>6345</v>
      </c>
      <c r="P567" s="14" t="s">
        <v>46</v>
      </c>
      <c r="Q567" s="14" t="s">
        <v>46</v>
      </c>
      <c r="R567" s="16">
        <v>1181</v>
      </c>
      <c r="S567" s="10">
        <v>85021</v>
      </c>
      <c r="T567" t="s">
        <v>62</v>
      </c>
      <c r="U567" s="14" t="s">
        <v>63</v>
      </c>
      <c r="V567" s="10">
        <v>85253</v>
      </c>
    </row>
    <row r="568" spans="1:22" x14ac:dyDescent="0.2">
      <c r="A568" s="6">
        <v>44791</v>
      </c>
      <c r="B568" t="s">
        <v>6728</v>
      </c>
      <c r="C568" t="s">
        <v>43</v>
      </c>
      <c r="D568" t="s">
        <v>46</v>
      </c>
      <c r="E568" t="s">
        <v>60</v>
      </c>
      <c r="F568" s="7">
        <v>3851</v>
      </c>
      <c r="G568" t="s">
        <v>50</v>
      </c>
      <c r="H568" t="s">
        <v>6729</v>
      </c>
      <c r="I568" t="str">
        <f t="shared" si="40"/>
        <v>PHOENIX</v>
      </c>
      <c r="J568" s="14">
        <v>85021</v>
      </c>
      <c r="K568">
        <f t="shared" si="41"/>
        <v>1</v>
      </c>
      <c r="L568">
        <f t="shared" si="42"/>
        <v>1</v>
      </c>
      <c r="M568">
        <f t="shared" si="43"/>
        <v>0</v>
      </c>
      <c r="N568">
        <f t="shared" si="44"/>
        <v>1</v>
      </c>
      <c r="O568" s="14" t="s">
        <v>6345</v>
      </c>
      <c r="P568" s="14" t="s">
        <v>46</v>
      </c>
      <c r="Q568" s="14" t="s">
        <v>46</v>
      </c>
      <c r="R568" s="16">
        <v>3851</v>
      </c>
      <c r="S568" s="10">
        <v>85021</v>
      </c>
      <c r="T568" t="s">
        <v>62</v>
      </c>
      <c r="U568" s="14" t="s">
        <v>63</v>
      </c>
      <c r="V568" s="10">
        <v>85253</v>
      </c>
    </row>
    <row r="569" spans="1:22" x14ac:dyDescent="0.2">
      <c r="A569" s="6">
        <v>44791</v>
      </c>
      <c r="B569" t="s">
        <v>6730</v>
      </c>
      <c r="C569" t="s">
        <v>43</v>
      </c>
      <c r="D569" t="s">
        <v>46</v>
      </c>
      <c r="E569" t="s">
        <v>297</v>
      </c>
      <c r="F569" s="7">
        <v>4072.54</v>
      </c>
      <c r="G569" t="s">
        <v>50</v>
      </c>
      <c r="H569" t="s">
        <v>6731</v>
      </c>
      <c r="I569" t="str">
        <f t="shared" si="40"/>
        <v>Phoenix</v>
      </c>
      <c r="J569" s="14">
        <v>85051</v>
      </c>
      <c r="K569">
        <f t="shared" si="41"/>
        <v>1</v>
      </c>
      <c r="L569">
        <f t="shared" si="42"/>
        <v>1</v>
      </c>
      <c r="M569">
        <f t="shared" si="43"/>
        <v>0</v>
      </c>
      <c r="N569">
        <f t="shared" si="44"/>
        <v>1</v>
      </c>
      <c r="O569" s="17" t="s">
        <v>6345</v>
      </c>
      <c r="P569" s="14" t="s">
        <v>46</v>
      </c>
      <c r="Q569" s="14" t="s">
        <v>46</v>
      </c>
      <c r="R569" s="16">
        <v>4365.54</v>
      </c>
      <c r="S569" s="10">
        <v>85051</v>
      </c>
      <c r="T569" t="s">
        <v>291</v>
      </c>
      <c r="U569" s="14" t="s">
        <v>784</v>
      </c>
      <c r="V569" s="10">
        <v>85253</v>
      </c>
    </row>
    <row r="570" spans="1:22" x14ac:dyDescent="0.2">
      <c r="A570" s="6">
        <v>44792</v>
      </c>
      <c r="B570" t="s">
        <v>6732</v>
      </c>
      <c r="C570" t="s">
        <v>43</v>
      </c>
      <c r="D570" t="s">
        <v>46</v>
      </c>
      <c r="E570" t="s">
        <v>1473</v>
      </c>
      <c r="F570" s="7">
        <v>2004.3</v>
      </c>
      <c r="G570" t="s">
        <v>50</v>
      </c>
      <c r="H570" t="s">
        <v>6733</v>
      </c>
      <c r="I570" t="str">
        <f t="shared" si="40"/>
        <v>PHOENIX</v>
      </c>
      <c r="J570" s="14">
        <v>85021</v>
      </c>
      <c r="K570">
        <f t="shared" si="41"/>
        <v>1</v>
      </c>
      <c r="L570">
        <f t="shared" si="42"/>
        <v>1</v>
      </c>
      <c r="M570">
        <f t="shared" si="43"/>
        <v>0</v>
      </c>
      <c r="N570">
        <f t="shared" si="44"/>
        <v>1</v>
      </c>
      <c r="O570" s="14" t="s">
        <v>6345</v>
      </c>
      <c r="P570" s="14" t="s">
        <v>57</v>
      </c>
      <c r="Q570" s="14" t="s">
        <v>46</v>
      </c>
      <c r="R570" s="16">
        <v>2004.3</v>
      </c>
      <c r="S570" s="10">
        <v>85021</v>
      </c>
      <c r="T570" t="s">
        <v>3445</v>
      </c>
      <c r="U570" s="14" t="s">
        <v>4022</v>
      </c>
      <c r="V570" s="10">
        <v>85016</v>
      </c>
    </row>
    <row r="571" spans="1:22" x14ac:dyDescent="0.2">
      <c r="A571" s="6">
        <v>44792</v>
      </c>
      <c r="B571" t="s">
        <v>6734</v>
      </c>
      <c r="C571" t="s">
        <v>43</v>
      </c>
      <c r="D571" t="s">
        <v>46</v>
      </c>
      <c r="E571" t="s">
        <v>297</v>
      </c>
      <c r="F571" s="7">
        <v>4378.17</v>
      </c>
      <c r="G571" t="s">
        <v>50</v>
      </c>
      <c r="H571" t="s">
        <v>6735</v>
      </c>
      <c r="I571" t="str">
        <f t="shared" si="40"/>
        <v>Phoenix</v>
      </c>
      <c r="J571" s="14">
        <v>85051</v>
      </c>
      <c r="K571">
        <f t="shared" si="41"/>
        <v>1</v>
      </c>
      <c r="L571">
        <f t="shared" si="42"/>
        <v>1</v>
      </c>
      <c r="M571">
        <f t="shared" si="43"/>
        <v>0</v>
      </c>
      <c r="N571">
        <f t="shared" si="44"/>
        <v>1</v>
      </c>
      <c r="O571" s="14" t="s">
        <v>6345</v>
      </c>
      <c r="P571" s="14" t="s">
        <v>46</v>
      </c>
      <c r="Q571" s="14" t="s">
        <v>46</v>
      </c>
      <c r="R571" s="16">
        <v>4285.17</v>
      </c>
      <c r="S571" s="10">
        <v>85051</v>
      </c>
      <c r="T571" t="s">
        <v>291</v>
      </c>
      <c r="U571" s="14" t="s">
        <v>6345</v>
      </c>
      <c r="V571" s="10" t="s">
        <v>6345</v>
      </c>
    </row>
    <row r="572" spans="1:22" x14ac:dyDescent="0.2">
      <c r="A572" s="6">
        <v>44792</v>
      </c>
      <c r="B572" t="s">
        <v>6736</v>
      </c>
      <c r="C572" t="s">
        <v>43</v>
      </c>
      <c r="D572" t="s">
        <v>46</v>
      </c>
      <c r="E572" t="s">
        <v>475</v>
      </c>
      <c r="F572" s="7" t="s">
        <v>6345</v>
      </c>
      <c r="G572" t="s">
        <v>6345</v>
      </c>
      <c r="H572" t="s">
        <v>6737</v>
      </c>
      <c r="I572" t="str">
        <f t="shared" si="40"/>
        <v>GILA BEND</v>
      </c>
      <c r="J572" s="14">
        <v>85337</v>
      </c>
      <c r="K572">
        <f t="shared" si="41"/>
        <v>0</v>
      </c>
      <c r="L572">
        <f t="shared" si="42"/>
        <v>0</v>
      </c>
      <c r="M572">
        <f t="shared" si="43"/>
        <v>0</v>
      </c>
      <c r="N572">
        <f t="shared" si="44"/>
        <v>0</v>
      </c>
      <c r="O572" s="17" t="s">
        <v>6345</v>
      </c>
      <c r="P572" s="14" t="s">
        <v>46</v>
      </c>
      <c r="Q572" s="14" t="s">
        <v>46</v>
      </c>
      <c r="R572" s="16">
        <v>2038.75</v>
      </c>
      <c r="S572" s="10">
        <v>85337</v>
      </c>
      <c r="T572" t="s">
        <v>62</v>
      </c>
      <c r="U572" s="14" t="s">
        <v>63</v>
      </c>
      <c r="V572" s="10">
        <v>85253</v>
      </c>
    </row>
    <row r="573" spans="1:22" x14ac:dyDescent="0.2">
      <c r="A573" s="6">
        <v>44792</v>
      </c>
      <c r="B573" t="s">
        <v>6738</v>
      </c>
      <c r="C573" t="s">
        <v>43</v>
      </c>
      <c r="D573" t="s">
        <v>46</v>
      </c>
      <c r="E573" t="s">
        <v>475</v>
      </c>
      <c r="F573" s="7">
        <v>5693.34</v>
      </c>
      <c r="G573" t="s">
        <v>50</v>
      </c>
      <c r="H573" t="s">
        <v>6739</v>
      </c>
      <c r="I573" t="str">
        <f t="shared" si="40"/>
        <v>GILA BEND</v>
      </c>
      <c r="J573" s="14">
        <v>85337</v>
      </c>
      <c r="K573">
        <f t="shared" si="41"/>
        <v>0</v>
      </c>
      <c r="L573">
        <f t="shared" si="42"/>
        <v>0</v>
      </c>
      <c r="M573">
        <f t="shared" si="43"/>
        <v>0</v>
      </c>
      <c r="N573">
        <f t="shared" si="44"/>
        <v>0</v>
      </c>
      <c r="O573" s="14" t="s">
        <v>6345</v>
      </c>
      <c r="P573" s="14" t="s">
        <v>46</v>
      </c>
      <c r="Q573" s="14" t="s">
        <v>46</v>
      </c>
      <c r="R573" s="16">
        <v>5681.34</v>
      </c>
      <c r="S573" s="10">
        <v>85337</v>
      </c>
      <c r="T573" t="s">
        <v>62</v>
      </c>
      <c r="U573" s="14" t="s">
        <v>63</v>
      </c>
      <c r="V573" s="10">
        <v>85323</v>
      </c>
    </row>
    <row r="574" spans="1:22" x14ac:dyDescent="0.2">
      <c r="A574" s="6">
        <v>44796</v>
      </c>
      <c r="B574" t="s">
        <v>6740</v>
      </c>
      <c r="C574" t="s">
        <v>79</v>
      </c>
      <c r="D574" t="s">
        <v>46</v>
      </c>
      <c r="E574" t="s">
        <v>74</v>
      </c>
      <c r="F574" s="7" t="s">
        <v>6345</v>
      </c>
      <c r="G574" t="s">
        <v>6345</v>
      </c>
      <c r="H574" t="s">
        <v>6741</v>
      </c>
      <c r="I574" t="str">
        <f t="shared" si="40"/>
        <v>PHOENIX</v>
      </c>
      <c r="J574" s="14">
        <v>85040</v>
      </c>
      <c r="K574">
        <f t="shared" si="41"/>
        <v>1</v>
      </c>
      <c r="L574">
        <f t="shared" si="42"/>
        <v>1</v>
      </c>
      <c r="M574">
        <f t="shared" si="43"/>
        <v>0</v>
      </c>
      <c r="N574">
        <f t="shared" si="44"/>
        <v>1</v>
      </c>
      <c r="O574" s="14" t="s">
        <v>6345</v>
      </c>
      <c r="P574" s="14" t="s">
        <v>57</v>
      </c>
      <c r="Q574" s="14" t="s">
        <v>46</v>
      </c>
      <c r="R574" s="16">
        <v>1427.1</v>
      </c>
      <c r="S574" s="10">
        <v>85040</v>
      </c>
      <c r="T574" t="s">
        <v>5688</v>
      </c>
      <c r="U574" s="14" t="s">
        <v>6505</v>
      </c>
      <c r="V574" s="10">
        <v>85281</v>
      </c>
    </row>
    <row r="575" spans="1:22" x14ac:dyDescent="0.2">
      <c r="A575" s="6">
        <v>44796</v>
      </c>
      <c r="B575" t="s">
        <v>6742</v>
      </c>
      <c r="C575" t="s">
        <v>43</v>
      </c>
      <c r="D575" t="s">
        <v>46</v>
      </c>
      <c r="E575" t="s">
        <v>507</v>
      </c>
      <c r="F575" s="7">
        <v>2523.8000000000002</v>
      </c>
      <c r="G575" t="s">
        <v>50</v>
      </c>
      <c r="H575" t="s">
        <v>5454</v>
      </c>
      <c r="I575" t="str">
        <f t="shared" si="40"/>
        <v>EL MIRAGE</v>
      </c>
      <c r="J575" s="14">
        <v>85335</v>
      </c>
      <c r="K575">
        <f t="shared" si="41"/>
        <v>0</v>
      </c>
      <c r="L575">
        <f t="shared" si="42"/>
        <v>0</v>
      </c>
      <c r="M575">
        <f t="shared" si="43"/>
        <v>0</v>
      </c>
      <c r="N575">
        <f t="shared" si="44"/>
        <v>0</v>
      </c>
      <c r="O575" s="17" t="s">
        <v>6345</v>
      </c>
      <c r="P575" s="14" t="s">
        <v>57</v>
      </c>
      <c r="Q575" s="14" t="s">
        <v>46</v>
      </c>
      <c r="R575" s="16">
        <v>2468.8000000000002</v>
      </c>
      <c r="S575" s="10">
        <v>85335</v>
      </c>
      <c r="T575" t="s">
        <v>6559</v>
      </c>
      <c r="U575" s="14" t="s">
        <v>6345</v>
      </c>
      <c r="V575" s="10" t="s">
        <v>6345</v>
      </c>
    </row>
    <row r="576" spans="1:22" x14ac:dyDescent="0.2">
      <c r="A576" s="6">
        <v>44796</v>
      </c>
      <c r="B576" t="s">
        <v>6743</v>
      </c>
      <c r="C576" t="s">
        <v>43</v>
      </c>
      <c r="D576" t="s">
        <v>46</v>
      </c>
      <c r="E576" t="s">
        <v>297</v>
      </c>
      <c r="F576" s="7" t="s">
        <v>6345</v>
      </c>
      <c r="G576" t="s">
        <v>6345</v>
      </c>
      <c r="H576" t="s">
        <v>6744</v>
      </c>
      <c r="I576" t="str">
        <f t="shared" si="40"/>
        <v>PHOENIX</v>
      </c>
      <c r="J576" s="14">
        <v>85051</v>
      </c>
      <c r="K576">
        <f t="shared" si="41"/>
        <v>1</v>
      </c>
      <c r="L576">
        <f t="shared" si="42"/>
        <v>1</v>
      </c>
      <c r="M576">
        <f t="shared" si="43"/>
        <v>0</v>
      </c>
      <c r="N576">
        <f t="shared" si="44"/>
        <v>1</v>
      </c>
      <c r="O576" s="14" t="s">
        <v>6345</v>
      </c>
      <c r="P576" s="14" t="s">
        <v>57</v>
      </c>
      <c r="Q576" s="14" t="s">
        <v>46</v>
      </c>
      <c r="R576" s="16">
        <v>1943.34</v>
      </c>
      <c r="S576" s="10">
        <v>85051</v>
      </c>
      <c r="T576" t="s">
        <v>3797</v>
      </c>
      <c r="U576" s="14" t="s">
        <v>6345</v>
      </c>
      <c r="V576" s="10" t="s">
        <v>6345</v>
      </c>
    </row>
    <row r="577" spans="1:22" x14ac:dyDescent="0.2">
      <c r="A577" s="6">
        <v>44798</v>
      </c>
      <c r="B577" t="s">
        <v>6745</v>
      </c>
      <c r="C577" t="s">
        <v>43</v>
      </c>
      <c r="D577" t="s">
        <v>46</v>
      </c>
      <c r="E577" t="s">
        <v>225</v>
      </c>
      <c r="F577" s="7" t="s">
        <v>6345</v>
      </c>
      <c r="G577" t="s">
        <v>6345</v>
      </c>
      <c r="H577" t="s">
        <v>6746</v>
      </c>
      <c r="I577" t="str">
        <f t="shared" si="40"/>
        <v>PHOENIX</v>
      </c>
      <c r="J577" s="14">
        <v>85043</v>
      </c>
      <c r="K577">
        <f t="shared" si="41"/>
        <v>1</v>
      </c>
      <c r="L577">
        <f t="shared" si="42"/>
        <v>1</v>
      </c>
      <c r="M577">
        <f t="shared" si="43"/>
        <v>0</v>
      </c>
      <c r="N577">
        <f t="shared" si="44"/>
        <v>1</v>
      </c>
      <c r="O577" s="17" t="s">
        <v>6345</v>
      </c>
      <c r="P577" s="14" t="s">
        <v>57</v>
      </c>
      <c r="Q577" s="14" t="s">
        <v>46</v>
      </c>
      <c r="R577" s="16">
        <v>3381.48</v>
      </c>
      <c r="S577" s="10">
        <v>85043</v>
      </c>
      <c r="T577" t="s">
        <v>3434</v>
      </c>
      <c r="U577" s="14" t="s">
        <v>6345</v>
      </c>
      <c r="V577" s="10" t="s">
        <v>6345</v>
      </c>
    </row>
    <row r="578" spans="1:22" x14ac:dyDescent="0.2">
      <c r="A578" s="6">
        <v>44798</v>
      </c>
      <c r="B578" t="s">
        <v>6747</v>
      </c>
      <c r="C578" t="s">
        <v>43</v>
      </c>
      <c r="D578" t="s">
        <v>46</v>
      </c>
      <c r="E578" t="s">
        <v>74</v>
      </c>
      <c r="F578" s="7" t="s">
        <v>6345</v>
      </c>
      <c r="G578" t="s">
        <v>6345</v>
      </c>
      <c r="H578" t="s">
        <v>6748</v>
      </c>
      <c r="I578" t="str">
        <f t="shared" si="40"/>
        <v>PHOENIX</v>
      </c>
      <c r="J578" s="14">
        <v>85040</v>
      </c>
      <c r="K578">
        <f t="shared" si="41"/>
        <v>1</v>
      </c>
      <c r="L578">
        <f t="shared" si="42"/>
        <v>1</v>
      </c>
      <c r="M578">
        <f t="shared" si="43"/>
        <v>0</v>
      </c>
      <c r="N578">
        <f t="shared" si="44"/>
        <v>1</v>
      </c>
      <c r="O578" s="17" t="s">
        <v>6345</v>
      </c>
      <c r="P578" s="14" t="s">
        <v>57</v>
      </c>
      <c r="Q578" s="14" t="s">
        <v>46</v>
      </c>
      <c r="R578" s="16">
        <v>1427.1</v>
      </c>
      <c r="S578" s="10">
        <v>85040</v>
      </c>
      <c r="T578" t="s">
        <v>5688</v>
      </c>
      <c r="U578" s="14" t="s">
        <v>6345</v>
      </c>
      <c r="V578" s="10" t="s">
        <v>6345</v>
      </c>
    </row>
    <row r="579" spans="1:22" x14ac:dyDescent="0.2">
      <c r="A579" s="6">
        <v>44798</v>
      </c>
      <c r="B579" t="s">
        <v>6749</v>
      </c>
      <c r="C579" t="s">
        <v>43</v>
      </c>
      <c r="D579" t="s">
        <v>46</v>
      </c>
      <c r="E579" t="s">
        <v>280</v>
      </c>
      <c r="F579" s="7">
        <v>2512.81</v>
      </c>
      <c r="G579" t="s">
        <v>50</v>
      </c>
      <c r="H579" t="s">
        <v>6750</v>
      </c>
      <c r="I579" t="str">
        <f t="shared" ref="I579:I586" si="45">IF(NOT(ISERROR(FIND(",",H579))), RIGHT(H579,LEN(H579)-FIND("\",SUBSTITUTE(H579,",","\",LEN(H579)-LEN(SUBSTITUTE(H579,",",""))),1)-1), "")</f>
        <v>GILBERT</v>
      </c>
      <c r="J579" s="14">
        <v>85234</v>
      </c>
      <c r="K579">
        <f t="shared" ref="K579:K586" si="46">IF(OR(LEFT(J579,3)="850", J579=85339, J579="85339"), 1,0)</f>
        <v>0</v>
      </c>
      <c r="L579">
        <f t="shared" ref="L579:L586" si="47">IF(OR(LEFT(I579,2)="ph", I579="Laveen"), 1,0)</f>
        <v>0</v>
      </c>
      <c r="M579">
        <f t="shared" ref="M579:M586" si="48">IF(NOT(K579=L579), 1,0)</f>
        <v>0</v>
      </c>
      <c r="N579">
        <f t="shared" ref="N579:N586" si="49">IF(K579=L579, K579, "EVAL")</f>
        <v>0</v>
      </c>
      <c r="O579" s="14" t="s">
        <v>6345</v>
      </c>
      <c r="P579" s="14" t="s">
        <v>57</v>
      </c>
      <c r="Q579" s="14" t="s">
        <v>46</v>
      </c>
      <c r="R579" s="16">
        <v>2512.81</v>
      </c>
      <c r="S579" s="10">
        <v>85234</v>
      </c>
      <c r="T579" t="s">
        <v>3434</v>
      </c>
      <c r="U579" s="14" t="s">
        <v>6345</v>
      </c>
      <c r="V579" s="10" t="s">
        <v>6345</v>
      </c>
    </row>
    <row r="580" spans="1:22" x14ac:dyDescent="0.2">
      <c r="A580" s="6">
        <v>44798</v>
      </c>
      <c r="B580" t="s">
        <v>6751</v>
      </c>
      <c r="C580" t="s">
        <v>43</v>
      </c>
      <c r="D580" t="s">
        <v>46</v>
      </c>
      <c r="E580" t="s">
        <v>507</v>
      </c>
      <c r="F580" s="7">
        <v>2040.67</v>
      </c>
      <c r="G580" t="s">
        <v>50</v>
      </c>
      <c r="H580" t="s">
        <v>6752</v>
      </c>
      <c r="I580" t="str">
        <f t="shared" si="45"/>
        <v>EL MIRAGE</v>
      </c>
      <c r="J580" s="14">
        <v>85335</v>
      </c>
      <c r="K580">
        <f t="shared" si="46"/>
        <v>0</v>
      </c>
      <c r="L580">
        <f t="shared" si="47"/>
        <v>0</v>
      </c>
      <c r="M580">
        <f t="shared" si="48"/>
        <v>0</v>
      </c>
      <c r="N580">
        <f t="shared" si="49"/>
        <v>0</v>
      </c>
      <c r="O580" s="14" t="s">
        <v>6345</v>
      </c>
      <c r="P580" s="14" t="s">
        <v>57</v>
      </c>
      <c r="Q580" s="14" t="s">
        <v>46</v>
      </c>
      <c r="R580" s="16">
        <v>2040.67</v>
      </c>
      <c r="S580" s="10">
        <v>85335</v>
      </c>
      <c r="T580" t="s">
        <v>3434</v>
      </c>
      <c r="U580" s="14" t="s">
        <v>6345</v>
      </c>
      <c r="V580" s="10" t="s">
        <v>6345</v>
      </c>
    </row>
    <row r="581" spans="1:22" x14ac:dyDescent="0.2">
      <c r="A581" s="6">
        <v>44799</v>
      </c>
      <c r="B581" t="s">
        <v>6753</v>
      </c>
      <c r="C581" t="s">
        <v>43</v>
      </c>
      <c r="D581" t="s">
        <v>46</v>
      </c>
      <c r="E581" t="s">
        <v>65</v>
      </c>
      <c r="F581" s="7" t="s">
        <v>6345</v>
      </c>
      <c r="G581" t="s">
        <v>6345</v>
      </c>
      <c r="H581" t="s">
        <v>6754</v>
      </c>
      <c r="I581" t="str">
        <f t="shared" si="45"/>
        <v>MESA</v>
      </c>
      <c r="J581" s="14">
        <v>85201</v>
      </c>
      <c r="K581">
        <f t="shared" si="46"/>
        <v>0</v>
      </c>
      <c r="L581">
        <f t="shared" si="47"/>
        <v>0</v>
      </c>
      <c r="M581">
        <f t="shared" si="48"/>
        <v>0</v>
      </c>
      <c r="N581">
        <f t="shared" si="49"/>
        <v>0</v>
      </c>
      <c r="O581" s="14" t="s">
        <v>6345</v>
      </c>
      <c r="P581" s="14" t="s">
        <v>57</v>
      </c>
      <c r="Q581" s="14" t="s">
        <v>46</v>
      </c>
      <c r="R581" s="16">
        <v>3317.9</v>
      </c>
      <c r="S581" s="10">
        <v>85201</v>
      </c>
      <c r="T581" t="s">
        <v>3434</v>
      </c>
      <c r="U581" s="14" t="s">
        <v>6755</v>
      </c>
      <c r="V581" s="10">
        <v>89119</v>
      </c>
    </row>
    <row r="582" spans="1:22" x14ac:dyDescent="0.2">
      <c r="A582" s="6">
        <v>44799</v>
      </c>
      <c r="B582" t="s">
        <v>6756</v>
      </c>
      <c r="C582" t="s">
        <v>183</v>
      </c>
      <c r="D582" t="s">
        <v>46</v>
      </c>
      <c r="E582" t="s">
        <v>229</v>
      </c>
      <c r="F582" s="7" t="s">
        <v>6345</v>
      </c>
      <c r="G582" t="s">
        <v>6345</v>
      </c>
      <c r="H582" t="s">
        <v>6757</v>
      </c>
      <c r="I582" t="str">
        <f t="shared" si="45"/>
        <v>MESA</v>
      </c>
      <c r="J582" s="14">
        <v>85207</v>
      </c>
      <c r="K582">
        <f t="shared" si="46"/>
        <v>0</v>
      </c>
      <c r="L582">
        <f t="shared" si="47"/>
        <v>0</v>
      </c>
      <c r="M582">
        <f t="shared" si="48"/>
        <v>0</v>
      </c>
      <c r="N582">
        <f t="shared" si="49"/>
        <v>0</v>
      </c>
      <c r="O582" s="17" t="s">
        <v>6345</v>
      </c>
      <c r="P582" s="14" t="s">
        <v>57</v>
      </c>
      <c r="Q582" s="14" t="s">
        <v>46</v>
      </c>
      <c r="R582" s="16">
        <v>2818.88</v>
      </c>
      <c r="S582" s="10">
        <v>85207</v>
      </c>
      <c r="T582" t="s">
        <v>3434</v>
      </c>
      <c r="U582" s="14" t="s">
        <v>6345</v>
      </c>
      <c r="V582" s="10" t="s">
        <v>6345</v>
      </c>
    </row>
    <row r="583" spans="1:22" x14ac:dyDescent="0.2">
      <c r="A583" s="6">
        <v>44799</v>
      </c>
      <c r="B583" t="s">
        <v>6758</v>
      </c>
      <c r="C583" t="s">
        <v>79</v>
      </c>
      <c r="D583" t="s">
        <v>46</v>
      </c>
      <c r="E583" t="s">
        <v>130</v>
      </c>
      <c r="F583" s="7" t="s">
        <v>6345</v>
      </c>
      <c r="G583" t="s">
        <v>6345</v>
      </c>
      <c r="H583" t="s">
        <v>4997</v>
      </c>
      <c r="I583" t="str">
        <f t="shared" si="45"/>
        <v>AVONDALE</v>
      </c>
      <c r="J583" s="14">
        <v>85392</v>
      </c>
      <c r="K583">
        <f t="shared" si="46"/>
        <v>0</v>
      </c>
      <c r="L583">
        <f t="shared" si="47"/>
        <v>0</v>
      </c>
      <c r="M583">
        <f t="shared" si="48"/>
        <v>0</v>
      </c>
      <c r="N583">
        <f t="shared" si="49"/>
        <v>0</v>
      </c>
      <c r="O583" s="14" t="s">
        <v>6345</v>
      </c>
      <c r="P583" s="14" t="s">
        <v>57</v>
      </c>
      <c r="Q583" s="14" t="s">
        <v>46</v>
      </c>
      <c r="R583" s="16">
        <v>9999.99</v>
      </c>
      <c r="S583" s="10">
        <v>85392</v>
      </c>
      <c r="T583" t="s">
        <v>3910</v>
      </c>
      <c r="U583" s="14" t="s">
        <v>6160</v>
      </c>
      <c r="V583" s="10">
        <v>85027</v>
      </c>
    </row>
    <row r="584" spans="1:22" x14ac:dyDescent="0.2">
      <c r="A584" s="6">
        <v>44802</v>
      </c>
      <c r="B584" t="s">
        <v>6759</v>
      </c>
      <c r="C584" t="s">
        <v>43</v>
      </c>
      <c r="D584" t="s">
        <v>46</v>
      </c>
      <c r="E584" t="s">
        <v>507</v>
      </c>
      <c r="F584" s="7" t="s">
        <v>6345</v>
      </c>
      <c r="G584" t="s">
        <v>6345</v>
      </c>
      <c r="H584" t="s">
        <v>6760</v>
      </c>
      <c r="I584" t="str">
        <f t="shared" si="45"/>
        <v>EL MIRAGE</v>
      </c>
      <c r="J584" s="14">
        <v>85335</v>
      </c>
      <c r="K584">
        <f t="shared" si="46"/>
        <v>0</v>
      </c>
      <c r="L584">
        <f t="shared" si="47"/>
        <v>0</v>
      </c>
      <c r="M584">
        <f t="shared" si="48"/>
        <v>0</v>
      </c>
      <c r="N584">
        <f t="shared" si="49"/>
        <v>0</v>
      </c>
      <c r="O584" s="14" t="s">
        <v>6345</v>
      </c>
      <c r="P584" s="14" t="s">
        <v>57</v>
      </c>
      <c r="Q584" s="14" t="s">
        <v>46</v>
      </c>
      <c r="R584" s="16">
        <v>1676.05</v>
      </c>
      <c r="S584" s="10">
        <v>85335</v>
      </c>
      <c r="T584" t="s">
        <v>4468</v>
      </c>
      <c r="U584" s="14" t="s">
        <v>6345</v>
      </c>
      <c r="V584" s="10" t="s">
        <v>6345</v>
      </c>
    </row>
    <row r="585" spans="1:22" x14ac:dyDescent="0.2">
      <c r="A585" s="6">
        <v>44803</v>
      </c>
      <c r="B585" t="s">
        <v>6761</v>
      </c>
      <c r="C585" t="s">
        <v>43</v>
      </c>
      <c r="D585" t="s">
        <v>46</v>
      </c>
      <c r="E585" t="s">
        <v>225</v>
      </c>
      <c r="F585" s="7" t="s">
        <v>6345</v>
      </c>
      <c r="G585" t="s">
        <v>6345</v>
      </c>
      <c r="H585" t="s">
        <v>6762</v>
      </c>
      <c r="I585" t="str">
        <f t="shared" si="45"/>
        <v>PHOENIX</v>
      </c>
      <c r="J585" s="14">
        <v>85043</v>
      </c>
      <c r="K585">
        <f t="shared" si="46"/>
        <v>1</v>
      </c>
      <c r="L585">
        <f t="shared" si="47"/>
        <v>1</v>
      </c>
      <c r="M585">
        <f t="shared" si="48"/>
        <v>0</v>
      </c>
      <c r="N585">
        <f t="shared" si="49"/>
        <v>1</v>
      </c>
      <c r="O585" s="14" t="s">
        <v>6345</v>
      </c>
      <c r="P585" s="14" t="s">
        <v>57</v>
      </c>
      <c r="Q585" s="14" t="s">
        <v>46</v>
      </c>
      <c r="R585" s="16">
        <v>9999.99</v>
      </c>
      <c r="S585" s="10">
        <v>85043</v>
      </c>
      <c r="T585" t="s">
        <v>5807</v>
      </c>
      <c r="U585" s="14" t="s">
        <v>6345</v>
      </c>
      <c r="V585" s="10" t="s">
        <v>6345</v>
      </c>
    </row>
    <row r="586" spans="1:22" x14ac:dyDescent="0.2">
      <c r="A586" s="6">
        <v>44803</v>
      </c>
      <c r="B586" t="s">
        <v>6763</v>
      </c>
      <c r="C586" t="s">
        <v>43</v>
      </c>
      <c r="D586" t="s">
        <v>46</v>
      </c>
      <c r="E586" t="s">
        <v>225</v>
      </c>
      <c r="F586" s="7" t="s">
        <v>6345</v>
      </c>
      <c r="G586" t="s">
        <v>6345</v>
      </c>
      <c r="H586" t="s">
        <v>6764</v>
      </c>
      <c r="I586" t="str">
        <f t="shared" si="45"/>
        <v>TOLLESON</v>
      </c>
      <c r="J586" s="14">
        <v>85353</v>
      </c>
      <c r="K586">
        <f t="shared" si="46"/>
        <v>0</v>
      </c>
      <c r="L586">
        <f t="shared" si="47"/>
        <v>0</v>
      </c>
      <c r="M586">
        <f t="shared" si="48"/>
        <v>0</v>
      </c>
      <c r="N586">
        <f t="shared" si="49"/>
        <v>0</v>
      </c>
      <c r="O586" s="14" t="s">
        <v>6345</v>
      </c>
      <c r="P586" s="14" t="s">
        <v>57</v>
      </c>
      <c r="Q586" s="14" t="s">
        <v>46</v>
      </c>
      <c r="R586" s="16">
        <v>9999.99</v>
      </c>
      <c r="S586" s="10">
        <v>85353</v>
      </c>
      <c r="T586" t="s">
        <v>4073</v>
      </c>
      <c r="U586" s="14" t="s">
        <v>6345</v>
      </c>
      <c r="V586" s="10" t="s">
        <v>6345</v>
      </c>
    </row>
  </sheetData>
  <autoFilter ref="A1:V586" xr:uid="{00000000-0001-0000-08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34E868AB7D49478A33FA5075EB03E0" ma:contentTypeVersion="14" ma:contentTypeDescription="Create a new document." ma:contentTypeScope="" ma:versionID="f00daabbdbeb5818f4bd9ee6f6f4dfbf">
  <xsd:schema xmlns:xsd="http://www.w3.org/2001/XMLSchema" xmlns:xs="http://www.w3.org/2001/XMLSchema" xmlns:p="http://schemas.microsoft.com/office/2006/metadata/properties" xmlns:ns3="45df6b3f-bf6d-4e1d-a1e7-11ccee1acc79" xmlns:ns4="f13b2f67-36aa-4869-b55e-c06f04a866b3" targetNamespace="http://schemas.microsoft.com/office/2006/metadata/properties" ma:root="true" ma:fieldsID="f84ddba4260bf44850405882b365b113" ns3:_="" ns4:_="">
    <xsd:import namespace="45df6b3f-bf6d-4e1d-a1e7-11ccee1acc79"/>
    <xsd:import namespace="f13b2f67-36aa-4869-b55e-c06f04a866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f6b3f-bf6d-4e1d-a1e7-11ccee1ac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b2f67-36aa-4869-b55e-c06f04a866b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5CF844-A135-4D41-97AE-1A38EAC550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df6b3f-bf6d-4e1d-a1e7-11ccee1acc79"/>
    <ds:schemaRef ds:uri="f13b2f67-36aa-4869-b55e-c06f04a866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900C86-C86F-4FB7-B3C6-56CB4F42DB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4EECF7-54E5-4B60-93DB-AB94177DA8AB}">
  <ds:schemaRefs>
    <ds:schemaRef ds:uri="45df6b3f-bf6d-4e1d-a1e7-11ccee1acc79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f13b2f67-36aa-4869-b55e-c06f04a866b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Judicial Branch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Davis (MJC)</dc:creator>
  <cp:lastModifiedBy>Microsoft Office User</cp:lastModifiedBy>
  <dcterms:created xsi:type="dcterms:W3CDTF">2022-10-05T20:28:11Z</dcterms:created>
  <dcterms:modified xsi:type="dcterms:W3CDTF">2022-10-11T20:47:47Z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0x0101002D34E868AB7D49478A33FA5075EB03E0</vt:lpwstr>
  </property>
  <property fmtid="{D5CDD505-2E9C-101B-9397-08002B2CF9AE}" pid="3" name="MSIP_Label_549ac42a-3eb4-4074-b885-aea26bd6241e_Enabled">
    <vt:lpwstr>true</vt:lpwstr>
  </property>
  <property fmtid="{D5CDD505-2E9C-101B-9397-08002B2CF9AE}" pid="4" name="MSIP_Label_549ac42a-3eb4-4074-b885-aea26bd6241e_SetDate">
    <vt:lpwstr>2022-10-11T18:33:23Z</vt:lpwstr>
  </property>
  <property fmtid="{D5CDD505-2E9C-101B-9397-08002B2CF9AE}" pid="5" name="MSIP_Label_549ac42a-3eb4-4074-b885-aea26bd6241e_Method">
    <vt:lpwstr>Standard</vt:lpwstr>
  </property>
  <property fmtid="{D5CDD505-2E9C-101B-9397-08002B2CF9AE}" pid="6" name="MSIP_Label_549ac42a-3eb4-4074-b885-aea26bd6241e_Name">
    <vt:lpwstr>General Business</vt:lpwstr>
  </property>
  <property fmtid="{D5CDD505-2E9C-101B-9397-08002B2CF9AE}" pid="7" name="MSIP_Label_549ac42a-3eb4-4074-b885-aea26bd6241e_SiteId">
    <vt:lpwstr>9274ee3f-9425-4109-a27f-9fb15c10675d</vt:lpwstr>
  </property>
  <property fmtid="{D5CDD505-2E9C-101B-9397-08002B2CF9AE}" pid="8" name="MSIP_Label_549ac42a-3eb4-4074-b885-aea26bd6241e_ActionId">
    <vt:lpwstr>1259a6d2-1c91-4a8b-9477-4f2c1f6af2f8</vt:lpwstr>
  </property>
  <property fmtid="{D5CDD505-2E9C-101B-9397-08002B2CF9AE}" pid="9" name="MSIP_Label_549ac42a-3eb4-4074-b885-aea26bd6241e_ContentBits">
    <vt:lpwstr>0</vt:lpwstr>
  </property>
</Properties>
</file>