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9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cb9\AC\Temp\"/>
    </mc:Choice>
  </mc:AlternateContent>
  <xr:revisionPtr revIDLastSave="0" documentId="8_{08000C09-3BB3-4286-9ADC-8C807D3CACBA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Calculation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D3" i="1"/>
  <c r="E3" i="1"/>
  <c r="F3" i="1"/>
  <c r="G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D4" i="1"/>
  <c r="E4" i="1"/>
  <c r="F4" i="1"/>
  <c r="G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D5" i="1"/>
  <c r="E5" i="1"/>
  <c r="F5" i="1"/>
  <c r="G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D6" i="1"/>
  <c r="E6" i="1"/>
  <c r="F6" i="1"/>
  <c r="G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D7" i="1"/>
  <c r="E7" i="1"/>
  <c r="F7" i="1"/>
  <c r="G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D8" i="1"/>
  <c r="E8" i="1"/>
  <c r="F8" i="1"/>
  <c r="G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D9" i="1"/>
  <c r="E9" i="1"/>
  <c r="F9" i="1"/>
  <c r="G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D10" i="1"/>
  <c r="E10" i="1"/>
  <c r="F10" i="1"/>
  <c r="G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D11" i="1"/>
  <c r="E11" i="1"/>
  <c r="F11" i="1"/>
  <c r="G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D12" i="1"/>
  <c r="E12" i="1"/>
  <c r="F12" i="1"/>
  <c r="G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D13" i="1"/>
  <c r="E13" i="1"/>
  <c r="F13" i="1"/>
  <c r="G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D14" i="1"/>
  <c r="E14" i="1"/>
  <c r="F14" i="1"/>
  <c r="G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D15" i="1"/>
  <c r="E15" i="1"/>
  <c r="F15" i="1"/>
  <c r="G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D16" i="1"/>
  <c r="E16" i="1"/>
  <c r="F16" i="1"/>
  <c r="G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D17" i="1"/>
  <c r="E17" i="1"/>
  <c r="F17" i="1"/>
  <c r="G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D18" i="1"/>
  <c r="E18" i="1"/>
  <c r="F18" i="1"/>
  <c r="G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D19" i="1"/>
  <c r="E19" i="1"/>
  <c r="F19" i="1"/>
  <c r="G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D20" i="1"/>
  <c r="E20" i="1"/>
  <c r="F20" i="1"/>
  <c r="G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D21" i="1"/>
  <c r="E21" i="1"/>
  <c r="F21" i="1"/>
  <c r="G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D22" i="1"/>
  <c r="E22" i="1"/>
  <c r="F22" i="1"/>
  <c r="G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D23" i="1"/>
  <c r="E23" i="1"/>
  <c r="F23" i="1"/>
  <c r="G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D24" i="1"/>
  <c r="E24" i="1"/>
  <c r="F24" i="1"/>
  <c r="G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D25" i="1"/>
  <c r="E25" i="1"/>
  <c r="F25" i="1"/>
  <c r="G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D26" i="1"/>
  <c r="E26" i="1"/>
  <c r="F26" i="1"/>
  <c r="G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D27" i="1"/>
  <c r="E27" i="1"/>
  <c r="F27" i="1"/>
  <c r="G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D28" i="1"/>
  <c r="E28" i="1"/>
  <c r="F28" i="1"/>
  <c r="G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9" i="1"/>
  <c r="E29" i="1"/>
  <c r="F29" i="1"/>
  <c r="G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D30" i="1"/>
  <c r="E30" i="1"/>
  <c r="F30" i="1"/>
  <c r="G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D31" i="1"/>
  <c r="E31" i="1"/>
  <c r="F31" i="1"/>
  <c r="G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D32" i="1"/>
  <c r="E32" i="1"/>
  <c r="F32" i="1"/>
  <c r="G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D33" i="1"/>
  <c r="E33" i="1"/>
  <c r="F33" i="1"/>
  <c r="G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D34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D35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D36" i="1"/>
  <c r="E36" i="1"/>
  <c r="F36" i="1"/>
  <c r="G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D37" i="1"/>
  <c r="E37" i="1"/>
  <c r="F37" i="1"/>
  <c r="G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D38" i="1"/>
  <c r="E38" i="1"/>
  <c r="F38" i="1"/>
  <c r="G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D39" i="1"/>
  <c r="E39" i="1"/>
  <c r="F39" i="1"/>
  <c r="G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D40" i="1"/>
  <c r="E40" i="1"/>
  <c r="F40" i="1"/>
  <c r="G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D41" i="1"/>
  <c r="E41" i="1"/>
  <c r="F41" i="1"/>
  <c r="G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D42" i="1"/>
  <c r="E42" i="1"/>
  <c r="F42" i="1"/>
  <c r="G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D43" i="1"/>
  <c r="E43" i="1"/>
  <c r="F43" i="1"/>
  <c r="G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D44" i="1"/>
  <c r="E44" i="1"/>
  <c r="F44" i="1"/>
  <c r="G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D45" i="1"/>
  <c r="E45" i="1"/>
  <c r="F45" i="1"/>
  <c r="G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D46" i="1"/>
  <c r="E46" i="1"/>
  <c r="F46" i="1"/>
  <c r="G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D47" i="1"/>
  <c r="E47" i="1"/>
  <c r="F47" i="1"/>
  <c r="G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D48" i="1"/>
  <c r="E48" i="1"/>
  <c r="F48" i="1"/>
  <c r="G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D49" i="1"/>
  <c r="E49" i="1"/>
  <c r="F49" i="1"/>
  <c r="G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D50" i="1"/>
  <c r="E50" i="1"/>
  <c r="F50" i="1"/>
  <c r="G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D51" i="1"/>
  <c r="E51" i="1"/>
  <c r="F51" i="1"/>
  <c r="G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D52" i="1"/>
  <c r="E52" i="1"/>
  <c r="F52" i="1"/>
  <c r="G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D53" i="1"/>
  <c r="E53" i="1"/>
  <c r="F53" i="1"/>
  <c r="G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D54" i="1"/>
  <c r="E54" i="1"/>
  <c r="F54" i="1"/>
  <c r="G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D55" i="1"/>
  <c r="E55" i="1"/>
  <c r="F55" i="1"/>
  <c r="G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D56" i="1"/>
  <c r="E56" i="1"/>
  <c r="F56" i="1"/>
  <c r="G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D57" i="1"/>
  <c r="E57" i="1"/>
  <c r="F57" i="1"/>
  <c r="G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D58" i="1"/>
  <c r="E58" i="1"/>
  <c r="F58" i="1"/>
  <c r="G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D59" i="1"/>
  <c r="E59" i="1"/>
  <c r="F59" i="1"/>
  <c r="G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D60" i="1"/>
  <c r="E60" i="1"/>
  <c r="F60" i="1"/>
  <c r="G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D61" i="1"/>
  <c r="E61" i="1"/>
  <c r="F61" i="1"/>
  <c r="G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D62" i="1"/>
  <c r="E62" i="1"/>
  <c r="F62" i="1"/>
  <c r="G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D63" i="1"/>
  <c r="E63" i="1"/>
  <c r="F63" i="1"/>
  <c r="G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D64" i="1"/>
  <c r="E64" i="1"/>
  <c r="F64" i="1"/>
  <c r="G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D65" i="1"/>
  <c r="E65" i="1"/>
  <c r="F65" i="1"/>
  <c r="G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D66" i="1"/>
  <c r="E66" i="1"/>
  <c r="F66" i="1"/>
  <c r="G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D67" i="1"/>
  <c r="E67" i="1"/>
  <c r="F67" i="1"/>
  <c r="G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D68" i="1"/>
  <c r="E68" i="1"/>
  <c r="F68" i="1"/>
  <c r="G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D69" i="1"/>
  <c r="E69" i="1"/>
  <c r="F69" i="1"/>
  <c r="G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D70" i="1"/>
  <c r="E70" i="1"/>
  <c r="F70" i="1"/>
  <c r="G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D71" i="1"/>
  <c r="E71" i="1"/>
  <c r="F71" i="1"/>
  <c r="G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D72" i="1"/>
  <c r="E72" i="1"/>
  <c r="F72" i="1"/>
  <c r="G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D73" i="1"/>
  <c r="E73" i="1"/>
  <c r="F73" i="1"/>
  <c r="G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D74" i="1"/>
  <c r="E74" i="1"/>
  <c r="F74" i="1"/>
  <c r="G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D75" i="1"/>
  <c r="E75" i="1"/>
  <c r="F75" i="1"/>
  <c r="G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D76" i="1"/>
  <c r="E76" i="1"/>
  <c r="F76" i="1"/>
  <c r="G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D77" i="1"/>
  <c r="E77" i="1"/>
  <c r="F77" i="1"/>
  <c r="G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D78" i="1"/>
  <c r="E78" i="1"/>
  <c r="F78" i="1"/>
  <c r="G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D79" i="1"/>
  <c r="E79" i="1"/>
  <c r="F79" i="1"/>
  <c r="G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D80" i="1"/>
  <c r="E80" i="1"/>
  <c r="F80" i="1"/>
  <c r="G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D81" i="1"/>
  <c r="E81" i="1"/>
  <c r="F81" i="1"/>
  <c r="G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D82" i="1"/>
  <c r="E82" i="1"/>
  <c r="F82" i="1"/>
  <c r="G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D83" i="1"/>
  <c r="E83" i="1"/>
  <c r="F83" i="1"/>
  <c r="G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D84" i="1"/>
  <c r="E84" i="1"/>
  <c r="F84" i="1"/>
  <c r="G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D85" i="1"/>
  <c r="E85" i="1"/>
  <c r="F85" i="1"/>
  <c r="G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D86" i="1"/>
  <c r="E86" i="1"/>
  <c r="F86" i="1"/>
  <c r="G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D87" i="1"/>
  <c r="E87" i="1"/>
  <c r="F87" i="1"/>
  <c r="G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D88" i="1"/>
  <c r="E88" i="1"/>
  <c r="F88" i="1"/>
  <c r="G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D89" i="1"/>
  <c r="E89" i="1"/>
  <c r="F89" i="1"/>
  <c r="G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D90" i="1"/>
  <c r="E90" i="1"/>
  <c r="F90" i="1"/>
  <c r="G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D91" i="1"/>
  <c r="E91" i="1"/>
  <c r="F91" i="1"/>
  <c r="G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D92" i="1"/>
  <c r="E92" i="1"/>
  <c r="F92" i="1"/>
  <c r="G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D93" i="1"/>
  <c r="E93" i="1"/>
  <c r="F93" i="1"/>
  <c r="G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D94" i="1"/>
  <c r="E94" i="1"/>
  <c r="F94" i="1"/>
  <c r="G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D95" i="1"/>
  <c r="E95" i="1"/>
  <c r="F95" i="1"/>
  <c r="G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D96" i="1"/>
  <c r="E96" i="1"/>
  <c r="F96" i="1"/>
  <c r="G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D97" i="1"/>
  <c r="E97" i="1"/>
  <c r="F97" i="1"/>
  <c r="G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D98" i="1"/>
  <c r="E98" i="1"/>
  <c r="F98" i="1"/>
  <c r="G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D99" i="1"/>
  <c r="E99" i="1"/>
  <c r="F99" i="1"/>
  <c r="G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D100" i="1"/>
  <c r="E100" i="1"/>
  <c r="F100" i="1"/>
  <c r="G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D101" i="1"/>
  <c r="E101" i="1"/>
  <c r="F101" i="1"/>
  <c r="G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D102" i="1"/>
  <c r="E102" i="1"/>
  <c r="F102" i="1"/>
  <c r="G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D103" i="1"/>
  <c r="E103" i="1"/>
  <c r="F103" i="1"/>
  <c r="G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D104" i="1"/>
  <c r="E104" i="1"/>
  <c r="F104" i="1"/>
  <c r="G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D105" i="1"/>
  <c r="E105" i="1"/>
  <c r="F105" i="1"/>
  <c r="G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D106" i="1"/>
  <c r="E106" i="1"/>
  <c r="F106" i="1"/>
  <c r="G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D107" i="1"/>
  <c r="E107" i="1"/>
  <c r="F107" i="1"/>
  <c r="G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D108" i="1"/>
  <c r="E108" i="1"/>
  <c r="F108" i="1"/>
  <c r="G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D109" i="1"/>
  <c r="E109" i="1"/>
  <c r="F109" i="1"/>
  <c r="G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D110" i="1"/>
  <c r="E110" i="1"/>
  <c r="F110" i="1"/>
  <c r="G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D111" i="1"/>
  <c r="E111" i="1"/>
  <c r="F111" i="1"/>
  <c r="G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D112" i="1"/>
  <c r="E112" i="1"/>
  <c r="F112" i="1"/>
  <c r="G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D113" i="1"/>
  <c r="E113" i="1"/>
  <c r="F113" i="1"/>
  <c r="G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D114" i="1"/>
  <c r="E114" i="1"/>
  <c r="F114" i="1"/>
  <c r="G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D115" i="1"/>
  <c r="E115" i="1"/>
  <c r="F115" i="1"/>
  <c r="G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D116" i="1"/>
  <c r="E116" i="1"/>
  <c r="F116" i="1"/>
  <c r="G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D117" i="1"/>
  <c r="E117" i="1"/>
  <c r="F117" i="1"/>
  <c r="G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D118" i="1"/>
  <c r="E118" i="1"/>
  <c r="F118" i="1"/>
  <c r="G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D119" i="1"/>
  <c r="E119" i="1"/>
  <c r="F119" i="1"/>
  <c r="G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D120" i="1"/>
  <c r="E120" i="1"/>
  <c r="F120" i="1"/>
  <c r="G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D121" i="1"/>
  <c r="E121" i="1"/>
  <c r="F121" i="1"/>
  <c r="G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D122" i="1"/>
  <c r="E122" i="1"/>
  <c r="F122" i="1"/>
  <c r="G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D123" i="1"/>
  <c r="E123" i="1"/>
  <c r="F123" i="1"/>
  <c r="G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D124" i="1"/>
  <c r="E124" i="1"/>
  <c r="F124" i="1"/>
  <c r="G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D125" i="1"/>
  <c r="E125" i="1"/>
  <c r="F125" i="1"/>
  <c r="G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D126" i="1"/>
  <c r="E126" i="1"/>
  <c r="F126" i="1"/>
  <c r="G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D127" i="1"/>
  <c r="E127" i="1"/>
  <c r="F127" i="1"/>
  <c r="G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D128" i="1"/>
  <c r="E128" i="1"/>
  <c r="F128" i="1"/>
  <c r="G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D129" i="1"/>
  <c r="E129" i="1"/>
  <c r="F129" i="1"/>
  <c r="G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D130" i="1"/>
  <c r="E130" i="1"/>
  <c r="F130" i="1"/>
  <c r="G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D131" i="1"/>
  <c r="E131" i="1"/>
  <c r="F131" i="1"/>
  <c r="G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D132" i="1"/>
  <c r="E132" i="1"/>
  <c r="F132" i="1"/>
  <c r="G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D133" i="1"/>
  <c r="E133" i="1"/>
  <c r="F133" i="1"/>
  <c r="G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D134" i="1"/>
  <c r="E134" i="1"/>
  <c r="F134" i="1"/>
  <c r="G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D135" i="1"/>
  <c r="E135" i="1"/>
  <c r="F135" i="1"/>
  <c r="G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D136" i="1"/>
  <c r="E136" i="1"/>
  <c r="F136" i="1"/>
  <c r="G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D137" i="1"/>
  <c r="E137" i="1"/>
  <c r="F137" i="1"/>
  <c r="G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D138" i="1"/>
  <c r="E138" i="1"/>
  <c r="F138" i="1"/>
  <c r="G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D139" i="1"/>
  <c r="E139" i="1"/>
  <c r="F139" i="1"/>
  <c r="G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D140" i="1"/>
  <c r="E140" i="1"/>
  <c r="F140" i="1"/>
  <c r="G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D141" i="1"/>
  <c r="E141" i="1"/>
  <c r="F141" i="1"/>
  <c r="G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D142" i="1"/>
  <c r="E142" i="1"/>
  <c r="F142" i="1"/>
  <c r="G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D143" i="1"/>
  <c r="E143" i="1"/>
  <c r="F143" i="1"/>
  <c r="G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D144" i="1"/>
  <c r="E144" i="1"/>
  <c r="F144" i="1"/>
  <c r="G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D145" i="1"/>
  <c r="E145" i="1"/>
  <c r="F145" i="1"/>
  <c r="G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D146" i="1"/>
  <c r="E146" i="1"/>
  <c r="F146" i="1"/>
  <c r="G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D147" i="1"/>
  <c r="E147" i="1"/>
  <c r="F147" i="1"/>
  <c r="G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D148" i="1"/>
  <c r="E148" i="1"/>
  <c r="F148" i="1"/>
  <c r="G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D149" i="1"/>
  <c r="E149" i="1"/>
  <c r="F149" i="1"/>
  <c r="G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D150" i="1"/>
  <c r="E150" i="1"/>
  <c r="F150" i="1"/>
  <c r="G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D151" i="1"/>
  <c r="E151" i="1"/>
  <c r="F151" i="1"/>
  <c r="G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D152" i="1"/>
  <c r="E152" i="1"/>
  <c r="F152" i="1"/>
  <c r="G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D153" i="1"/>
  <c r="E153" i="1"/>
  <c r="F153" i="1"/>
  <c r="G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D154" i="1"/>
  <c r="E154" i="1"/>
  <c r="F154" i="1"/>
  <c r="G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D155" i="1"/>
  <c r="E155" i="1"/>
  <c r="F155" i="1"/>
  <c r="G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D156" i="1"/>
  <c r="E156" i="1"/>
  <c r="F156" i="1"/>
  <c r="G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D157" i="1"/>
  <c r="E157" i="1"/>
  <c r="F157" i="1"/>
  <c r="G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D158" i="1"/>
  <c r="E158" i="1"/>
  <c r="F158" i="1"/>
  <c r="G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D159" i="1"/>
  <c r="E159" i="1"/>
  <c r="F159" i="1"/>
  <c r="G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D160" i="1"/>
  <c r="E160" i="1"/>
  <c r="F160" i="1"/>
  <c r="G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D161" i="1"/>
  <c r="E161" i="1"/>
  <c r="F161" i="1"/>
  <c r="G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D162" i="1"/>
  <c r="E162" i="1"/>
  <c r="F162" i="1"/>
  <c r="G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D163" i="1"/>
  <c r="E163" i="1"/>
  <c r="F163" i="1"/>
  <c r="G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D164" i="1"/>
  <c r="E164" i="1"/>
  <c r="F164" i="1"/>
  <c r="G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D165" i="1"/>
  <c r="E165" i="1"/>
  <c r="F165" i="1"/>
  <c r="G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D166" i="1"/>
  <c r="E166" i="1"/>
  <c r="F166" i="1"/>
  <c r="G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D167" i="1"/>
  <c r="E167" i="1"/>
  <c r="F167" i="1"/>
  <c r="G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D168" i="1"/>
  <c r="E168" i="1"/>
  <c r="F168" i="1"/>
  <c r="G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D169" i="1"/>
  <c r="E169" i="1"/>
  <c r="F169" i="1"/>
  <c r="G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D170" i="1"/>
  <c r="E170" i="1"/>
  <c r="F170" i="1"/>
  <c r="G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D171" i="1"/>
  <c r="E171" i="1"/>
  <c r="F171" i="1"/>
  <c r="G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D172" i="1"/>
  <c r="E172" i="1"/>
  <c r="F172" i="1"/>
  <c r="G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D173" i="1"/>
  <c r="E173" i="1"/>
  <c r="F173" i="1"/>
  <c r="G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D174" i="1"/>
  <c r="E174" i="1"/>
  <c r="F174" i="1"/>
  <c r="G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D175" i="1"/>
  <c r="E175" i="1"/>
  <c r="F175" i="1"/>
  <c r="G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D176" i="1"/>
  <c r="E176" i="1"/>
  <c r="F176" i="1"/>
  <c r="G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D177" i="1"/>
  <c r="E177" i="1"/>
  <c r="F177" i="1"/>
  <c r="G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D178" i="1"/>
  <c r="E178" i="1"/>
  <c r="F178" i="1"/>
  <c r="G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D179" i="1"/>
  <c r="E179" i="1"/>
  <c r="F179" i="1"/>
  <c r="G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D180" i="1"/>
  <c r="E180" i="1"/>
  <c r="F180" i="1"/>
  <c r="G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D181" i="1"/>
  <c r="E181" i="1"/>
  <c r="F181" i="1"/>
  <c r="G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D182" i="1"/>
  <c r="E182" i="1"/>
  <c r="F182" i="1"/>
  <c r="G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D183" i="1"/>
  <c r="E183" i="1"/>
  <c r="F183" i="1"/>
  <c r="G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D184" i="1"/>
  <c r="E184" i="1"/>
  <c r="F184" i="1"/>
  <c r="G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D185" i="1"/>
  <c r="E185" i="1"/>
  <c r="F185" i="1"/>
  <c r="G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D186" i="1"/>
  <c r="E186" i="1"/>
  <c r="F186" i="1"/>
  <c r="G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D187" i="1"/>
  <c r="E187" i="1"/>
  <c r="F187" i="1"/>
  <c r="G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D188" i="1"/>
  <c r="E188" i="1"/>
  <c r="F188" i="1"/>
  <c r="G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D189" i="1"/>
  <c r="E189" i="1"/>
  <c r="F189" i="1"/>
  <c r="G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D190" i="1"/>
  <c r="E190" i="1"/>
  <c r="F190" i="1"/>
  <c r="G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D191" i="1"/>
  <c r="E191" i="1"/>
  <c r="F191" i="1"/>
  <c r="G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D192" i="1"/>
  <c r="E192" i="1"/>
  <c r="F192" i="1"/>
  <c r="G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D193" i="1"/>
  <c r="E193" i="1"/>
  <c r="F193" i="1"/>
  <c r="G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D194" i="1"/>
  <c r="E194" i="1"/>
  <c r="F194" i="1"/>
  <c r="G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D195" i="1"/>
  <c r="E195" i="1"/>
  <c r="F195" i="1"/>
  <c r="G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D196" i="1"/>
  <c r="E196" i="1"/>
  <c r="F196" i="1"/>
  <c r="G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D197" i="1"/>
  <c r="E197" i="1"/>
  <c r="F197" i="1"/>
  <c r="G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D198" i="1"/>
  <c r="E198" i="1"/>
  <c r="F198" i="1"/>
  <c r="G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D199" i="1"/>
  <c r="E199" i="1"/>
  <c r="F199" i="1"/>
  <c r="G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D200" i="1"/>
  <c r="E200" i="1"/>
  <c r="F200" i="1"/>
  <c r="G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D201" i="1"/>
  <c r="E201" i="1"/>
  <c r="F201" i="1"/>
  <c r="G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D202" i="1"/>
  <c r="E202" i="1"/>
  <c r="F202" i="1"/>
  <c r="G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D203" i="1"/>
  <c r="E203" i="1"/>
  <c r="F203" i="1"/>
  <c r="G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D204" i="1"/>
  <c r="E204" i="1"/>
  <c r="F204" i="1"/>
  <c r="G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D205" i="1"/>
  <c r="E205" i="1"/>
  <c r="F205" i="1"/>
  <c r="G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D206" i="1"/>
  <c r="E206" i="1"/>
  <c r="F206" i="1"/>
  <c r="G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D207" i="1"/>
  <c r="E207" i="1"/>
  <c r="F207" i="1"/>
  <c r="G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D208" i="1"/>
  <c r="E208" i="1"/>
  <c r="F208" i="1"/>
  <c r="G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D209" i="1"/>
  <c r="E209" i="1"/>
  <c r="F209" i="1"/>
  <c r="G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D210" i="1"/>
  <c r="E210" i="1"/>
  <c r="F210" i="1"/>
  <c r="G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D211" i="1"/>
  <c r="E211" i="1"/>
  <c r="F211" i="1"/>
  <c r="G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D212" i="1"/>
  <c r="E212" i="1"/>
  <c r="F212" i="1"/>
  <c r="G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D213" i="1"/>
  <c r="E213" i="1"/>
  <c r="F213" i="1"/>
  <c r="G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D214" i="1"/>
  <c r="E214" i="1"/>
  <c r="F214" i="1"/>
  <c r="G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D215" i="1"/>
  <c r="E215" i="1"/>
  <c r="F215" i="1"/>
  <c r="G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D216" i="1"/>
  <c r="E216" i="1"/>
  <c r="F216" i="1"/>
  <c r="G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D217" i="1"/>
  <c r="E217" i="1"/>
  <c r="F217" i="1"/>
  <c r="G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D218" i="1"/>
  <c r="E218" i="1"/>
  <c r="F218" i="1"/>
  <c r="G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D219" i="1"/>
  <c r="E219" i="1"/>
  <c r="F219" i="1"/>
  <c r="G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D220" i="1"/>
  <c r="E220" i="1"/>
  <c r="F220" i="1"/>
  <c r="G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D221" i="1"/>
  <c r="E221" i="1"/>
  <c r="F221" i="1"/>
  <c r="G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D222" i="1"/>
  <c r="E222" i="1"/>
  <c r="F222" i="1"/>
  <c r="G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D223" i="1"/>
  <c r="E223" i="1"/>
  <c r="F223" i="1"/>
  <c r="G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D224" i="1"/>
  <c r="E224" i="1"/>
  <c r="F224" i="1"/>
  <c r="G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D225" i="1"/>
  <c r="E225" i="1"/>
  <c r="F225" i="1"/>
  <c r="G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D226" i="1"/>
  <c r="E226" i="1"/>
  <c r="F226" i="1"/>
  <c r="G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D227" i="1"/>
  <c r="E227" i="1"/>
  <c r="F227" i="1"/>
  <c r="G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D228" i="1"/>
  <c r="E228" i="1"/>
  <c r="F228" i="1"/>
  <c r="G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D229" i="1"/>
  <c r="E229" i="1"/>
  <c r="F229" i="1"/>
  <c r="G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D230" i="1"/>
  <c r="E230" i="1"/>
  <c r="F230" i="1"/>
  <c r="G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D231" i="1"/>
  <c r="E231" i="1"/>
  <c r="F231" i="1"/>
  <c r="G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D232" i="1"/>
  <c r="E232" i="1"/>
  <c r="F232" i="1"/>
  <c r="G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D233" i="1"/>
  <c r="E233" i="1"/>
  <c r="F233" i="1"/>
  <c r="G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D234" i="1"/>
  <c r="E234" i="1"/>
  <c r="F234" i="1"/>
  <c r="G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D235" i="1"/>
  <c r="E235" i="1"/>
  <c r="F235" i="1"/>
  <c r="G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D236" i="1"/>
  <c r="E236" i="1"/>
  <c r="F236" i="1"/>
  <c r="G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D237" i="1"/>
  <c r="E237" i="1"/>
  <c r="F237" i="1"/>
  <c r="G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D238" i="1"/>
  <c r="E238" i="1"/>
  <c r="F238" i="1"/>
  <c r="G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D239" i="1"/>
  <c r="E239" i="1"/>
  <c r="F239" i="1"/>
  <c r="G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D240" i="1"/>
  <c r="E240" i="1"/>
  <c r="F240" i="1"/>
  <c r="G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D241" i="1"/>
  <c r="E241" i="1"/>
  <c r="F241" i="1"/>
  <c r="G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D242" i="1"/>
  <c r="E242" i="1"/>
  <c r="F242" i="1"/>
  <c r="G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D243" i="1"/>
  <c r="E243" i="1"/>
  <c r="F243" i="1"/>
  <c r="G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D244" i="1"/>
  <c r="E244" i="1"/>
  <c r="F244" i="1"/>
  <c r="G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D245" i="1"/>
  <c r="E245" i="1"/>
  <c r="F245" i="1"/>
  <c r="G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D246" i="1"/>
  <c r="E246" i="1"/>
  <c r="F246" i="1"/>
  <c r="G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D247" i="1"/>
  <c r="E247" i="1"/>
  <c r="F247" i="1"/>
  <c r="G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D248" i="1"/>
  <c r="E248" i="1"/>
  <c r="F248" i="1"/>
  <c r="G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D249" i="1"/>
  <c r="E249" i="1"/>
  <c r="F249" i="1"/>
  <c r="G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D250" i="1"/>
  <c r="E250" i="1"/>
  <c r="F250" i="1"/>
  <c r="G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D251" i="1"/>
  <c r="E251" i="1"/>
  <c r="F251" i="1"/>
  <c r="G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D252" i="1"/>
  <c r="E252" i="1"/>
  <c r="F252" i="1"/>
  <c r="G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D253" i="1"/>
  <c r="E253" i="1"/>
  <c r="F253" i="1"/>
  <c r="G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D254" i="1"/>
  <c r="E254" i="1"/>
  <c r="F254" i="1"/>
  <c r="G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D255" i="1"/>
  <c r="E255" i="1"/>
  <c r="F255" i="1"/>
  <c r="G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D256" i="1"/>
  <c r="E256" i="1"/>
  <c r="F256" i="1"/>
  <c r="G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D257" i="1"/>
  <c r="E257" i="1"/>
  <c r="F257" i="1"/>
  <c r="G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D258" i="1"/>
  <c r="E258" i="1"/>
  <c r="F258" i="1"/>
  <c r="G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D259" i="1"/>
  <c r="E259" i="1"/>
  <c r="F259" i="1"/>
  <c r="G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D260" i="1"/>
  <c r="E260" i="1"/>
  <c r="F260" i="1"/>
  <c r="G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D261" i="1"/>
  <c r="E261" i="1"/>
  <c r="F261" i="1"/>
  <c r="G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D262" i="1"/>
  <c r="E262" i="1"/>
  <c r="F262" i="1"/>
  <c r="G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D263" i="1"/>
  <c r="E263" i="1"/>
  <c r="F263" i="1"/>
  <c r="G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D264" i="1"/>
  <c r="E264" i="1"/>
  <c r="F264" i="1"/>
  <c r="G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D265" i="1"/>
  <c r="E265" i="1"/>
  <c r="F265" i="1"/>
  <c r="G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D266" i="1"/>
  <c r="E266" i="1"/>
  <c r="F266" i="1"/>
  <c r="G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D267" i="1"/>
  <c r="E267" i="1"/>
  <c r="F267" i="1"/>
  <c r="G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D268" i="1"/>
  <c r="E268" i="1"/>
  <c r="F268" i="1"/>
  <c r="G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D269" i="1"/>
  <c r="E269" i="1"/>
  <c r="F269" i="1"/>
  <c r="G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D270" i="1"/>
  <c r="E270" i="1"/>
  <c r="F270" i="1"/>
  <c r="G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D271" i="1"/>
  <c r="E271" i="1"/>
  <c r="F271" i="1"/>
  <c r="G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D272" i="1"/>
  <c r="E272" i="1"/>
  <c r="F272" i="1"/>
  <c r="G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D273" i="1"/>
  <c r="E273" i="1"/>
  <c r="F273" i="1"/>
  <c r="G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D274" i="1"/>
  <c r="E274" i="1"/>
  <c r="F274" i="1"/>
  <c r="G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D275" i="1"/>
  <c r="E275" i="1"/>
  <c r="F275" i="1"/>
  <c r="G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D276" i="1"/>
  <c r="E276" i="1"/>
  <c r="F276" i="1"/>
  <c r="G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D277" i="1"/>
  <c r="E277" i="1"/>
  <c r="F277" i="1"/>
  <c r="G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D278" i="1"/>
  <c r="E278" i="1"/>
  <c r="F278" i="1"/>
  <c r="G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D279" i="1"/>
  <c r="E279" i="1"/>
  <c r="F279" i="1"/>
  <c r="G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D280" i="1"/>
  <c r="E280" i="1"/>
  <c r="F280" i="1"/>
  <c r="G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D281" i="1"/>
  <c r="E281" i="1"/>
  <c r="F281" i="1"/>
  <c r="G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D282" i="1"/>
  <c r="E282" i="1"/>
  <c r="F282" i="1"/>
  <c r="G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D283" i="1"/>
  <c r="E283" i="1"/>
  <c r="F283" i="1"/>
  <c r="G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D284" i="1"/>
  <c r="E284" i="1"/>
  <c r="F284" i="1"/>
  <c r="G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D285" i="1"/>
  <c r="E285" i="1"/>
  <c r="F285" i="1"/>
  <c r="G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D286" i="1"/>
  <c r="E286" i="1"/>
  <c r="F286" i="1"/>
  <c r="G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D287" i="1"/>
  <c r="E287" i="1"/>
  <c r="F287" i="1"/>
  <c r="G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D288" i="1"/>
  <c r="E288" i="1"/>
  <c r="F288" i="1"/>
  <c r="G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D289" i="1"/>
  <c r="E289" i="1"/>
  <c r="F289" i="1"/>
  <c r="G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D290" i="1"/>
  <c r="E290" i="1"/>
  <c r="F290" i="1"/>
  <c r="G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D291" i="1"/>
  <c r="E291" i="1"/>
  <c r="F291" i="1"/>
  <c r="G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D292" i="1"/>
  <c r="E292" i="1"/>
  <c r="F292" i="1"/>
  <c r="G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D293" i="1"/>
  <c r="E293" i="1"/>
  <c r="F293" i="1"/>
  <c r="G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D294" i="1"/>
  <c r="E294" i="1"/>
  <c r="F294" i="1"/>
  <c r="G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D295" i="1"/>
  <c r="E295" i="1"/>
  <c r="F295" i="1"/>
  <c r="G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D296" i="1"/>
  <c r="E296" i="1"/>
  <c r="F296" i="1"/>
  <c r="G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D297" i="1"/>
  <c r="E297" i="1"/>
  <c r="F297" i="1"/>
  <c r="G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D298" i="1"/>
  <c r="E298" i="1"/>
  <c r="F298" i="1"/>
  <c r="G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D299" i="1"/>
  <c r="E299" i="1"/>
  <c r="F299" i="1"/>
  <c r="G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D300" i="1"/>
  <c r="E300" i="1"/>
  <c r="F300" i="1"/>
  <c r="G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D301" i="1"/>
  <c r="E301" i="1"/>
  <c r="F301" i="1"/>
  <c r="G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D302" i="1"/>
  <c r="E302" i="1"/>
  <c r="F302" i="1"/>
  <c r="G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D303" i="1"/>
  <c r="E303" i="1"/>
  <c r="F303" i="1"/>
  <c r="G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D304" i="1"/>
  <c r="E304" i="1"/>
  <c r="F304" i="1"/>
  <c r="G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D305" i="1"/>
  <c r="E305" i="1"/>
  <c r="F305" i="1"/>
  <c r="G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B306" i="1"/>
  <c r="C306" i="1"/>
  <c r="D306" i="1"/>
  <c r="E306" i="1"/>
  <c r="F306" i="1"/>
  <c r="G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D307" i="1"/>
  <c r="E307" i="1"/>
  <c r="F307" i="1"/>
  <c r="G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D308" i="1"/>
  <c r="E308" i="1"/>
  <c r="F308" i="1"/>
  <c r="G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D309" i="1"/>
  <c r="E309" i="1"/>
  <c r="F309" i="1"/>
  <c r="G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D310" i="1"/>
  <c r="E310" i="1"/>
  <c r="F310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D311" i="1"/>
  <c r="E311" i="1"/>
  <c r="F311" i="1"/>
  <c r="G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D312" i="1"/>
  <c r="E312" i="1"/>
  <c r="F312" i="1"/>
  <c r="G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D313" i="1"/>
  <c r="E313" i="1"/>
  <c r="F313" i="1"/>
  <c r="G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D314" i="1"/>
  <c r="E314" i="1"/>
  <c r="F314" i="1"/>
  <c r="G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D315" i="1"/>
  <c r="E315" i="1"/>
  <c r="F315" i="1"/>
  <c r="G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D316" i="1"/>
  <c r="E316" i="1"/>
  <c r="F316" i="1"/>
  <c r="G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D317" i="1"/>
  <c r="E317" i="1"/>
  <c r="F317" i="1"/>
  <c r="G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D318" i="1"/>
  <c r="E318" i="1"/>
  <c r="F318" i="1"/>
  <c r="G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D319" i="1"/>
  <c r="E319" i="1"/>
  <c r="F319" i="1"/>
  <c r="G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D320" i="1"/>
  <c r="E320" i="1"/>
  <c r="F320" i="1"/>
  <c r="G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D321" i="1"/>
  <c r="E321" i="1"/>
  <c r="F321" i="1"/>
  <c r="G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D322" i="1"/>
  <c r="E322" i="1"/>
  <c r="F322" i="1"/>
  <c r="G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D323" i="1"/>
  <c r="E323" i="1"/>
  <c r="F323" i="1"/>
  <c r="G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D324" i="1"/>
  <c r="E324" i="1"/>
  <c r="F324" i="1"/>
  <c r="G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D325" i="1"/>
  <c r="E325" i="1"/>
  <c r="F325" i="1"/>
  <c r="G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D326" i="1"/>
  <c r="E326" i="1"/>
  <c r="F326" i="1"/>
  <c r="G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D327" i="1"/>
  <c r="E327" i="1"/>
  <c r="F327" i="1"/>
  <c r="G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D328" i="1"/>
  <c r="E328" i="1"/>
  <c r="F328" i="1"/>
  <c r="G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D329" i="1"/>
  <c r="E329" i="1"/>
  <c r="F329" i="1"/>
  <c r="G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D330" i="1"/>
  <c r="E330" i="1"/>
  <c r="F330" i="1"/>
  <c r="G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D331" i="1"/>
  <c r="E331" i="1"/>
  <c r="F331" i="1"/>
  <c r="G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D332" i="1"/>
  <c r="E332" i="1"/>
  <c r="F332" i="1"/>
  <c r="G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D333" i="1"/>
  <c r="E333" i="1"/>
  <c r="F333" i="1"/>
  <c r="G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D334" i="1"/>
  <c r="E334" i="1"/>
  <c r="F334" i="1"/>
  <c r="G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D335" i="1"/>
  <c r="E335" i="1"/>
  <c r="F335" i="1"/>
  <c r="G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D336" i="1"/>
  <c r="E336" i="1"/>
  <c r="F336" i="1"/>
  <c r="G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D337" i="1"/>
  <c r="F337" i="1"/>
  <c r="G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D338" i="1"/>
  <c r="F338" i="1"/>
  <c r="G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D339" i="1"/>
  <c r="E339" i="1"/>
  <c r="F339" i="1"/>
  <c r="G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D340" i="1"/>
  <c r="E340" i="1"/>
  <c r="F340" i="1"/>
  <c r="G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D341" i="1"/>
  <c r="E341" i="1"/>
  <c r="F341" i="1"/>
  <c r="G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D342" i="1"/>
  <c r="E342" i="1"/>
  <c r="F342" i="1"/>
  <c r="G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D343" i="1"/>
  <c r="E343" i="1"/>
  <c r="F343" i="1"/>
  <c r="G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D344" i="1"/>
  <c r="E344" i="1"/>
  <c r="F344" i="1"/>
  <c r="G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D345" i="1"/>
  <c r="E345" i="1"/>
  <c r="F345" i="1"/>
  <c r="G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D346" i="1"/>
  <c r="E346" i="1"/>
  <c r="F346" i="1"/>
  <c r="G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D347" i="1"/>
  <c r="E347" i="1"/>
  <c r="F347" i="1"/>
  <c r="G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D348" i="1"/>
  <c r="E348" i="1"/>
  <c r="F348" i="1"/>
  <c r="G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D349" i="1"/>
  <c r="E349" i="1"/>
  <c r="F349" i="1"/>
  <c r="G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D350" i="1"/>
  <c r="E350" i="1"/>
  <c r="F350" i="1"/>
  <c r="G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D351" i="1"/>
  <c r="E351" i="1"/>
  <c r="F351" i="1"/>
  <c r="G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D352" i="1"/>
  <c r="E352" i="1"/>
  <c r="F352" i="1"/>
  <c r="G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D353" i="1"/>
  <c r="E353" i="1"/>
  <c r="F353" i="1"/>
  <c r="G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D354" i="1"/>
  <c r="E354" i="1"/>
  <c r="F354" i="1"/>
  <c r="G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D355" i="1"/>
  <c r="E355" i="1"/>
  <c r="F355" i="1"/>
  <c r="G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D356" i="1"/>
  <c r="E356" i="1"/>
  <c r="F356" i="1"/>
  <c r="G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D357" i="1"/>
  <c r="E357" i="1"/>
  <c r="F357" i="1"/>
  <c r="G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D358" i="1"/>
  <c r="E358" i="1"/>
  <c r="F358" i="1"/>
  <c r="G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D359" i="1"/>
  <c r="E359" i="1"/>
  <c r="F359" i="1"/>
  <c r="G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D360" i="1"/>
  <c r="E360" i="1"/>
  <c r="F360" i="1"/>
  <c r="G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D361" i="1"/>
  <c r="E361" i="1"/>
  <c r="F361" i="1"/>
  <c r="G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D362" i="1"/>
  <c r="E362" i="1"/>
  <c r="F362" i="1"/>
  <c r="G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D363" i="1"/>
  <c r="E363" i="1"/>
  <c r="F363" i="1"/>
  <c r="G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D364" i="1"/>
  <c r="E364" i="1"/>
  <c r="F364" i="1"/>
  <c r="G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D365" i="1"/>
  <c r="E365" i="1"/>
  <c r="F365" i="1"/>
  <c r="G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D366" i="1"/>
  <c r="E366" i="1"/>
  <c r="F366" i="1"/>
  <c r="G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D367" i="1"/>
  <c r="E367" i="1"/>
  <c r="F367" i="1"/>
  <c r="G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</calcChain>
</file>

<file path=xl/sharedStrings.xml><?xml version="1.0" encoding="utf-8"?>
<sst xmlns="http://schemas.openxmlformats.org/spreadsheetml/2006/main" count="36" uniqueCount="36">
  <si>
    <t>NOAA Solar Calculations - Change any of the highlighted cells to get solar position data for that location and time-of-day for a year.</t>
  </si>
  <si>
    <t>Date</t>
  </si>
  <si>
    <t>Time (hrs past local midnight)</t>
  </si>
  <si>
    <t>Julian Day</t>
  </si>
  <si>
    <t>Julian Century</t>
  </si>
  <si>
    <t>Geom Mean Long Sun (deg)</t>
  </si>
  <si>
    <t>Geom Mean Anom Sun (deg)</t>
  </si>
  <si>
    <t>Eccent Earth Orbit</t>
  </si>
  <si>
    <t>Sun Eq of Ctr</t>
  </si>
  <si>
    <t>Sun True Long (deg)</t>
  </si>
  <si>
    <t>Sun True Anom (deg)</t>
  </si>
  <si>
    <t>Sun Rad Vector (AUs)</t>
  </si>
  <si>
    <t>Sun App Long (deg)</t>
  </si>
  <si>
    <t>Mean Obliq Ecliptic (deg)</t>
  </si>
  <si>
    <t>Obliq Corr (deg)</t>
  </si>
  <si>
    <t>Sun Rt Ascen (deg)</t>
  </si>
  <si>
    <t>Sun Declin (deg)</t>
  </si>
  <si>
    <t>var y</t>
  </si>
  <si>
    <t>Eq of Time (minutes)</t>
  </si>
  <si>
    <t>HA Sunrise (deg)</t>
  </si>
  <si>
    <t>Solar Noon (LST)</t>
  </si>
  <si>
    <t>Sunrise Time (LST)</t>
  </si>
  <si>
    <t>Sunset Time (LST)</t>
  </si>
  <si>
    <t>Sunlight Duration (minutes)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</si>
  <si>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</si>
  <si>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</si>
  <si>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</si>
  <si>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</si>
  <si>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</si>
  <si>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</si>
  <si>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</si>
  <si>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Latitude (+ to N)</t>
  </si>
  <si>
    <t>Longitude (+ to E)</t>
  </si>
  <si>
    <t>Time Zone (+ to E)</t>
  </si>
  <si>
    <t>Local Time (hrs)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</si>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</sst>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0.00000000"/>
    <numFmt numFmtId="166" formatCode="0.000000000000000"/>
    <numFmt numFmtId="167" formatCode="0.0000"/>
  </numFmts>
  <fonts count="2">
    <font>
      <sz val="11"/>
      <color indexed="8"/>
      <name val="Calibri"/>
      <family val="2"/>
    </font>
    <font>
      <b/>
      <sz val="14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21" fontId="0" fillId="0" borderId="0" xfId="0" applyNumberFormat="1"/>
    <xf numFmtId="14" fontId="0" fillId="2" borderId="0" xfId="0" applyNumberFormat="1" applyFill="1"/>
    <xf numFmtId="2" fontId="0" fillId="2" borderId="0" xfId="0" applyNumberFormat="1" applyFill="1"/>
    <xf numFmtId="166" fontId="0" fillId="2" borderId="0" xfId="0" applyNumberFormat="1" applyFill="1"/>
    <xf numFmtId="165" fontId="0" fillId="2" borderId="0" xfId="0" applyNumberFormat="1" applyFill="1"/>
    <xf numFmtId="0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167" fontId="0" fillId="0" borderId="0" xfId="0" applyNumberFormat="1" applyFill="1"/>
    <xf numFmtId="165" fontId="0" fillId="0" borderId="0" xfId="0" applyNumberFormat="1" applyFill="1"/>
    <xf numFmtId="0" fontId="1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Analemma</a:t>
            </a:r>
          </a:p>
        </c:rich>
      </c:tx>
      <c:layout>
        <c:manualLayout>
          <c:xMode val="edge"/>
          <c:yMode val="edge"/>
          <c:x val="0.31562458070802341"/>
          <c:y val="0.1090942787391522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7219629066224"/>
          <c:y val="0.46365068464139719"/>
          <c:w val="0.78740026976633204"/>
          <c:h val="0.3409196210598509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Calculations!$AE$2:$AE$367</c:f>
              <c:numCache>
                <c:formatCode>General</c:formatCode>
                <c:ptCount val="366"/>
                <c:pt idx="0">
                  <c:v>-48.421713876957483</c:v>
                </c:pt>
                <c:pt idx="1">
                  <c:v>-48.351717974231065</c:v>
                </c:pt>
                <c:pt idx="2">
                  <c:v>-48.27383599910317</c:v>
                </c:pt>
                <c:pt idx="3">
                  <c:v>-48.188100590549652</c:v>
                </c:pt>
                <c:pt idx="4">
                  <c:v>-48.094549150720241</c:v>
                </c:pt>
                <c:pt idx="5">
                  <c:v>-47.993223761300982</c:v>
                </c:pt>
                <c:pt idx="6">
                  <c:v>-47.884171089868317</c:v>
                </c:pt>
                <c:pt idx="7">
                  <c:v>-47.767442286841174</c:v>
                </c:pt>
                <c:pt idx="8">
                  <c:v>-47.643092873684196</c:v>
                </c:pt>
                <c:pt idx="9">
                  <c:v>-47.511182623050445</c:v>
                </c:pt>
                <c:pt idx="10">
                  <c:v>-47.371775431585888</c:v>
                </c:pt>
                <c:pt idx="11">
                  <c:v>-47.224939186143985</c:v>
                </c:pt>
                <c:pt idx="12">
                  <c:v>-47.070745624172901</c:v>
                </c:pt>
                <c:pt idx="13">
                  <c:v>-46.909270189051853</c:v>
                </c:pt>
                <c:pt idx="14">
                  <c:v>-46.740591881156547</c:v>
                </c:pt>
                <c:pt idx="15">
                  <c:v>-46.564793105431249</c:v>
                </c:pt>
                <c:pt idx="16">
                  <c:v>-46.381959516235355</c:v>
                </c:pt>
                <c:pt idx="17">
                  <c:v>-46.192179860220818</c:v>
                </c:pt>
                <c:pt idx="18">
                  <c:v>-45.995545817974488</c:v>
                </c:pt>
                <c:pt idx="19">
                  <c:v>-45.792151845135351</c:v>
                </c:pt>
                <c:pt idx="20">
                  <c:v>-45.582095013668521</c:v>
                </c:pt>
                <c:pt idx="21">
                  <c:v>-45.365474853942686</c:v>
                </c:pt>
                <c:pt idx="22">
                  <c:v>-45.142393198223687</c:v>
                </c:pt>
                <c:pt idx="23">
                  <c:v>-44.912954026156825</c:v>
                </c:pt>
                <c:pt idx="24">
                  <c:v>-44.677263312766229</c:v>
                </c:pt>
                <c:pt idx="25">
                  <c:v>-44.435428879462279</c:v>
                </c:pt>
                <c:pt idx="26">
                  <c:v>-44.187560248498187</c:v>
                </c:pt>
                <c:pt idx="27">
                  <c:v>-43.933768501273278</c:v>
                </c:pt>
                <c:pt idx="28">
                  <c:v>-43.674166140837315</c:v>
                </c:pt>
                <c:pt idx="29">
                  <c:v>-43.408866958903758</c:v>
                </c:pt>
                <c:pt idx="30">
                  <c:v>-43.13798590763389</c:v>
                </c:pt>
                <c:pt idx="31">
                  <c:v>-42.861638976412593</c:v>
                </c:pt>
                <c:pt idx="32">
                  <c:v>-42.579943073794027</c:v>
                </c:pt>
                <c:pt idx="33">
                  <c:v>-42.293015914756324</c:v>
                </c:pt>
                <c:pt idx="34">
                  <c:v>-42.000975913360492</c:v>
                </c:pt>
                <c:pt idx="35">
                  <c:v>-41.703942080880694</c:v>
                </c:pt>
                <c:pt idx="36">
                  <c:v>-41.402033929432889</c:v>
                </c:pt>
                <c:pt idx="37">
                  <c:v>-41.095371381097323</c:v>
                </c:pt>
                <c:pt idx="38">
                  <c:v>-40.784074682504922</c:v>
                </c:pt>
                <c:pt idx="39">
                  <c:v>-40.468264324827089</c:v>
                </c:pt>
                <c:pt idx="40">
                  <c:v>-40.148060969085748</c:v>
                </c:pt>
                <c:pt idx="41">
                  <c:v>-39.823585376679063</c:v>
                </c:pt>
                <c:pt idx="42">
                  <c:v>-39.49495834499686</c:v>
                </c:pt>
                <c:pt idx="43">
                  <c:v>-39.162300647987422</c:v>
                </c:pt>
                <c:pt idx="44">
                  <c:v>-38.82573298151911</c:v>
                </c:pt>
                <c:pt idx="45">
                  <c:v>-38.485375913368443</c:v>
                </c:pt>
                <c:pt idx="46">
                  <c:v>-38.141349837658737</c:v>
                </c:pt>
                <c:pt idx="47">
                  <c:v>-37.793774933566255</c:v>
                </c:pt>
                <c:pt idx="48">
                  <c:v>-37.442771128097888</c:v>
                </c:pt>
                <c:pt idx="49">
                  <c:v>-37.08845806274995</c:v>
                </c:pt>
                <c:pt idx="50">
                  <c:v>-36.730955063850359</c:v>
                </c:pt>
                <c:pt idx="51">
                  <c:v>-36.370381116383143</c:v>
                </c:pt>
                <c:pt idx="52">
                  <c:v>-36.006854841101173</c:v>
                </c:pt>
                <c:pt idx="53">
                  <c:v>-35.640494474727191</c:v>
                </c:pt>
                <c:pt idx="54">
                  <c:v>-35.271417853052597</c:v>
                </c:pt>
                <c:pt idx="55">
                  <c:v>-34.89974239674477</c:v>
                </c:pt>
                <c:pt idx="56">
                  <c:v>-34.525585099672895</c:v>
                </c:pt>
                <c:pt idx="57">
                  <c:v>-34.149062519577214</c:v>
                </c:pt>
                <c:pt idx="58">
                  <c:v>-33.77029077090576</c:v>
                </c:pt>
                <c:pt idx="59">
                  <c:v>-33.389385519644563</c:v>
                </c:pt>
                <c:pt idx="60">
                  <c:v>-33.00646197999086</c:v>
                </c:pt>
                <c:pt idx="61">
                  <c:v>-32.621634912697928</c:v>
                </c:pt>
                <c:pt idx="62">
                  <c:v>-32.235018624957007</c:v>
                </c:pt>
                <c:pt idx="63">
                  <c:v>-31.846726971664012</c:v>
                </c:pt>
                <c:pt idx="64">
                  <c:v>-31.456873357938434</c:v>
                </c:pt>
                <c:pt idx="65">
                  <c:v>-31.065570742766141</c:v>
                </c:pt>
                <c:pt idx="66">
                  <c:v>-30.672931643641618</c:v>
                </c:pt>
                <c:pt idx="67">
                  <c:v>-30.27906814209156</c:v>
                </c:pt>
                <c:pt idx="68">
                  <c:v>-29.884091889971103</c:v>
                </c:pt>
                <c:pt idx="69">
                  <c:v>-29.488114116425223</c:v>
                </c:pt>
                <c:pt idx="70">
                  <c:v>-29.091245635416215</c:v>
                </c:pt>
                <c:pt idx="71">
                  <c:v>-28.693596853720479</c:v>
                </c:pt>
                <c:pt idx="72">
                  <c:v>-28.29527777930312</c:v>
                </c:pt>
                <c:pt idx="73">
                  <c:v>-27.896398029986116</c:v>
                </c:pt>
                <c:pt idx="74">
                  <c:v>-27.497066842324898</c:v>
                </c:pt>
                <c:pt idx="75">
                  <c:v>-27.097393080613443</c:v>
                </c:pt>
                <c:pt idx="76">
                  <c:v>-26.697485245942545</c:v>
                </c:pt>
                <c:pt idx="77">
                  <c:v>-26.297451485239307</c:v>
                </c:pt>
                <c:pt idx="78">
                  <c:v>-25.897399600211799</c:v>
                </c:pt>
                <c:pt idx="79">
                  <c:v>-25.497437056135396</c:v>
                </c:pt>
                <c:pt idx="80">
                  <c:v>-25.097670990410194</c:v>
                </c:pt>
                <c:pt idx="81">
                  <c:v>-24.698208220827283</c:v>
                </c:pt>
                <c:pt idx="82">
                  <c:v>-24.299155253478688</c:v>
                </c:pt>
                <c:pt idx="83">
                  <c:v>-23.900618290246513</c:v>
                </c:pt>
                <c:pt idx="84">
                  <c:v>-23.502703235816782</c:v>
                </c:pt>
                <c:pt idx="85">
                  <c:v>-23.105515704152282</c:v>
                </c:pt>
                <c:pt idx="86">
                  <c:v>-22.709161024366949</c:v>
                </c:pt>
                <c:pt idx="87">
                  <c:v>-22.313744245946694</c:v>
                </c:pt>
                <c:pt idx="88">
                  <c:v>-21.919370143257012</c:v>
                </c:pt>
                <c:pt idx="89">
                  <c:v>-21.526143219284151</c:v>
                </c:pt>
                <c:pt idx="90">
                  <c:v>-21.134167708551288</c:v>
                </c:pt>
                <c:pt idx="91">
                  <c:v>-20.743547579161486</c:v>
                </c:pt>
                <c:pt idx="92">
                  <c:v>-20.354386533911423</c:v>
                </c:pt>
                <c:pt idx="93">
                  <c:v>-19.966788010424622</c:v>
                </c:pt>
                <c:pt idx="94">
                  <c:v>-19.580855180257217</c:v>
                </c:pt>
                <c:pt idx="95">
                  <c:v>-19.196690946924193</c:v>
                </c:pt>
                <c:pt idx="96">
                  <c:v>-18.814397942803467</c:v>
                </c:pt>
                <c:pt idx="97">
                  <c:v>-18.434078524871467</c:v>
                </c:pt>
                <c:pt idx="98">
                  <c:v>-18.055834769225115</c:v>
                </c:pt>
                <c:pt idx="99">
                  <c:v>-17.679768464355547</c:v>
                </c:pt>
                <c:pt idx="100">
                  <c:v>-17.305981103128701</c:v>
                </c:pt>
                <c:pt idx="101">
                  <c:v>-16.934573873443114</c:v>
                </c:pt>
                <c:pt idx="102">
                  <c:v>-16.565647647528181</c:v>
                </c:pt>
                <c:pt idx="103">
                  <c:v>-16.199302969853605</c:v>
                </c:pt>
                <c:pt idx="104">
                  <c:v>-15.835640043625204</c:v>
                </c:pt>
                <c:pt idx="105">
                  <c:v>-15.474758715840281</c:v>
                </c:pt>
                <c:pt idx="106">
                  <c:v>-15.11675846088643</c:v>
                </c:pt>
                <c:pt idx="107">
                  <c:v>-14.761738362661177</c:v>
                </c:pt>
                <c:pt idx="108">
                  <c:v>-14.409797095205249</c:v>
                </c:pt>
                <c:pt idx="109">
                  <c:v>-14.061032901837109</c:v>
                </c:pt>
                <c:pt idx="110">
                  <c:v>-13.715543572782593</c:v>
                </c:pt>
                <c:pt idx="111">
                  <c:v>-13.373426421300266</c:v>
                </c:pt>
                <c:pt idx="112">
                  <c:v>-13.034778258305082</c:v>
                </c:pt>
                <c:pt idx="113">
                  <c:v>-12.699695365493525</c:v>
                </c:pt>
                <c:pt idx="114">
                  <c:v>-12.368273466987219</c:v>
                </c:pt>
                <c:pt idx="115">
                  <c:v>-12.040607699502544</c:v>
                </c:pt>
                <c:pt idx="116">
                  <c:v>-11.716792581072212</c:v>
                </c:pt>
                <c:pt idx="117">
                  <c:v>-11.39692197833854</c:v>
                </c:pt>
                <c:pt idx="118">
                  <c:v>-11.081089072445863</c:v>
                </c:pt>
                <c:pt idx="119">
                  <c:v>-10.769386323566252</c:v>
                </c:pt>
                <c:pt idx="120">
                  <c:v>-10.461905434091491</c:v>
                </c:pt>
                <c:pt idx="121">
                  <c:v>-10.15873731053361</c:v>
                </c:pt>
                <c:pt idx="122">
                  <c:v>-9.8599720241767557</c:v>
                </c:pt>
                <c:pt idx="123">
                  <c:v>-9.5656987705285417</c:v>
                </c:pt>
                <c:pt idx="124">
                  <c:v>-9.2760058276214465</c:v>
                </c:pt>
                <c:pt idx="125">
                  <c:v>-8.9909805132224108</c:v>
                </c:pt>
                <c:pt idx="126">
                  <c:v>-8.7107091410081807</c:v>
                </c:pt>
                <c:pt idx="127">
                  <c:v>-8.4352769757677777</c:v>
                </c:pt>
                <c:pt idx="128">
                  <c:v>-8.1647681877026912</c:v>
                </c:pt>
                <c:pt idx="129">
                  <c:v>-7.8992658058905647</c:v>
                </c:pt>
                <c:pt idx="130">
                  <c:v>-7.6388516709871794</c:v>
                </c:pt>
                <c:pt idx="131">
                  <c:v>-7.3836063872424802</c:v>
                </c:pt>
                <c:pt idx="132">
                  <c:v>-7.1336092739132368</c:v>
                </c:pt>
                <c:pt idx="133">
                  <c:v>-6.8889383161487245</c:v>
                </c:pt>
                <c:pt idx="134">
                  <c:v>-6.649670115441026</c:v>
                </c:pt>
                <c:pt idx="135">
                  <c:v>-6.4158798397246954</c:v>
                </c:pt>
                <c:pt idx="136">
                  <c:v>-6.1876411732179406</c:v>
                </c:pt>
                <c:pt idx="137">
                  <c:v>-5.9650262660985902</c:v>
                </c:pt>
                <c:pt idx="138">
                  <c:v>-5.7481056841115219</c:v>
                </c:pt>
                <c:pt idx="139">
                  <c:v>-5.5369483582043273</c:v>
                </c:pt>
                <c:pt idx="140">
                  <c:v>-5.3316215342938591</c:v>
                </c:pt>
                <c:pt idx="141">
                  <c:v>-5.1321907232649693</c:v>
                </c:pt>
                <c:pt idx="142">
                  <c:v>-4.9387196513054334</c:v>
                </c:pt>
                <c:pt idx="143">
                  <c:v>-4.7512702106857461</c:v>
                </c:pt>
                <c:pt idx="144">
                  <c:v>-4.5699024110886342</c:v>
                </c:pt>
                <c:pt idx="145">
                  <c:v>-4.3946743315985373</c:v>
                </c:pt>
                <c:pt idx="146">
                  <c:v>-4.2256420734619411</c:v>
                </c:pt>
                <c:pt idx="147">
                  <c:v>-4.0628597137288125</c:v>
                </c:pt>
                <c:pt idx="148">
                  <c:v>-3.9063792598861937</c:v>
                </c:pt>
                <c:pt idx="149">
                  <c:v>-3.7562506055968043</c:v>
                </c:pt>
                <c:pt idx="150">
                  <c:v>-3.6125214876540781</c:v>
                </c:pt>
                <c:pt idx="151">
                  <c:v>-3.4752374442651472</c:v>
                </c:pt>
                <c:pt idx="152">
                  <c:v>-3.3444417747706723</c:v>
                </c:pt>
                <c:pt idx="153">
                  <c:v>-3.220175500915289</c:v>
                </c:pt>
                <c:pt idx="154">
                  <c:v>-3.1024773297711477</c:v>
                </c:pt>
                <c:pt idx="155">
                  <c:v>-2.9913836184248481</c:v>
                </c:pt>
                <c:pt idx="156">
                  <c:v>-2.8869283405292947</c:v>
                </c:pt>
                <c:pt idx="157">
                  <c:v>-2.7891430548207978</c:v>
                </c:pt>
                <c:pt idx="158">
                  <c:v>-2.6980568757003027</c:v>
                </c:pt>
                <c:pt idx="159">
                  <c:v>-2.6136964459703478</c:v>
                </c:pt>
                <c:pt idx="160">
                  <c:v>-2.5360859118179064</c:v>
                </c:pt>
                <c:pt idx="161">
                  <c:v>-2.4652469001265018</c:v>
                </c:pt>
                <c:pt idx="162">
                  <c:v>-2.4011984981972603</c:v>
                </c:pt>
                <c:pt idx="163">
                  <c:v>-2.3439572359513647</c:v>
                </c:pt>
                <c:pt idx="164">
                  <c:v>-2.2935370706807703</c:v>
                </c:pt>
                <c:pt idx="165">
                  <c:v>-2.2499493744076489</c:v>
                </c:pt>
                <c:pt idx="166">
                  <c:v>-2.2132029239051718</c:v>
                </c:pt>
                <c:pt idx="167">
                  <c:v>-2.1833038934252045</c:v>
                </c:pt>
                <c:pt idx="168">
                  <c:v>-2.1602558501709979</c:v>
                </c:pt>
                <c:pt idx="169">
                  <c:v>-2.1440597525439813</c:v>
                </c:pt>
                <c:pt idx="170">
                  <c:v>-2.1347139511860433</c:v>
                </c:pt>
                <c:pt idx="171">
                  <c:v>-2.1322141928299203</c:v>
                </c:pt>
                <c:pt idx="172">
                  <c:v>-2.1365536269616285</c:v>
                </c:pt>
                <c:pt idx="173">
                  <c:v>-2.1477228152894838</c:v>
                </c:pt>
                <c:pt idx="174">
                  <c:v>-2.1657097440065627</c:v>
                </c:pt>
                <c:pt idx="175">
                  <c:v>-2.1904998388228876</c:v>
                </c:pt>
                <c:pt idx="176">
                  <c:v>-2.2220759827365839</c:v>
                </c:pt>
                <c:pt idx="177">
                  <c:v>-2.260418536503181</c:v>
                </c:pt>
                <c:pt idx="178">
                  <c:v>-2.3055053617543706</c:v>
                </c:pt>
                <c:pt idx="179">
                  <c:v>-2.3573118467092371</c:v>
                </c:pt>
                <c:pt idx="180">
                  <c:v>-2.4158109344128604</c:v>
                </c:pt>
                <c:pt idx="181">
                  <c:v>-2.4809731534297441</c:v>
                </c:pt>
                <c:pt idx="182">
                  <c:v>-2.5527666509117495</c:v>
                </c:pt>
                <c:pt idx="183">
                  <c:v>-2.6311572279548727</c:v>
                </c:pt>
                <c:pt idx="184">
                  <c:v>-2.716108377150249</c:v>
                </c:pt>
                <c:pt idx="185">
                  <c:v>-2.8075813222317265</c:v>
                </c:pt>
                <c:pt idx="186">
                  <c:v>-2.9055350597159588</c:v>
                </c:pt>
                <c:pt idx="187">
                  <c:v>-3.0099264024247674</c:v>
                </c:pt>
                <c:pt idx="188">
                  <c:v>-3.1207100247776651</c:v>
                </c:pt>
                <c:pt idx="189">
                  <c:v>-3.2378385097380402</c:v>
                </c:pt>
                <c:pt idx="190">
                  <c:v>-3.3612623972917817</c:v>
                </c:pt>
                <c:pt idx="191">
                  <c:v>-3.4909302343376254</c:v>
                </c:pt>
                <c:pt idx="192">
                  <c:v>-3.6267886258634263</c:v>
                </c:pt>
                <c:pt idx="193">
                  <c:v>-3.7687822872851768</c:v>
                </c:pt>
                <c:pt idx="194">
                  <c:v>-3.916854097819197</c:v>
                </c:pt>
                <c:pt idx="195">
                  <c:v>-4.0709451547634075</c:v>
                </c:pt>
                <c:pt idx="196">
                  <c:v>-4.2309948285611085</c:v>
                </c:pt>
                <c:pt idx="197">
                  <c:v>-4.3969408185203918</c:v>
                </c:pt>
                <c:pt idx="198">
                  <c:v>-4.5687192090654776</c:v>
                </c:pt>
                <c:pt idx="199">
                  <c:v>-4.7462645263977663</c:v>
                </c:pt>
                <c:pt idx="200">
                  <c:v>-4.9295097954446305</c:v>
                </c:pt>
                <c:pt idx="201">
                  <c:v>-5.1183865969786808</c:v>
                </c:pt>
                <c:pt idx="202">
                  <c:v>-5.3128251247899243</c:v>
                </c:pt>
                <c:pt idx="203">
                  <c:v>-5.5127542428010941</c:v>
                </c:pt>
                <c:pt idx="204">
                  <c:v>-5.7181015420139687</c:v>
                </c:pt>
                <c:pt idx="205">
                  <c:v>-5.9287933971817637</c:v>
                </c:pt>
                <c:pt idx="206">
                  <c:v>-6.144755023105958</c:v>
                </c:pt>
                <c:pt idx="207">
                  <c:v>-6.3659105304587911</c:v>
                </c:pt>
                <c:pt idx="208">
                  <c:v>-6.5921829810372543</c:v>
                </c:pt>
                <c:pt idx="209">
                  <c:v>-6.8234944423591628</c:v>
                </c:pt>
                <c:pt idx="210">
                  <c:v>-7.0597660415151751</c:v>
                </c:pt>
                <c:pt idx="211">
                  <c:v>-7.3009180181963416</c:v>
                </c:pt>
                <c:pt idx="212">
                  <c:v>-7.5468697768193493</c:v>
                </c:pt>
                <c:pt idx="213">
                  <c:v>-7.7975399376795593</c:v>
                </c:pt>
                <c:pt idx="214">
                  <c:v>-8.0528463870623881</c:v>
                </c:pt>
                <c:pt idx="215">
                  <c:v>-8.3127063262502645</c:v>
                </c:pt>
                <c:pt idx="216">
                  <c:v>-8.5770363193694408</c:v>
                </c:pt>
                <c:pt idx="217">
                  <c:v>-8.845752340019601</c:v>
                </c:pt>
                <c:pt idx="218">
                  <c:v>-9.1187698166398548</c:v>
                </c:pt>
                <c:pt idx="219">
                  <c:v>-9.396003676566707</c:v>
                </c:pt>
                <c:pt idx="220">
                  <c:v>-9.6773683887430764</c:v>
                </c:pt>
                <c:pt idx="221">
                  <c:v>-9.9627780050424803</c:v>
                </c:pt>
                <c:pt idx="222">
                  <c:v>-10.252146200181144</c:v>
                </c:pt>
                <c:pt idx="223">
                  <c:v>-10.545386310187709</c:v>
                </c:pt>
                <c:pt idx="224">
                  <c:v>-10.842411369411053</c:v>
                </c:pt>
                <c:pt idx="225">
                  <c:v>-11.143134146045028</c:v>
                </c:pt>
                <c:pt idx="226">
                  <c:v>-11.447467176162689</c:v>
                </c:pt>
                <c:pt idx="227">
                  <c:v>-11.755322796242837</c:v>
                </c:pt>
                <c:pt idx="228">
                  <c:v>-12.066613174189158</c:v>
                </c:pt>
                <c:pt idx="229">
                  <c:v>-12.381250338835258</c:v>
                </c:pt>
                <c:pt idx="230">
                  <c:v>-12.699146207942846</c:v>
                </c:pt>
                <c:pt idx="231">
                  <c:v>-13.020212614689825</c:v>
                </c:pt>
                <c:pt idx="232">
                  <c:v>-13.344361332666679</c:v>
                </c:pt>
                <c:pt idx="233">
                  <c:v>-13.671504099383796</c:v>
                </c:pt>
                <c:pt idx="234">
                  <c:v>-14.001552638310756</c:v>
                </c:pt>
                <c:pt idx="235">
                  <c:v>-14.334418679460725</c:v>
                </c:pt>
                <c:pt idx="236">
                  <c:v>-14.670013978540155</c:v>
                </c:pt>
                <c:pt idx="237">
                  <c:v>-15.008250334688839</c:v>
                </c:pt>
                <c:pt idx="238">
                  <c:v>-15.349039606829564</c:v>
                </c:pt>
                <c:pt idx="239">
                  <c:v>-15.692293728656651</c:v>
                </c:pt>
                <c:pt idx="240">
                  <c:v>-16.037924722290228</c:v>
                </c:pt>
                <c:pt idx="241">
                  <c:v>-16.385844710623275</c:v>
                </c:pt>
                <c:pt idx="242">
                  <c:v>-16.735965928391394</c:v>
                </c:pt>
                <c:pt idx="243">
                  <c:v>-17.08820073199648</c:v>
                </c:pt>
                <c:pt idx="244">
                  <c:v>-17.442461608114769</c:v>
                </c:pt>
                <c:pt idx="245">
                  <c:v>-17.798661181121105</c:v>
                </c:pt>
                <c:pt idx="246">
                  <c:v>-18.156712219352727</c:v>
                </c:pt>
                <c:pt idx="247">
                  <c:v>-18.516527640257848</c:v>
                </c:pt>
                <c:pt idx="248">
                  <c:v>-18.878020514442582</c:v>
                </c:pt>
                <c:pt idx="249">
                  <c:v>-19.241104068654849</c:v>
                </c:pt>
                <c:pt idx="250">
                  <c:v>-19.60569168773101</c:v>
                </c:pt>
                <c:pt idx="251">
                  <c:v>-19.971696915527602</c:v>
                </c:pt>
                <c:pt idx="252">
                  <c:v>-20.339033454870503</c:v>
                </c:pt>
                <c:pt idx="253">
                  <c:v>-20.707615166533117</c:v>
                </c:pt>
                <c:pt idx="254">
                  <c:v>-21.077356067277137</c:v>
                </c:pt>
                <c:pt idx="255">
                  <c:v>-21.448170326965879</c:v>
                </c:pt>
                <c:pt idx="256">
                  <c:v>-21.819972264769447</c:v>
                </c:pt>
                <c:pt idx="257">
                  <c:v>-22.19267634447688</c:v>
                </c:pt>
                <c:pt idx="258">
                  <c:v>-22.566197168928142</c:v>
                </c:pt>
                <c:pt idx="259">
                  <c:v>-22.940449473573594</c:v>
                </c:pt>
                <c:pt idx="260">
                  <c:v>-23.315348119169485</c:v>
                </c:pt>
                <c:pt idx="261">
                  <c:v>-23.690808083615451</c:v>
                </c:pt>
                <c:pt idx="262">
                  <c:v>-24.066744452937954</c:v>
                </c:pt>
                <c:pt idx="263">
                  <c:v>-24.443072411419706</c:v>
                </c:pt>
                <c:pt idx="264">
                  <c:v>-24.819707230872439</c:v>
                </c:pt>
                <c:pt idx="265">
                  <c:v>-25.196564259059784</c:v>
                </c:pt>
                <c:pt idx="266">
                  <c:v>-25.573558907256484</c:v>
                </c:pt>
                <c:pt idx="267">
                  <c:v>-25.950606636946887</c:v>
                </c:pt>
                <c:pt idx="268">
                  <c:v>-26.327622945654483</c:v>
                </c:pt>
                <c:pt idx="269">
                  <c:v>-26.704523351904854</c:v>
                </c:pt>
                <c:pt idx="270">
                  <c:v>-27.08122337930682</c:v>
                </c:pt>
                <c:pt idx="271">
                  <c:v>-27.457638539757426</c:v>
                </c:pt>
                <c:pt idx="272">
                  <c:v>-27.83368431576632</c:v>
                </c:pt>
                <c:pt idx="273">
                  <c:v>-28.209276141895955</c:v>
                </c:pt>
                <c:pt idx="274">
                  <c:v>-28.584329385327123</c:v>
                </c:pt>
                <c:pt idx="275">
                  <c:v>-28.958759325544534</c:v>
                </c:pt>
                <c:pt idx="276">
                  <c:v>-29.332481133165672</c:v>
                </c:pt>
                <c:pt idx="277">
                  <c:v>-29.705409847910985</c:v>
                </c:pt>
                <c:pt idx="278">
                  <c:v>-30.077460355748087</c:v>
                </c:pt>
                <c:pt idx="279">
                  <c:v>-30.448547365223618</c:v>
                </c:pt>
                <c:pt idx="280">
                  <c:v>-30.81858538302032</c:v>
                </c:pt>
                <c:pt idx="281">
                  <c:v>-31.187488688773584</c:v>
                </c:pt>
                <c:pt idx="282">
                  <c:v>-31.555171309192673</c:v>
                </c:pt>
                <c:pt idx="283">
                  <c:v>-31.921546991542328</c:v>
                </c:pt>
                <c:pt idx="284">
                  <c:v>-32.286529176547134</c:v>
                </c:pt>
                <c:pt idx="285">
                  <c:v>-32.650030970789174</c:v>
                </c:pt>
                <c:pt idx="286">
                  <c:v>-33.011965118681346</c:v>
                </c:pt>
                <c:pt idx="287">
                  <c:v>-33.372243974112223</c:v>
                </c:pt>
                <c:pt idx="288">
                  <c:v>-33.730779471861098</c:v>
                </c:pt>
                <c:pt idx="289">
                  <c:v>-34.087483098904215</c:v>
                </c:pt>
                <c:pt idx="290">
                  <c:v>-34.442265865731386</c:v>
                </c:pt>
                <c:pt idx="291">
                  <c:v>-34.795038277821988</c:v>
                </c:pt>
                <c:pt idx="292">
                  <c:v>-35.14571030742006</c:v>
                </c:pt>
                <c:pt idx="293">
                  <c:v>-35.494191365778335</c:v>
                </c:pt>
                <c:pt idx="294">
                  <c:v>-35.840390276045554</c:v>
                </c:pt>
                <c:pt idx="295">
                  <c:v>-36.18421524698006</c:v>
                </c:pt>
                <c:pt idx="296">
                  <c:v>-36.525573847692925</c:v>
                </c:pt>
                <c:pt idx="297">
                  <c:v>-36.86437298362921</c:v>
                </c:pt>
                <c:pt idx="298">
                  <c:v>-37.20051887400372</c:v>
                </c:pt>
                <c:pt idx="299">
                  <c:v>-37.533917030930482</c:v>
                </c:pt>
                <c:pt idx="300">
                  <c:v>-37.864472240481774</c:v>
                </c:pt>
                <c:pt idx="301">
                  <c:v>-38.192088545927476</c:v>
                </c:pt>
                <c:pt idx="302">
                  <c:v>-38.516669233410511</c:v>
                </c:pt>
                <c:pt idx="303">
                  <c:v>-38.838116820329788</c:v>
                </c:pt>
                <c:pt idx="304">
                  <c:v>-39.156333046690861</c:v>
                </c:pt>
                <c:pt idx="305">
                  <c:v>-39.471218869708423</c:v>
                </c:pt>
                <c:pt idx="306">
                  <c:v>-39.78267446192956</c:v>
                </c:pt>
                <c:pt idx="307">
                  <c:v>-40.090599213167764</c:v>
                </c:pt>
                <c:pt idx="308">
                  <c:v>-40.394891736512307</c:v>
                </c:pt>
                <c:pt idx="309">
                  <c:v>-40.695449878702306</c:v>
                </c:pt>
                <c:pt idx="310">
                  <c:v>-40.992170735132589</c:v>
                </c:pt>
                <c:pt idx="311">
                  <c:v>-41.28495066975907</c:v>
                </c:pt>
                <c:pt idx="312">
                  <c:v>-41.57368534016237</c:v>
                </c:pt>
                <c:pt idx="313">
                  <c:v>-41.858269728020929</c:v>
                </c:pt>
                <c:pt idx="314">
                  <c:v>-42.138598175230328</c:v>
                </c:pt>
                <c:pt idx="315">
                  <c:v>-42.41456442588904</c:v>
                </c:pt>
                <c:pt idx="316">
                  <c:v>-42.686061674360758</c:v>
                </c:pt>
                <c:pt idx="317">
                  <c:v>-42.952982619597009</c:v>
                </c:pt>
                <c:pt idx="318">
                  <c:v>-43.215219525886454</c:v>
                </c:pt>
                <c:pt idx="319">
                  <c:v>-43.472664290174492</c:v>
                </c:pt>
                <c:pt idx="320">
                  <c:v>-43.725208516065834</c:v>
                </c:pt>
                <c:pt idx="321">
                  <c:v>-43.97274359459982</c:v>
                </c:pt>
                <c:pt idx="322">
                  <c:v>-44.215160791854316</c:v>
                </c:pt>
                <c:pt idx="323">
                  <c:v>-44.452351343401716</c:v>
                </c:pt>
                <c:pt idx="324">
                  <c:v>-44.684206555604476</c:v>
                </c:pt>
                <c:pt idx="325">
                  <c:v>-44.910617913704044</c:v>
                </c:pt>
                <c:pt idx="326">
                  <c:v>-45.131477196614753</c:v>
                </c:pt>
                <c:pt idx="327">
                  <c:v>-45.346676598294067</c:v>
                </c:pt>
                <c:pt idx="328">
                  <c:v>-45.556108855520506</c:v>
                </c:pt>
                <c:pt idx="329">
                  <c:v>-45.759667381863579</c:v>
                </c:pt>
                <c:pt idx="330">
                  <c:v>-45.957246407591867</c:v>
                </c:pt>
                <c:pt idx="331">
                  <c:v>-46.148741125211387</c:v>
                </c:pt>
                <c:pt idx="332">
                  <c:v>-46.334047840289657</c:v>
                </c:pt>
                <c:pt idx="333">
                  <c:v>-46.513064127168889</c:v>
                </c:pt>
                <c:pt idx="334">
                  <c:v>-46.685688989128266</c:v>
                </c:pt>
                <c:pt idx="335">
                  <c:v>1.0650859774028021</c:v>
                </c:pt>
                <c:pt idx="336">
                  <c:v>0.9442281114572495</c:v>
                </c:pt>
                <c:pt idx="337">
                  <c:v>-47.164229962507363</c:v>
                </c:pt>
                <c:pt idx="338">
                  <c:v>-47.310313548930111</c:v>
                </c:pt>
                <c:pt idx="339">
                  <c:v>-47.449528013374618</c:v>
                </c:pt>
                <c:pt idx="340">
                  <c:v>-47.581784478899806</c:v>
                </c:pt>
                <c:pt idx="341">
                  <c:v>-47.706996697229698</c:v>
                </c:pt>
                <c:pt idx="342">
                  <c:v>-47.825081223633362</c:v>
                </c:pt>
                <c:pt idx="343">
                  <c:v>-47.935957590502881</c:v>
                </c:pt>
                <c:pt idx="344">
                  <c:v>-48.03954847884026</c:v>
                </c:pt>
                <c:pt idx="345">
                  <c:v>-48.13577988685725</c:v>
                </c:pt>
                <c:pt idx="346">
                  <c:v>-48.224581294881375</c:v>
                </c:pt>
                <c:pt idx="347">
                  <c:v>-48.305885825757883</c:v>
                </c:pt>
                <c:pt idx="348">
                  <c:v>-48.379630399946933</c:v>
                </c:pt>
                <c:pt idx="349">
                  <c:v>-48.445755884518832</c:v>
                </c:pt>
                <c:pt idx="350">
                  <c:v>-48.504207235275686</c:v>
                </c:pt>
                <c:pt idx="351">
                  <c:v>-48.554933631244751</c:v>
                </c:pt>
                <c:pt idx="352">
                  <c:v>-48.597888600824547</c:v>
                </c:pt>
                <c:pt idx="353">
                  <c:v>-48.633030138898789</c:v>
                </c:pt>
                <c:pt idx="354">
                  <c:v>-48.660320814280084</c:v>
                </c:pt>
                <c:pt idx="355">
                  <c:v>-48.679727866891824</c:v>
                </c:pt>
                <c:pt idx="356">
                  <c:v>-48.691223294155918</c:v>
                </c:pt>
                <c:pt idx="357">
                  <c:v>-48.694783926111825</c:v>
                </c:pt>
                <c:pt idx="358">
                  <c:v>-48.690391488860627</c:v>
                </c:pt>
                <c:pt idx="359">
                  <c:v>-48.678032655995935</c:v>
                </c:pt>
                <c:pt idx="360">
                  <c:v>-48.657699087758374</c:v>
                </c:pt>
                <c:pt idx="361">
                  <c:v>-48.629387457725358</c:v>
                </c:pt>
                <c:pt idx="362">
                  <c:v>-48.59309946692639</c:v>
                </c:pt>
                <c:pt idx="363">
                  <c:v>-48.548841845353536</c:v>
                </c:pt>
                <c:pt idx="364">
                  <c:v>-48.49662634091564</c:v>
                </c:pt>
                <c:pt idx="365">
                  <c:v>-48.436469695964064</c:v>
                </c:pt>
              </c:numCache>
            </c:numRef>
          </c:xVal>
          <c:yVal>
            <c:numRef>
              <c:f>Calculations!$AH$2:$AH$367</c:f>
              <c:numCache>
                <c:formatCode>General</c:formatCode>
                <c:ptCount val="366"/>
                <c:pt idx="0">
                  <c:v>14.87337387142054</c:v>
                </c:pt>
                <c:pt idx="1">
                  <c:v>14.696340741514973</c:v>
                </c:pt>
                <c:pt idx="2">
                  <c:v>14.52013753621884</c:v>
                </c:pt>
                <c:pt idx="3">
                  <c:v>14.344995678518558</c:v>
                </c:pt>
                <c:pt idx="4">
                  <c:v>14.171142082342612</c:v>
                </c:pt>
                <c:pt idx="5">
                  <c:v>13.998798597039922</c:v>
                </c:pt>
                <c:pt idx="6">
                  <c:v>13.828181477699559</c:v>
                </c:pt>
                <c:pt idx="7">
                  <c:v>13.659500883659575</c:v>
                </c:pt>
                <c:pt idx="8">
                  <c:v>13.492960407288024</c:v>
                </c:pt>
                <c:pt idx="9">
                  <c:v>13.328756634883916</c:v>
                </c:pt>
                <c:pt idx="10">
                  <c:v>13.167078741234036</c:v>
                </c:pt>
                <c:pt idx="11">
                  <c:v>13.008108119103213</c:v>
                </c:pt>
                <c:pt idx="12">
                  <c:v>12.852018044649071</c:v>
                </c:pt>
                <c:pt idx="13">
                  <c:v>12.698973379454571</c:v>
                </c:pt>
                <c:pt idx="14">
                  <c:v>12.549130309624729</c:v>
                </c:pt>
                <c:pt idx="15">
                  <c:v>12.402636122093384</c:v>
                </c:pt>
                <c:pt idx="16">
                  <c:v>12.259629018049736</c:v>
                </c:pt>
                <c:pt idx="17">
                  <c:v>12.120237963140312</c:v>
                </c:pt>
                <c:pt idx="18">
                  <c:v>11.984582573876139</c:v>
                </c:pt>
                <c:pt idx="19">
                  <c:v>11.85277303946441</c:v>
                </c:pt>
                <c:pt idx="20">
                  <c:v>11.724910078082871</c:v>
                </c:pt>
                <c:pt idx="21">
                  <c:v>11.601084926450994</c:v>
                </c:pt>
                <c:pt idx="22">
                  <c:v>11.481379361394204</c:v>
                </c:pt>
                <c:pt idx="23">
                  <c:v>11.365865751956562</c:v>
                </c:pt>
                <c:pt idx="24">
                  <c:v>11.254607140516327</c:v>
                </c:pt>
                <c:pt idx="25">
                  <c:v>11.147657351261046</c:v>
                </c:pt>
                <c:pt idx="26">
                  <c:v>11.045061124285439</c:v>
                </c:pt>
                <c:pt idx="27">
                  <c:v>10.946854273563986</c:v>
                </c:pt>
                <c:pt idx="28">
                  <c:v>10.853063866959872</c:v>
                </c:pt>
                <c:pt idx="29">
                  <c:v>10.763708426448147</c:v>
                </c:pt>
                <c:pt idx="30">
                  <c:v>10.678798146710562</c:v>
                </c:pt>
                <c:pt idx="31">
                  <c:v>10.598335130261603</c:v>
                </c:pt>
                <c:pt idx="32">
                  <c:v>10.522313637304933</c:v>
                </c:pt>
                <c:pt idx="33">
                  <c:v>10.45072034852592</c:v>
                </c:pt>
                <c:pt idx="34">
                  <c:v>10.383534639091181</c:v>
                </c:pt>
                <c:pt idx="35">
                  <c:v>10.320728862159967</c:v>
                </c:pt>
                <c:pt idx="36">
                  <c:v>10.262268640283139</c:v>
                </c:pt>
                <c:pt idx="37">
                  <c:v>10.208113163113637</c:v>
                </c:pt>
                <c:pt idx="38">
                  <c:v>10.158215489940631</c:v>
                </c:pt>
                <c:pt idx="39">
                  <c:v>10.112522855620227</c:v>
                </c:pt>
                <c:pt idx="40">
                  <c:v>10.070976978553006</c:v>
                </c:pt>
                <c:pt idx="41">
                  <c:v>10.033514369443878</c:v>
                </c:pt>
                <c:pt idx="42">
                  <c:v>10.000066639642455</c:v>
                </c:pt>
                <c:pt idx="43">
                  <c:v>9.9705608079753461</c:v>
                </c:pt>
                <c:pt idx="44">
                  <c:v>9.944919605024495</c:v>
                </c:pt>
                <c:pt idx="45">
                  <c:v>9.923061773904351</c:v>
                </c:pt>
                <c:pt idx="46">
                  <c:v>9.9049023666786979</c:v>
                </c:pt>
                <c:pt idx="47">
                  <c:v>9.8903530356069496</c:v>
                </c:pt>
                <c:pt idx="48">
                  <c:v>9.8793223185189731</c:v>
                </c:pt>
                <c:pt idx="49">
                  <c:v>9.871715917659742</c:v>
                </c:pt>
                <c:pt idx="50">
                  <c:v>9.8674369714379964</c:v>
                </c:pt>
                <c:pt idx="51">
                  <c:v>9.8663863185764171</c:v>
                </c:pt>
                <c:pt idx="52">
                  <c:v>9.8684627542135104</c:v>
                </c:pt>
                <c:pt idx="53">
                  <c:v>9.8735632775957356</c:v>
                </c:pt>
                <c:pt idx="54">
                  <c:v>9.8815833310330845</c:v>
                </c:pt>
                <c:pt idx="55">
                  <c:v>9.8924170298685112</c:v>
                </c:pt>
                <c:pt idx="56">
                  <c:v>9.9059573832583965</c:v>
                </c:pt>
                <c:pt idx="57">
                  <c:v>9.9220965056121031</c:v>
                </c:pt>
                <c:pt idx="58">
                  <c:v>9.940725818588021</c:v>
                </c:pt>
                <c:pt idx="59">
                  <c:v>9.9617362436058556</c:v>
                </c:pt>
                <c:pt idx="60">
                  <c:v>9.9850183848450911</c:v>
                </c:pt>
                <c:pt idx="61">
                  <c:v>10.010462702783684</c:v>
                </c:pt>
                <c:pt idx="62">
                  <c:v>10.03795967832923</c:v>
                </c:pt>
                <c:pt idx="63">
                  <c:v>10.067399967663675</c:v>
                </c:pt>
                <c:pt idx="64">
                  <c:v>10.098674547933115</c:v>
                </c:pt>
                <c:pt idx="65">
                  <c:v>10.131674853960533</c:v>
                </c:pt>
                <c:pt idx="66">
                  <c:v>10.166292906176182</c:v>
                </c:pt>
                <c:pt idx="67">
                  <c:v>10.202421430001209</c:v>
                </c:pt>
                <c:pt idx="68">
                  <c:v>10.239953966923849</c:v>
                </c:pt>
                <c:pt idx="69">
                  <c:v>10.278784977553869</c:v>
                </c:pt>
                <c:pt idx="70">
                  <c:v>10.318809936934031</c:v>
                </c:pt>
                <c:pt idx="71">
                  <c:v>10.359925422430933</c:v>
                </c:pt>
                <c:pt idx="72">
                  <c:v>10.402029194518263</c:v>
                </c:pt>
                <c:pt idx="73">
                  <c:v>10.445020270795794</c:v>
                </c:pt>
                <c:pt idx="74">
                  <c:v>10.48879899359406</c:v>
                </c:pt>
                <c:pt idx="75">
                  <c:v>10.533267091511902</c:v>
                </c:pt>
                <c:pt idx="76">
                  <c:v>10.578327735264338</c:v>
                </c:pt>
                <c:pt idx="77">
                  <c:v>10.623885588193843</c:v>
                </c:pt>
                <c:pt idx="78">
                  <c:v>10.669846851830641</c:v>
                </c:pt>
                <c:pt idx="79">
                  <c:v>10.716119306863447</c:v>
                </c:pt>
                <c:pt idx="80">
                  <c:v>10.762612349896983</c:v>
                </c:pt>
                <c:pt idx="81">
                  <c:v>10.809237026364144</c:v>
                </c:pt>
                <c:pt idx="82">
                  <c:v>10.855906059957533</c:v>
                </c:pt>
                <c:pt idx="83">
                  <c:v>10.90253387893938</c:v>
                </c:pt>
                <c:pt idx="84">
                  <c:v>10.949036639679207</c:v>
                </c:pt>
                <c:pt idx="85">
                  <c:v>10.995332247762462</c:v>
                </c:pt>
                <c:pt idx="86">
                  <c:v>11.041340377004474</c:v>
                </c:pt>
                <c:pt idx="87">
                  <c:v>11.086982486684292</c:v>
                </c:pt>
                <c:pt idx="88">
                  <c:v>11.132181837310895</c:v>
                </c:pt>
                <c:pt idx="89">
                  <c:v>11.176863505208814</c:v>
                </c:pt>
                <c:pt idx="90">
                  <c:v>11.220954396209095</c:v>
                </c:pt>
                <c:pt idx="91">
                  <c:v>11.264383258695034</c:v>
                </c:pt>
                <c:pt idx="92">
                  <c:v>11.307080696257742</c:v>
                </c:pt>
                <c:pt idx="93">
                  <c:v>11.348979180180095</c:v>
                </c:pt>
                <c:pt idx="94">
                  <c:v>11.390013061958143</c:v>
                </c:pt>
                <c:pt idx="95">
                  <c:v>11.430118586050355</c:v>
                </c:pt>
                <c:pt idx="96">
                  <c:v>11.469233903016743</c:v>
                </c:pt>
                <c:pt idx="97">
                  <c:v>11.507299083201417</c:v>
                </c:pt>
                <c:pt idx="98">
                  <c:v>11.544256131079806</c:v>
                </c:pt>
                <c:pt idx="99">
                  <c:v>11.580049000383383</c:v>
                </c:pt>
                <c:pt idx="100">
                  <c:v>11.614623610080457</c:v>
                </c:pt>
                <c:pt idx="101">
                  <c:v>11.647927861282142</c:v>
                </c:pt>
                <c:pt idx="102">
                  <c:v>11.679911655116143</c:v>
                </c:pt>
                <c:pt idx="103">
                  <c:v>11.710526911591899</c:v>
                </c:pt>
                <c:pt idx="104">
                  <c:v>11.739727589461609</c:v>
                </c:pt>
                <c:pt idx="105">
                  <c:v>11.767469707060116</c:v>
                </c:pt>
                <c:pt idx="106">
                  <c:v>11.793711364090257</c:v>
                </c:pt>
                <c:pt idx="107">
                  <c:v>11.81841276430066</c:v>
                </c:pt>
                <c:pt idx="108">
                  <c:v>11.841536238982656</c:v>
                </c:pt>
                <c:pt idx="109">
                  <c:v>11.863046271204212</c:v>
                </c:pt>
                <c:pt idx="110">
                  <c:v>11.882909520674048</c:v>
                </c:pt>
                <c:pt idx="111">
                  <c:v>11.90109484911909</c:v>
                </c:pt>
                <c:pt idx="112">
                  <c:v>11.917573346045401</c:v>
                </c:pt>
                <c:pt idx="113">
                  <c:v>11.932318354737788</c:v>
                </c:pt>
                <c:pt idx="114">
                  <c:v>11.945305498342634</c:v>
                </c:pt>
                <c:pt idx="115">
                  <c:v>11.956512705871887</c:v>
                </c:pt>
                <c:pt idx="116">
                  <c:v>11.96592023794949</c:v>
                </c:pt>
                <c:pt idx="117">
                  <c:v>11.973510712125631</c:v>
                </c:pt>
                <c:pt idx="118">
                  <c:v>11.979269127566226</c:v>
                </c:pt>
                <c:pt idx="119">
                  <c:v>11.983182888928638</c:v>
                </c:pt>
                <c:pt idx="120">
                  <c:v>11.985241829231256</c:v>
                </c:pt>
                <c:pt idx="121">
                  <c:v>11.985438231514763</c:v>
                </c:pt>
                <c:pt idx="122">
                  <c:v>11.983766849104313</c:v>
                </c:pt>
                <c:pt idx="123">
                  <c:v>11.98022492427242</c:v>
                </c:pt>
                <c:pt idx="124">
                  <c:v>11.974812205112357</c:v>
                </c:pt>
                <c:pt idx="125">
                  <c:v>11.967530960430167</c:v>
                </c:pt>
                <c:pt idx="126">
                  <c:v>11.958385992471733</c:v>
                </c:pt>
                <c:pt idx="127">
                  <c:v>11.947384647305057</c:v>
                </c:pt>
                <c:pt idx="128">
                  <c:v>11.934536822689665</c:v>
                </c:pt>
                <c:pt idx="129">
                  <c:v>11.919854973266752</c:v>
                </c:pt>
                <c:pt idx="130">
                  <c:v>11.903354112919487</c:v>
                </c:pt>
                <c:pt idx="131">
                  <c:v>11.88505181415951</c:v>
                </c:pt>
                <c:pt idx="132">
                  <c:v>11.864968204409706</c:v>
                </c:pt>
                <c:pt idx="133">
                  <c:v>11.843125959063059</c:v>
                </c:pt>
                <c:pt idx="134">
                  <c:v>11.819550291210362</c:v>
                </c:pt>
                <c:pt idx="135">
                  <c:v>11.794268937945731</c:v>
                </c:pt>
                <c:pt idx="136">
                  <c:v>11.767312143168567</c:v>
                </c:pt>
                <c:pt idx="137">
                  <c:v>11.738712636818605</c:v>
                </c:pt>
                <c:pt idx="138">
                  <c:v>11.708505610491557</c:v>
                </c:pt>
                <c:pt idx="139">
                  <c:v>11.676728689400363</c:v>
                </c:pt>
                <c:pt idx="140">
                  <c:v>11.643421900659746</c:v>
                </c:pt>
                <c:pt idx="141">
                  <c:v>11.608627637887537</c:v>
                </c:pt>
                <c:pt idx="142">
                  <c:v>11.572390622129717</c:v>
                </c:pt>
                <c:pt idx="143">
                  <c:v>11.534757859129968</c:v>
                </c:pt>
                <c:pt idx="144">
                  <c:v>11.495778592979661</c:v>
                </c:pt>
                <c:pt idx="145">
                  <c:v>11.455504256195809</c:v>
                </c:pt>
                <c:pt idx="146">
                  <c:v>11.41398841628785</c:v>
                </c:pt>
                <c:pt idx="147">
                  <c:v>11.371286718887745</c:v>
                </c:pt>
                <c:pt idx="148">
                  <c:v>11.327456827525907</c:v>
                </c:pt>
                <c:pt idx="149">
                  <c:v>11.282558360148073</c:v>
                </c:pt>
                <c:pt idx="150">
                  <c:v>11.23665282248254</c:v>
                </c:pt>
                <c:pt idx="151">
                  <c:v>11.189803538364345</c:v>
                </c:pt>
                <c:pt idx="152">
                  <c:v>11.142075577147921</c:v>
                </c:pt>
                <c:pt idx="153">
                  <c:v>11.093535678328863</c:v>
                </c:pt>
                <c:pt idx="154">
                  <c:v>11.044252173519851</c:v>
                </c:pt>
                <c:pt idx="155">
                  <c:v>10.994294905917172</c:v>
                </c:pt>
                <c:pt idx="156">
                  <c:v>10.943735147407324</c:v>
                </c:pt>
                <c:pt idx="157">
                  <c:v>10.892645513462583</c:v>
                </c:pt>
                <c:pt idx="158">
                  <c:v>10.841099875984924</c:v>
                </c:pt>
                <c:pt idx="159">
                  <c:v>10.789173274247105</c:v>
                </c:pt>
                <c:pt idx="160">
                  <c:v>10.736941824097187</c:v>
                </c:pt>
                <c:pt idx="161">
                  <c:v>10.684482625581097</c:v>
                </c:pt>
                <c:pt idx="162">
                  <c:v>10.631873669144284</c:v>
                </c:pt>
                <c:pt idx="163">
                  <c:v>10.579193740574851</c:v>
                </c:pt>
                <c:pt idx="164">
                  <c:v>10.526522324845018</c:v>
                </c:pt>
                <c:pt idx="165">
                  <c:v>10.473939509010393</c:v>
                </c:pt>
                <c:pt idx="166">
                  <c:v>10.421525884324126</c:v>
                </c:pt>
                <c:pt idx="167">
                  <c:v>10.369362447725166</c:v>
                </c:pt>
                <c:pt idx="168">
                  <c:v>10.317530502848115</c:v>
                </c:pt>
                <c:pt idx="169">
                  <c:v>10.266111560714876</c:v>
                </c:pt>
                <c:pt idx="170">
                  <c:v>10.215187240252476</c:v>
                </c:pt>
                <c:pt idx="171">
                  <c:v>10.164839168790081</c:v>
                </c:pt>
                <c:pt idx="172">
                  <c:v>10.115148882675953</c:v>
                </c:pt>
                <c:pt idx="173">
                  <c:v>10.066197728169527</c:v>
                </c:pt>
                <c:pt idx="174">
                  <c:v>10.018066762738044</c:v>
                </c:pt>
                <c:pt idx="175">
                  <c:v>9.9708366569111604</c:v>
                </c:pt>
                <c:pt idx="176">
                  <c:v>9.9245875968263704</c:v>
                </c:pt>
                <c:pt idx="177">
                  <c:v>9.8793991876043492</c:v>
                </c:pt>
                <c:pt idx="178">
                  <c:v>9.8353503576950061</c:v>
                </c:pt>
                <c:pt idx="179">
                  <c:v>9.7925192643257333</c:v>
                </c:pt>
                <c:pt idx="180">
                  <c:v>9.7509832001889549</c:v>
                </c:pt>
                <c:pt idx="181">
                  <c:v>9.7108185015023309</c:v>
                </c:pt>
                <c:pt idx="182">
                  <c:v>9.672100457574345</c:v>
                </c:pt>
                <c:pt idx="183">
                  <c:v>9.6349032220069262</c:v>
                </c:pt>
                <c:pt idx="184">
                  <c:v>9.5992997256660715</c:v>
                </c:pt>
                <c:pt idx="185">
                  <c:v>9.5653615915493901</c:v>
                </c:pt>
                <c:pt idx="186">
                  <c:v>9.5331590516810252</c:v>
                </c:pt>
                <c:pt idx="187">
                  <c:v>9.5027608661544036</c:v>
                </c:pt>
                <c:pt idx="188">
                  <c:v>9.4742342444583301</c:v>
                </c:pt>
                <c:pt idx="189">
                  <c:v>9.4476447691948806</c:v>
                </c:pt>
                <c:pt idx="190">
                  <c:v>9.4230563223233048</c:v>
                </c:pt>
                <c:pt idx="191">
                  <c:v>9.4005310140355505</c:v>
                </c:pt>
                <c:pt idx="192">
                  <c:v>9.3801291143828394</c:v>
                </c:pt>
                <c:pt idx="193">
                  <c:v>9.3619089877587953</c:v>
                </c:pt>
                <c:pt idx="194">
                  <c:v>9.345927030347525</c:v>
                </c:pt>
                <c:pt idx="195">
                  <c:v>9.3322376106302727</c:v>
                </c:pt>
                <c:pt idx="196">
                  <c:v>9.3208930130480212</c:v>
                </c:pt>
                <c:pt idx="197">
                  <c:v>9.3119433849027473</c:v>
                </c:pt>
                <c:pt idx="198">
                  <c:v>9.3054366865781049</c:v>
                </c:pt>
                <c:pt idx="199">
                  <c:v>9.3014186451488854</c:v>
                </c:pt>
                <c:pt idx="200">
                  <c:v>9.2999327114401353</c:v>
                </c:pt>
                <c:pt idx="201">
                  <c:v>9.3010200205885667</c:v>
                </c:pt>
                <c:pt idx="202">
                  <c:v>9.3047193561496897</c:v>
                </c:pt>
                <c:pt idx="203">
                  <c:v>9.3110671177772701</c:v>
                </c:pt>
                <c:pt idx="204">
                  <c:v>9.3200972925002361</c:v>
                </c:pt>
                <c:pt idx="205">
                  <c:v>9.3318414295963521</c:v>
                </c:pt>
                <c:pt idx="206">
                  <c:v>9.346328619069368</c:v>
                </c:pt>
                <c:pt idx="207">
                  <c:v>9.3635854737005957</c:v>
                </c:pt>
                <c:pt idx="208">
                  <c:v>9.3836361146510399</c:v>
                </c:pt>
                <c:pt idx="209">
                  <c:v>9.4065021605674701</c:v>
                </c:pt>
                <c:pt idx="210">
                  <c:v>9.4322027201344554</c:v>
                </c:pt>
                <c:pt idx="211">
                  <c:v>9.4607543880031244</c:v>
                </c:pt>
                <c:pt idx="212">
                  <c:v>9.4921712440085457</c:v>
                </c:pt>
                <c:pt idx="213">
                  <c:v>9.5264648555798885</c:v>
                </c:pt>
                <c:pt idx="214">
                  <c:v>9.5636442832328612</c:v>
                </c:pt>
                <c:pt idx="215">
                  <c:v>9.6037160890140285</c:v>
                </c:pt>
                <c:pt idx="216">
                  <c:v>9.6466843477687689</c:v>
                </c:pt>
                <c:pt idx="217">
                  <c:v>9.6925506610783714</c:v>
                </c:pt>
                <c:pt idx="218">
                  <c:v>9.7413141737061437</c:v>
                </c:pt>
                <c:pt idx="219">
                  <c:v>9.7929715923844469</c:v>
                </c:pt>
                <c:pt idx="220">
                  <c:v>9.8475172067624044</c:v>
                </c:pt>
                <c:pt idx="221">
                  <c:v>9.904942912320962</c:v>
                </c:pt>
                <c:pt idx="222">
                  <c:v>9.9652382350644757</c:v>
                </c:pt>
                <c:pt idx="223">
                  <c:v>10.028390357777766</c:v>
                </c:pt>
                <c:pt idx="224">
                  <c:v>10.094384147645428</c:v>
                </c:pt>
                <c:pt idx="225">
                  <c:v>10.163202185015393</c:v>
                </c:pt>
                <c:pt idx="226">
                  <c:v>10.234824793090468</c:v>
                </c:pt>
                <c:pt idx="227">
                  <c:v>10.309230068326883</c:v>
                </c:pt>
                <c:pt idx="228">
                  <c:v>10.386393911325285</c:v>
                </c:pt>
                <c:pt idx="229">
                  <c:v>10.466290057985816</c:v>
                </c:pt>
                <c:pt idx="230">
                  <c:v>10.548890110719753</c:v>
                </c:pt>
                <c:pt idx="231">
                  <c:v>10.63416356949466</c:v>
                </c:pt>
                <c:pt idx="232">
                  <c:v>10.722077862513004</c:v>
                </c:pt>
                <c:pt idx="233">
                  <c:v>10.812598376314895</c:v>
                </c:pt>
                <c:pt idx="234">
                  <c:v>10.905688485113103</c:v>
                </c:pt>
                <c:pt idx="235">
                  <c:v>11.001309579173267</c:v>
                </c:pt>
                <c:pt idx="236">
                  <c:v>11.099421092065086</c:v>
                </c:pt>
                <c:pt idx="237">
                  <c:v>11.199980526617878</c:v>
                </c:pt>
                <c:pt idx="238">
                  <c:v>11.302943479431519</c:v>
                </c:pt>
                <c:pt idx="239">
                  <c:v>11.408263663803496</c:v>
                </c:pt>
                <c:pt idx="240">
                  <c:v>11.515892930950713</c:v>
                </c:pt>
                <c:pt idx="241">
                  <c:v>11.625781289420047</c:v>
                </c:pt>
                <c:pt idx="242">
                  <c:v>11.737876922597252</c:v>
                </c:pt>
                <c:pt idx="243">
                  <c:v>11.852126204242836</c:v>
                </c:pt>
                <c:pt idx="244">
                  <c:v>11.968473712002833</c:v>
                </c:pt>
                <c:pt idx="245">
                  <c:v>12.086862238861556</c:v>
                </c:pt>
                <c:pt idx="246">
                  <c:v>12.207232802518888</c:v>
                </c:pt>
                <c:pt idx="247">
                  <c:v>12.329524652705118</c:v>
                </c:pt>
                <c:pt idx="248">
                  <c:v>12.453675276452145</c:v>
                </c:pt>
                <c:pt idx="249">
                  <c:v>12.57962040137852</c:v>
                </c:pt>
                <c:pt idx="250">
                  <c:v>12.707293997048453</c:v>
                </c:pt>
                <c:pt idx="251">
                  <c:v>12.836628274501322</c:v>
                </c:pt>
                <c:pt idx="252">
                  <c:v>12.967553684059681</c:v>
                </c:pt>
                <c:pt idx="253">
                  <c:v>13.099998911546152</c:v>
                </c:pt>
                <c:pt idx="254">
                  <c:v>13.233890873064752</c:v>
                </c:pt>
                <c:pt idx="255">
                  <c:v>13.369154708513975</c:v>
                </c:pt>
                <c:pt idx="256">
                  <c:v>13.505713774024684</c:v>
                </c:pt>
                <c:pt idx="257">
                  <c:v>13.643489633531544</c:v>
                </c:pt>
                <c:pt idx="258">
                  <c:v>13.782402049704842</c:v>
                </c:pt>
                <c:pt idx="259">
                  <c:v>13.92236897448754</c:v>
                </c:pt>
                <c:pt idx="260">
                  <c:v>14.063306539492942</c:v>
                </c:pt>
                <c:pt idx="261">
                  <c:v>14.20512904654305</c:v>
                </c:pt>
                <c:pt idx="262">
                  <c:v>14.347748958630518</c:v>
                </c:pt>
                <c:pt idx="263">
                  <c:v>14.491076891607747</c:v>
                </c:pt>
                <c:pt idx="264">
                  <c:v>14.63502160690922</c:v>
                </c:pt>
                <c:pt idx="265">
                  <c:v>14.779490005632169</c:v>
                </c:pt>
                <c:pt idx="266">
                  <c:v>14.924387124302996</c:v>
                </c:pt>
                <c:pt idx="267">
                  <c:v>15.069616132661167</c:v>
                </c:pt>
                <c:pt idx="268">
                  <c:v>15.215078333802978</c:v>
                </c:pt>
                <c:pt idx="269">
                  <c:v>15.360673167030541</c:v>
                </c:pt>
                <c:pt idx="270">
                  <c:v>15.506298213746959</c:v>
                </c:pt>
                <c:pt idx="271">
                  <c:v>15.6518492067446</c:v>
                </c:pt>
                <c:pt idx="272">
                  <c:v>15.797220043233324</c:v>
                </c:pt>
                <c:pt idx="273">
                  <c:v>15.942302801944834</c:v>
                </c:pt>
                <c:pt idx="274">
                  <c:v>16.086987764655419</c:v>
                </c:pt>
                <c:pt idx="275">
                  <c:v>16.231163442450338</c:v>
                </c:pt>
                <c:pt idx="276">
                  <c:v>16.374716607063192</c:v>
                </c:pt>
                <c:pt idx="277">
                  <c:v>16.517532327590345</c:v>
                </c:pt>
                <c:pt idx="278">
                  <c:v>16.659494012899188</c:v>
                </c:pt>
                <c:pt idx="279">
                  <c:v>16.800483460008593</c:v>
                </c:pt>
                <c:pt idx="280">
                  <c:v>16.940380908728912</c:v>
                </c:pt>
                <c:pt idx="281">
                  <c:v>17.079065102821062</c:v>
                </c:pt>
                <c:pt idx="282">
                  <c:v>17.216413357926854</c:v>
                </c:pt>
                <c:pt idx="283">
                  <c:v>17.352301636500215</c:v>
                </c:pt>
                <c:pt idx="284">
                  <c:v>17.486604629955536</c:v>
                </c:pt>
                <c:pt idx="285">
                  <c:v>17.61919584823147</c:v>
                </c:pt>
                <c:pt idx="286">
                  <c:v>17.749947716944405</c:v>
                </c:pt>
                <c:pt idx="287">
                  <c:v>17.878731682292596</c:v>
                </c:pt>
                <c:pt idx="288">
                  <c:v>18.005418323846584</c:v>
                </c:pt>
                <c:pt idx="289">
                  <c:v>18.129877475343449</c:v>
                </c:pt>
                <c:pt idx="290">
                  <c:v>18.251978353578068</c:v>
                </c:pt>
                <c:pt idx="291">
                  <c:v>18.371589695468174</c:v>
                </c:pt>
                <c:pt idx="292">
                  <c:v>18.488579903335904</c:v>
                </c:pt>
                <c:pt idx="293">
                  <c:v>18.602817198445791</c:v>
                </c:pt>
                <c:pt idx="294">
                  <c:v>18.714169782791146</c:v>
                </c:pt>
                <c:pt idx="295">
                  <c:v>18.822506009119138</c:v>
                </c:pt>
                <c:pt idx="296">
                  <c:v>18.927694559148222</c:v>
                </c:pt>
                <c:pt idx="297">
                  <c:v>19.029604629913081</c:v>
                </c:pt>
                <c:pt idx="298">
                  <c:v>19.128106128144168</c:v>
                </c:pt>
                <c:pt idx="299">
                  <c:v>19.223069872566043</c:v>
                </c:pt>
                <c:pt idx="300">
                  <c:v>19.314367803973596</c:v>
                </c:pt>
                <c:pt idx="301">
                  <c:v>19.401873202916875</c:v>
                </c:pt>
                <c:pt idx="302">
                  <c:v>19.485460914796363</c:v>
                </c:pt>
                <c:pt idx="303">
                  <c:v>19.565007582149406</c:v>
                </c:pt>
                <c:pt idx="304">
                  <c:v>19.64039188387062</c:v>
                </c:pt>
                <c:pt idx="305">
                  <c:v>19.711494781080205</c:v>
                </c:pt>
                <c:pt idx="306">
                  <c:v>19.778199769330627</c:v>
                </c:pt>
                <c:pt idx="307">
                  <c:v>19.840393136792841</c:v>
                </c:pt>
                <c:pt idx="308">
                  <c:v>19.897964228040848</c:v>
                </c:pt>
                <c:pt idx="309">
                  <c:v>19.950805713009004</c:v>
                </c:pt>
                <c:pt idx="310">
                  <c:v>19.998813860656412</c:v>
                </c:pt>
                <c:pt idx="311">
                  <c:v>20.041888816831829</c:v>
                </c:pt>
                <c:pt idx="312">
                  <c:v>20.079934885787111</c:v>
                </c:pt>
                <c:pt idx="313">
                  <c:v>20.112860814738156</c:v>
                </c:pt>
                <c:pt idx="314">
                  <c:v>20.140580080820541</c:v>
                </c:pt>
                <c:pt idx="315">
                  <c:v>20.163011179738419</c:v>
                </c:pt>
                <c:pt idx="316">
                  <c:v>20.180077915343418</c:v>
                </c:pt>
                <c:pt idx="317">
                  <c:v>20.191709689322408</c:v>
                </c:pt>
                <c:pt idx="318">
                  <c:v>20.197841790116797</c:v>
                </c:pt>
                <c:pt idx="319">
                  <c:v>20.198415680120888</c:v>
                </c:pt>
                <c:pt idx="320">
                  <c:v>20.193379280159093</c:v>
                </c:pt>
                <c:pt idx="321">
                  <c:v>20.18268725015173</c:v>
                </c:pt>
                <c:pt idx="322">
                  <c:v>20.166301264836079</c:v>
                </c:pt>
                <c:pt idx="323">
                  <c:v>20.144190283316846</c:v>
                </c:pt>
                <c:pt idx="324">
                  <c:v>20.116330811176567</c:v>
                </c:pt>
                <c:pt idx="325">
                  <c:v>20.082707153793194</c:v>
                </c:pt>
                <c:pt idx="326">
                  <c:v>20.043311659451319</c:v>
                </c:pt>
                <c:pt idx="327">
                  <c:v>19.998144950788628</c:v>
                </c:pt>
                <c:pt idx="328">
                  <c:v>19.947216143044443</c:v>
                </c:pt>
                <c:pt idx="329">
                  <c:v>19.890543047540518</c:v>
                </c:pt>
                <c:pt idx="330">
                  <c:v>19.828152358788941</c:v>
                </c:pt>
                <c:pt idx="331">
                  <c:v>19.760079823576518</c:v>
                </c:pt>
                <c:pt idx="332">
                  <c:v>19.686370390368779</c:v>
                </c:pt>
                <c:pt idx="333">
                  <c:v>19.607078337361884</c:v>
                </c:pt>
                <c:pt idx="334">
                  <c:v>19.522267377520507</c:v>
                </c:pt>
                <c:pt idx="335">
                  <c:v>206.85028556847112</c:v>
                </c:pt>
                <c:pt idx="336">
                  <c:v>206.7310269897086</c:v>
                </c:pt>
                <c:pt idx="337">
                  <c:v>19.235501210841562</c:v>
                </c:pt>
                <c:pt idx="338">
                  <c:v>19.129442699892877</c:v>
                </c:pt>
                <c:pt idx="339">
                  <c:v>19.018327230890236</c:v>
                </c:pt>
                <c:pt idx="340">
                  <c:v>18.902275842025517</c:v>
                </c:pt>
                <c:pt idx="341">
                  <c:v>18.781418966482249</c:v>
                </c:pt>
                <c:pt idx="342">
                  <c:v>18.655896299906829</c:v>
                </c:pt>
                <c:pt idx="343">
                  <c:v>18.525856633104127</c:v>
                </c:pt>
                <c:pt idx="344">
                  <c:v>18.391457649369499</c:v>
                </c:pt>
                <c:pt idx="345">
                  <c:v>18.252865686087659</c:v>
                </c:pt>
                <c:pt idx="346">
                  <c:v>18.110255460456642</c:v>
                </c:pt>
                <c:pt idx="347">
                  <c:v>17.963809759456126</c:v>
                </c:pt>
                <c:pt idx="348">
                  <c:v>17.813719094419412</c:v>
                </c:pt>
                <c:pt idx="349">
                  <c:v>17.660181320864979</c:v>
                </c:pt>
                <c:pt idx="350">
                  <c:v>17.503401224494723</c:v>
                </c:pt>
                <c:pt idx="351">
                  <c:v>17.343590074566578</c:v>
                </c:pt>
                <c:pt idx="352">
                  <c:v>17.180965146118581</c:v>
                </c:pt>
                <c:pt idx="353">
                  <c:v>17.015749212803598</c:v>
                </c:pt>
                <c:pt idx="354">
                  <c:v>16.848170012354672</c:v>
                </c:pt>
                <c:pt idx="355">
                  <c:v>16.678459686971109</c:v>
                </c:pt>
                <c:pt idx="356">
                  <c:v>16.506854201137457</c:v>
                </c:pt>
                <c:pt idx="357">
                  <c:v>16.333592739628045</c:v>
                </c:pt>
                <c:pt idx="358">
                  <c:v>16.158917088633302</c:v>
                </c:pt>
                <c:pt idx="359">
                  <c:v>15.983071003125247</c:v>
                </c:pt>
                <c:pt idx="360">
                  <c:v>15.806299563717232</c:v>
                </c:pt>
                <c:pt idx="361">
                  <c:v>15.628848526389618</c:v>
                </c:pt>
                <c:pt idx="362">
                  <c:v>15.450963668528345</c:v>
                </c:pt>
                <c:pt idx="363">
                  <c:v>15.272890134768431</c:v>
                </c:pt>
                <c:pt idx="364">
                  <c:v>15.094871786145632</c:v>
                </c:pt>
                <c:pt idx="365">
                  <c:v>14.917150556030947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6-4442-9161-7140C5ACD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15663"/>
        <c:axId val="1"/>
      </c:scatterChart>
      <c:valAx>
        <c:axId val="107015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015663"/>
        <c:crossesAt val="0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1181102362204722" footer="0.5118110236220472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Sunlight Dur. (min)</a:t>
            </a:r>
          </a:p>
        </c:rich>
      </c:tx>
      <c:layout>
        <c:manualLayout>
          <c:xMode val="edge"/>
          <c:yMode val="edge"/>
          <c:x val="0.20930893246953131"/>
          <c:y val="0.1090942787391522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592075250679569"/>
          <c:y val="0.46365068464139719"/>
          <c:w val="0.68440698553529289"/>
          <c:h val="0.32728283621745685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Calculations!$AA$1</c:f>
              <c:strCache>
                <c:ptCount val="1"/>
                <c:pt idx="0">
                  <c:v>Sunlight Duration (minutes)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Calculations!$AA$2:$AA$367</c:f>
              <c:numCache>
                <c:formatCode>General</c:formatCode>
                <c:ptCount val="366"/>
                <c:pt idx="0">
                  <c:v>266.7267720798821</c:v>
                </c:pt>
                <c:pt idx="1">
                  <c:v>269.64360049522895</c:v>
                </c:pt>
                <c:pt idx="2">
                  <c:v>272.79038346334801</c:v>
                </c:pt>
                <c:pt idx="3">
                  <c:v>276.15781802974726</c:v>
                </c:pt>
                <c:pt idx="4">
                  <c:v>279.73640211528152</c:v>
                </c:pt>
                <c:pt idx="5">
                  <c:v>283.51652329104996</c:v>
                </c:pt>
                <c:pt idx="6">
                  <c:v>287.4885394347196</c:v>
                </c:pt>
                <c:pt idx="7">
                  <c:v>291.64285065904767</c:v>
                </c:pt>
                <c:pt idx="8">
                  <c:v>295.96996226758881</c:v>
                </c:pt>
                <c:pt idx="9">
                  <c:v>300.46053879812905</c:v>
                </c:pt>
                <c:pt idx="10">
                  <c:v>305.10544945790508</c:v>
                </c:pt>
                <c:pt idx="11">
                  <c:v>309.89580543764066</c:v>
                </c:pt>
                <c:pt idx="12">
                  <c:v>314.82298971886098</c:v>
                </c:pt>
                <c:pt idx="13">
                  <c:v>319.8786800674892</c:v>
                </c:pt>
                <c:pt idx="14">
                  <c:v>325.05486594450815</c:v>
                </c:pt>
                <c:pt idx="15">
                  <c:v>330.34386006972306</c:v>
                </c:pt>
                <c:pt idx="16">
                  <c:v>335.73830535497768</c:v>
                </c:pt>
                <c:pt idx="17">
                  <c:v>341.23117788551497</c:v>
                </c:pt>
                <c:pt idx="18">
                  <c:v>346.81578657867715</c:v>
                </c:pt>
                <c:pt idx="19">
                  <c:v>352.48577009251557</c:v>
                </c:pt>
                <c:pt idx="20">
                  <c:v>358.2350914971006</c:v>
                </c:pt>
                <c:pt idx="21">
                  <c:v>364.05803116136383</c:v>
                </c:pt>
                <c:pt idx="22">
                  <c:v>369.94917825014409</c:v>
                </c:pt>
                <c:pt idx="23">
                  <c:v>375.90342117145093</c:v>
                </c:pt>
                <c:pt idx="24">
                  <c:v>381.91593726353716</c:v>
                </c:pt>
                <c:pt idx="25">
                  <c:v>387.98218196554006</c:v>
                </c:pt>
                <c:pt idx="26">
                  <c:v>394.09787767485437</c:v>
                </c:pt>
                <c:pt idx="27">
                  <c:v>400.25900245837363</c:v>
                </c:pt>
                <c:pt idx="28">
                  <c:v>406.4617787534894</c:v>
                </c:pt>
                <c:pt idx="29">
                  <c:v>412.70266216774627</c:v>
                </c:pt>
                <c:pt idx="30">
                  <c:v>418.97833046311052</c:v>
                </c:pt>
                <c:pt idx="31">
                  <c:v>425.28567279125042</c:v>
                </c:pt>
                <c:pt idx="32">
                  <c:v>431.62177922989838</c:v>
                </c:pt>
                <c:pt idx="33">
                  <c:v>437.98393065673218</c:v>
                </c:pt>
                <c:pt idx="34">
                  <c:v>444.36958898612198</c:v>
                </c:pt>
                <c:pt idx="35">
                  <c:v>450.77638778472158</c:v>
                </c:pt>
                <c:pt idx="36">
                  <c:v>457.20212327459967</c:v>
                </c:pt>
                <c:pt idx="37">
                  <c:v>463.64474572665034</c:v>
                </c:pt>
                <c:pt idx="38">
                  <c:v>470.10235124223607</c:v>
                </c:pt>
                <c:pt idx="39">
                  <c:v>476.57317391742743</c:v>
                </c:pt>
                <c:pt idx="40">
                  <c:v>483.05557838136912</c:v>
                </c:pt>
                <c:pt idx="41">
                  <c:v>489.54805269820548</c:v>
                </c:pt>
                <c:pt idx="42">
                  <c:v>496.04920162051422</c:v>
                </c:pt>
                <c:pt idx="43">
                  <c:v>502.5577401810624</c:v>
                </c:pt>
                <c:pt idx="44">
                  <c:v>509.07248760912285</c:v>
                </c:pt>
                <c:pt idx="45">
                  <c:v>515.59236155720919</c:v>
                </c:pt>
                <c:pt idx="46">
                  <c:v>522.11637262390173</c:v>
                </c:pt>
                <c:pt idx="47">
                  <c:v>528.6436191585168</c:v>
                </c:pt>
                <c:pt idx="48">
                  <c:v>535.17328233366391</c:v>
                </c:pt>
                <c:pt idx="49">
                  <c:v>541.70462147189539</c:v>
                </c:pt>
                <c:pt idx="50">
                  <c:v>548.23696961311441</c:v>
                </c:pt>
                <c:pt idx="51">
                  <c:v>554.76972930988916</c:v>
                </c:pt>
                <c:pt idx="52">
                  <c:v>561.30236863819709</c:v>
                </c:pt>
                <c:pt idx="53">
                  <c:v>567.8344174117301</c:v>
                </c:pt>
                <c:pt idx="54">
                  <c:v>574.36546358830867</c:v>
                </c:pt>
                <c:pt idx="55">
                  <c:v>580.89514985748144</c:v>
                </c:pt>
                <c:pt idx="56">
                  <c:v>587.42317039899478</c:v>
                </c:pt>
                <c:pt idx="57">
                  <c:v>593.949267802132</c:v>
                </c:pt>
                <c:pt idx="58">
                  <c:v>600.47323013651703</c:v>
                </c:pt>
                <c:pt idx="59">
                  <c:v>606.99488816548933</c:v>
                </c:pt>
                <c:pt idx="60">
                  <c:v>613.51411269333028</c:v>
                </c:pt>
                <c:pt idx="61">
                  <c:v>620.03081203847273</c:v>
                </c:pt>
                <c:pt idx="62">
                  <c:v>626.54492962474194</c:v>
                </c:pt>
                <c:pt idx="63">
                  <c:v>633.05644168343417</c:v>
                </c:pt>
                <c:pt idx="64">
                  <c:v>639.56535505919612</c:v>
                </c:pt>
                <c:pt idx="65">
                  <c:v>646.07170511301342</c:v>
                </c:pt>
                <c:pt idx="66">
                  <c:v>652.57555371599153</c:v>
                </c:pt>
                <c:pt idx="67">
                  <c:v>659.07698732786969</c:v>
                </c:pt>
                <c:pt idx="68">
                  <c:v>665.57611515445274</c:v>
                </c:pt>
                <c:pt idx="69">
                  <c:v>672.07306737842805</c:v>
                </c:pt>
                <c:pt idx="70">
                  <c:v>678.56799345825709</c:v>
                </c:pt>
                <c:pt idx="71">
                  <c:v>685.06106049004939</c:v>
                </c:pt>
                <c:pt idx="72">
                  <c:v>691.55245162754227</c:v>
                </c:pt>
                <c:pt idx="73">
                  <c:v>698.04236455542173</c:v>
                </c:pt>
                <c:pt idx="74">
                  <c:v>704.53101001147127</c:v>
                </c:pt>
                <c:pt idx="75">
                  <c:v>711.01861035316188</c:v>
                </c:pt>
                <c:pt idx="76">
                  <c:v>717.50539816439527</c:v>
                </c:pt>
                <c:pt idx="77">
                  <c:v>723.9916148982478</c:v>
                </c:pt>
                <c:pt idx="78">
                  <c:v>730.47750955175184</c:v>
                </c:pt>
                <c:pt idx="79">
                  <c:v>736.9633373687102</c:v>
                </c:pt>
                <c:pt idx="80">
                  <c:v>743.4493585667401</c:v>
                </c:pt>
                <c:pt idx="81">
                  <c:v>749.93583708472954</c:v>
                </c:pt>
                <c:pt idx="82">
                  <c:v>756.42303934700283</c:v>
                </c:pt>
                <c:pt idx="83">
                  <c:v>762.91123304055338</c:v>
                </c:pt>
                <c:pt idx="84">
                  <c:v>769.40068590159729</c:v>
                </c:pt>
                <c:pt idx="85">
                  <c:v>775.89166450790628</c:v>
                </c:pt>
                <c:pt idx="86">
                  <c:v>782.38443307327987</c:v>
                </c:pt>
                <c:pt idx="87">
                  <c:v>788.87925224047945</c:v>
                </c:pt>
                <c:pt idx="88">
                  <c:v>795.37637786901462</c:v>
                </c:pt>
                <c:pt idx="89">
                  <c:v>801.87605981404863</c:v>
                </c:pt>
                <c:pt idx="90">
                  <c:v>808.37854069273658</c:v>
                </c:pt>
                <c:pt idx="91">
                  <c:v>814.88405463409333</c:v>
                </c:pt>
                <c:pt idx="92">
                  <c:v>821.39282600854744</c:v>
                </c:pt>
                <c:pt idx="93">
                  <c:v>827.90506813317086</c:v>
                </c:pt>
                <c:pt idx="94">
                  <c:v>834.42098194840821</c:v>
                </c:pt>
                <c:pt idx="95">
                  <c:v>840.9407546620854</c:v>
                </c:pt>
                <c:pt idx="96">
                  <c:v>847.46455835618826</c:v>
                </c:pt>
                <c:pt idx="97">
                  <c:v>853.9925485517881</c:v>
                </c:pt>
                <c:pt idx="98">
                  <c:v>860.52486272729698</c:v>
                </c:pt>
                <c:pt idx="99">
                  <c:v>867.06161878482794</c:v>
                </c:pt>
                <c:pt idx="100">
                  <c:v>873.60291345938356</c:v>
                </c:pt>
                <c:pt idx="101">
                  <c:v>880.14882066504913</c:v>
                </c:pt>
                <c:pt idx="102">
                  <c:v>886.69938977217498</c:v>
                </c:pt>
                <c:pt idx="103">
                  <c:v>893.25464380906726</c:v>
                </c:pt>
                <c:pt idx="104">
                  <c:v>899.81457758121735</c:v>
                </c:pt>
                <c:pt idx="105">
                  <c:v>906.3791557007047</c:v>
                </c:pt>
                <c:pt idx="106">
                  <c:v>912.94831051771507</c:v>
                </c:pt>
                <c:pt idx="107">
                  <c:v>919.52193994567642</c:v>
                </c:pt>
                <c:pt idx="108">
                  <c:v>926.09990517062363</c:v>
                </c:pt>
                <c:pt idx="109">
                  <c:v>932.68202823478339</c:v>
                </c:pt>
                <c:pt idx="110">
                  <c:v>939.26808948349696</c:v>
                </c:pt>
                <c:pt idx="111">
                  <c:v>945.85782486360279</c:v>
                </c:pt>
                <c:pt idx="112">
                  <c:v>952.45092306039044</c:v>
                </c:pt>
                <c:pt idx="113">
                  <c:v>959.04702245915757</c:v>
                </c:pt>
                <c:pt idx="114">
                  <c:v>965.6457079159585</c:v>
                </c:pt>
                <c:pt idx="115">
                  <c:v>972.24650732095893</c:v>
                </c:pt>
                <c:pt idx="116">
                  <c:v>978.84888793603568</c:v>
                </c:pt>
                <c:pt idx="117">
                  <c:v>985.45225248670738</c:v>
                </c:pt>
                <c:pt idx="118">
                  <c:v>992.05593498659744</c:v>
                </c:pt>
                <c:pt idx="119">
                  <c:v>998.65919627049107</c:v>
                </c:pt>
                <c:pt idx="120">
                  <c:v>1005.2612192099406</c:v>
                </c:pt>
                <c:pt idx="121">
                  <c:v>1011.861103582818</c:v>
                </c:pt>
                <c:pt idx="122">
                  <c:v>1018.4578605656435</c:v>
                </c:pt>
                <c:pt idx="123">
                  <c:v>1025.0504068146256</c:v>
                </c:pt>
                <c:pt idx="124">
                  <c:v>1031.6375580982938</c:v>
                </c:pt>
                <c:pt idx="125">
                  <c:v>1038.2180224412532</c:v>
                </c:pt>
                <c:pt idx="126">
                  <c:v>1044.790392735172</c:v>
                </c:pt>
                <c:pt idx="127">
                  <c:v>1051.3531387694645</c:v>
                </c:pt>
                <c:pt idx="128">
                  <c:v>1057.9045986301919</c:v>
                </c:pt>
                <c:pt idx="129">
                  <c:v>1064.4429694120288</c:v>
                </c:pt>
                <c:pt idx="130">
                  <c:v>1070.9662971841317</c:v>
                </c:pt>
                <c:pt idx="131">
                  <c:v>1077.4724661470661</c:v>
                </c:pt>
                <c:pt idx="132">
                  <c:v>1083.9591869143978</c:v>
                </c:pt>
                <c:pt idx="133">
                  <c:v>1090.4239838498256</c:v>
                </c:pt>
                <c:pt idx="134">
                  <c:v>1096.8641813882728</c:v>
                </c:pt>
                <c:pt idx="135">
                  <c:v>1103.2768892685858</c:v>
                </c:pt>
                <c:pt idx="136">
                  <c:v>1109.6589866060165</c:v>
                </c:pt>
                <c:pt idx="137">
                  <c:v>1116.0071047356148</c:v>
                </c:pt>
                <c:pt idx="138">
                  <c:v>1122.3176087635904</c:v>
                </c:pt>
                <c:pt idx="139">
                  <c:v>1128.5865777737599</c:v>
                </c:pt>
                <c:pt idx="140">
                  <c:v>1134.8097836513689</c:v>
                </c:pt>
                <c:pt idx="141">
                  <c:v>1140.9826685087119</c:v>
                </c:pt>
                <c:pt idx="142">
                  <c:v>1147.1003207276319</c:v>
                </c:pt>
                <c:pt idx="143">
                  <c:v>1153.1574496753997</c:v>
                </c:pt>
                <c:pt idx="144">
                  <c:v>1159.1483592056034</c:v>
                </c:pt>
                <c:pt idx="145">
                  <c:v>1165.0669201269959</c:v>
                </c:pt>
                <c:pt idx="146">
                  <c:v>1170.9065419146139</c:v>
                </c:pt>
                <c:pt idx="147">
                  <c:v>1176.6601440524944</c:v>
                </c:pt>
                <c:pt idx="148">
                  <c:v>1182.3201275398139</c:v>
                </c:pt>
                <c:pt idx="149">
                  <c:v>1187.8783472659327</c:v>
                </c:pt>
                <c:pt idx="150">
                  <c:v>1193.3260861680151</c:v>
                </c:pt>
                <c:pt idx="151">
                  <c:v>1198.6540323292609</c:v>
                </c:pt>
                <c:pt idx="152">
                  <c:v>1203.8522604560792</c:v>
                </c:pt>
                <c:pt idx="153">
                  <c:v>1208.9102194846002</c:v>
                </c:pt>
                <c:pt idx="154">
                  <c:v>1213.8167284023455</c:v>
                </c:pt>
                <c:pt idx="155">
                  <c:v>1218.5599827124156</c:v>
                </c:pt>
                <c:pt idx="156">
                  <c:v>1223.1275742908963</c:v>
                </c:pt>
                <c:pt idx="157">
                  <c:v>1227.5065276559337</c:v>
                </c:pt>
                <c:pt idx="158">
                  <c:v>1231.6833558300973</c:v>
                </c:pt>
                <c:pt idx="159">
                  <c:v>1235.644138974674</c:v>
                </c:pt>
                <c:pt idx="160">
                  <c:v>1239.3746287328477</c:v>
                </c:pt>
                <c:pt idx="161">
                  <c:v>1242.8603806624362</c:v>
                </c:pt>
                <c:pt idx="162">
                  <c:v>1246.0869161968017</c:v>
                </c:pt>
                <c:pt idx="163">
                  <c:v>1249.0399141953683</c:v>
                </c:pt>
                <c:pt idx="164">
                  <c:v>1251.7054303231305</c:v>
                </c:pt>
                <c:pt idx="165">
                  <c:v>1254.0701402830482</c:v>
                </c:pt>
                <c:pt idx="166">
                  <c:v>1256.12160044704</c:v>
                </c:pt>
                <c:pt idx="167">
                  <c:v>1257.8485169079715</c:v>
                </c:pt>
                <c:pt idx="168">
                  <c:v>1259.2410117037655</c:v>
                </c:pt>
                <c:pt idx="169">
                  <c:v>1260.2908732911089</c:v>
                </c:pt>
                <c:pt idx="170">
                  <c:v>1260.9917776114908</c:v>
                </c:pt>
                <c:pt idx="171">
                  <c:v>1261.3394665641622</c:v>
                </c:pt>
                <c:pt idx="172">
                  <c:v>1261.3318725031979</c:v>
                </c:pt>
                <c:pt idx="173">
                  <c:v>1260.9691804374679</c:v>
                </c:pt>
                <c:pt idx="174">
                  <c:v>1260.253823652127</c:v>
                </c:pt>
                <c:pt idx="175">
                  <c:v>1259.1904130312662</c:v>
                </c:pt>
                <c:pt idx="176">
                  <c:v>1257.785604889242</c:v>
                </c:pt>
                <c:pt idx="177">
                  <c:v>1256.0479160646064</c:v>
                </c:pt>
                <c:pt idx="178">
                  <c:v>1253.98749795552</c:v>
                </c:pt>
                <c:pt idx="179">
                  <c:v>1251.6158828213515</c:v>
                </c:pt>
                <c:pt idx="180">
                  <c:v>1248.9457159944154</c:v>
                </c:pt>
                <c:pt idx="181">
                  <c:v>1245.9904867823645</c:v>
                </c:pt>
                <c:pt idx="182">
                  <c:v>1242.7642690760213</c:v>
                </c:pt>
                <c:pt idx="183">
                  <c:v>1239.2814803547535</c:v>
                </c:pt>
                <c:pt idx="184">
                  <c:v>1235.5566652449729</c:v>
                </c:pt>
                <c:pt idx="185">
                  <c:v>1231.6043073258509</c:v>
                </c:pt>
                <c:pt idx="186">
                  <c:v>1227.4386706984128</c:v>
                </c:pt>
                <c:pt idx="187">
                  <c:v>1223.0736710603787</c:v>
                </c:pt>
                <c:pt idx="188">
                  <c:v>1218.5227747026995</c:v>
                </c:pt>
                <c:pt idx="189">
                  <c:v>1213.7989229496422</c:v>
                </c:pt>
                <c:pt idx="190">
                  <c:v>1208.9144790489486</c:v>
                </c:pt>
                <c:pt idx="191">
                  <c:v>1203.8811943098142</c:v>
                </c:pt>
                <c:pt idx="192">
                  <c:v>1198.7101903077962</c:v>
                </c:pt>
                <c:pt idx="193">
                  <c:v>1193.4119541556668</c:v>
                </c:pt>
                <c:pt idx="194">
                  <c:v>1187.9963441176328</c:v>
                </c:pt>
                <c:pt idx="195">
                  <c:v>1182.4726031727209</c:v>
                </c:pt>
                <c:pt idx="196">
                  <c:v>1176.8493784768232</c:v>
                </c:pt>
                <c:pt idx="197">
                  <c:v>1171.1347450073563</c:v>
                </c:pt>
                <c:pt idx="198">
                  <c:v>1165.3362319843095</c:v>
                </c:pt>
                <c:pt idx="199">
                  <c:v>1159.4608509385366</c:v>
                </c:pt>
                <c:pt idx="200">
                  <c:v>1153.5151245390032</c:v>
                </c:pt>
                <c:pt idx="201">
                  <c:v>1147.5051154951254</c:v>
                </c:pt>
                <c:pt idx="202">
                  <c:v>1141.4364550207579</c:v>
                </c:pt>
                <c:pt idx="203">
                  <c:v>1135.3143704855866</c:v>
                </c:pt>
                <c:pt idx="204">
                  <c:v>1129.1437119920768</c:v>
                </c:pt>
                <c:pt idx="205">
                  <c:v>1122.9289777049889</c:v>
                </c:pt>
                <c:pt idx="206">
                  <c:v>1116.6743378298931</c:v>
                </c:pt>
                <c:pt idx="207">
                  <c:v>1110.3836571904465</c:v>
                </c:pt>
                <c:pt idx="208">
                  <c:v>1104.0605163942939</c:v>
                </c:pt>
                <c:pt idx="209">
                  <c:v>1097.7082316069955</c:v>
                </c:pt>
                <c:pt idx="210">
                  <c:v>1091.3298729745263</c:v>
                </c:pt>
                <c:pt idx="211">
                  <c:v>1084.9282817494375</c:v>
                </c:pt>
                <c:pt idx="212">
                  <c:v>1078.5060861852103</c:v>
                </c:pt>
                <c:pt idx="213">
                  <c:v>1072.0657162687867</c:v>
                </c:pt>
                <c:pt idx="214">
                  <c:v>1065.6094173639085</c:v>
                </c:pt>
                <c:pt idx="215">
                  <c:v>1059.1392628382487</c:v>
                </c:pt>
                <c:pt idx="216">
                  <c:v>1052.6571657460286</c:v>
                </c:pt>
                <c:pt idx="217">
                  <c:v>1046.164889635673</c:v>
                </c:pt>
                <c:pt idx="218">
                  <c:v>1039.6640585488387</c:v>
                </c:pt>
                <c:pt idx="219">
                  <c:v>1033.1561662736758</c:v>
                </c:pt>
                <c:pt idx="220">
                  <c:v>1026.6425849114246</c:v>
                </c:pt>
                <c:pt idx="221">
                  <c:v>1020.1245728115235</c:v>
                </c:pt>
                <c:pt idx="222">
                  <c:v>1013.6032819264179</c:v>
                </c:pt>
                <c:pt idx="223">
                  <c:v>1007.0797646336182</c:v>
                </c:pt>
                <c:pt idx="224">
                  <c:v>1000.5549800687509</c:v>
                </c:pt>
                <c:pt idx="225">
                  <c:v>994.02980000996979</c:v>
                </c:pt>
                <c:pt idx="226">
                  <c:v>987.50501435063381</c:v>
                </c:pt>
                <c:pt idx="227">
                  <c:v>980.98133619435293</c:v>
                </c:pt>
                <c:pt idx="228">
                  <c:v>974.45940660337726</c:v>
                </c:pt>
                <c:pt idx="229">
                  <c:v>967.93979902889635</c:v>
                </c:pt>
                <c:pt idx="230">
                  <c:v>961.42302344915595</c:v>
                </c:pt>
                <c:pt idx="231">
                  <c:v>954.90953023937936</c:v>
                </c:pt>
                <c:pt idx="232">
                  <c:v>948.3997137950405</c:v>
                </c:pt>
                <c:pt idx="233">
                  <c:v>941.89391592858499</c:v>
                </c:pt>
                <c:pt idx="234">
                  <c:v>935.39242905766798</c:v>
                </c:pt>
                <c:pt idx="235">
                  <c:v>928.89549920165791</c:v>
                </c:pt>
                <c:pt idx="236">
                  <c:v>922.40332880165829</c:v>
                </c:pt>
                <c:pt idx="237">
                  <c:v>915.91607937798983</c:v>
                </c:pt>
                <c:pt idx="238">
                  <c:v>909.43387403807026</c:v>
                </c:pt>
                <c:pt idx="239">
                  <c:v>902.95679984643039</c:v>
                </c:pt>
                <c:pt idx="240">
                  <c:v>896.48491006774725</c:v>
                </c:pt>
                <c:pt idx="241">
                  <c:v>890.01822629293963</c:v>
                </c:pt>
                <c:pt idx="242">
                  <c:v>883.55674045757121</c:v>
                </c:pt>
                <c:pt idx="243">
                  <c:v>877.10041676110825</c:v>
                </c:pt>
                <c:pt idx="244">
                  <c:v>870.64919349497598</c:v>
                </c:pt>
                <c:pt idx="245">
                  <c:v>864.2029847867733</c:v>
                </c:pt>
                <c:pt idx="246">
                  <c:v>857.76168226765901</c:v>
                </c:pt>
                <c:pt idx="247">
                  <c:v>851.32515666906227</c:v>
                </c:pt>
                <c:pt idx="248">
                  <c:v>844.89325935502643</c:v>
                </c:pt>
                <c:pt idx="249">
                  <c:v>838.46582379566257</c:v>
                </c:pt>
                <c:pt idx="250">
                  <c:v>832.04266698707943</c:v>
                </c:pt>
                <c:pt idx="251">
                  <c:v>825.62359082289004</c:v>
                </c:pt>
                <c:pt idx="252">
                  <c:v>819.20838342195691</c:v>
                </c:pt>
                <c:pt idx="253">
                  <c:v>812.79682041711078</c:v>
                </c:pt>
                <c:pt idx="254">
                  <c:v>806.38866620898898</c:v>
                </c:pt>
                <c:pt idx="255">
                  <c:v>799.98367518931968</c:v>
                </c:pt>
                <c:pt idx="256">
                  <c:v>793.58159293762799</c:v>
                </c:pt>
                <c:pt idx="257">
                  <c:v>787.18215739524362</c:v>
                </c:pt>
                <c:pt idx="258">
                  <c:v>780.7851000203766</c:v>
                </c:pt>
                <c:pt idx="259">
                  <c:v>774.39014692797264</c:v>
                </c:pt>
                <c:pt idx="260">
                  <c:v>767.99702001794469</c:v>
                </c:pt>
                <c:pt idx="261">
                  <c:v>761.60543809530361</c:v>
                </c:pt>
                <c:pt idx="262">
                  <c:v>755.21511798567417</c:v>
                </c:pt>
                <c:pt idx="263">
                  <c:v>748.82577564968062</c:v>
                </c:pt>
                <c:pt idx="264">
                  <c:v>742.43712729968297</c:v>
                </c:pt>
                <c:pt idx="265">
                  <c:v>736.0488905221564</c:v>
                </c:pt>
                <c:pt idx="266">
                  <c:v>729.66078540933506</c:v>
                </c:pt>
                <c:pt idx="267">
                  <c:v>723.27253570347841</c:v>
                </c:pt>
                <c:pt idx="268">
                  <c:v>716.88386995730991</c:v>
                </c:pt>
                <c:pt idx="269">
                  <c:v>710.49452271406267</c:v>
                </c:pt>
                <c:pt idx="270">
                  <c:v>704.10423571091223</c:v>
                </c:pt>
                <c:pt idx="271">
                  <c:v>697.71275910931399</c:v>
                </c:pt>
                <c:pt idx="272">
                  <c:v>691.31985275603915</c:v>
                </c:pt>
                <c:pt idx="273">
                  <c:v>684.92528747880738</c:v>
                </c:pt>
                <c:pt idx="274">
                  <c:v>678.52884642035144</c:v>
                </c:pt>
                <c:pt idx="275">
                  <c:v>672.13032641517225</c:v>
                </c:pt>
                <c:pt idx="276">
                  <c:v>665.72953941294315</c:v>
                </c:pt>
                <c:pt idx="277">
                  <c:v>659.326313953198</c:v>
                </c:pt>
                <c:pt idx="278">
                  <c:v>652.92049669556582</c:v>
                </c:pt>
                <c:pt idx="279">
                  <c:v>646.51195401044492</c:v>
                </c:pt>
                <c:pt idx="280">
                  <c:v>640.10057363488147</c:v>
                </c:pt>
                <c:pt idx="281">
                  <c:v>633.68626639881745</c:v>
                </c:pt>
                <c:pt idx="282">
                  <c:v>627.26896802703573</c:v>
                </c:pt>
                <c:pt idx="283">
                  <c:v>620.84864102234963</c:v>
                </c:pt>
                <c:pt idx="284">
                  <c:v>614.42527663587634</c:v>
                </c:pt>
                <c:pt idx="285">
                  <c:v>607.9988969305457</c:v>
                </c:pt>
                <c:pt idx="286">
                  <c:v>601.56955694426858</c:v>
                </c:pt>
                <c:pt idx="287">
                  <c:v>595.13734695946562</c:v>
                </c:pt>
                <c:pt idx="288">
                  <c:v>588.70239488613788</c:v>
                </c:pt>
                <c:pt idx="289">
                  <c:v>582.26486876584875</c:v>
                </c:pt>
                <c:pt idx="290">
                  <c:v>575.82497940460132</c:v>
                </c:pt>
                <c:pt idx="291">
                  <c:v>569.38298314270207</c:v>
                </c:pt>
                <c:pt idx="292">
                  <c:v>562.93918477051955</c:v>
                </c:pt>
                <c:pt idx="293">
                  <c:v>556.49394059915755</c:v>
                </c:pt>
                <c:pt idx="294">
                  <c:v>550.04766169571019</c:v>
                </c:pt>
                <c:pt idx="295">
                  <c:v>543.60081729329488</c:v>
                </c:pt>
                <c:pt idx="296">
                  <c:v>537.15393838642103</c:v>
                </c:pt>
                <c:pt idx="297">
                  <c:v>530.7076215228866</c:v>
                </c:pt>
                <c:pt idx="298">
                  <c:v>524.26253280397782</c:v>
                </c:pt>
                <c:pt idx="299">
                  <c:v>517.81941210503828</c:v>
                </c:pt>
                <c:pt idx="300">
                  <c:v>511.37907752923201</c:v>
                </c:pt>
                <c:pt idx="301">
                  <c:v>504.94243010769321</c:v>
                </c:pt>
                <c:pt idx="302">
                  <c:v>498.51045875978173</c:v>
                </c:pt>
                <c:pt idx="303">
                  <c:v>492.08424552735511</c:v>
                </c:pt>
                <c:pt idx="304">
                  <c:v>485.66497109763361</c:v>
                </c:pt>
                <c:pt idx="305">
                  <c:v>479.25392062904064</c:v>
                </c:pt>
                <c:pt idx="306">
                  <c:v>472.85248989479356</c:v>
                </c:pt>
                <c:pt idx="307">
                  <c:v>466.46219175851081</c:v>
                </c:pt>
                <c:pt idx="308">
                  <c:v>460.08466299618567</c:v>
                </c:pt>
                <c:pt idx="309">
                  <c:v>453.7216714776477</c:v>
                </c:pt>
                <c:pt idx="310">
                  <c:v>447.37512371990181</c:v>
                </c:pt>
                <c:pt idx="311">
                  <c:v>441.04707282300467</c:v>
                </c:pt>
                <c:pt idx="312">
                  <c:v>434.73972679698772</c:v>
                </c:pt>
                <c:pt idx="313">
                  <c:v>428.45545728535666</c:v>
                </c:pt>
                <c:pt idx="314">
                  <c:v>422.19680868693393</c:v>
                </c:pt>
                <c:pt idx="315">
                  <c:v>415.96650767297331</c:v>
                </c:pt>
                <c:pt idx="316">
                  <c:v>409.76747309017583</c:v>
                </c:pt>
                <c:pt idx="317">
                  <c:v>403.60282623270461</c:v>
                </c:pt>
                <c:pt idx="318">
                  <c:v>397.47590145672177</c:v>
                </c:pt>
                <c:pt idx="319">
                  <c:v>391.39025709936914</c:v>
                </c:pt>
                <c:pt idx="320">
                  <c:v>385.34968665016879</c:v>
                </c:pt>
                <c:pt idx="321">
                  <c:v>379.3582301058745</c:v>
                </c:pt>
                <c:pt idx="322">
                  <c:v>373.4201854197733</c:v>
                </c:pt>
                <c:pt idx="323">
                  <c:v>367.54011993280437</c:v>
                </c:pt>
                <c:pt idx="324">
                  <c:v>361.72288164613298</c:v>
                </c:pt>
                <c:pt idx="325">
                  <c:v>355.97361016270736</c:v>
                </c:pt>
                <c:pt idx="326">
                  <c:v>350.29774708858963</c:v>
                </c:pt>
                <c:pt idx="327">
                  <c:v>344.70104564315648</c:v>
                </c:pt>
                <c:pt idx="328">
                  <c:v>339.18957918061005</c:v>
                </c:pt>
                <c:pt idx="329">
                  <c:v>333.76974827393855</c:v>
                </c:pt>
                <c:pt idx="330">
                  <c:v>328.44828595675239</c:v>
                </c:pt>
                <c:pt idx="331">
                  <c:v>323.23226065989502</c:v>
                </c:pt>
                <c:pt idx="332">
                  <c:v>318.12907631904363</c:v>
                </c:pt>
                <c:pt idx="333">
                  <c:v>313.14646906984564</c:v>
                </c:pt>
                <c:pt idx="334">
                  <c:v>308.29249989089078</c:v>
                </c:pt>
                <c:pt idx="335">
                  <c:v>301.08078635653834</c:v>
                </c:pt>
                <c:pt idx="336">
                  <c:v>296.5921367956073</c:v>
                </c:pt>
                <c:pt idx="337">
                  <c:v>294.58761017146406</c:v>
                </c:pt>
                <c:pt idx="338">
                  <c:v>290.3347565892139</c:v>
                </c:pt>
                <c:pt idx="339">
                  <c:v>286.25508850930464</c:v>
                </c:pt>
                <c:pt idx="340">
                  <c:v>282.35814519999741</c:v>
                </c:pt>
                <c:pt idx="341">
                  <c:v>278.65356651896656</c:v>
                </c:pt>
                <c:pt idx="342">
                  <c:v>275.15102869617965</c:v>
                </c:pt>
                <c:pt idx="343">
                  <c:v>271.86017112432762</c:v>
                </c:pt>
                <c:pt idx="344">
                  <c:v>268.79051444947476</c:v>
                </c:pt>
                <c:pt idx="345">
                  <c:v>265.95137062723325</c:v>
                </c:pt>
                <c:pt idx="346">
                  <c:v>263.35174603032141</c:v>
                </c:pt>
                <c:pt idx="347">
                  <c:v>261.00023914399304</c:v>
                </c:pt>
                <c:pt idx="348">
                  <c:v>258.90493484185282</c:v>
                </c:pt>
                <c:pt idx="349">
                  <c:v>257.07329766510765</c:v>
                </c:pt>
                <c:pt idx="350">
                  <c:v>255.51206689644255</c:v>
                </c:pt>
                <c:pt idx="351">
                  <c:v>254.22715648826477</c:v>
                </c:pt>
                <c:pt idx="352">
                  <c:v>253.22356303731058</c:v>
                </c:pt>
                <c:pt idx="353">
                  <c:v>252.50528496491259</c:v>
                </c:pt>
                <c:pt idx="354">
                  <c:v>252.07525584651597</c:v>
                </c:pt>
                <c:pt idx="355">
                  <c:v>251.93529443286215</c:v>
                </c:pt>
                <c:pt idx="356">
                  <c:v>252.08607333341044</c:v>
                </c:pt>
                <c:pt idx="357">
                  <c:v>252.52710762245226</c:v>
                </c:pt>
                <c:pt idx="358">
                  <c:v>253.25676382718194</c:v>
                </c:pt>
                <c:pt idx="359">
                  <c:v>254.27228892235118</c:v>
                </c:pt>
                <c:pt idx="360">
                  <c:v>255.56985814928825</c:v>
                </c:pt>
                <c:pt idx="361">
                  <c:v>257.14463975620617</c:v>
                </c:pt>
                <c:pt idx="362">
                  <c:v>258.99087417026124</c:v>
                </c:pt>
                <c:pt idx="363">
                  <c:v>261.10196469357027</c:v>
                </c:pt>
                <c:pt idx="364">
                  <c:v>263.47057658181626</c:v>
                </c:pt>
                <c:pt idx="365">
                  <c:v>266.08874131417173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6-46C8-93AC-BFB6AE5DC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8159"/>
        <c:axId val="1"/>
      </c:lineChart>
      <c:catAx>
        <c:axId val="107018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41"/>
        <c:tickMarkSkip val="1"/>
        <c:noMultiLvlLbl val="0"/>
      </c:catAx>
      <c:valAx>
        <c:axId val="1"/>
        <c:scaling>
          <c:orientation val="minMax"/>
          <c:max val="144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018159"/>
        <c:crossesAt val="1"/>
        <c:crossBetween val="midCat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1181102362204722" footer="0.5118110236220472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575621261858885"/>
          <c:y val="0.13182225347647566"/>
          <c:w val="0.52493351317755466"/>
          <c:h val="0.67729364717223706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Calculations!$Y$1</c:f>
              <c:strCache>
                <c:ptCount val="1"/>
                <c:pt idx="0">
                  <c:v>Sunrise Time (LST)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Calculations!$Y$2:$Y$367</c:f>
              <c:numCache>
                <c:formatCode>h:mm:ss;@</c:formatCode>
                <c:ptCount val="366"/>
                <c:pt idx="0">
                  <c:v>0.37775693741769606</c:v>
                </c:pt>
                <c:pt idx="1">
                  <c:v>0.37707059800263149</c:v>
                </c:pt>
                <c:pt idx="2">
                  <c:v>0.3763005874984599</c:v>
                </c:pt>
                <c:pt idx="3">
                  <c:v>0.37544979213346424</c:v>
                </c:pt>
                <c:pt idx="4">
                  <c:v>0.3745211745234695</c:v>
                </c:pt>
                <c:pt idx="5">
                  <c:v>0.37351774336928845</c:v>
                </c:pt>
                <c:pt idx="6">
                  <c:v>0.37244252595333099</c:v>
                </c:pt>
                <c:pt idx="7">
                  <c:v>0.37129854364576714</c:v>
                </c:pt>
                <c:pt idx="8">
                  <c:v>0.37008879050424465</c:v>
                </c:pt>
                <c:pt idx="9">
                  <c:v>0.36881621494514893</c:v>
                </c:pt>
                <c:pt idx="10">
                  <c:v>0.3674837043799149</c:v>
                </c:pt>
                <c:pt idx="11">
                  <c:v>0.36609407264645438</c:v>
                </c:pt>
                <c:pt idx="12">
                  <c:v>0.36465005002160644</c:v>
                </c:pt>
                <c:pt idx="13">
                  <c:v>0.36315427557332891</c:v>
                </c:pt>
                <c:pt idx="14">
                  <c:v>0.36160929159832794</c:v>
                </c:pt>
                <c:pt idx="15">
                  <c:v>0.36001753988908608</c:v>
                </c:pt>
                <c:pt idx="16">
                  <c:v>0.35838135958117973</c:v>
                </c:pt>
                <c:pt idx="17">
                  <c:v>0.35670298634494552</c:v>
                </c:pt>
                <c:pt idx="18">
                  <c:v>0.35498455270283452</c:v>
                </c:pt>
                <c:pt idx="19">
                  <c:v>0.35322808927354771</c:v>
                </c:pt>
                <c:pt idx="20">
                  <c:v>0.35143552676489759</c:v>
                </c:pt>
                <c:pt idx="21">
                  <c:v>0.3496086985582495</c:v>
                </c:pt>
                <c:pt idx="22">
                  <c:v>0.3477493437476793</c:v>
                </c:pt>
                <c:pt idx="23">
                  <c:v>0.34585911051605528</c:v>
                </c:pt>
                <c:pt idx="24">
                  <c:v>0.34393955974784374</c:v>
                </c:pt>
                <c:pt idx="25">
                  <c:v>0.34199216879443345</c:v>
                </c:pt>
                <c:pt idx="26">
                  <c:v>0.34001833532195724</c:v>
                </c:pt>
                <c:pt idx="27">
                  <c:v>0.33801938118416891</c:v>
                </c:pt>
                <c:pt idx="28">
                  <c:v>0.3359965562738656</c:v>
                </c:pt>
                <c:pt idx="29">
                  <c:v>0.33395104231578132</c:v>
                </c:pt>
                <c:pt idx="30">
                  <c:v>0.33188395657191688</c:v>
                </c:pt>
                <c:pt idx="31">
                  <c:v>0.32979635543712005</c:v>
                </c:pt>
                <c:pt idx="32">
                  <c:v>0.32768923790846244</c:v>
                </c:pt>
                <c:pt idx="33">
                  <c:v>0.32556354891674294</c:v>
                </c:pt>
                <c:pt idx="34">
                  <c:v>0.32342018251235133</c:v>
                </c:pt>
                <c:pt idx="35">
                  <c:v>0.3212599849010197</c:v>
                </c:pt>
                <c:pt idx="36">
                  <c:v>0.31908375732755873</c:v>
                </c:pt>
                <c:pt idx="37">
                  <c:v>0.31689225880777722</c:v>
                </c:pt>
                <c:pt idx="38">
                  <c:v>0.31468620871047415</c:v>
                </c:pt>
                <c:pt idx="39">
                  <c:v>0.31246628919265995</c:v>
                </c:pt>
                <c:pt idx="40">
                  <c:v>0.31023314749216957</c:v>
                </c:pt>
                <c:pt idx="41">
                  <c:v>0.30798739808256459</c:v>
                </c:pt>
                <c:pt idx="42">
                  <c:v>0.3057296246957496</c:v>
                </c:pt>
                <c:pt idx="43">
                  <c:v>0.30346038221811872</c:v>
                </c:pt>
                <c:pt idx="44">
                  <c:v>0.301180198466247</c:v>
                </c:pt>
                <c:pt idx="45">
                  <c:v>0.29888957584826337</c:v>
                </c:pt>
                <c:pt idx="46">
                  <c:v>0.29658899291709268</c:v>
                </c:pt>
                <c:pt idx="47">
                  <c:v>0.29427890582170491</c:v>
                </c:pt>
                <c:pt idx="48">
                  <c:v>0.29195974966238764</c:v>
                </c:pt>
                <c:pt idx="49">
                  <c:v>0.28963193975597057</c:v>
                </c:pt>
                <c:pt idx="50">
                  <c:v>0.2872958728167388</c:v>
                </c:pt>
                <c:pt idx="51">
                  <c:v>0.28495192805856429</c:v>
                </c:pt>
                <c:pt idx="52">
                  <c:v>0.28260046822361828</c:v>
                </c:pt>
                <c:pt idx="53">
                  <c:v>0.28024184054276219</c:v>
                </c:pt>
                <c:pt idx="54">
                  <c:v>0.27787637763252981</c:v>
                </c:pt>
                <c:pt idx="55">
                  <c:v>0.27550439833337254</c:v>
                </c:pt>
                <c:pt idx="56">
                  <c:v>0.27312620849357194</c:v>
                </c:pt>
                <c:pt idx="57">
                  <c:v>0.27074210170306234</c:v>
                </c:pt>
                <c:pt idx="58">
                  <c:v>0.26835235998113305</c:v>
                </c:pt>
                <c:pt idx="59">
                  <c:v>0.26595725442174178</c:v>
                </c:pt>
                <c:pt idx="60">
                  <c:v>0.26355704580005107</c:v>
                </c:pt>
                <c:pt idx="61">
                  <c:v>0.26115198514342824</c:v>
                </c:pt>
                <c:pt idx="62">
                  <c:v>0.25874231427012367</c:v>
                </c:pt>
                <c:pt idx="63">
                  <c:v>0.25632826629850497</c:v>
                </c:pt>
                <c:pt idx="64">
                  <c:v>0.2539100661296011</c:v>
                </c:pt>
                <c:pt idx="65">
                  <c:v>0.25148793090553212</c:v>
                </c:pt>
                <c:pt idx="66">
                  <c:v>0.24906207044619358</c:v>
                </c:pt>
                <c:pt idx="67">
                  <c:v>0.24663268766641269</c:v>
                </c:pt>
                <c:pt idx="68">
                  <c:v>0.24419997897564633</c:v>
                </c:pt>
                <c:pt idx="69">
                  <c:v>0.24176413466212279</c:v>
                </c:pt>
                <c:pt idx="70">
                  <c:v>0.23932533926319594</c:v>
                </c:pt>
                <c:pt idx="71">
                  <c:v>0.23688377192353979</c:v>
                </c:pt>
                <c:pt idx="72">
                  <c:v>0.23443960674268055</c:v>
                </c:pt>
                <c:pt idx="73">
                  <c:v>0.23199301311326934</c:v>
                </c:pt>
                <c:pt idx="74">
                  <c:v>0.2295441560513593</c:v>
                </c:pt>
                <c:pt idx="75">
                  <c:v>0.22709319651985291</c:v>
                </c:pt>
                <c:pt idx="76">
                  <c:v>0.2246402917462122</c:v>
                </c:pt>
                <c:pt idx="77">
                  <c:v>0.22218559553542888</c:v>
                </c:pt>
                <c:pt idx="78">
                  <c:v>0.21972925857914691</c:v>
                </c:pt>
                <c:pt idx="79">
                  <c:v>0.21727142876181466</c:v>
                </c:pt>
                <c:pt idx="80">
                  <c:v>0.21481225146463451</c:v>
                </c:pt>
                <c:pt idx="81">
                  <c:v>0.21235186986806401</c:v>
                </c:pt>
                <c:pt idx="82">
                  <c:v>0.20989042525355453</c:v>
                </c:pt>
                <c:pt idx="83">
                  <c:v>0.20742805730517386</c:v>
                </c:pt>
                <c:pt idx="84">
                  <c:v>0.20496490441178861</c:v>
                </c:pt>
                <c:pt idx="85">
                  <c:v>0.20250110397039159</c:v>
                </c:pt>
                <c:pt idx="86">
                  <c:v>0.20003679269119579</c:v>
                </c:pt>
                <c:pt idx="87">
                  <c:v>0.1975721069051278</c:v>
                </c:pt>
                <c:pt idx="88">
                  <c:v>0.19510718287433199</c:v>
                </c:pt>
                <c:pt idx="89">
                  <c:v>0.19264215710635063</c:v>
                </c:pt>
                <c:pt idx="90">
                  <c:v>0.19017716667263929</c:v>
                </c:pt>
                <c:pt idx="91">
                  <c:v>0.18771234953217319</c:v>
                </c:pt>
                <c:pt idx="92">
                  <c:v>0.18524784486089621</c:v>
                </c:pt>
                <c:pt idx="93">
                  <c:v>0.18278379338784992</c:v>
                </c:pt>
                <c:pt idx="94">
                  <c:v>0.18032033773890788</c:v>
                </c:pt>
                <c:pt idx="95">
                  <c:v>0.17785762278908501</c:v>
                </c:pt>
                <c:pt idx="96">
                  <c:v>0.17539579602453262</c:v>
                </c:pt>
                <c:pt idx="97">
                  <c:v>0.17293500791540681</c:v>
                </c:pt>
                <c:pt idx="98">
                  <c:v>0.17047541230090538</c:v>
                </c:pt>
                <c:pt idx="99">
                  <c:v>0.16801716678796316</c:v>
                </c:pt>
                <c:pt idx="100">
                  <c:v>0.16556043316515104</c:v>
                </c:pt>
                <c:pt idx="101">
                  <c:v>0.16310537783357401</c:v>
                </c:pt>
                <c:pt idx="102">
                  <c:v>0.16065217225667641</c:v>
                </c:pt>
                <c:pt idx="103">
                  <c:v>0.15820099343107927</c:v>
                </c:pt>
                <c:pt idx="104">
                  <c:v>0.15575202438080168</c:v>
                </c:pt>
                <c:pt idx="105">
                  <c:v>0.15330545467740933</c:v>
                </c:pt>
                <c:pt idx="106">
                  <c:v>0.15086148098893382</c:v>
                </c:pt>
                <c:pt idx="107">
                  <c:v>0.14842030766061332</c:v>
                </c:pt>
                <c:pt idx="108">
                  <c:v>0.14598214733087497</c:v>
                </c:pt>
                <c:pt idx="109">
                  <c:v>0.14354722158625272</c:v>
                </c:pt>
                <c:pt idx="110">
                  <c:v>0.14111576165929104</c:v>
                </c:pt>
                <c:pt idx="111">
                  <c:v>0.13868800917389107</c:v>
                </c:pt>
                <c:pt idx="112">
                  <c:v>0.13626421694296045</c:v>
                </c:pt>
                <c:pt idx="113">
                  <c:v>0.13384464982365427</c:v>
                </c:pt>
                <c:pt idx="114">
                  <c:v>0.13142958563605206</c:v>
                </c:pt>
                <c:pt idx="115">
                  <c:v>0.12901931615156867</c:v>
                </c:pt>
                <c:pt idx="116">
                  <c:v>0.12661414815806499</c:v>
                </c:pt>
                <c:pt idx="117">
                  <c:v>0.12421440460920512</c:v>
                </c:pt>
                <c:pt idx="118">
                  <c:v>0.1218204258663064</c:v>
                </c:pt>
                <c:pt idx="119">
                  <c:v>0.11943257104170754</c:v>
                </c:pt>
                <c:pt idx="120">
                  <c:v>0.11705121945344968</c:v>
                </c:pt>
                <c:pt idx="121">
                  <c:v>0.11467677220198413</c:v>
                </c:pt>
                <c:pt idx="122">
                  <c:v>0.11230965388054016</c:v>
                </c:pt>
                <c:pt idx="123">
                  <c:v>0.10995031443181717</c:v>
                </c:pt>
                <c:pt idx="124">
                  <c:v>0.10759923116474523</c:v>
                </c:pt>
                <c:pt idx="125">
                  <c:v>0.10525691094623729</c:v>
                </c:pt>
                <c:pt idx="126">
                  <c:v>0.10292389258405892</c:v>
                </c:pt>
                <c:pt idx="127">
                  <c:v>0.1006007494182089</c:v>
                </c:pt>
                <c:pt idx="128">
                  <c:v>9.8288092139582908E-2</c:v>
                </c:pt>
                <c:pt idx="129">
                  <c:v>9.5986571855960767E-2</c:v>
                </c:pt>
                <c:pt idx="130">
                  <c:v>9.36968834267463E-2</c:v>
                </c:pt>
                <c:pt idx="131">
                  <c:v>9.1419769089157971E-2</c:v>
                </c:pt>
                <c:pt idx="132">
                  <c:v>8.9156022399782126E-2</c:v>
                </c:pt>
                <c:pt idx="133">
                  <c:v>8.6906492516331146E-2</c:v>
                </c:pt>
                <c:pt idx="134">
                  <c:v>8.4672088845277771E-2</c:v>
                </c:pt>
                <c:pt idx="135">
                  <c:v>8.2453786081273878E-2</c:v>
                </c:pt>
                <c:pt idx="136">
                  <c:v>8.0252629664048433E-2</c:v>
                </c:pt>
                <c:pt idx="137">
                  <c:v>7.8069741677413956E-2</c:v>
                </c:pt>
                <c:pt idx="138">
                  <c:v>7.5906327212913752E-2</c:v>
                </c:pt>
                <c:pt idx="139">
                  <c:v>7.376368121710257E-2</c:v>
                </c:pt>
                <c:pt idx="140">
                  <c:v>7.1643195836136181E-2</c:v>
                </c:pt>
                <c:pt idx="141">
                  <c:v>6.9546368263609937E-2</c:v>
                </c:pt>
                <c:pt idx="142">
                  <c:v>6.7474809086883886E-2</c:v>
                </c:pt>
                <c:pt idx="143">
                  <c:v>6.543025111269303E-2</c:v>
                </c:pt>
                <c:pt idx="144">
                  <c:v>6.3414558633636389E-2</c:v>
                </c:pt>
                <c:pt idx="145">
                  <c:v>6.142973707231663E-2</c:v>
                </c:pt>
                <c:pt idx="146">
                  <c:v>5.9477942908105534E-2</c:v>
                </c:pt>
                <c:pt idx="147">
                  <c:v>5.7561493751512989E-2</c:v>
                </c:pt>
                <c:pt idx="148">
                  <c:v>5.5682878381588176E-2</c:v>
                </c:pt>
                <c:pt idx="149">
                  <c:v>5.3844766501413392E-2</c:v>
                </c:pt>
                <c:pt idx="150">
                  <c:v>5.2050017894389337E-2</c:v>
                </c:pt>
                <c:pt idx="151">
                  <c:v>5.0301690579095351E-2</c:v>
                </c:pt>
                <c:pt idx="152">
                  <c:v>4.8603047463108361E-2</c:v>
                </c:pt>
                <c:pt idx="153">
                  <c:v>4.6957560887731772E-2</c:v>
                </c:pt>
                <c:pt idx="154">
                  <c:v>4.5368914339055204E-2</c:v>
                </c:pt>
                <c:pt idx="155">
                  <c:v>4.3841000482099837E-2</c:v>
                </c:pt>
                <c:pt idx="156">
                  <c:v>4.2377914562461032E-2</c:v>
                </c:pt>
                <c:pt idx="157">
                  <c:v>4.0983942126829473E-2</c:v>
                </c:pt>
                <c:pt idx="158">
                  <c:v>3.9663539957039501E-2</c:v>
                </c:pt>
                <c:pt idx="159">
                  <c:v>3.8421309113270276E-2</c:v>
                </c:pt>
                <c:pt idx="160">
                  <c:v>3.7261959065877981E-2</c:v>
                </c:pt>
                <c:pt idx="161">
                  <c:v>3.6190262088430736E-2</c:v>
                </c:pt>
                <c:pt idx="162">
                  <c:v>3.5210997411563007E-2</c:v>
                </c:pt>
                <c:pt idx="163">
                  <c:v>3.4328885115403079E-2</c:v>
                </c:pt>
                <c:pt idx="164">
                  <c:v>3.354851037092909E-2</c:v>
                </c:pt>
                <c:pt idx="165">
                  <c:v>3.2874239409829267E-2</c:v>
                </c:pt>
                <c:pt idx="166">
                  <c:v>3.2310129462881955E-2</c:v>
                </c:pt>
                <c:pt idx="167">
                  <c:v>3.1859835782978116E-2</c:v>
                </c:pt>
                <c:pt idx="168">
                  <c:v>3.1526519657512769E-2</c:v>
                </c:pt>
                <c:pt idx="169">
                  <c:v>3.131276189596769E-2</c:v>
                </c:pt>
                <c:pt idx="170">
                  <c:v>3.1220486533603205E-2</c:v>
                </c:pt>
                <c:pt idx="171">
                  <c:v>3.1250899328311099E-2</c:v>
                </c:pt>
                <c:pt idx="172">
                  <c:v>3.1404445001769685E-2</c:v>
                </c:pt>
                <c:pt idx="173">
                  <c:v>3.1680786112963315E-2</c:v>
                </c:pt>
                <c:pt idx="174">
                  <c:v>3.2078805049410561E-2</c:v>
                </c:pt>
                <c:pt idx="175">
                  <c:v>3.2596629037756092E-2</c:v>
                </c:pt>
                <c:pt idx="176">
                  <c:v>3.3231676503199581E-2</c:v>
                </c:pt>
                <c:pt idx="177">
                  <c:v>3.3980721736969123E-2</c:v>
                </c:pt>
                <c:pt idx="178">
                  <c:v>3.4839973815443175E-2</c:v>
                </c:pt>
                <c:pt idx="179">
                  <c:v>3.580516514308122E-2</c:v>
                </c:pt>
                <c:pt idx="180">
                  <c:v>3.6871644880492799E-2</c:v>
                </c:pt>
                <c:pt idx="181">
                  <c:v>3.8034472818808812E-2</c:v>
                </c:pt>
                <c:pt idx="182">
                  <c:v>3.9288509874647874E-2</c:v>
                </c:pt>
                <c:pt idx="183">
                  <c:v>4.0628502186498217E-2</c:v>
                </c:pt>
                <c:pt idx="184">
                  <c:v>4.2049156674108364E-2</c:v>
                </c:pt>
                <c:pt idx="185">
                  <c:v>4.3545206777211201E-2</c:v>
                </c:pt>
                <c:pt idx="186">
                  <c:v>4.511146784618237E-2</c:v>
                </c:pt>
                <c:pt idx="187">
                  <c:v>4.6742882273177438E-2</c:v>
                </c:pt>
                <c:pt idx="188">
                  <c:v>4.8434554912922326E-2</c:v>
                </c:pt>
                <c:pt idx="189">
                  <c:v>5.0181779652833804E-2</c:v>
                </c:pt>
                <c:pt idx="190">
                  <c:v>5.1980058171139057E-2</c:v>
                </c:pt>
                <c:pt idx="191">
                  <c:v>5.3825111994227841E-2</c:v>
                </c:pt>
                <c:pt idx="192">
                  <c:v>5.5712888957113196E-2</c:v>
                </c:pt>
                <c:pt idx="193">
                  <c:v>5.7639565108482865E-2</c:v>
                </c:pt>
                <c:pt idx="194">
                  <c:v>5.9601543005220019E-2</c:v>
                </c:pt>
                <c:pt idx="195">
                  <c:v>6.1595447227328508E-2</c:v>
                </c:pt>
                <c:pt idx="196">
                  <c:v>6.3618117824930362E-2</c:v>
                </c:pt>
                <c:pt idx="197">
                  <c:v>6.5666602292944271E-2</c:v>
                </c:pt>
                <c:pt idx="198">
                  <c:v>6.7738146561551651E-2</c:v>
                </c:pt>
                <c:pt idx="199">
                  <c:v>6.9830185394423136E-2</c:v>
                </c:pt>
                <c:pt idx="200">
                  <c:v>7.1940332503122942E-2</c:v>
                </c:pt>
                <c:pt idx="201">
                  <c:v>7.4066370615195221E-2</c:v>
                </c:pt>
                <c:pt idx="202">
                  <c:v>7.6206241674342187E-2</c:v>
                </c:pt>
                <c:pt idx="203">
                  <c:v>7.8358037302838177E-2</c:v>
                </c:pt>
                <c:pt idx="204">
                  <c:v>8.0519989617366228E-2</c:v>
                </c:pt>
                <c:pt idx="205">
                  <c:v>8.2690462458680017E-2</c:v>
                </c:pt>
                <c:pt idx="206">
                  <c:v>8.4867943071452914E-2</c:v>
                </c:pt>
                <c:pt idx="207">
                  <c:v>8.7051034252221868E-2</c:v>
                </c:pt>
                <c:pt idx="208">
                  <c:v>8.923844696946949E-2</c:v>
                </c:pt>
                <c:pt idx="209">
                  <c:v>9.1428993449692242E-2</c:v>
                </c:pt>
                <c:pt idx="210">
                  <c:v>9.3621580716006042E-2</c:v>
                </c:pt>
                <c:pt idx="211">
                  <c:v>9.5815204560852699E-2</c:v>
                </c:pt>
                <c:pt idx="212">
                  <c:v>9.8008943931127843E-2</c:v>
                </c:pt>
                <c:pt idx="213">
                  <c:v>0.10020195570220791</c:v>
                </c:pt>
                <c:pt idx="214">
                  <c:v>0.10239346981646931</c:v>
                </c:pt>
                <c:pt idx="215">
                  <c:v>0.10458278476180591</c:v>
                </c:pt>
                <c:pt idx="216">
                  <c:v>0.10676926336612871</c:v>
                </c:pt>
                <c:pt idx="217">
                  <c:v>0.10895232888460069</c:v>
                </c:pt>
                <c:pt idx="218">
                  <c:v>0.1111314613574975</c:v>
                </c:pt>
                <c:pt idx="219">
                  <c:v>0.11330619421780644</c:v>
                </c:pt>
                <c:pt idx="220">
                  <c:v>0.11547611112899415</c:v>
                </c:pt>
                <c:pt idx="221">
                  <c:v>0.11764084303474161</c:v>
                </c:pt>
                <c:pt idx="222">
                  <c:v>0.11980006540383137</c:v>
                </c:pt>
                <c:pt idx="223">
                  <c:v>0.12195349565463316</c:v>
                </c:pt>
                <c:pt idx="224">
                  <c:v>0.12410089074494826</c:v>
                </c:pt>
                <c:pt idx="225">
                  <c:v>0.12624204491413124</c:v>
                </c:pt>
                <c:pt idx="226">
                  <c:v>0.1283767875655949</c:v>
                </c:pt>
                <c:pt idx="227">
                  <c:v>0.1305049812787534</c:v>
                </c:pt>
                <c:pt idx="228">
                  <c:v>0.13262651994052219</c:v>
                </c:pt>
                <c:pt idx="229">
                  <c:v>0.13474132698729793</c:v>
                </c:pt>
                <c:pt idx="230">
                  <c:v>0.13684935374922849</c:v>
                </c:pt>
                <c:pt idx="231">
                  <c:v>0.13895057788921972</c:v>
                </c:pt>
                <c:pt idx="232">
                  <c:v>0.14104500192992206</c:v>
                </c:pt>
                <c:pt idx="233">
                  <c:v>0.14313265186240712</c:v>
                </c:pt>
                <c:pt idx="234">
                  <c:v>0.14521357583089708</c:v>
                </c:pt>
                <c:pt idx="235">
                  <c:v>0.1472878428883172</c:v>
                </c:pt>
                <c:pt idx="236">
                  <c:v>0.14935554181791061</c:v>
                </c:pt>
                <c:pt idx="237">
                  <c:v>0.15141678001655184</c:v>
                </c:pt>
                <c:pt idx="238">
                  <c:v>0.15347168243568785</c:v>
                </c:pt>
                <c:pt idx="239">
                  <c:v>0.15552039057619355</c:v>
                </c:pt>
                <c:pt idx="240">
                  <c:v>0.15756306153366439</c:v>
                </c:pt>
                <c:pt idx="241">
                  <c:v>0.15959986709089805</c:v>
                </c:pt>
                <c:pt idx="242">
                  <c:v>0.16163099285453511</c:v>
                </c:pt>
                <c:pt idx="243">
                  <c:v>0.16365663743300354</c:v>
                </c:pt>
                <c:pt idx="244">
                  <c:v>0.16567701165306339</c:v>
                </c:pt>
                <c:pt idx="245">
                  <c:v>0.16769233781238554</c:v>
                </c:pt>
                <c:pt idx="246">
                  <c:v>0.16970284896566262</c:v>
                </c:pt>
                <c:pt idx="247">
                  <c:v>0.17170878824197469</c:v>
                </c:pt>
                <c:pt idx="248">
                  <c:v>0.17371040819103906</c:v>
                </c:pt>
                <c:pt idx="249">
                  <c:v>0.17570797015618528</c:v>
                </c:pt>
                <c:pt idx="250">
                  <c:v>0.17770174367188984</c:v>
                </c:pt>
                <c:pt idx="251">
                  <c:v>0.17969200588374293</c:v>
                </c:pt>
                <c:pt idx="252">
                  <c:v>0.18167904098881324</c:v>
                </c:pt>
                <c:pt idx="253">
                  <c:v>0.18366313969431503</c:v>
                </c:pt>
                <c:pt idx="254">
                  <c:v>0.18564459869262828</c:v>
                </c:pt>
                <c:pt idx="255">
                  <c:v>0.18762372015062623</c:v>
                </c:pt>
                <c:pt idx="256">
                  <c:v>0.18960081121134678</c:v>
                </c:pt>
                <c:pt idx="257">
                  <c:v>0.19157618350603758</c:v>
                </c:pt>
                <c:pt idx="258">
                  <c:v>0.19355015267461984</c:v>
                </c:pt>
                <c:pt idx="259">
                  <c:v>0.19552303789260353</c:v>
                </c:pt>
                <c:pt idx="260">
                  <c:v>0.19749516140250659</c:v>
                </c:pt>
                <c:pt idx="261">
                  <c:v>0.19946684804783676</c:v>
                </c:pt>
                <c:pt idx="262">
                  <c:v>0.20143842480769411</c:v>
                </c:pt>
                <c:pt idx="263">
                  <c:v>0.20341022033004458</c:v>
                </c:pt>
                <c:pt idx="264">
                  <c:v>0.20538256446171402</c:v>
                </c:pt>
                <c:pt idx="265">
                  <c:v>0.20735578777321068</c:v>
                </c:pt>
                <c:pt idx="266">
                  <c:v>0.20933022107638566</c:v>
                </c:pt>
                <c:pt idx="267">
                  <c:v>0.21130619493303462</c:v>
                </c:pt>
                <c:pt idx="268">
                  <c:v>0.21328403915249552</c:v>
                </c:pt>
                <c:pt idx="269">
                  <c:v>0.21526408227635363</c:v>
                </c:pt>
                <c:pt idx="270">
                  <c:v>0.21724665104827637</c:v>
                </c:pt>
                <c:pt idx="271">
                  <c:v>0.21923206986711133</c:v>
                </c:pt>
                <c:pt idx="272">
                  <c:v>0.22122066022132342</c:v>
                </c:pt>
                <c:pt idx="273">
                  <c:v>0.22321274010284994</c:v>
                </c:pt>
                <c:pt idx="274">
                  <c:v>0.22520862339850717</c:v>
                </c:pt>
                <c:pt idx="275">
                  <c:v>0.2272086192569939</c:v>
                </c:pt>
                <c:pt idx="276">
                  <c:v>0.2292130314296747</c:v>
                </c:pt>
                <c:pt idx="277">
                  <c:v>0.23122215758316012</c:v>
                </c:pt>
                <c:pt idx="278">
                  <c:v>0.23323628858187082</c:v>
                </c:pt>
                <c:pt idx="279">
                  <c:v>0.23525570773862503</c:v>
                </c:pt>
                <c:pt idx="280">
                  <c:v>0.23728069003138635</c:v>
                </c:pt>
                <c:pt idx="281">
                  <c:v>0.23931150128423812</c:v>
                </c:pt>
                <c:pt idx="282">
                  <c:v>0.24134839731066143</c:v>
                </c:pt>
                <c:pt idx="283">
                  <c:v>0.24339162301718015</c:v>
                </c:pt>
                <c:pt idx="284">
                  <c:v>0.24544141146540993</c:v>
                </c:pt>
                <c:pt idx="285">
                  <c:v>0.24749798289050803</c:v>
                </c:pt>
                <c:pt idx="286">
                  <c:v>0.24956154367399838</c:v>
                </c:pt>
                <c:pt idx="287">
                  <c:v>0.25163228526891906</c:v>
                </c:pt>
                <c:pt idx="288">
                  <c:v>0.25371038307515098</c:v>
                </c:pt>
                <c:pt idx="289">
                  <c:v>0.25579599526278457</c:v>
                </c:pt>
                <c:pt idx="290">
                  <c:v>0.2578892615412488</c:v>
                </c:pt>
                <c:pt idx="291">
                  <c:v>0.25999030187194688</c:v>
                </c:pt>
                <c:pt idx="292">
                  <c:v>0.26209921512194484</c:v>
                </c:pt>
                <c:pt idx="293">
                  <c:v>0.26421607765627042</c:v>
                </c:pt>
                <c:pt idx="294">
                  <c:v>0.26634094186623269</c:v>
                </c:pt>
                <c:pt idx="295">
                  <c:v>0.26847383463104602</c:v>
                </c:pt>
                <c:pt idx="296">
                  <c:v>0.27061475570997739</c:v>
                </c:pt>
                <c:pt idx="297">
                  <c:v>0.27276367606207325</c:v>
                </c:pt>
                <c:pt idx="298">
                  <c:v>0.27492053609037581</c:v>
                </c:pt>
                <c:pt idx="299">
                  <c:v>0.2770852438074819</c:v>
                </c:pt>
                <c:pt idx="300">
                  <c:v>0.27925767291908604</c:v>
                </c:pt>
                <c:pt idx="301">
                  <c:v>0.28143766082206306</c:v>
                </c:pt>
                <c:pt idx="302">
                  <c:v>0.28362500651349698</c:v>
                </c:pt>
                <c:pt idx="303">
                  <c:v>0.28581946840703293</c:v>
                </c:pt>
                <c:pt idx="304">
                  <c:v>0.2880207620527267</c:v>
                </c:pt>
                <c:pt idx="305">
                  <c:v>0.29022855775665296</c:v>
                </c:pt>
                <c:pt idx="306">
                  <c:v>0.29244247809642115</c:v>
                </c:pt>
                <c:pt idx="307">
                  <c:v>0.29466209532893073</c:v>
                </c:pt>
                <c:pt idx="308">
                  <c:v>0.29688692868668465</c:v>
                </c:pt>
                <c:pt idx="309">
                  <c:v>0.29911644155939948</c:v>
                </c:pt>
                <c:pt idx="310">
                  <c:v>0.3013500385579076</c:v>
                </c:pt>
                <c:pt idx="311">
                  <c:v>0.30358706245793576</c:v>
                </c:pt>
                <c:pt idx="312">
                  <c:v>0.30582679102207799</c:v>
                </c:pt>
                <c:pt idx="313">
                  <c:v>0.30806843369929215</c:v>
                </c:pt>
                <c:pt idx="314">
                  <c:v>0.31031112820253393</c:v>
                </c:pt>
                <c:pt idx="315">
                  <c:v>0.3125539369667884</c:v>
                </c:pt>
                <c:pt idx="316">
                  <c:v>0.31479584349190914</c:v>
                </c:pt>
                <c:pt idx="317">
                  <c:v>0.31703574857725081</c:v>
                </c:pt>
                <c:pt idx="318">
                  <c:v>0.31927246645835489</c:v>
                </c:pt>
                <c:pt idx="319">
                  <c:v>0.32150472085992765</c:v>
                </c:pt>
                <c:pt idx="320">
                  <c:v>0.32373114098413086</c:v>
                </c:pt>
                <c:pt idx="321">
                  <c:v>0.32595025745903167</c:v>
                </c:pt>
                <c:pt idx="322">
                  <c:v>0.32816049827894461</c:v>
                </c:pt>
                <c:pt idx="323">
                  <c:v>0.33036018477653478</c:v>
                </c:pt>
                <c:pt idx="324">
                  <c:v>0.33254752767610452</c:v>
                </c:pt>
                <c:pt idx="325">
                  <c:v>0.33472062328856045</c:v>
                </c:pt>
                <c:pt idx="326">
                  <c:v>0.33687744992122837</c:v>
                </c:pt>
                <c:pt idx="327">
                  <c:v>0.33901586459007849</c:v>
                </c:pt>
                <c:pt idx="328">
                  <c:v>0.34113360013803912</c:v>
                </c:pt>
                <c:pt idx="329">
                  <c:v>0.34322826288079522</c:v>
                </c:pt>
                <c:pt idx="330">
                  <c:v>0.34529733092072845</c:v>
                </c:pt>
                <c:pt idx="331">
                  <c:v>0.34733815328987827</c:v>
                </c:pt>
                <c:pt idx="332">
                  <c:v>0.349347950103788</c:v>
                </c:pt>
                <c:pt idx="333">
                  <c:v>0.35132381392871481</c:v>
                </c:pt>
                <c:pt idx="334">
                  <c:v>0.35326271258412545</c:v>
                </c:pt>
                <c:pt idx="335">
                  <c:v>0.35617209845539521</c:v>
                </c:pt>
                <c:pt idx="336">
                  <c:v>0.35800259445316746</c:v>
                </c:pt>
                <c:pt idx="337">
                  <c:v>0.35882553226187047</c:v>
                </c:pt>
                <c:pt idx="338">
                  <c:v>0.36058395238867202</c:v>
                </c:pt>
                <c:pt idx="339">
                  <c:v>0.36228860464163204</c:v>
                </c:pt>
                <c:pt idx="340">
                  <c:v>0.36393587856282172</c:v>
                </c:pt>
                <c:pt idx="341">
                  <c:v>0.3655221193044747</c:v>
                </c:pt>
                <c:pt idx="342">
                  <c:v>0.36704365038239722</c:v>
                </c:pt>
                <c:pt idx="343">
                  <c:v>0.3684967995740896</c:v>
                </c:pt>
                <c:pt idx="344">
                  <c:v>0.36987792785885432</c:v>
                </c:pt>
                <c:pt idx="345">
                  <c:v>0.37118346116773276</c:v>
                </c:pt>
                <c:pt idx="346">
                  <c:v>0.37240992456499039</c:v>
                </c:pt>
                <c:pt idx="347">
                  <c:v>0.37355397832635007</c:v>
                </c:pt>
                <c:pt idx="348">
                  <c:v>0.37461245522076825</c:v>
                </c:pt>
                <c:pt idx="349">
                  <c:v>0.37558239815298611</c:v>
                </c:pt>
                <c:pt idx="350">
                  <c:v>0.37646109719623444</c:v>
                </c:pt>
                <c:pt idx="351">
                  <c:v>0.37724612495114701</c:v>
                </c:pt>
                <c:pt idx="352">
                  <c:v>0.37793536912100306</c:v>
                </c:pt>
                <c:pt idx="353">
                  <c:v>0.37852706120471274</c:v>
                </c:pt>
                <c:pt idx="354">
                  <c:v>0.37901980028384569</c:v>
                </c:pt>
                <c:pt idx="355">
                  <c:v>0.37941257101926462</c:v>
                </c:pt>
                <c:pt idx="356">
                  <c:v>0.37970475517146951</c:v>
                </c:pt>
                <c:pt idx="357">
                  <c:v>0.37989613620531421</c:v>
                </c:pt>
                <c:pt idx="358">
                  <c:v>0.37998689681793735</c:v>
                </c:pt>
                <c:pt idx="359">
                  <c:v>0.37997760951856263</c:v>
                </c:pt>
                <c:pt idx="360">
                  <c:v>0.37986922066897766</c:v>
                </c:pt>
                <c:pt idx="361">
                  <c:v>0.37966302864381146</c:v>
                </c:pt>
                <c:pt idx="362">
                  <c:v>0.37936065697338789</c:v>
                </c:pt>
                <c:pt idx="363">
                  <c:v>0.37896402347717384</c:v>
                </c:pt>
                <c:pt idx="364">
                  <c:v>0.3784753064769818</c:v>
                </c:pt>
                <c:pt idx="365">
                  <c:v>0.37789690919644792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0-4C2A-80F4-13B373437A0D}"/>
            </c:ext>
          </c:extLst>
        </c:ser>
        <c:ser>
          <c:idx val="1"/>
          <c:order val="1"/>
          <c:tx>
            <c:strRef>
              <c:f>Calculations!$Z$1</c:f>
              <c:strCache>
                <c:ptCount val="1"/>
                <c:pt idx="0">
                  <c:v>Sunset Time (LST)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Calculations!$Z$2:$Z$367</c:f>
              <c:numCache>
                <c:formatCode>h:mm:ss;@</c:formatCode>
                <c:ptCount val="366"/>
                <c:pt idx="0">
                  <c:v>0.56298386247316967</c:v>
                </c:pt>
                <c:pt idx="1">
                  <c:v>0.56432309834654037</c:v>
                </c:pt>
                <c:pt idx="2">
                  <c:v>0.56573835379245163</c:v>
                </c:pt>
                <c:pt idx="3">
                  <c:v>0.56722605465412201</c:v>
                </c:pt>
                <c:pt idx="4">
                  <c:v>0.56878256488130385</c:v>
                </c:pt>
                <c:pt idx="5">
                  <c:v>0.57040421787696194</c:v>
                </c:pt>
                <c:pt idx="6">
                  <c:v>0.57208734500521952</c:v>
                </c:pt>
                <c:pt idx="7">
                  <c:v>0.57382830104788352</c:v>
                </c:pt>
                <c:pt idx="8">
                  <c:v>0.57562348652340367</c:v>
                </c:pt>
                <c:pt idx="9">
                  <c:v>0.57746936688829398</c:v>
                </c:pt>
                <c:pt idx="10">
                  <c:v>0.5793624887256823</c:v>
                </c:pt>
                <c:pt idx="11">
                  <c:v>0.58129949308926043</c:v>
                </c:pt>
                <c:pt idx="12">
                  <c:v>0.58327712621525996</c:v>
                </c:pt>
                <c:pt idx="13">
                  <c:v>0.58529224784241873</c:v>
                </c:pt>
                <c:pt idx="14">
                  <c:v>0.5873418373931254</c:v>
                </c:pt>
                <c:pt idx="15">
                  <c:v>0.58942299827083811</c:v>
                </c:pt>
                <c:pt idx="16">
                  <c:v>0.59153296052213644</c:v>
                </c:pt>
                <c:pt idx="17">
                  <c:v>0.59366908209877545</c:v>
                </c:pt>
                <c:pt idx="18">
                  <c:v>0.59582884893802701</c:v>
                </c:pt>
                <c:pt idx="19">
                  <c:v>0.59800987406001682</c:v>
                </c:pt>
                <c:pt idx="20">
                  <c:v>0.60020989586010642</c:v>
                </c:pt>
                <c:pt idx="21">
                  <c:v>0.60242677575364101</c:v>
                </c:pt>
                <c:pt idx="22">
                  <c:v>0.60465849531027938</c:v>
                </c:pt>
                <c:pt idx="23">
                  <c:v>0.60690315299622954</c:v>
                </c:pt>
                <c:pt idx="24">
                  <c:v>0.60915896062530017</c:v>
                </c:pt>
                <c:pt idx="25">
                  <c:v>0.61142423960383629</c:v>
                </c:pt>
                <c:pt idx="26">
                  <c:v>0.6136974170406061</c:v>
                </c:pt>
                <c:pt idx="27">
                  <c:v>0.6159770217802617</c:v>
                </c:pt>
                <c:pt idx="28">
                  <c:v>0.61826168040823326</c:v>
                </c:pt>
                <c:pt idx="29">
                  <c:v>0.62055011326560505</c:v>
                </c:pt>
                <c:pt idx="30">
                  <c:v>0.62284113050463252</c:v>
                </c:pt>
                <c:pt idx="31">
                  <c:v>0.62513362820882168</c:v>
                </c:pt>
                <c:pt idx="32">
                  <c:v>0.62742658459589196</c:v>
                </c:pt>
                <c:pt idx="33">
                  <c:v>0.62971905631725134</c:v>
                </c:pt>
                <c:pt idx="34">
                  <c:v>0.63201017486382483</c:v>
                </c:pt>
                <c:pt idx="35">
                  <c:v>0.63429914308485402</c:v>
                </c:pt>
                <c:pt idx="36">
                  <c:v>0.63658523182380844</c:v>
                </c:pt>
                <c:pt idx="37">
                  <c:v>0.63886777667350669</c:v>
                </c:pt>
                <c:pt idx="38">
                  <c:v>0.64114617485091585</c:v>
                </c:pt>
                <c:pt idx="39">
                  <c:v>0.64341988219087343</c:v>
                </c:pt>
                <c:pt idx="40">
                  <c:v>0.64568841025700918</c:v>
                </c:pt>
                <c:pt idx="41">
                  <c:v>0.64795132356742957</c:v>
                </c:pt>
                <c:pt idx="42">
                  <c:v>0.65020823693221774</c:v>
                </c:pt>
                <c:pt idx="43">
                  <c:v>0.6524588128994121</c:v>
                </c:pt>
                <c:pt idx="44">
                  <c:v>0.65470275930591559</c:v>
                </c:pt>
                <c:pt idx="45">
                  <c:v>0.65693982692965858</c:v>
                </c:pt>
                <c:pt idx="46">
                  <c:v>0.65916980723924667</c:v>
                </c:pt>
                <c:pt idx="47">
                  <c:v>0.66139253023734157</c:v>
                </c:pt>
                <c:pt idx="48">
                  <c:v>0.66360786239409875</c:v>
                </c:pt>
                <c:pt idx="49">
                  <c:v>0.66581570466700901</c:v>
                </c:pt>
                <c:pt idx="50">
                  <c:v>0.66801599060362382</c:v>
                </c:pt>
                <c:pt idx="51">
                  <c:v>0.67020868452376514</c:v>
                </c:pt>
                <c:pt idx="52">
                  <c:v>0.67239377977792181</c:v>
                </c:pt>
                <c:pt idx="53">
                  <c:v>0.67457129707868591</c:v>
                </c:pt>
                <c:pt idx="54">
                  <c:v>0.67674128290218871</c:v>
                </c:pt>
                <c:pt idx="55">
                  <c:v>0.67890380795662353</c:v>
                </c:pt>
                <c:pt idx="56">
                  <c:v>0.68105896571509605</c:v>
                </c:pt>
                <c:pt idx="57">
                  <c:v>0.68320687101009847</c:v>
                </c:pt>
                <c:pt idx="58">
                  <c:v>0.68534765868704761</c:v>
                </c:pt>
                <c:pt idx="59">
                  <c:v>0.68748148231444273</c:v>
                </c:pt>
                <c:pt idx="60">
                  <c:v>0.68960851294819714</c:v>
                </c:pt>
                <c:pt idx="61">
                  <c:v>0.69172893794792323</c:v>
                </c:pt>
                <c:pt idx="62">
                  <c:v>0.69384295984286115</c:v>
                </c:pt>
                <c:pt idx="63">
                  <c:v>0.69595079524533421</c:v>
                </c:pt>
                <c:pt idx="64">
                  <c:v>0.69805267380959846</c:v>
                </c:pt>
                <c:pt idx="65">
                  <c:v>0.70014883723401367</c:v>
                </c:pt>
                <c:pt idx="66">
                  <c:v>0.70223953830452102</c:v>
                </c:pt>
                <c:pt idx="67">
                  <c:v>0.70432503997743334</c:v>
                </c:pt>
                <c:pt idx="68">
                  <c:v>0.70640561449957184</c:v>
                </c:pt>
                <c:pt idx="69">
                  <c:v>0.70848154256380891</c:v>
                </c:pt>
                <c:pt idx="70">
                  <c:v>0.71055311249809672</c:v>
                </c:pt>
                <c:pt idx="71">
                  <c:v>0.71262061948607414</c:v>
                </c:pt>
                <c:pt idx="72">
                  <c:v>0.71468436481736275</c:v>
                </c:pt>
                <c:pt idx="73">
                  <c:v>0.71674465516564556</c:v>
                </c:pt>
                <c:pt idx="74">
                  <c:v>0.71880180189265874</c:v>
                </c:pt>
                <c:pt idx="75">
                  <c:v>0.72085612037621538</c:v>
                </c:pt>
                <c:pt idx="76">
                  <c:v>0.72290792936037562</c:v>
                </c:pt>
                <c:pt idx="77">
                  <c:v>0.72495755032587872</c:v>
                </c:pt>
                <c:pt idx="78">
                  <c:v>0.72700530687897447</c:v>
                </c:pt>
                <c:pt idx="79">
                  <c:v>0.72905152415675234</c:v>
                </c:pt>
                <c:pt idx="80">
                  <c:v>0.73109652824709281</c:v>
                </c:pt>
                <c:pt idx="81">
                  <c:v>0.7331406456213484</c:v>
                </c:pt>
                <c:pt idx="82">
                  <c:v>0.73518420257786199</c:v>
                </c:pt>
                <c:pt idx="83">
                  <c:v>0.73722752469444697</c:v>
                </c:pt>
                <c:pt idx="84">
                  <c:v>0.73927093628789775</c:v>
                </c:pt>
                <c:pt idx="85">
                  <c:v>0.74131475987865991</c:v>
                </c:pt>
                <c:pt idx="86">
                  <c:v>0.74335931565875124</c:v>
                </c:pt>
                <c:pt idx="87">
                  <c:v>0.74540492096101629</c:v>
                </c:pt>
                <c:pt idx="88">
                  <c:v>0.74745188972781429</c:v>
                </c:pt>
                <c:pt idx="89">
                  <c:v>0.74950053197721778</c:v>
                </c:pt>
                <c:pt idx="90">
                  <c:v>0.75155115326481747</c:v>
                </c:pt>
                <c:pt idx="91">
                  <c:v>0.75360405413918241</c:v>
                </c:pt>
                <c:pt idx="92">
                  <c:v>0.75565952958905414</c:v>
                </c:pt>
                <c:pt idx="93">
                  <c:v>0.75771786848032974</c:v>
                </c:pt>
                <c:pt idx="94">
                  <c:v>0.75977935298085808</c:v>
                </c:pt>
                <c:pt idx="95">
                  <c:v>0.76184425797108868</c:v>
                </c:pt>
                <c:pt idx="96">
                  <c:v>0.76391285043855217</c:v>
                </c:pt>
                <c:pt idx="97">
                  <c:v>0.76598538885414869</c:v>
                </c:pt>
                <c:pt idx="98">
                  <c:v>0.76806212252819506</c:v>
                </c:pt>
                <c:pt idx="99">
                  <c:v>0.77014329094409362</c:v>
                </c:pt>
                <c:pt idx="100">
                  <c:v>0.77222912306750069</c:v>
                </c:pt>
                <c:pt idx="101">
                  <c:v>0.77431983662874693</c:v>
                </c:pt>
                <c:pt idx="102">
                  <c:v>0.77641563737624231</c:v>
                </c:pt>
                <c:pt idx="103">
                  <c:v>0.77851671829848701</c:v>
                </c:pt>
                <c:pt idx="104">
                  <c:v>0.78062325881220263</c:v>
                </c:pt>
                <c:pt idx="105">
                  <c:v>0.78273542391400985</c:v>
                </c:pt>
                <c:pt idx="106">
                  <c:v>0.78485336329290256</c:v>
                </c:pt>
                <c:pt idx="107">
                  <c:v>0.78697721040066648</c:v>
                </c:pt>
                <c:pt idx="108">
                  <c:v>0.78910708147714137</c:v>
                </c:pt>
                <c:pt idx="109">
                  <c:v>0.79124307452707443</c:v>
                </c:pt>
                <c:pt idx="110">
                  <c:v>0.79338526824505284</c:v>
                </c:pt>
                <c:pt idx="111">
                  <c:v>0.7955337208847264</c:v>
                </c:pt>
                <c:pt idx="112">
                  <c:v>0.79768846906823165</c:v>
                </c:pt>
                <c:pt idx="113">
                  <c:v>0.79984952653140262</c:v>
                </c:pt>
                <c:pt idx="114">
                  <c:v>0.80201688279991212</c:v>
                </c:pt>
                <c:pt idx="115">
                  <c:v>0.8041905017911235</c:v>
                </c:pt>
                <c:pt idx="116">
                  <c:v>0.80637032033586753</c:v>
                </c:pt>
                <c:pt idx="117">
                  <c:v>0.80855624661386305</c:v>
                </c:pt>
                <c:pt idx="118">
                  <c:v>0.81074815849588788</c:v>
                </c:pt>
                <c:pt idx="119">
                  <c:v>0.81294590178510417</c:v>
                </c:pt>
                <c:pt idx="120">
                  <c:v>0.81514928834924172</c:v>
                </c:pt>
                <c:pt idx="121">
                  <c:v>0.81735809413449656</c:v>
                </c:pt>
                <c:pt idx="122">
                  <c:v>0.8195720570511259</c:v>
                </c:pt>
                <c:pt idx="123">
                  <c:v>0.82179087471975165</c:v>
                </c:pt>
                <c:pt idx="124">
                  <c:v>0.82401420206633813</c:v>
                </c:pt>
                <c:pt idx="125">
                  <c:v>0.82624164875266315</c:v>
                </c:pt>
                <c:pt idx="126">
                  <c:v>0.82847277642792838</c:v>
                </c:pt>
                <c:pt idx="127">
                  <c:v>0.83070709578589264</c:v>
                </c:pt>
                <c:pt idx="128">
                  <c:v>0.8329440634105495</c:v>
                </c:pt>
                <c:pt idx="129">
                  <c:v>0.83518307839209183</c:v>
                </c:pt>
                <c:pt idx="130">
                  <c:v>0.83742347869350431</c:v>
                </c:pt>
                <c:pt idx="131">
                  <c:v>0.83966453724684287</c:v>
                </c:pt>
                <c:pt idx="132">
                  <c:v>0.84190545775700287</c:v>
                </c:pt>
                <c:pt idx="133">
                  <c:v>0.84414537018982116</c:v>
                </c:pt>
                <c:pt idx="134">
                  <c:v>0.84638332592046717</c:v>
                </c:pt>
                <c:pt idx="135">
                  <c:v>0.84861829251779186</c:v>
                </c:pt>
                <c:pt idx="136">
                  <c:v>0.85084914814044876</c:v>
                </c:pt>
                <c:pt idx="137">
                  <c:v>0.85307467552159089</c:v>
                </c:pt>
                <c:pt idx="138">
                  <c:v>0.85529355552096276</c:v>
                </c:pt>
                <c:pt idx="139">
                  <c:v>0.85750436022665799</c:v>
                </c:pt>
                <c:pt idx="140">
                  <c:v>0.85970554559403134</c:v>
                </c:pt>
                <c:pt idx="141">
                  <c:v>0.86189544361688208</c:v>
                </c:pt>
                <c:pt idx="142">
                  <c:v>0.86407225403662835</c:v>
                </c:pt>
                <c:pt idx="143">
                  <c:v>0.86623403560949841</c:v>
                </c:pt>
                <c:pt idx="144">
                  <c:v>0.8683786969708609</c:v>
                </c:pt>
                <c:pt idx="145">
                  <c:v>0.87050398716050825</c:v>
                </c:pt>
                <c:pt idx="146">
                  <c:v>0.87260748590436521</c:v>
                </c:pt>
                <c:pt idx="147">
                  <c:v>0.87468659378796743</c:v>
                </c:pt>
                <c:pt idx="148">
                  <c:v>0.87673852250645901</c:v>
                </c:pt>
                <c:pt idx="149">
                  <c:v>0.87876028543608886</c:v>
                </c:pt>
                <c:pt idx="150">
                  <c:v>0.88074868884439972</c:v>
                </c:pt>
                <c:pt idx="151">
                  <c:v>0.88270032414108202</c:v>
                </c:pt>
                <c:pt idx="152">
                  <c:v>0.8846115616687189</c:v>
                </c:pt>
                <c:pt idx="153">
                  <c:v>0.8864785466409264</c:v>
                </c:pt>
                <c:pt idx="154">
                  <c:v>0.88829719795179507</c:v>
                </c:pt>
                <c:pt idx="155">
                  <c:v>0.89006321069905525</c:v>
                </c:pt>
                <c:pt idx="156">
                  <c:v>0.89177206337558346</c:v>
                </c:pt>
                <c:pt idx="157">
                  <c:v>0.89341903077678353</c:v>
                </c:pt>
                <c:pt idx="158">
                  <c:v>0.8949992037279404</c:v>
                </c:pt>
                <c:pt idx="159">
                  <c:v>0.89650751673457163</c:v>
                </c:pt>
                <c:pt idx="160">
                  <c:v>0.89793878457479992</c:v>
                </c:pt>
                <c:pt idx="161">
                  <c:v>0.89928774865956695</c:v>
                </c:pt>
                <c:pt idx="162">
                  <c:v>0.90054913365934197</c:v>
                </c:pt>
                <c:pt idx="163">
                  <c:v>0.90171771441774207</c:v>
                </c:pt>
                <c:pt idx="164">
                  <c:v>0.90278839253976961</c:v>
                </c:pt>
                <c:pt idx="165">
                  <c:v>0.90375628127305718</c:v>
                </c:pt>
                <c:pt idx="166">
                  <c:v>0.90461679643999304</c:v>
                </c:pt>
                <c:pt idx="167">
                  <c:v>0.90536575030240274</c:v>
                </c:pt>
                <c:pt idx="168">
                  <c:v>0.90599944445179437</c:v>
                </c:pt>
                <c:pt idx="169">
                  <c:v>0.90651475723701558</c:v>
                </c:pt>
                <c:pt idx="170">
                  <c:v>0.90690922098602744</c:v>
                </c:pt>
                <c:pt idx="171">
                  <c:v>0.9071810844423126</c:v>
                </c:pt>
                <c:pt idx="172">
                  <c:v>0.90732935646232393</c:v>
                </c:pt>
                <c:pt idx="173">
                  <c:v>0.90735382808342702</c:v>
                </c:pt>
                <c:pt idx="174">
                  <c:v>0.90725507147449869</c:v>
                </c:pt>
                <c:pt idx="175">
                  <c:v>0.90703441586502431</c:v>
                </c:pt>
                <c:pt idx="176">
                  <c:v>0.90669390212072887</c:v>
                </c:pt>
                <c:pt idx="177">
                  <c:v>0.90623621900405693</c:v>
                </c:pt>
                <c:pt idx="178">
                  <c:v>0.90566462517344315</c:v>
                </c:pt>
                <c:pt idx="179">
                  <c:v>0.90498286154679752</c:v>
                </c:pt>
                <c:pt idx="180">
                  <c:v>0.90419505876550343</c:v>
                </c:pt>
                <c:pt idx="181">
                  <c:v>0.9033056441954509</c:v>
                </c:pt>
                <c:pt idx="182">
                  <c:v>0.90231925228855148</c:v>
                </c:pt>
                <c:pt idx="183">
                  <c:v>0.90124064132174375</c:v>
                </c:pt>
                <c:pt idx="184">
                  <c:v>0.900074618649784</c:v>
                </c:pt>
                <c:pt idx="185">
                  <c:v>0.89882597575349654</c:v>
                </c:pt>
                <c:pt idx="186">
                  <c:v>0.897499433608969</c:v>
                </c:pt>
                <c:pt idx="187">
                  <c:v>0.89609959828732932</c:v>
                </c:pt>
                <c:pt idx="188">
                  <c:v>0.89463092623424145</c:v>
                </c:pt>
                <c:pt idx="189">
                  <c:v>0.89309769836786312</c:v>
                </c:pt>
                <c:pt idx="190">
                  <c:v>0.89150400195513113</c:v>
                </c:pt>
                <c:pt idx="191">
                  <c:v>0.88985371915382105</c:v>
                </c:pt>
                <c:pt idx="192">
                  <c:v>0.88815052111530501</c:v>
                </c:pt>
                <c:pt idx="193">
                  <c:v>0.88639786660547359</c:v>
                </c:pt>
                <c:pt idx="194">
                  <c:v>0.88459900419802062</c:v>
                </c:pt>
                <c:pt idx="195">
                  <c:v>0.88275697720838475</c:v>
                </c:pt>
                <c:pt idx="196">
                  <c:v>0.88087463065605753</c:v>
                </c:pt>
                <c:pt idx="197">
                  <c:v>0.87895461965916388</c:v>
                </c:pt>
                <c:pt idx="198">
                  <c:v>0.87699941877287757</c:v>
                </c:pt>
                <c:pt idx="199">
                  <c:v>0.87501133187951807</c:v>
                </c:pt>
                <c:pt idx="200">
                  <c:v>0.8729925023218752</c:v>
                </c:pt>
                <c:pt idx="201">
                  <c:v>0.8709449230423657</c:v>
                </c:pt>
                <c:pt idx="202">
                  <c:v>0.86887044654986845</c:v>
                </c:pt>
                <c:pt idx="203">
                  <c:v>0.86677079458449546</c:v>
                </c:pt>
                <c:pt idx="204">
                  <c:v>0.86464756738964188</c:v>
                </c:pt>
                <c:pt idx="205">
                  <c:v>0.86250225253158896</c:v>
                </c:pt>
                <c:pt idx="206">
                  <c:v>0.86033623323110098</c:v>
                </c:pt>
                <c:pt idx="207">
                  <c:v>0.85815079619003187</c:v>
                </c:pt>
                <c:pt idx="208">
                  <c:v>0.85594713890995133</c:v>
                </c:pt>
                <c:pt idx="209">
                  <c:v>0.85372637651010574</c:v>
                </c:pt>
                <c:pt idx="210">
                  <c:v>0.851489548059427</c:v>
                </c:pt>
                <c:pt idx="211">
                  <c:v>0.84923762244240653</c:v>
                </c:pt>
                <c:pt idx="212">
                  <c:v>0.84697150378196839</c:v>
                </c:pt>
                <c:pt idx="213">
                  <c:v>0.84469203644442092</c:v>
                </c:pt>
                <c:pt idx="214">
                  <c:v>0.84240000965251682</c:v>
                </c:pt>
                <c:pt idx="215">
                  <c:v>0.84009616173281199</c:v>
                </c:pt>
                <c:pt idx="216">
                  <c:v>0.83778118402309298</c:v>
                </c:pt>
                <c:pt idx="217">
                  <c:v>0.83545572446492922</c:v>
                </c:pt>
                <c:pt idx="218">
                  <c:v>0.83312039090530221</c:v>
                </c:pt>
                <c:pt idx="219">
                  <c:v>0.83077575413008131</c:v>
                </c:pt>
                <c:pt idx="220">
                  <c:v>0.82842235065081682</c:v>
                </c:pt>
                <c:pt idx="221">
                  <c:v>0.82606068526496634</c:v>
                </c:pt>
                <c:pt idx="222">
                  <c:v>0.82369123340828831</c:v>
                </c:pt>
                <c:pt idx="223">
                  <c:v>0.82131444331686798</c:v>
                </c:pt>
                <c:pt idx="224">
                  <c:v>0.81893073801491412</c:v>
                </c:pt>
                <c:pt idx="225">
                  <c:v>0.81654051714327691</c:v>
                </c:pt>
                <c:pt idx="226">
                  <c:v>0.81414415864242384</c:v>
                </c:pt>
                <c:pt idx="227">
                  <c:v>0.81174202030260956</c:v>
                </c:pt>
                <c:pt idx="228">
                  <c:v>0.80933444119286757</c:v>
                </c:pt>
                <c:pt idx="229">
                  <c:v>0.80692174297958696</c:v>
                </c:pt>
                <c:pt idx="230">
                  <c:v>0.80450423114447567</c:v>
                </c:pt>
                <c:pt idx="231">
                  <c:v>0.80208219611101095</c:v>
                </c:pt>
                <c:pt idx="232">
                  <c:v>0.79965591428758909</c:v>
                </c:pt>
                <c:pt idx="233">
                  <c:v>0.79722564903503568</c:v>
                </c:pt>
                <c:pt idx="234">
                  <c:v>0.79479165156538867</c:v>
                </c:pt>
                <c:pt idx="235">
                  <c:v>0.79235416177835738</c:v>
                </c:pt>
                <c:pt idx="236">
                  <c:v>0.78991340904128438</c:v>
                </c:pt>
                <c:pt idx="237">
                  <c:v>0.7874696129179336</c:v>
                </c:pt>
                <c:pt idx="238">
                  <c:v>0.78502298385101443</c:v>
                </c:pt>
                <c:pt idx="239">
                  <c:v>0.78257372380288137</c:v>
                </c:pt>
                <c:pt idx="240">
                  <c:v>0.78012202685848897</c:v>
                </c:pt>
                <c:pt idx="241">
                  <c:v>0.77766807979432839</c:v>
                </c:pt>
                <c:pt idx="242">
                  <c:v>0.77521206261673725</c:v>
                </c:pt>
                <c:pt idx="243">
                  <c:v>0.77275414907266204</c:v>
                </c:pt>
                <c:pt idx="244">
                  <c:v>0.77029450713568559</c:v>
                </c:pt>
                <c:pt idx="245">
                  <c:v>0.767833299469867</c:v>
                </c:pt>
                <c:pt idx="246">
                  <c:v>0.76537068387375906</c:v>
                </c:pt>
                <c:pt idx="247">
                  <c:v>0.76290681370660118</c:v>
                </c:pt>
                <c:pt idx="248">
                  <c:v>0.76044183829869627</c:v>
                </c:pt>
                <c:pt idx="249">
                  <c:v>0.75797590334761766</c:v>
                </c:pt>
                <c:pt idx="250">
                  <c:v>0.75550915130180618</c:v>
                </c:pt>
                <c:pt idx="251">
                  <c:v>0.75304172173297212</c:v>
                </c:pt>
                <c:pt idx="252">
                  <c:v>0.75057375169850549</c:v>
                </c:pt>
                <c:pt idx="253">
                  <c:v>0.74810537609508632</c:v>
                </c:pt>
                <c:pt idx="254">
                  <c:v>0.74563672800442615</c:v>
                </c:pt>
                <c:pt idx="255">
                  <c:v>0.7431679390320981</c:v>
                </c:pt>
                <c:pt idx="256">
                  <c:v>0.74069913964025502</c:v>
                </c:pt>
                <c:pt idx="257">
                  <c:v>0.73823045947495669</c:v>
                </c:pt>
                <c:pt idx="258">
                  <c:v>0.7357620276887703</c:v>
                </c:pt>
                <c:pt idx="259">
                  <c:v>0.73329397325925116</c:v>
                </c:pt>
                <c:pt idx="260">
                  <c:v>0.73082642530385711</c:v>
                </c:pt>
                <c:pt idx="261">
                  <c:v>0.72835951339179761</c:v>
                </c:pt>
                <c:pt idx="262">
                  <c:v>0.72589336785330116</c:v>
                </c:pt>
                <c:pt idx="263">
                  <c:v>0.72342812008676716</c:v>
                </c:pt>
                <c:pt idx="264">
                  <c:v>0.7209639028642717</c:v>
                </c:pt>
                <c:pt idx="265">
                  <c:v>0.71850085063581914</c:v>
                </c:pt>
                <c:pt idx="266">
                  <c:v>0.71603909983286829</c:v>
                </c:pt>
                <c:pt idx="267">
                  <c:v>0.71357878917156137</c:v>
                </c:pt>
                <c:pt idx="268">
                  <c:v>0.71112005995618288</c:v>
                </c:pt>
                <c:pt idx="269">
                  <c:v>0.70866305638334159</c:v>
                </c:pt>
                <c:pt idx="270">
                  <c:v>0.70620792584752101</c:v>
                </c:pt>
                <c:pt idx="271">
                  <c:v>0.70375481924857941</c:v>
                </c:pt>
                <c:pt idx="272">
                  <c:v>0.70130389130190618</c:v>
                </c:pt>
                <c:pt idx="273">
                  <c:v>0.69885530085202174</c:v>
                </c:pt>
                <c:pt idx="274">
                  <c:v>0.69640921119041788</c:v>
                </c:pt>
                <c:pt idx="275">
                  <c:v>0.69396579037864126</c:v>
                </c:pt>
                <c:pt idx="276">
                  <c:v>0.69152521157755187</c:v>
                </c:pt>
                <c:pt idx="277">
                  <c:v>0.68908765338399203</c:v>
                </c:pt>
                <c:pt idx="278">
                  <c:v>0.68665330017601378</c:v>
                </c:pt>
                <c:pt idx="279">
                  <c:v>0.68422234246810065</c:v>
                </c:pt>
                <c:pt idx="280">
                  <c:v>0.68179497727783189</c:v>
                </c:pt>
                <c:pt idx="281">
                  <c:v>0.67937140850563915</c:v>
                </c:pt>
                <c:pt idx="282">
                  <c:v>0.67695184732943625</c:v>
                </c:pt>
                <c:pt idx="283">
                  <c:v>0.67453651261603398</c:v>
                </c:pt>
                <c:pt idx="284">
                  <c:v>0.67212563135143522</c:v>
                </c:pt>
                <c:pt idx="285">
                  <c:v>0.66971943909227594</c:v>
                </c:pt>
                <c:pt idx="286">
                  <c:v>0.66731818044085156</c:v>
                </c:pt>
                <c:pt idx="287">
                  <c:v>0.6649221095463258</c:v>
                </c:pt>
                <c:pt idx="288">
                  <c:v>0.66253149063496897</c:v>
                </c:pt>
                <c:pt idx="289">
                  <c:v>0.66014659857240177</c:v>
                </c:pt>
                <c:pt idx="290">
                  <c:v>0.65776771946111079</c:v>
                </c:pt>
                <c:pt idx="291">
                  <c:v>0.6553951512766012</c:v>
                </c:pt>
                <c:pt idx="292">
                  <c:v>0.65302920454591673</c:v>
                </c:pt>
                <c:pt idx="293">
                  <c:v>0.65067020307235202</c:v>
                </c:pt>
                <c:pt idx="294">
                  <c:v>0.64831848471047582</c:v>
                </c:pt>
                <c:pt idx="295">
                  <c:v>0.64597440219583413</c:v>
                </c:pt>
                <c:pt idx="296">
                  <c:v>0.64363832403388088</c:v>
                </c:pt>
                <c:pt idx="297">
                  <c:v>0.64131063545296674</c:v>
                </c:pt>
                <c:pt idx="298">
                  <c:v>0.63899173942647158</c:v>
                </c:pt>
                <c:pt idx="299">
                  <c:v>0.63668205776931397</c:v>
                </c:pt>
                <c:pt idx="300">
                  <c:v>0.63438203231438606</c:v>
                </c:pt>
                <c:pt idx="301">
                  <c:v>0.63209212617462784</c:v>
                </c:pt>
                <c:pt idx="302">
                  <c:v>0.62981282509667869</c:v>
                </c:pt>
                <c:pt idx="303">
                  <c:v>0.62754463891214063</c:v>
                </c:pt>
                <c:pt idx="304">
                  <c:v>0.62528810309275007</c:v>
                </c:pt>
                <c:pt idx="305">
                  <c:v>0.62304378041570896</c:v>
                </c:pt>
                <c:pt idx="306">
                  <c:v>0.62081226274558332</c:v>
                </c:pt>
                <c:pt idx="307">
                  <c:v>0.61859417293900776</c:v>
                </c:pt>
                <c:pt idx="308">
                  <c:v>0.61639016687848025</c:v>
                </c:pt>
                <c:pt idx="309">
                  <c:v>0.61420093564109934</c:v>
                </c:pt>
                <c:pt idx="310">
                  <c:v>0.61202720780783948</c:v>
                </c:pt>
                <c:pt idx="311">
                  <c:v>0.60986975191835568</c:v>
                </c:pt>
                <c:pt idx="312">
                  <c:v>0.6077293790755417</c:v>
                </c:pt>
                <c:pt idx="313">
                  <c:v>0.6056069457030121</c:v>
                </c:pt>
                <c:pt idx="314">
                  <c:v>0.6035033564573492</c:v>
                </c:pt>
                <c:pt idx="315">
                  <c:v>0.60141956729524204</c:v>
                </c:pt>
                <c:pt idx="316">
                  <c:v>0.59935658869342012</c:v>
                </c:pt>
                <c:pt idx="317">
                  <c:v>0.5973154890166289</c:v>
                </c:pt>
                <c:pt idx="318">
                  <c:v>0.59529739802552273</c:v>
                </c:pt>
                <c:pt idx="319">
                  <c:v>0.59330351051226726</c:v>
                </c:pt>
                <c:pt idx="320">
                  <c:v>0.59133509004674811</c:v>
                </c:pt>
                <c:pt idx="321">
                  <c:v>0.5893934728103335</c:v>
                </c:pt>
                <c:pt idx="322">
                  <c:v>0.58748007148712056</c:v>
                </c:pt>
                <c:pt idx="323">
                  <c:v>0.58559637917431562</c:v>
                </c:pt>
                <c:pt idx="324">
                  <c:v>0.58374397326369687</c:v>
                </c:pt>
                <c:pt idx="325">
                  <c:v>0.58192451923488497</c:v>
                </c:pt>
                <c:pt idx="326">
                  <c:v>0.58013977428830443</c:v>
                </c:pt>
                <c:pt idx="327">
                  <c:v>0.57839159073115931</c:v>
                </c:pt>
                <c:pt idx="328">
                  <c:v>0.57668191901346277</c:v>
                </c:pt>
                <c:pt idx="329">
                  <c:v>0.57501281029325257</c:v>
                </c:pt>
                <c:pt idx="330">
                  <c:v>0.57338641839069537</c:v>
                </c:pt>
                <c:pt idx="331">
                  <c:v>0.57180500097036091</c:v>
                </c:pt>
                <c:pt idx="332">
                  <c:v>0.5702709197697905</c:v>
                </c:pt>
                <c:pt idx="333">
                  <c:v>0.5687866396716631</c:v>
                </c:pt>
                <c:pt idx="334">
                  <c:v>0.56735472639724405</c:v>
                </c:pt>
                <c:pt idx="335">
                  <c:v>0.56525597786965787</c:v>
                </c:pt>
                <c:pt idx="336">
                  <c:v>0.56396935611678367</c:v>
                </c:pt>
                <c:pt idx="337">
                  <c:v>0.56340026154760947</c:v>
                </c:pt>
                <c:pt idx="338">
                  <c:v>0.56220531113118166</c:v>
                </c:pt>
                <c:pt idx="339">
                  <c:v>0.56107686055087136</c:v>
                </c:pt>
                <c:pt idx="340">
                  <c:v>0.56001792384059768</c:v>
                </c:pt>
                <c:pt idx="341">
                  <c:v>0.55903154049820147</c:v>
                </c:pt>
                <c:pt idx="342">
                  <c:v>0.55812075364363323</c:v>
                </c:pt>
                <c:pt idx="343">
                  <c:v>0.55728858507709478</c:v>
                </c:pt>
                <c:pt idx="344">
                  <c:v>0.55653800733765624</c:v>
                </c:pt>
                <c:pt idx="345">
                  <c:v>0.55587191299220029</c:v>
                </c:pt>
                <c:pt idx="346">
                  <c:v>0.55529308153049139</c:v>
                </c:pt>
                <c:pt idx="347">
                  <c:v>0.5548041443985674</c:v>
                </c:pt>
                <c:pt idx="348">
                  <c:v>0.55440754886094379</c:v>
                </c:pt>
                <c:pt idx="349">
                  <c:v>0.55410552153153314</c:v>
                </c:pt>
                <c:pt idx="350">
                  <c:v>0.55390003254098619</c:v>
                </c:pt>
                <c:pt idx="351">
                  <c:v>0.55379276140133082</c:v>
                </c:pt>
                <c:pt idx="352">
                  <c:v>0.55378506567469099</c:v>
                </c:pt>
                <c:pt idx="353">
                  <c:v>0.55387795354145752</c:v>
                </c:pt>
                <c:pt idx="354">
                  <c:v>0.55407206128837072</c:v>
                </c:pt>
                <c:pt idx="355">
                  <c:v>0.5543676365976411</c:v>
                </c:pt>
                <c:pt idx="356">
                  <c:v>0.55476452831967116</c:v>
                </c:pt>
                <c:pt idx="357">
                  <c:v>0.55526218316535059</c:v>
                </c:pt>
                <c:pt idx="358">
                  <c:v>0.55585964947570254</c:v>
                </c:pt>
                <c:pt idx="359">
                  <c:v>0.55655558793686211</c:v>
                </c:pt>
                <c:pt idx="360">
                  <c:v>0.55734828882820553</c:v>
                </c:pt>
                <c:pt idx="361">
                  <c:v>0.55823569514117699</c:v>
                </c:pt>
                <c:pt idx="362">
                  <c:v>0.55921543070273583</c:v>
                </c:pt>
                <c:pt idx="363">
                  <c:v>0.56028483229215309</c:v>
                </c:pt>
                <c:pt idx="364">
                  <c:v>0.56144098465879866</c:v>
                </c:pt>
                <c:pt idx="365">
                  <c:v>0.56268075733128942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0-4C2A-80F4-13B37343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6495"/>
        <c:axId val="1"/>
      </c:lineChart>
      <c:catAx>
        <c:axId val="107016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54"/>
        <c:tickMarkSkip val="1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h:mm:ss;@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016495"/>
        <c:crossesAt val="1"/>
        <c:crossBetween val="midCat"/>
        <c:majorUnit val="0.25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54819006122972491"/>
          <c:y val="0.33182843116492156"/>
          <c:w val="0.34552585677509928"/>
          <c:h val="0.363647595797174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1181102362204722" footer="0.5118110236220472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Eq of Time (minutes)</a:t>
            </a:r>
          </a:p>
        </c:rich>
      </c:tx>
      <c:layout>
        <c:manualLayout>
          <c:xMode val="edge"/>
          <c:yMode val="edge"/>
          <c:x val="0.16944056438009678"/>
          <c:y val="0.1090942787391522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69711243226692"/>
          <c:y val="0.45910508969393254"/>
          <c:w val="0.71430826160236871"/>
          <c:h val="0.47274187453632655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Calculations!$V$1</c:f>
              <c:strCache>
                <c:ptCount val="1"/>
                <c:pt idx="0">
                  <c:v>Eq of Time (minutes)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Calculations!$V$3:$V$366</c:f>
              <c:numCache>
                <c:formatCode>General</c:formatCode>
                <c:ptCount val="364"/>
                <c:pt idx="0">
                  <c:v>-3.7834613714037775</c:v>
                </c:pt>
                <c:pt idx="1">
                  <c:v>-4.2480377294563034</c:v>
                </c:pt>
                <c:pt idx="2">
                  <c:v>-4.7066096870621053</c:v>
                </c:pt>
                <c:pt idx="3">
                  <c:v>-5.1586923714367767</c:v>
                </c:pt>
                <c:pt idx="4">
                  <c:v>-5.603812097300338</c:v>
                </c:pt>
                <c:pt idx="5">
                  <c:v>-6.0415070901564478</c:v>
                </c:pt>
                <c:pt idx="6">
                  <c:v>-6.4713281794285509</c:v>
                </c:pt>
                <c:pt idx="7">
                  <c:v>-6.892839459906738</c:v>
                </c:pt>
                <c:pt idx="8">
                  <c:v>-7.3056189200789641</c:v>
                </c:pt>
                <c:pt idx="9">
                  <c:v>-7.7092590360299544</c:v>
                </c:pt>
                <c:pt idx="10">
                  <c:v>-8.1033673297147093</c:v>
                </c:pt>
                <c:pt idx="11">
                  <c:v>-8.4875668905438193</c:v>
                </c:pt>
                <c:pt idx="12">
                  <c:v>-8.8614968593383718</c:v>
                </c:pt>
                <c:pt idx="13">
                  <c:v>-9.2248128738464619</c:v>
                </c:pt>
                <c:pt idx="14">
                  <c:v>-9.5771874751455215</c:v>
                </c:pt>
                <c:pt idx="15">
                  <c:v>-9.9183104743876953</c:v>
                </c:pt>
                <c:pt idx="16">
                  <c:v>-10.247889279479123</c:v>
                </c:pt>
                <c:pt idx="17">
                  <c:v>-10.565649181420286</c:v>
                </c:pt>
                <c:pt idx="18">
                  <c:v>-10.871333600166482</c:v>
                </c:pt>
                <c:pt idx="19">
                  <c:v>-11.164704290002826</c:v>
                </c:pt>
                <c:pt idx="20">
                  <c:v>-11.445541504561184</c:v>
                </c:pt>
                <c:pt idx="21">
                  <c:v>-11.713644121730264</c:v>
                </c:pt>
                <c:pt idx="22">
                  <c:v>-11.968829728845149</c:v>
                </c:pt>
                <c:pt idx="23">
                  <c:v>-12.210934668663674</c:v>
                </c:pt>
                <c:pt idx="24">
                  <c:v>-12.439814046754266</c:v>
                </c:pt>
                <c:pt idx="25">
                  <c:v>-12.655341701045622</c:v>
                </c:pt>
                <c:pt idx="26">
                  <c:v>-12.857410134390099</c:v>
                </c:pt>
                <c:pt idx="27">
                  <c:v>-13.045930411111133</c:v>
                </c:pt>
                <c:pt idx="28">
                  <c:v>-13.220832018598276</c:v>
                </c:pt>
                <c:pt idx="29">
                  <c:v>-13.382062695115607</c:v>
                </c:pt>
                <c:pt idx="30">
                  <c:v>-13.529588225078054</c:v>
                </c:pt>
                <c:pt idx="31">
                  <c:v>-13.663392203135146</c:v>
                </c:pt>
                <c:pt idx="32">
                  <c:v>-13.783475768475963</c:v>
                </c:pt>
                <c:pt idx="33">
                  <c:v>-13.889857310846855</c:v>
                </c:pt>
                <c:pt idx="34">
                  <c:v>-13.982572149829126</c:v>
                </c:pt>
                <c:pt idx="35">
                  <c:v>-14.061672188984359</c:v>
                </c:pt>
                <c:pt idx="36">
                  <c:v>-14.127225546524389</c:v>
                </c:pt>
                <c:pt idx="37">
                  <c:v>-14.179316164200854</c:v>
                </c:pt>
                <c:pt idx="38">
                  <c:v>-14.218043396144015</c:v>
                </c:pt>
                <c:pt idx="39">
                  <c:v>-14.243521579408675</c:v>
                </c:pt>
                <c:pt idx="40">
                  <c:v>-14.255879587995725</c:v>
                </c:pt>
                <c:pt idx="41">
                  <c:v>-14.255260372136469</c:v>
                </c:pt>
                <c:pt idx="42">
                  <c:v>-14.241820484622131</c:v>
                </c:pt>
                <c:pt idx="43">
                  <c:v>-14.215729595957045</c:v>
                </c:pt>
                <c:pt idx="44">
                  <c:v>-14.177170000103851</c:v>
                </c:pt>
                <c:pt idx="45">
                  <c:v>-14.126336112564317</c:v>
                </c:pt>
                <c:pt idx="46">
                  <c:v>-14.063433962513484</c:v>
                </c:pt>
                <c:pt idx="47">
                  <c:v>-13.988680680670166</c:v>
                </c:pt>
                <c:pt idx="48">
                  <c:v>-13.902303984545407</c:v>
                </c:pt>
                <c:pt idx="49">
                  <c:v>-13.804541662661094</c:v>
                </c:pt>
                <c:pt idx="50">
                  <c:v>-13.695641059277191</c:v>
                </c:pt>
                <c:pt idx="51">
                  <c:v>-13.575858561108905</c:v>
                </c:pt>
                <c:pt idx="52">
                  <c:v>-13.445459087442632</c:v>
                </c:pt>
                <c:pt idx="53">
                  <c:v>-13.304715584997309</c:v>
                </c:pt>
                <c:pt idx="54">
                  <c:v>-13.153908528797206</c:v>
                </c:pt>
                <c:pt idx="55">
                  <c:v>-12.993325430241038</c:v>
                </c:pt>
                <c:pt idx="56">
                  <c:v>-12.823260353475854</c:v>
                </c:pt>
                <c:pt idx="57">
                  <c:v>-12.64401344109017</c:v>
                </c:pt>
                <c:pt idx="58">
                  <c:v>-12.455890450052889</c:v>
                </c:pt>
                <c:pt idx="59">
                  <c:v>-12.259202298738771</c:v>
                </c:pt>
                <c:pt idx="60">
                  <c:v>-12.054264625773058</c:v>
                </c:pt>
                <c:pt idx="61">
                  <c:v>-11.841397361349145</c:v>
                </c:pt>
                <c:pt idx="62">
                  <c:v>-11.620924311564238</c:v>
                </c:pt>
                <c:pt idx="63">
                  <c:v>-11.393172756223628</c:v>
                </c:pt>
                <c:pt idx="64">
                  <c:v>-11.158473060472952</c:v>
                </c:pt>
                <c:pt idx="65">
                  <c:v>-10.917158300514478</c:v>
                </c:pt>
                <c:pt idx="66">
                  <c:v>-10.669563903569196</c:v>
                </c:pt>
                <c:pt idx="67">
                  <c:v>-10.416027302157117</c:v>
                </c:pt>
                <c:pt idx="68">
                  <c:v>-10.156887602670842</c:v>
                </c:pt>
                <c:pt idx="69">
                  <c:v>-9.8924852681307307</c:v>
                </c:pt>
                <c:pt idx="70">
                  <c:v>-9.6231618149220601</c:v>
                </c:pt>
                <c:pt idx="71">
                  <c:v>-9.3492595232311331</c:v>
                </c:pt>
                <c:pt idx="72">
                  <c:v>-9.0711211608187696</c:v>
                </c:pt>
                <c:pt idx="73">
                  <c:v>-8.7890897196930187</c:v>
                </c:pt>
                <c:pt idx="74">
                  <c:v>-8.5035081651691744</c:v>
                </c:pt>
                <c:pt idx="75">
                  <c:v>-8.2147191967432498</c:v>
                </c:pt>
                <c:pt idx="76">
                  <c:v>-7.9230650201414647</c:v>
                </c:pt>
                <c:pt idx="77">
                  <c:v>-7.6288871298475209</c:v>
                </c:pt>
                <c:pt idx="78">
                  <c:v>-7.3325261013682344</c:v>
                </c:pt>
                <c:pt idx="79">
                  <c:v>-7.0343213924437054</c:v>
                </c:pt>
                <c:pt idx="80">
                  <c:v>-6.734611152376992</c:v>
                </c:pt>
                <c:pt idx="81">
                  <c:v>-6.4337320386199357</c:v>
                </c:pt>
                <c:pt idx="82">
                  <c:v>-6.1320190397270915</c:v>
                </c:pt>
                <c:pt idx="83">
                  <c:v>-5.8298053037742745</c:v>
                </c:pt>
                <c:pt idx="84">
                  <c:v>-5.5274219713170334</c:v>
                </c:pt>
                <c:pt idx="85">
                  <c:v>-5.2251980119618997</c:v>
                </c:pt>
                <c:pt idx="86">
                  <c:v>-4.9234600636238426</c:v>
                </c:pt>
                <c:pt idx="87">
                  <c:v>-4.6225322735454153</c:v>
                </c:pt>
                <c:pt idx="88">
                  <c:v>-4.3227361401692059</c:v>
                </c:pt>
                <c:pt idx="89">
                  <c:v>-4.0243903549688582</c:v>
                </c:pt>
                <c:pt idx="90">
                  <c:v>-3.7278106433760696</c:v>
                </c:pt>
                <c:pt idx="91">
                  <c:v>-3.4333096039642661</c:v>
                </c:pt>
                <c:pt idx="92">
                  <c:v>-3.141196545089334</c:v>
                </c:pt>
                <c:pt idx="93">
                  <c:v>-2.8517773182314818</c:v>
                </c:pt>
                <c:pt idx="94">
                  <c:v>-2.5653541473251016</c:v>
                </c:pt>
                <c:pt idx="95">
                  <c:v>-2.2822254534211379</c:v>
                </c:pt>
                <c:pt idx="96">
                  <c:v>-2.0026856740798369</c:v>
                </c:pt>
                <c:pt idx="97">
                  <c:v>-1.7270250769522895</c:v>
                </c:pt>
                <c:pt idx="98">
                  <c:v>-1.4555295670809851</c:v>
                </c:pt>
                <c:pt idx="99">
                  <c:v>-1.1884804875092529</c:v>
                </c:pt>
                <c:pt idx="100">
                  <c:v>-0.92615441287108846</c:v>
                </c:pt>
                <c:pt idx="101">
                  <c:v>-0.66882293570157081</c:v>
                </c:pt>
                <c:pt idx="102">
                  <c:v>-0.4167524452878395</c:v>
                </c:pt>
                <c:pt idx="103">
                  <c:v>-0.17020389896313784</c:v>
                </c:pt>
                <c:pt idx="104">
                  <c:v>7.0567414178229745E-2</c:v>
                </c:pt>
                <c:pt idx="105">
                  <c:v>0.30531211707771955</c:v>
                </c:pt>
                <c:pt idx="106">
                  <c:v>0.53378699587860856</c:v>
                </c:pt>
                <c:pt idx="107">
                  <c:v>0.75575525822821177</c:v>
                </c:pt>
                <c:pt idx="108">
                  <c:v>0.97098679840435298</c:v>
                </c:pt>
                <c:pt idx="109">
                  <c:v>1.1792584688724308</c:v>
                </c:pt>
                <c:pt idx="110">
                  <c:v>1.3803543577954747</c:v>
                </c:pt>
                <c:pt idx="111">
                  <c:v>1.5740660719417692</c:v>
                </c:pt>
                <c:pt idx="112">
                  <c:v>1.7601930243590902</c:v>
                </c:pt>
                <c:pt idx="113">
                  <c:v>1.9385427261058128</c:v>
                </c:pt>
                <c:pt idx="114">
                  <c:v>2.1089310812616193</c:v>
                </c:pt>
                <c:pt idx="115">
                  <c:v>2.2711826843685992</c:v>
                </c:pt>
                <c:pt idx="116">
                  <c:v>2.4251311193909499</c:v>
                </c:pt>
                <c:pt idx="117">
                  <c:v>2.5706192592200678</c:v>
                </c:pt>
                <c:pt idx="118">
                  <c:v>2.7074995646956102</c:v>
                </c:pt>
                <c:pt idx="119">
                  <c:v>2.8356343820621319</c:v>
                </c:pt>
                <c:pt idx="120">
                  <c:v>2.9548962377338137</c:v>
                </c:pt>
                <c:pt idx="121">
                  <c:v>3.0651681292004151</c:v>
                </c:pt>
                <c:pt idx="122">
                  <c:v>3.1663438108704618</c:v>
                </c:pt>
                <c:pt idx="123">
                  <c:v>3.2583280736200044</c:v>
                </c:pt>
                <c:pt idx="124">
                  <c:v>3.3410370167916845</c:v>
                </c:pt>
                <c:pt idx="125">
                  <c:v>3.4143983113691903</c:v>
                </c:pt>
                <c:pt idx="126">
                  <c:v>3.4783514530469239</c:v>
                </c:pt>
                <c:pt idx="127">
                  <c:v>3.5328480039045975</c:v>
                </c:pt>
                <c:pt idx="128">
                  <c:v>3.5778518214020965</c:v>
                </c:pt>
                <c:pt idx="129">
                  <c:v>3.6133392734194607</c:v>
                </c:pt>
                <c:pt idx="130">
                  <c:v>3.6392994380793895</c:v>
                </c:pt>
                <c:pt idx="131">
                  <c:v>3.6557342871148486</c:v>
                </c:pt>
                <c:pt idx="132">
                  <c:v>3.6626588515702996</c:v>
                </c:pt>
                <c:pt idx="133">
                  <c:v>3.6601013686636432</c:v>
                </c:pt>
                <c:pt idx="134">
                  <c:v>3.648103408672732</c:v>
                </c:pt>
                <c:pt idx="135">
                  <c:v>3.6267199807620298</c:v>
                </c:pt>
                <c:pt idx="136">
                  <c:v>3.5960196167165446</c:v>
                </c:pt>
                <c:pt idx="137">
                  <c:v>3.5560844316089262</c:v>
                </c:pt>
                <c:pt idx="138">
                  <c:v>3.5070101604922677</c:v>
                </c:pt>
                <c:pt idx="139">
                  <c:v>3.4489061702794208</c:v>
                </c:pt>
                <c:pt idx="140">
                  <c:v>3.3818954460457742</c:v>
                </c:pt>
                <c:pt idx="141">
                  <c:v>3.3061145510712131</c:v>
                </c:pt>
                <c:pt idx="142">
                  <c:v>3.2217135600221809</c:v>
                </c:pt>
                <c:pt idx="143">
                  <c:v>3.1288559647618914</c:v>
                </c:pt>
                <c:pt idx="144">
                  <c:v>3.0277185523661343</c:v>
                </c:pt>
                <c:pt idx="145">
                  <c:v>2.9184912550211135</c:v>
                </c:pt>
                <c:pt idx="146">
                  <c:v>2.8013769715741255</c:v>
                </c:pt>
                <c:pt idx="147">
                  <c:v>2.6765913606060039</c:v>
                </c:pt>
                <c:pt idx="148">
                  <c:v>2.5443626049983132</c:v>
                </c:pt>
                <c:pt idx="149">
                  <c:v>2.4049311480718378</c:v>
                </c:pt>
                <c:pt idx="150">
                  <c:v>2.2585494014722478</c:v>
                </c:pt>
                <c:pt idx="151">
                  <c:v>2.1054814250843141</c:v>
                </c:pt>
                <c:pt idx="152">
                  <c:v>1.9460025793660858</c:v>
                </c:pt>
                <c:pt idx="153">
                  <c:v>1.7803991505877044</c:v>
                </c:pt>
                <c:pt idx="154">
                  <c:v>1.6089679495684337</c:v>
                </c:pt>
                <c:pt idx="155">
                  <c:v>1.4320158846079254</c:v>
                </c:pt>
                <c:pt idx="156">
                  <c:v>1.2498595093986333</c:v>
                </c:pt>
                <c:pt idx="157">
                  <c:v>1.0628245468145066</c:v>
                </c:pt>
                <c:pt idx="158">
                  <c:v>0.8712453895537714</c:v>
                </c:pt>
                <c:pt idx="159">
                  <c:v>0.67546457871180576</c:v>
                </c:pt>
                <c:pt idx="160">
                  <c:v>0.47583226144163948</c:v>
                </c:pt>
                <c:pt idx="161">
                  <c:v>0.27270562894839273</c:v>
                </c:pt>
                <c:pt idx="162">
                  <c:v>6.6448336135363315E-2</c:v>
                </c:pt>
                <c:pt idx="163">
                  <c:v>-0.14257009570317711</c:v>
                </c:pt>
                <c:pt idx="164">
                  <c:v>-0.35397489167831542</c:v>
                </c:pt>
                <c:pt idx="165">
                  <c:v>-0.56738665007005895</c:v>
                </c:pt>
                <c:pt idx="166">
                  <c:v>-0.78242198147426811</c:v>
                </c:pt>
                <c:pt idx="167">
                  <c:v>-0.99869415870111644</c:v>
                </c:pt>
                <c:pt idx="168">
                  <c:v>-1.2158137757479046</c:v>
                </c:pt>
                <c:pt idx="169">
                  <c:v>-1.4333894141340235</c:v>
                </c:pt>
                <c:pt idx="170">
                  <c:v>-1.6510283148490863</c:v>
                </c:pt>
                <c:pt idx="171">
                  <c:v>-1.8683370541473712</c:v>
                </c:pt>
                <c:pt idx="172">
                  <c:v>-2.084922221401158</c:v>
                </c:pt>
                <c:pt idx="173">
                  <c:v>-2.3003910972147952</c:v>
                </c:pt>
                <c:pt idx="174">
                  <c:v>-2.5143523300019028</c:v>
                </c:pt>
                <c:pt idx="175">
                  <c:v>-2.726416609228365</c:v>
                </c:pt>
                <c:pt idx="176">
                  <c:v>-2.9361973335387441</c:v>
                </c:pt>
                <c:pt idx="177">
                  <c:v>-3.1433112719982015</c:v>
                </c:pt>
                <c:pt idx="178">
                  <c:v>-3.3473792167126892</c:v>
                </c:pt>
                <c:pt idx="179">
                  <c:v>-3.5480266251174051</c:v>
                </c:pt>
                <c:pt idx="180">
                  <c:v>-3.744884250267027</c:v>
                </c:pt>
                <c:pt idx="181">
                  <c:v>-3.9375887575036246</c:v>
                </c:pt>
                <c:pt idx="182">
                  <c:v>-4.1257833259341909</c:v>
                </c:pt>
                <c:pt idx="183">
                  <c:v>-4.3091182332024767</c:v>
                </c:pt>
                <c:pt idx="184">
                  <c:v>-4.4872514221095967</c:v>
                </c:pt>
                <c:pt idx="185">
                  <c:v>-4.6598490477090486</c:v>
                </c:pt>
                <c:pt idx="186">
                  <c:v>-4.8265860035648993</c:v>
                </c:pt>
                <c:pt idx="187">
                  <c:v>-4.9871464259579028</c:v>
                </c:pt>
                <c:pt idx="188">
                  <c:v>-5.1412241749018666</c:v>
                </c:pt>
                <c:pt idx="189">
                  <c:v>-5.2885232909145632</c:v>
                </c:pt>
                <c:pt idx="190">
                  <c:v>-5.4287584265951976</c:v>
                </c:pt>
                <c:pt idx="191">
                  <c:v>-5.5616552521410982</c:v>
                </c:pt>
                <c:pt idx="192">
                  <c:v>-5.6869508340486989</c:v>
                </c:pt>
                <c:pt idx="193">
                  <c:v>-5.804393986333201</c:v>
                </c:pt>
                <c:pt idx="194">
                  <c:v>-5.9137455937135934</c:v>
                </c:pt>
                <c:pt idx="195">
                  <c:v>-6.0147789063113635</c:v>
                </c:pt>
                <c:pt idx="196">
                  <c:v>-6.1072798055179627</c:v>
                </c:pt>
                <c:pt idx="197">
                  <c:v>-6.1910470407891749</c:v>
                </c:pt>
                <c:pt idx="198">
                  <c:v>-6.2658924372376799</c:v>
                </c:pt>
                <c:pt idx="199">
                  <c:v>-6.3316410739986093</c:v>
                </c:pt>
                <c:pt idx="200">
                  <c:v>-6.3881314334438217</c:v>
                </c:pt>
                <c:pt idx="201">
                  <c:v>-6.4352155214317461</c:v>
                </c:pt>
                <c:pt idx="202">
                  <c:v>-6.4727589588803065</c:v>
                </c:pt>
                <c:pt idx="203">
                  <c:v>-6.5006410450457217</c:v>
                </c:pt>
                <c:pt idx="204">
                  <c:v>-6.51875479299368</c:v>
                </c:pt>
                <c:pt idx="205">
                  <c:v>-6.5270069378388431</c:v>
                </c:pt>
                <c:pt idx="206">
                  <c:v>-6.5253179184227106</c:v>
                </c:pt>
                <c:pt idx="207">
                  <c:v>-6.5136218331830866</c:v>
                </c:pt>
                <c:pt idx="208">
                  <c:v>-6.4918663710546092</c:v>
                </c:pt>
                <c:pt idx="209">
                  <c:v>-6.4600127183118188</c:v>
                </c:pt>
                <c:pt idx="210">
                  <c:v>-6.4180354423466133</c:v>
                </c:pt>
                <c:pt idx="211">
                  <c:v>-6.3659223534292542</c:v>
                </c:pt>
                <c:pt idx="212">
                  <c:v>-6.3036743455727322</c:v>
                </c:pt>
                <c:pt idx="213">
                  <c:v>-6.2313052176700268</c:v>
                </c:pt>
                <c:pt idx="214">
                  <c:v>-6.148841476124824</c:v>
                </c:pt>
                <c:pt idx="215">
                  <c:v>-6.0563221202396029</c:v>
                </c:pt>
                <c:pt idx="216">
                  <c:v>-5.9537984116615421</c:v>
                </c:pt>
                <c:pt idx="217">
                  <c:v>-5.8413336292158444</c:v>
                </c:pt>
                <c:pt idx="218">
                  <c:v>-5.7190028104791564</c:v>
                </c:pt>
                <c:pt idx="219">
                  <c:v>-5.58689248146392</c:v>
                </c:pt>
                <c:pt idx="220">
                  <c:v>-5.4451003757897061</c:v>
                </c:pt>
                <c:pt idx="221">
                  <c:v>-5.29373514472615</c:v>
                </c:pt>
                <c:pt idx="222">
                  <c:v>-5.1329160594809125</c:v>
                </c:pt>
                <c:pt idx="223">
                  <c:v>-4.962772707100898</c:v>
                </c:pt>
                <c:pt idx="224">
                  <c:v>-4.7834446813339291</c:v>
                </c:pt>
                <c:pt idx="225">
                  <c:v>-4.5950812697736065</c:v>
                </c:pt>
                <c:pt idx="226">
                  <c:v>-4.3978411385813327</c:v>
                </c:pt>
                <c:pt idx="227">
                  <c:v>-4.191892016040601</c:v>
                </c:pt>
                <c:pt idx="228">
                  <c:v>-3.9774103761571493</c:v>
                </c:pt>
                <c:pt idx="229">
                  <c:v>-3.7545811234669833</c:v>
                </c:pt>
                <c:pt idx="230">
                  <c:v>-3.5235972801660407</c:v>
                </c:pt>
                <c:pt idx="231">
                  <c:v>-3.2846596766080394</c:v>
                </c:pt>
                <c:pt idx="232">
                  <c:v>-3.0379766461587763</c:v>
                </c:pt>
                <c:pt idx="233">
                  <c:v>-2.7837637253257532</c:v>
                </c:pt>
                <c:pt idx="234">
                  <c:v>-2.5222433600057457</c:v>
                </c:pt>
                <c:pt idx="235">
                  <c:v>-2.2536446186204984</c:v>
                </c:pt>
                <c:pt idx="236">
                  <c:v>-1.9782029128296188</c:v>
                </c:pt>
                <c:pt idx="237">
                  <c:v>-1.6961597264257036</c:v>
                </c:pt>
                <c:pt idx="238">
                  <c:v>-1.4077623529339389</c:v>
                </c:pt>
                <c:pt idx="239">
                  <c:v>-1.113263642350323</c:v>
                </c:pt>
                <c:pt idx="240">
                  <c:v>-0.81292175736305494</c:v>
                </c:pt>
                <c:pt idx="241">
                  <c:v>-0.50699993931618659</c:v>
                </c:pt>
                <c:pt idx="242">
                  <c:v>-0.19576628407919239</c:v>
                </c:pt>
                <c:pt idx="243">
                  <c:v>0.12050647210075885</c:v>
                </c:pt>
                <c:pt idx="244">
                  <c:v>0.44154115677813333</c:v>
                </c:pt>
                <c:pt idx="245">
                  <c:v>0.76705635561633168</c:v>
                </c:pt>
                <c:pt idx="246">
                  <c:v>1.0967665970252682</c:v>
                </c:pt>
                <c:pt idx="247">
                  <c:v>1.4303825273904751</c:v>
                </c:pt>
                <c:pt idx="248">
                  <c:v>1.76761107726191</c:v>
                </c:pt>
                <c:pt idx="249">
                  <c:v>2.1081556189389192</c:v>
                </c:pt>
                <c:pt idx="250">
                  <c:v>2.4517161159651231</c:v>
                </c:pt>
                <c:pt idx="251">
                  <c:v>2.7979892651305147</c:v>
                </c:pt>
                <c:pt idx="252">
                  <c:v>3.1466686316309729</c:v>
                </c:pt>
                <c:pt idx="253">
                  <c:v>3.497444778120788</c:v>
                </c:pt>
                <c:pt idx="254">
                  <c:v>3.8500053884383312</c:v>
                </c:pt>
                <c:pt idx="255">
                  <c:v>4.2040353868466491</c:v>
                </c:pt>
                <c:pt idx="256">
                  <c:v>4.5592170536840513</c:v>
                </c:pt>
                <c:pt idx="257">
                  <c:v>4.9152301383590702</c:v>
                </c:pt>
                <c:pt idx="258">
                  <c:v>5.2717519706645906</c:v>
                </c:pt>
                <c:pt idx="259">
                  <c:v>5.6284575714181475</c:v>
                </c:pt>
                <c:pt idx="260">
                  <c:v>5.9850197634631881</c:v>
                </c:pt>
                <c:pt idx="261">
                  <c:v>6.3411092840833252</c:v>
                </c:pt>
                <c:pt idx="262">
                  <c:v>6.6963948998955294</c:v>
                </c:pt>
                <c:pt idx="263">
                  <c:v>7.050543525290351</c:v>
                </c:pt>
                <c:pt idx="264">
                  <c:v>7.4032203454984371</c:v>
                </c:pt>
                <c:pt idx="265">
                  <c:v>7.75408894533708</c:v>
                </c:pt>
                <c:pt idx="266">
                  <c:v>8.1028114446909729</c:v>
                </c:pt>
                <c:pt idx="267">
                  <c:v>8.4490486417514781</c:v>
                </c:pt>
                <c:pt idx="268">
                  <c:v>8.7924601650193601</c:v>
                </c:pt>
                <c:pt idx="269">
                  <c:v>9.1327046350258527</c:v>
                </c:pt>
                <c:pt idx="270">
                  <c:v>9.469439836702735</c:v>
                </c:pt>
                <c:pt idx="271">
                  <c:v>9.8023229032746997</c:v>
                </c:pt>
                <c:pt idx="272">
                  <c:v>10.131010512492324</c:v>
                </c:pt>
                <c:pt idx="273">
                  <c:v>10.45515909597391</c:v>
                </c:pt>
                <c:pt idx="274">
                  <c:v>10.774425062342605</c:v>
                </c:pt>
                <c:pt idx="275">
                  <c:v>11.088465034796885</c:v>
                </c:pt>
                <c:pt idx="276">
                  <c:v>11.396936103650468</c:v>
                </c:pt>
                <c:pt idx="277">
                  <c:v>11.699496094323122</c:v>
                </c:pt>
                <c:pt idx="278">
                  <c:v>11.995803851157405</c:v>
                </c:pt>
                <c:pt idx="279">
                  <c:v>12.285519537362916</c:v>
                </c:pt>
                <c:pt idx="280">
                  <c:v>12.568304951288345</c:v>
                </c:pt>
                <c:pt idx="281">
                  <c:v>12.843823859129687</c:v>
                </c:pt>
                <c:pt idx="282">
                  <c:v>13.111742344085807</c:v>
                </c:pt>
                <c:pt idx="283">
                  <c:v>13.371729171871548</c:v>
                </c:pt>
                <c:pt idx="284">
                  <c:v>13.623456172395496</c:v>
                </c:pt>
                <c:pt idx="285">
                  <c:v>13.866598637307963</c:v>
                </c:pt>
                <c:pt idx="286">
                  <c:v>14.100835733023654</c:v>
                </c:pt>
                <c:pt idx="287">
                  <c:v>14.325850928713667</c:v>
                </c:pt>
                <c:pt idx="288">
                  <c:v>14.541332438665743</c:v>
                </c:pt>
                <c:pt idx="289">
                  <c:v>14.746973678301078</c:v>
                </c:pt>
                <c:pt idx="290">
                  <c:v>14.942473733045405</c:v>
                </c:pt>
                <c:pt idx="291">
                  <c:v>15.127537839139663</c:v>
                </c:pt>
                <c:pt idx="292">
                  <c:v>15.301877875391794</c:v>
                </c:pt>
                <c:pt idx="293">
                  <c:v>15.465212864769816</c:v>
                </c:pt>
                <c:pt idx="294">
                  <c:v>15.617269484646235</c:v>
                </c:pt>
                <c:pt idx="295">
                  <c:v>15.757782584422003</c:v>
                </c:pt>
                <c:pt idx="296">
                  <c:v>15.886495709171193</c:v>
                </c:pt>
                <c:pt idx="297">
                  <c:v>16.003161627869826</c:v>
                </c:pt>
                <c:pt idx="298">
                  <c:v>16.107542864706961</c:v>
                </c:pt>
                <c:pt idx="299">
                  <c:v>16.19941223190003</c:v>
                </c:pt>
                <c:pt idx="300">
                  <c:v>16.278553362382535</c:v>
                </c:pt>
                <c:pt idx="301">
                  <c:v>16.344761240673556</c:v>
                </c:pt>
                <c:pt idx="302">
                  <c:v>16.397842730195119</c:v>
                </c:pt>
                <c:pt idx="303">
                  <c:v>16.437617095256783</c:v>
                </c:pt>
                <c:pt idx="304">
                  <c:v>16.463916515899371</c:v>
                </c:pt>
                <c:pt idx="305">
                  <c:v>16.476586593756767</c:v>
                </c:pt>
                <c:pt idx="306">
                  <c:v>16.475486847084319</c:v>
                </c:pt>
                <c:pt idx="307">
                  <c:v>16.460491193081261</c:v>
                </c:pt>
                <c:pt idx="308">
                  <c:v>16.431488415640796</c:v>
                </c:pt>
                <c:pt idx="309">
                  <c:v>16.388382616662213</c:v>
                </c:pt>
                <c:pt idx="310">
                  <c:v>16.331093649070116</c:v>
                </c:pt>
                <c:pt idx="311">
                  <c:v>16.259557529713781</c:v>
                </c:pt>
                <c:pt idx="312">
                  <c:v>16.173726830340968</c:v>
                </c:pt>
                <c:pt idx="313">
                  <c:v>16.073571044884144</c:v>
                </c:pt>
                <c:pt idx="314">
                  <c:v>15.959076931338057</c:v>
                </c:pt>
                <c:pt idx="315">
                  <c:v>15.83024882656283</c:v>
                </c:pt>
                <c:pt idx="316">
                  <c:v>15.687108932406531</c:v>
                </c:pt>
                <c:pt idx="317">
                  <c:v>15.529697571607992</c:v>
                </c:pt>
                <c:pt idx="318">
                  <c:v>15.358073412019641</c:v>
                </c:pt>
                <c:pt idx="319">
                  <c:v>15.172313657767161</c:v>
                </c:pt>
                <c:pt idx="320">
                  <c:v>14.972514206057078</c:v>
                </c:pt>
                <c:pt idx="321">
                  <c:v>14.758789768433028</c:v>
                </c:pt>
                <c:pt idx="322">
                  <c:v>14.531273955387745</c:v>
                </c:pt>
                <c:pt idx="323">
                  <c:v>14.290119323342971</c:v>
                </c:pt>
                <c:pt idx="324">
                  <c:v>14.035497383119258</c:v>
                </c:pt>
                <c:pt idx="325">
                  <c:v>13.767598569136354</c:v>
                </c:pt>
                <c:pt idx="326">
                  <c:v>13.486632168708745</c:v>
                </c:pt>
                <c:pt idx="327">
                  <c:v>13.192826210918584</c:v>
                </c:pt>
                <c:pt idx="328">
                  <c:v>12.886427314685498</c:v>
                </c:pt>
                <c:pt idx="329">
                  <c:v>12.567700495774805</c:v>
                </c:pt>
                <c:pt idx="330">
                  <c:v>12.236928932627771</c:v>
                </c:pt>
                <c:pt idx="331">
                  <c:v>11.894413691023534</c:v>
                </c:pt>
                <c:pt idx="332">
                  <c:v>11.540473407727841</c:v>
                </c:pt>
                <c:pt idx="333">
                  <c:v>11.175443933413961</c:v>
                </c:pt>
                <c:pt idx="334">
                  <c:v>10.591785045961675</c:v>
                </c:pt>
                <c:pt idx="335">
                  <c:v>10.200195589635161</c:v>
                </c:pt>
                <c:pt idx="336">
                  <c:v>10.017428457174486</c:v>
                </c:pt>
                <c:pt idx="337">
                  <c:v>9.6117302657053685</c:v>
                </c:pt>
                <c:pt idx="338">
                  <c:v>9.1968650613974408</c:v>
                </c:pt>
                <c:pt idx="339">
                  <c:v>8.7732622695379607</c:v>
                </c:pt>
                <c:pt idx="340">
                  <c:v>8.3413649420731364</c:v>
                </c:pt>
                <c:pt idx="341">
                  <c:v>7.9016291012580426</c:v>
                </c:pt>
                <c:pt idx="342">
                  <c:v>7.4545230511472704</c:v>
                </c:pt>
                <c:pt idx="343">
                  <c:v>7.0005266585123707</c:v>
                </c:pt>
                <c:pt idx="344">
                  <c:v>6.5401306048482164</c:v>
                </c:pt>
                <c:pt idx="345">
                  <c:v>6.073835611253104</c:v>
                </c:pt>
                <c:pt idx="346">
                  <c:v>5.6021516380593468</c:v>
                </c:pt>
                <c:pt idx="347">
                  <c:v>5.125597061167408</c:v>
                </c:pt>
                <c:pt idx="348">
                  <c:v>4.644697827146115</c:v>
                </c:pt>
                <c:pt idx="349">
                  <c:v>4.159986589201182</c:v>
                </c:pt>
                <c:pt idx="350">
                  <c:v>3.6720018262159564</c:v>
                </c:pt>
                <c:pt idx="351">
                  <c:v>3.1812869471002871</c:v>
                </c:pt>
                <c:pt idx="352">
                  <c:v>2.6883893827573493</c:v>
                </c:pt>
                <c:pt idx="353">
                  <c:v>2.1938596680041313</c:v>
                </c:pt>
                <c:pt idx="354">
                  <c:v>1.6982505158278616</c:v>
                </c:pt>
                <c:pt idx="355">
                  <c:v>1.2021158863786412</c:v>
                </c:pt>
                <c:pt idx="356">
                  <c:v>0.7060100531213056</c:v>
                </c:pt>
                <c:pt idx="357">
                  <c:v>0.21048666857924081</c:v>
                </c:pt>
                <c:pt idx="358">
                  <c:v>-0.28390216790582989</c:v>
                </c:pt>
                <c:pt idx="359">
                  <c:v>-0.77660683797189412</c:v>
                </c:pt>
                <c:pt idx="360">
                  <c:v>-1.2670811251916476</c:v>
                </c:pt>
                <c:pt idx="361">
                  <c:v>-1.7547831268091136</c:v>
                </c:pt>
                <c:pt idx="362">
                  <c:v>-2.239176153915436</c:v>
                </c:pt>
                <c:pt idx="363">
                  <c:v>-2.7197296177619594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9-4634-AC80-58879E1B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7743"/>
        <c:axId val="1"/>
      </c:lineChart>
      <c:catAx>
        <c:axId val="107017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39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017743"/>
        <c:crossesAt val="1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1181102362204722" footer="0.5118110236220472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Sun Declin (deg)</a:t>
            </a:r>
          </a:p>
        </c:rich>
      </c:tx>
      <c:layout>
        <c:manualLayout>
          <c:xMode val="edge"/>
          <c:yMode val="edge"/>
          <c:x val="0.24585493655151297"/>
          <c:y val="0.1090942787391522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69711243226692"/>
          <c:y val="0.45910508969393254"/>
          <c:w val="0.71430826160236871"/>
          <c:h val="0.47274187453632655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Calculations!$T$2:$T$367</c:f>
              <c:numCache>
                <c:formatCode>General</c:formatCode>
                <c:ptCount val="366"/>
                <c:pt idx="0">
                  <c:v>-23.027191094633945</c:v>
                </c:pt>
                <c:pt idx="1">
                  <c:v>-22.943427599719652</c:v>
                </c:pt>
                <c:pt idx="2">
                  <c:v>-22.852044098970484</c:v>
                </c:pt>
                <c:pt idx="3">
                  <c:v>-22.753085316928662</c:v>
                </c:pt>
                <c:pt idx="4">
                  <c:v>-22.646599724932319</c:v>
                </c:pt>
                <c:pt idx="5">
                  <c:v>-22.532639462837096</c:v>
                </c:pt>
                <c:pt idx="6">
                  <c:v>-22.41126025569675</c:v>
                </c:pt>
                <c:pt idx="7">
                  <c:v>-22.28252132575108</c:v>
                </c:pt>
                <c:pt idx="8">
                  <c:v>-22.146485300082791</c:v>
                </c:pt>
                <c:pt idx="9">
                  <c:v>-22.003218114314006</c:v>
                </c:pt>
                <c:pt idx="10">
                  <c:v>-21.852788912722005</c:v>
                </c:pt>
                <c:pt idx="11">
                  <c:v>-21.695269945160696</c:v>
                </c:pt>
                <c:pt idx="12">
                  <c:v>-21.530736461174602</c:v>
                </c:pt>
                <c:pt idx="13">
                  <c:v>-21.359266601694209</c:v>
                </c:pt>
                <c:pt idx="14">
                  <c:v>-21.18094128870117</c:v>
                </c:pt>
                <c:pt idx="15">
                  <c:v>-20.995844113246047</c:v>
                </c:pt>
                <c:pt idx="16">
                  <c:v>-20.804061222195539</c:v>
                </c:pt>
                <c:pt idx="17">
                  <c:v>-20.605681204080255</c:v>
                </c:pt>
                <c:pt idx="18">
                  <c:v>-20.400794974402711</c:v>
                </c:pt>
                <c:pt idx="19">
                  <c:v>-20.189495660754545</c:v>
                </c:pt>
                <c:pt idx="20">
                  <c:v>-19.9718784880797</c:v>
                </c:pt>
                <c:pt idx="21">
                  <c:v>-19.748040664404833</c:v>
                </c:pt>
                <c:pt idx="22">
                  <c:v>-19.518081267346151</c:v>
                </c:pt>
                <c:pt idx="23">
                  <c:v>-19.28210113168333</c:v>
                </c:pt>
                <c:pt idx="24">
                  <c:v>-19.040202738273248</c:v>
                </c:pt>
                <c:pt idx="25">
                  <c:v>-18.792490104564351</c:v>
                </c:pt>
                <c:pt idx="26">
                  <c:v>-18.539068676947661</c:v>
                </c:pt>
                <c:pt idx="27">
                  <c:v>-18.280045225166447</c:v>
                </c:pt>
                <c:pt idx="28">
                  <c:v>-18.015527738987387</c:v>
                </c:pt>
                <c:pt idx="29">
                  <c:v>-17.745625327318532</c:v>
                </c:pt>
                <c:pt idx="30">
                  <c:v>-17.470448119938066</c:v>
                </c:pt>
                <c:pt idx="31">
                  <c:v>-17.190107171982628</c:v>
                </c:pt>
                <c:pt idx="32">
                  <c:v>-16.904714371325554</c:v>
                </c:pt>
                <c:pt idx="33">
                  <c:v>-16.61438234895942</c:v>
                </c:pt>
                <c:pt idx="34">
                  <c:v>-16.319224392474549</c:v>
                </c:pt>
                <c:pt idx="35">
                  <c:v>-16.019354362717909</c:v>
                </c:pt>
                <c:pt idx="36">
                  <c:v>-15.714886613694613</c:v>
                </c:pt>
                <c:pt idx="37">
                  <c:v>-15.405935915759731</c:v>
                </c:pt>
                <c:pt idx="38">
                  <c:v>-15.092617382137965</c:v>
                </c:pt>
                <c:pt idx="39">
                  <c:v>-14.775046398791337</c:v>
                </c:pt>
                <c:pt idx="40">
                  <c:v>-14.453338557644026</c:v>
                </c:pt>
                <c:pt idx="41">
                  <c:v>-14.127609593161582</c:v>
                </c:pt>
                <c:pt idx="42">
                  <c:v>-13.797975322268835</c:v>
                </c:pt>
                <c:pt idx="43">
                  <c:v>-13.464551587585131</c:v>
                </c:pt>
                <c:pt idx="44">
                  <c:v>-13.127454203941472</c:v>
                </c:pt>
                <c:pt idx="45">
                  <c:v>-12.786798908136149</c:v>
                </c:pt>
                <c:pt idx="46">
                  <c:v>-12.442701311880276</c:v>
                </c:pt>
                <c:pt idx="47">
                  <c:v>-12.095276857877064</c:v>
                </c:pt>
                <c:pt idx="48">
                  <c:v>-11.744640778966621</c:v>
                </c:pt>
                <c:pt idx="49">
                  <c:v>-11.390908060270871</c:v>
                </c:pt>
                <c:pt idx="50">
                  <c:v>-11.03419340426365</c:v>
                </c:pt>
                <c:pt idx="51">
                  <c:v>-10.674611198684792</c:v>
                </c:pt>
                <c:pt idx="52">
                  <c:v>-10.31227548721845</c:v>
                </c:pt>
                <c:pt idx="53">
                  <c:v>-9.9472999428468967</c:v>
                </c:pt>
                <c:pt idx="54">
                  <c:v>-9.5797978437933544</c:v>
                </c:pt>
                <c:pt idx="55">
                  <c:v>-9.2098820519641986</c:v>
                </c:pt>
                <c:pt idx="56">
                  <c:v>-8.8376649937933536</c:v>
                </c:pt>
                <c:pt idx="57">
                  <c:v>-8.463258643400156</c:v>
                </c:pt>
                <c:pt idx="58">
                  <c:v>-8.0867745079645754</c:v>
                </c:pt>
                <c:pt idx="59">
                  <c:v>-7.7083236152199843</c:v>
                </c:pt>
                <c:pt idx="60">
                  <c:v>-7.3280165029784854</c:v>
                </c:pt>
                <c:pt idx="61">
                  <c:v>-6.9459632105792508</c:v>
                </c:pt>
                <c:pt idx="62">
                  <c:v>-6.5622732721778494</c:v>
                </c:pt>
                <c:pt idx="63">
                  <c:v>-6.1770557117732903</c:v>
                </c:pt>
                <c:pt idx="64">
                  <c:v>-5.7904190398811588</c:v>
                </c:pt>
                <c:pt idx="65">
                  <c:v>-5.4024712517615212</c:v>
                </c:pt>
                <c:pt idx="66">
                  <c:v>-5.0133198271073951</c:v>
                </c:pt>
                <c:pt idx="67">
                  <c:v>-4.6230717311026295</c:v>
                </c:pt>
                <c:pt idx="68">
                  <c:v>-4.2318334167606224</c:v>
                </c:pt>
                <c:pt idx="69">
                  <c:v>-3.8397108284550217</c:v>
                </c:pt>
                <c:pt idx="70">
                  <c:v>-3.4468094065551091</c:v>
                </c:pt>
                <c:pt idx="71">
                  <c:v>-3.0532340930802664</c:v>
                </c:pt>
                <c:pt idx="72">
                  <c:v>-2.6590893382877581</c:v>
                </c:pt>
                <c:pt idx="73">
                  <c:v>-2.2644791081140525</c:v>
                </c:pt>
                <c:pt idx="74">
                  <c:v>-1.8695068923861375</c:v>
                </c:pt>
                <c:pt idx="75">
                  <c:v>-1.4742757137220295</c:v>
                </c:pt>
                <c:pt idx="76">
                  <c:v>-1.0788881370436139</c:v>
                </c:pt>
                <c:pt idx="77">
                  <c:v>-0.68344627962534277</c:v>
                </c:pt>
                <c:pt idx="78">
                  <c:v>-0.2880518215987839</c:v>
                </c:pt>
                <c:pt idx="79">
                  <c:v>0.10719398315711652</c:v>
                </c:pt>
                <c:pt idx="80">
                  <c:v>0.50219029581674679</c:v>
                </c:pt>
                <c:pt idx="81">
                  <c:v>0.8968366811691626</c:v>
                </c:pt>
                <c:pt idx="82">
                  <c:v>1.2910330960129097</c:v>
                </c:pt>
                <c:pt idx="83">
                  <c:v>1.6846798774564959</c:v>
                </c:pt>
                <c:pt idx="84">
                  <c:v>2.0776777311877659</c:v>
                </c:pt>
                <c:pt idx="85">
                  <c:v>2.4699277197860252</c:v>
                </c:pt>
                <c:pt idx="86">
                  <c:v>2.8613312511430422</c:v>
                </c:pt>
                <c:pt idx="87">
                  <c:v>3.2517900670571938</c:v>
                </c:pt>
                <c:pt idx="88">
                  <c:v>3.6412062320693215</c:v>
                </c:pt>
                <c:pt idx="89">
                  <c:v>4.0294821226031203</c:v>
                </c:pt>
                <c:pt idx="90">
                  <c:v>4.4165204164783072</c:v>
                </c:pt>
                <c:pt idx="91">
                  <c:v>4.8022240828552958</c:v>
                </c:pt>
                <c:pt idx="92">
                  <c:v>5.1864963726782847</c:v>
                </c:pt>
                <c:pt idx="93">
                  <c:v>5.5692408096795276</c:v>
                </c:pt>
                <c:pt idx="94">
                  <c:v>5.9503611820045821</c:v>
                </c:pt>
                <c:pt idx="95">
                  <c:v>6.3297615345238025</c:v>
                </c:pt>
                <c:pt idx="96">
                  <c:v>6.7073461618878421</c:v>
                </c:pt>
                <c:pt idx="97">
                  <c:v>7.0830196023892507</c:v>
                </c:pt>
                <c:pt idx="98">
                  <c:v>7.4566866326930592</c:v>
                </c:pt>
                <c:pt idx="99">
                  <c:v>7.8282522634898424</c:v>
                </c:pt>
                <c:pt idx="100">
                  <c:v>8.1976217361374797</c:v>
                </c:pt>
                <c:pt idx="101">
                  <c:v>8.5647005203439139</c:v>
                </c:pt>
                <c:pt idx="102">
                  <c:v>8.9293943129522706</c:v>
                </c:pt>
                <c:pt idx="103">
                  <c:v>9.2916090378850029</c:v>
                </c:pt>
                <c:pt idx="104">
                  <c:v>9.6512508473005969</c:v>
                </c:pt>
                <c:pt idx="105">
                  <c:v>10.008226124021292</c:v>
                </c:pt>
                <c:pt idx="106">
                  <c:v>10.362441485281353</c:v>
                </c:pt>
                <c:pt idx="107">
                  <c:v>10.713803787854518</c:v>
                </c:pt>
                <c:pt idx="108">
                  <c:v>11.06222013460615</c:v>
                </c:pt>
                <c:pt idx="109">
                  <c:v>11.407597882522513</c:v>
                </c:pt>
                <c:pt idx="110">
                  <c:v>11.749844652266118</c:v>
                </c:pt>
                <c:pt idx="111">
                  <c:v>12.088868339301172</c:v>
                </c:pt>
                <c:pt idx="112">
                  <c:v>12.424577126632864</c:v>
                </c:pt>
                <c:pt idx="113">
                  <c:v>12.75687949920545</c:v>
                </c:pt>
                <c:pt idx="114">
                  <c:v>13.085684259992425</c:v>
                </c:pt>
                <c:pt idx="115">
                  <c:v>13.410900547821567</c:v>
                </c:pt>
                <c:pt idx="116">
                  <c:v>13.732437856962054</c:v>
                </c:pt>
                <c:pt idx="117">
                  <c:v>14.050206058505896</c:v>
                </c:pt>
                <c:pt idx="118">
                  <c:v>14.364115423570675</c:v>
                </c:pt>
                <c:pt idx="119">
                  <c:v>14.674076648342496</c:v>
                </c:pt>
                <c:pt idx="120">
                  <c:v>14.980000880980006</c:v>
                </c:pt>
                <c:pt idx="121">
                  <c:v>15.281799750390228</c:v>
                </c:pt>
                <c:pt idx="122">
                  <c:v>15.579385396885527</c:v>
                </c:pt>
                <c:pt idx="123">
                  <c:v>15.872670504724661</c:v>
                </c:pt>
                <c:pt idx="124">
                  <c:v>16.16156833653622</c:v>
                </c:pt>
                <c:pt idx="125">
                  <c:v>16.445992769614087</c:v>
                </c:pt>
                <c:pt idx="126">
                  <c:v>16.725858334071802</c:v>
                </c:pt>
                <c:pt idx="127">
                  <c:v>17.001080252836648</c:v>
                </c:pt>
                <c:pt idx="128">
                  <c:v>17.271574483451598</c:v>
                </c:pt>
                <c:pt idx="129">
                  <c:v>17.537257761654704</c:v>
                </c:pt>
                <c:pt idx="130">
                  <c:v>17.79804764669257</c:v>
                </c:pt>
                <c:pt idx="131">
                  <c:v>18.053862568319161</c:v>
                </c:pt>
                <c:pt idx="132">
                  <c:v>18.304621875420121</c:v>
                </c:pt>
                <c:pt idx="133">
                  <c:v>18.550245886203975</c:v>
                </c:pt>
                <c:pt idx="134">
                  <c:v>18.790655939881425</c:v>
                </c:pt>
                <c:pt idx="135">
                  <c:v>19.02577444975541</c:v>
                </c:pt>
                <c:pt idx="136">
                  <c:v>19.255524957631852</c:v>
                </c:pt>
                <c:pt idx="137">
                  <c:v>19.479832189454303</c:v>
                </c:pt>
                <c:pt idx="138">
                  <c:v>19.69862211205653</c:v>
                </c:pt>
                <c:pt idx="139">
                  <c:v>19.911821990921275</c:v>
                </c:pt>
                <c:pt idx="140">
                  <c:v>20.119360448821837</c:v>
                </c:pt>
                <c:pt idx="141">
                  <c:v>20.321167525218716</c:v>
                </c:pt>
                <c:pt idx="142">
                  <c:v>20.517174736275237</c:v>
                </c:pt>
                <c:pt idx="143">
                  <c:v>20.707315135345766</c:v>
                </c:pt>
                <c:pt idx="144">
                  <c:v>20.891523373788914</c:v>
                </c:pt>
                <c:pt idx="145">
                  <c:v>21.069735761947186</c:v>
                </c:pt>
                <c:pt idx="146">
                  <c:v>21.241890330129394</c:v>
                </c:pt>
                <c:pt idx="147">
                  <c:v>21.407926889427916</c:v>
                </c:pt>
                <c:pt idx="148">
                  <c:v>21.567787092198103</c:v>
                </c:pt>
                <c:pt idx="149">
                  <c:v>21.721414492021285</c:v>
                </c:pt>
                <c:pt idx="150">
                  <c:v>21.86875460297064</c:v>
                </c:pt>
                <c:pt idx="151">
                  <c:v>22.009754957996794</c:v>
                </c:pt>
                <c:pt idx="152">
                  <c:v>22.144365166248768</c:v>
                </c:pt>
                <c:pt idx="153">
                  <c:v>22.272536969140567</c:v>
                </c:pt>
                <c:pt idx="154">
                  <c:v>22.394224294981672</c:v>
                </c:pt>
                <c:pt idx="155">
                  <c:v>22.509383311982425</c:v>
                </c:pt>
                <c:pt idx="156">
                  <c:v>22.617972479452185</c:v>
                </c:pt>
                <c:pt idx="157">
                  <c:v>22.719952597010199</c:v>
                </c:pt>
                <c:pt idx="158">
                  <c:v>22.815286851630624</c:v>
                </c:pt>
                <c:pt idx="159">
                  <c:v>22.903940862351682</c:v>
                </c:pt>
                <c:pt idx="160">
                  <c:v>22.985882722481605</c:v>
                </c:pt>
                <c:pt idx="161">
                  <c:v>23.061083039143295</c:v>
                </c:pt>
                <c:pt idx="162">
                  <c:v>23.129514970005555</c:v>
                </c:pt>
                <c:pt idx="163">
                  <c:v>23.191154257058844</c:v>
                </c:pt>
                <c:pt idx="164">
                  <c:v>23.245979257303059</c:v>
                </c:pt>
                <c:pt idx="165">
                  <c:v>23.293970970224542</c:v>
                </c:pt>
                <c:pt idx="166">
                  <c:v>23.335113061951979</c:v>
                </c:pt>
                <c:pt idx="167">
                  <c:v>23.36939188599224</c:v>
                </c:pt>
                <c:pt idx="168">
                  <c:v>23.396796500459903</c:v>
                </c:pt>
                <c:pt idx="169">
                  <c:v>23.417318681728023</c:v>
                </c:pt>
                <c:pt idx="170">
                  <c:v>23.43095293444112</c:v>
                </c:pt>
                <c:pt idx="171">
                  <c:v>23.437696497845597</c:v>
                </c:pt>
                <c:pt idx="172">
                  <c:v>23.437549348407504</c:v>
                </c:pt>
                <c:pt idx="173">
                  <c:v>23.430514198702166</c:v>
                </c:pt>
                <c:pt idx="174">
                  <c:v>23.416596492575046</c:v>
                </c:pt>
                <c:pt idx="175">
                  <c:v>23.395804396588272</c:v>
                </c:pt>
                <c:pt idx="176">
                  <c:v>23.368148787781518</c:v>
                </c:pt>
                <c:pt idx="177">
                  <c:v>23.333643237791321</c:v>
                </c:pt>
                <c:pt idx="178">
                  <c:v>23.292303993386323</c:v>
                </c:pt>
                <c:pt idx="179">
                  <c:v>23.244149953490528</c:v>
                </c:pt>
                <c:pt idx="180">
                  <c:v>23.189202642779779</c:v>
                </c:pt>
                <c:pt idx="181">
                  <c:v>23.12748618194939</c:v>
                </c:pt>
                <c:pt idx="182">
                  <c:v>23.059027254763794</c:v>
                </c:pt>
                <c:pt idx="183">
                  <c:v>22.98385507200901</c:v>
                </c:pt>
                <c:pt idx="184">
                  <c:v>22.902001332482111</c:v>
                </c:pt>
                <c:pt idx="185">
                  <c:v>22.813500181158837</c:v>
                </c:pt>
                <c:pt idx="186">
                  <c:v>22.718388164690857</c:v>
                </c:pt>
                <c:pt idx="187">
                  <c:v>22.616704184393452</c:v>
                </c:pt>
                <c:pt idx="188">
                  <c:v>22.508489446888937</c:v>
                </c:pt>
                <c:pt idx="189">
                  <c:v>22.393787412578735</c:v>
                </c:pt>
                <c:pt idx="190">
                  <c:v>22.272643742122682</c:v>
                </c:pt>
                <c:pt idx="191">
                  <c:v>22.145106241106486</c:v>
                </c:pt>
                <c:pt idx="192">
                  <c:v>22.011224803083319</c:v>
                </c:pt>
                <c:pt idx="193">
                  <c:v>21.871051351174639</c:v>
                </c:pt>
                <c:pt idx="194">
                  <c:v>21.724639778421164</c:v>
                </c:pt>
                <c:pt idx="195">
                  <c:v>21.572045887070068</c:v>
                </c:pt>
                <c:pt idx="196">
                  <c:v>21.413327326985833</c:v>
                </c:pt>
                <c:pt idx="197">
                  <c:v>21.24854353337183</c:v>
                </c:pt>
                <c:pt idx="198">
                  <c:v>21.077755663985045</c:v>
                </c:pt>
                <c:pt idx="199">
                  <c:v>20.901026536023299</c:v>
                </c:pt>
                <c:pt idx="200">
                  <c:v>20.718420562862089</c:v>
                </c:pt>
                <c:pt idx="201">
                  <c:v>20.530003690810666</c:v>
                </c:pt>
                <c:pt idx="202">
                  <c:v>20.335843336055216</c:v>
                </c:pt>
                <c:pt idx="203">
                  <c:v>20.136008321945972</c:v>
                </c:pt>
                <c:pt idx="204">
                  <c:v>19.930568816784188</c:v>
                </c:pt>
                <c:pt idx="205">
                  <c:v>19.719596272254993</c:v>
                </c:pt>
                <c:pt idx="206">
                  <c:v>19.503163362644333</c:v>
                </c:pt>
                <c:pt idx="207">
                  <c:v>19.281343924972845</c:v>
                </c:pt>
                <c:pt idx="208">
                  <c:v>19.054212900170338</c:v>
                </c:pt>
                <c:pt idx="209">
                  <c:v>18.821846275406639</c:v>
                </c:pt>
                <c:pt idx="210">
                  <c:v>18.584321027686979</c:v>
                </c:pt>
                <c:pt idx="211">
                  <c:v>18.341715068811109</c:v>
                </c:pt>
                <c:pt idx="212">
                  <c:v>18.094107191788524</c:v>
                </c:pt>
                <c:pt idx="213">
                  <c:v>17.841577018791128</c:v>
                </c:pt>
                <c:pt idx="214">
                  <c:v>17.584204950720004</c:v>
                </c:pt>
                <c:pt idx="215">
                  <c:v>17.322072118453612</c:v>
                </c:pt>
                <c:pt idx="216">
                  <c:v>17.055260335833669</c:v>
                </c:pt>
                <c:pt idx="217">
                  <c:v>16.783852054443681</c:v>
                </c:pt>
                <c:pt idx="218">
                  <c:v>16.507930320221433</c:v>
                </c:pt>
                <c:pt idx="219">
                  <c:v>16.227578731941968</c:v>
                </c:pt>
                <c:pt idx="220">
                  <c:v>15.942881401601493</c:v>
                </c:pt>
                <c:pt idx="221">
                  <c:v>15.65392291672582</c:v>
                </c:pt>
                <c:pt idx="222">
                  <c:v>15.360788304615657</c:v>
                </c:pt>
                <c:pt idx="223">
                  <c:v>15.063562998542876</c:v>
                </c:pt>
                <c:pt idx="224">
                  <c:v>14.762332805899264</c:v>
                </c:pt>
                <c:pt idx="225">
                  <c:v>14.457183878299533</c:v>
                </c:pt>
                <c:pt idx="226">
                  <c:v>14.148202683625962</c:v>
                </c:pt>
                <c:pt idx="227">
                  <c:v>13.835475980010376</c:v>
                </c:pt>
                <c:pt idx="228">
                  <c:v>13.519090791731196</c:v>
                </c:pt>
                <c:pt idx="229">
                  <c:v>13.199134387010302</c:v>
                </c:pt>
                <c:pt idx="230">
                  <c:v>12.875694257679131</c:v>
                </c:pt>
                <c:pt idx="231">
                  <c:v>12.548858100695053</c:v>
                </c:pt>
                <c:pt idx="232">
                  <c:v>12.218713801466002</c:v>
                </c:pt>
                <c:pt idx="233">
                  <c:v>11.885349418958439</c:v>
                </c:pt>
                <c:pt idx="234">
                  <c:v>11.548853172544609</c:v>
                </c:pt>
                <c:pt idx="235">
                  <c:v>11.2093134305536</c:v>
                </c:pt>
                <c:pt idx="236">
                  <c:v>10.866818700483494</c:v>
                </c:pt>
                <c:pt idx="237">
                  <c:v>10.521457620827798</c:v>
                </c:pt>
                <c:pt idx="238">
                  <c:v>10.173318954474954</c:v>
                </c:pt>
                <c:pt idx="239">
                  <c:v>9.8224915836299989</c:v>
                </c:pt>
                <c:pt idx="240">
                  <c:v>9.4690645062100156</c:v>
                </c:pt>
                <c:pt idx="241">
                  <c:v>9.1131268336648272</c:v>
                </c:pt>
                <c:pt idx="242">
                  <c:v>8.7547677901713747</c:v>
                </c:pt>
                <c:pt idx="243">
                  <c:v>8.3940767131487792</c:v>
                </c:pt>
                <c:pt idx="244">
                  <c:v>8.0311430550415288</c:v>
                </c:pt>
                <c:pt idx="245">
                  <c:v>7.6660563863159421</c:v>
                </c:pt>
                <c:pt idx="246">
                  <c:v>7.2989063996236254</c:v>
                </c:pt>
                <c:pt idx="247">
                  <c:v>6.9297829150619448</c:v>
                </c:pt>
                <c:pt idx="248">
                  <c:v>6.5587758864929038</c:v>
                </c:pt>
                <c:pt idx="249">
                  <c:v>6.1859754088550423</c:v>
                </c:pt>
                <c:pt idx="250">
                  <c:v>5.8114717264145499</c:v>
                </c:pt>
                <c:pt idx="251">
                  <c:v>5.4353552419034381</c:v>
                </c:pt>
                <c:pt idx="252">
                  <c:v>5.0577165264812338</c:v>
                </c:pt>
                <c:pt idx="253">
                  <c:v>4.6786463304746091</c:v>
                </c:pt>
                <c:pt idx="254">
                  <c:v>4.2982355948261093</c:v>
                </c:pt>
                <c:pt idx="255">
                  <c:v>3.9165754632038698</c:v>
                </c:pt>
                <c:pt idx="256">
                  <c:v>3.5337572947126721</c:v>
                </c:pt>
                <c:pt idx="257">
                  <c:v>3.1498726771482985</c:v>
                </c:pt>
                <c:pt idx="258">
                  <c:v>2.765013440736968</c:v>
                </c:pt>
                <c:pt idx="259">
                  <c:v>2.3792716723037195</c:v>
                </c:pt>
                <c:pt idx="260">
                  <c:v>1.9927397298109739</c:v>
                </c:pt>
                <c:pt idx="261">
                  <c:v>1.6055102572073743</c:v>
                </c:pt>
                <c:pt idx="262">
                  <c:v>1.217676199527197</c:v>
                </c:pt>
                <c:pt idx="263">
                  <c:v>0.82933081818162002</c:v>
                </c:pt>
                <c:pt idx="264">
                  <c:v>0.44056770638393861</c:v>
                </c:pt>
                <c:pt idx="265">
                  <c:v>5.1480804638451588E-2</c:v>
                </c:pt>
                <c:pt idx="266">
                  <c:v>-0.33783558375816075</c:v>
                </c:pt>
                <c:pt idx="267">
                  <c:v>-0.72728677727241164</c:v>
                </c:pt>
                <c:pt idx="268">
                  <c:v>-1.1167777008071333</c:v>
                </c:pt>
                <c:pt idx="269">
                  <c:v>-1.5062128705636415</c:v>
                </c:pt>
                <c:pt idx="270">
                  <c:v>-1.8954963791478878</c:v>
                </c:pt>
                <c:pt idx="271">
                  <c:v>-2.284531880996906</c:v>
                </c:pt>
                <c:pt idx="272">
                  <c:v>-2.67322257819146</c:v>
                </c:pt>
                <c:pt idx="273">
                  <c:v>-3.0614712067212131</c:v>
                </c:pt>
                <c:pt idx="274">
                  <c:v>-3.4491800232808472</c:v>
                </c:pt>
                <c:pt idx="275">
                  <c:v>-3.8362507926583822</c:v>
                </c:pt>
                <c:pt idx="276">
                  <c:v>-4.2225847758048669</c:v>
                </c:pt>
                <c:pt idx="277">
                  <c:v>-4.6080827186442184</c:v>
                </c:pt>
                <c:pt idx="278">
                  <c:v>-4.9926448417158822</c:v>
                </c:pt>
                <c:pt idx="279">
                  <c:v>-5.3761708307174789</c:v>
                </c:pt>
                <c:pt idx="280">
                  <c:v>-5.7585598280353736</c:v>
                </c:pt>
                <c:pt idx="281">
                  <c:v>-6.1397104253416099</c:v>
                </c:pt>
                <c:pt idx="282">
                  <c:v>-6.5195206573411522</c:v>
                </c:pt>
                <c:pt idx="283">
                  <c:v>-6.8978879967563804</c:v>
                </c:pt>
                <c:pt idx="284">
                  <c:v>-7.2747093506359839</c:v>
                </c:pt>
                <c:pt idx="285">
                  <c:v>-7.6498810580750991</c:v>
                </c:pt>
                <c:pt idx="286">
                  <c:v>-8.023298889436802</c:v>
                </c:pt>
                <c:pt idx="287">
                  <c:v>-8.3948580471695884</c:v>
                </c:pt>
                <c:pt idx="288">
                  <c:v>-8.7644531683084228</c:v>
                </c:pt>
                <c:pt idx="289">
                  <c:v>-9.1319783287589669</c:v>
                </c:pt>
                <c:pt idx="290">
                  <c:v>-9.4973270494523767</c:v>
                </c:pt>
                <c:pt idx="291">
                  <c:v>-9.8603923044764947</c:v>
                </c:pt>
                <c:pt idx="292">
                  <c:v>-10.221066531267889</c:v>
                </c:pt>
                <c:pt idx="293">
                  <c:v>-10.579241642969226</c:v>
                </c:pt>
                <c:pt idx="294">
                  <c:v>-10.934809043046641</c:v>
                </c:pt>
                <c:pt idx="295">
                  <c:v>-11.287659642259698</c:v>
                </c:pt>
                <c:pt idx="296">
                  <c:v>-11.637683878083918</c:v>
                </c:pt>
                <c:pt idx="297">
                  <c:v>-11.984771736678626</c:v>
                </c:pt>
                <c:pt idx="298">
                  <c:v>-12.328812777488373</c:v>
                </c:pt>
                <c:pt idx="299">
                  <c:v>-12.669696160576571</c:v>
                </c:pt>
                <c:pt idx="300">
                  <c:v>-13.007310676774765</c:v>
                </c:pt>
                <c:pt idx="301">
                  <c:v>-13.341544780733914</c:v>
                </c:pt>
                <c:pt idx="302">
                  <c:v>-13.67228662695711</c:v>
                </c:pt>
                <c:pt idx="303">
                  <c:v>-13.999424108898928</c:v>
                </c:pt>
                <c:pt idx="304">
                  <c:v>-14.322844901193625</c:v>
                </c:pt>
                <c:pt idx="305">
                  <c:v>-14.642436505089048</c:v>
                </c:pt>
                <c:pt idx="306">
                  <c:v>-14.958086297139154</c:v>
                </c:pt>
                <c:pt idx="307">
                  <c:v>-15.269681581219695</c:v>
                </c:pt>
                <c:pt idx="308">
                  <c:v>-15.577109643899849</c:v>
                </c:pt>
                <c:pt idx="309">
                  <c:v>-15.880257813220101</c:v>
                </c:pt>
                <c:pt idx="310">
                  <c:v>-16.17901352089898</c:v>
                </c:pt>
                <c:pt idx="311">
                  <c:v>-16.473264367988111</c:v>
                </c:pt>
                <c:pt idx="312">
                  <c:v>-16.762898193982448</c:v>
                </c:pt>
                <c:pt idx="313">
                  <c:v>-17.047803149383245</c:v>
                </c:pt>
                <c:pt idx="314">
                  <c:v>-17.327867771696539</c:v>
                </c:pt>
                <c:pt idx="315">
                  <c:v>-17.602981064834566</c:v>
                </c:pt>
                <c:pt idx="316">
                  <c:v>-17.873032581879503</c:v>
                </c:pt>
                <c:pt idx="317">
                  <c:v>-18.137912511147</c:v>
                </c:pt>
                <c:pt idx="318">
                  <c:v>-18.397511765475308</c:v>
                </c:pt>
                <c:pt idx="319">
                  <c:v>-18.651722074650106</c:v>
                </c:pt>
                <c:pt idx="320">
                  <c:v>-18.900436080854252</c:v>
                </c:pt>
                <c:pt idx="321">
                  <c:v>-19.143547437018356</c:v>
                </c:pt>
                <c:pt idx="322">
                  <c:v>-19.380950907928785</c:v>
                </c:pt>
                <c:pt idx="323">
                  <c:v>-19.612542473929825</c:v>
                </c:pt>
                <c:pt idx="324">
                  <c:v>-19.838219437039751</c:v>
                </c:pt>
                <c:pt idx="325">
                  <c:v>-20.057880529282912</c:v>
                </c:pt>
                <c:pt idx="326">
                  <c:v>-20.27142602301943</c:v>
                </c:pt>
                <c:pt idx="327">
                  <c:v>-20.478757843035996</c:v>
                </c:pt>
                <c:pt idx="328">
                  <c:v>-20.679779680143838</c:v>
                </c:pt>
                <c:pt idx="329">
                  <c:v>-20.874397106010004</c:v>
                </c:pt>
                <c:pt idx="330">
                  <c:v>-21.062517688936346</c:v>
                </c:pt>
                <c:pt idx="331">
                  <c:v>-21.244051110275301</c:v>
                </c:pt>
                <c:pt idx="332">
                  <c:v>-21.418909281165107</c:v>
                </c:pt>
                <c:pt idx="333">
                  <c:v>-21.587006459246258</c:v>
                </c:pt>
                <c:pt idx="334">
                  <c:v>-21.748259365010522</c:v>
                </c:pt>
                <c:pt idx="335">
                  <c:v>-21.983262469953523</c:v>
                </c:pt>
                <c:pt idx="336">
                  <c:v>-22.126762556411229</c:v>
                </c:pt>
                <c:pt idx="337">
                  <c:v>-22.190159016067568</c:v>
                </c:pt>
                <c:pt idx="338">
                  <c:v>-22.323255315519472</c:v>
                </c:pt>
                <c:pt idx="339">
                  <c:v>-22.449131888162587</c:v>
                </c:pt>
                <c:pt idx="340">
                  <c:v>-22.567722607787839</c:v>
                </c:pt>
                <c:pt idx="341">
                  <c:v>-22.678964583853435</c:v>
                </c:pt>
                <c:pt idx="342">
                  <c:v>-22.782798261296357</c:v>
                </c:pt>
                <c:pt idx="343">
                  <c:v>-22.87916751653248</c:v>
                </c:pt>
                <c:pt idx="344">
                  <c:v>-22.968019749263625</c:v>
                </c:pt>
                <c:pt idx="345">
                  <c:v>-23.049305969726912</c:v>
                </c:pt>
                <c:pt idx="346">
                  <c:v>-23.122980881030465</c:v>
                </c:pt>
                <c:pt idx="347">
                  <c:v>-23.18900295623428</c:v>
                </c:pt>
                <c:pt idx="348">
                  <c:v>-23.247334509855595</c:v>
                </c:pt>
                <c:pt idx="349">
                  <c:v>-23.297941763492755</c:v>
                </c:pt>
                <c:pt idx="350">
                  <c:v>-23.340794905289954</c:v>
                </c:pt>
                <c:pt idx="351">
                  <c:v>-23.375868142983581</c:v>
                </c:pt>
                <c:pt idx="352">
                  <c:v>-23.403139750300831</c:v>
                </c:pt>
                <c:pt idx="353">
                  <c:v>-23.422592106507409</c:v>
                </c:pt>
                <c:pt idx="354">
                  <c:v>-23.434211728931476</c:v>
                </c:pt>
                <c:pt idx="355">
                  <c:v>-23.43798929832149</c:v>
                </c:pt>
                <c:pt idx="356">
                  <c:v>-23.433919676928021</c:v>
                </c:pt>
                <c:pt idx="357">
                  <c:v>-23.422001919232006</c:v>
                </c:pt>
                <c:pt idx="358">
                  <c:v>-23.402239275276063</c:v>
                </c:pt>
                <c:pt idx="359">
                  <c:v>-23.374639186588841</c:v>
                </c:pt>
                <c:pt idx="360">
                  <c:v>-23.339213274726653</c:v>
                </c:pt>
                <c:pt idx="361">
                  <c:v>-23.295977322490224</c:v>
                </c:pt>
                <c:pt idx="362">
                  <c:v>-23.244951247907519</c:v>
                </c:pt>
                <c:pt idx="363">
                  <c:v>-23.186159071106157</c:v>
                </c:pt>
                <c:pt idx="364">
                  <c:v>-23.119628874230727</c:v>
                </c:pt>
                <c:pt idx="365">
                  <c:v>-23.045392754589798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5-4002-9E2A-F2B623E96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1919"/>
        <c:axId val="1"/>
      </c:lineChart>
      <c:catAx>
        <c:axId val="107011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4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011919"/>
        <c:crossesAt val="1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1181102362204722" footer="0.5118110236220472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2</xdr:col>
      <xdr:colOff>762000</xdr:colOff>
      <xdr:row>18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0818D94-7531-B66D-2C75-B15C69203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2</xdr:col>
      <xdr:colOff>762000</xdr:colOff>
      <xdr:row>29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AC2EFC-D1A1-6E2F-F7B4-72B4B310D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2</xdr:col>
      <xdr:colOff>762000</xdr:colOff>
      <xdr:row>39</xdr:row>
      <xdr:rowOff>190500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72B257AA-1CDE-3A17-5A3D-89019FBCD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2</xdr:col>
      <xdr:colOff>762000</xdr:colOff>
      <xdr:row>51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E971CF5-E0B9-D958-4459-FDE37137D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2</xdr:col>
      <xdr:colOff>762000</xdr:colOff>
      <xdr:row>62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B91544BE-89A6-8314-190A-84CB0319A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7"/>
  <sheetViews>
    <sheetView tabSelected="1" workbookViewId="0">
      <pane xSplit="7" ySplit="1" topLeftCell="W2" activePane="bottomRight" state="frozen"/>
      <selection pane="bottomRight" activeCell="B3" sqref="B3"/>
      <selection pane="bottomLeft" activeCell="A2" sqref="A2"/>
      <selection pane="topRight" activeCell="W1" sqref="W1"/>
    </sheetView>
  </sheetViews>
  <sheetFormatPr defaultRowHeight="15"/>
  <cols>
    <col min="1" max="1" width="17" customWidth="1"/>
    <col min="2" max="2" width="14.5703125" customWidth="1"/>
    <col min="3" max="3" width="16.7109375" customWidth="1"/>
    <col min="4" max="4" width="10.85546875" customWidth="1"/>
    <col min="5" max="5" width="9.7109375" customWidth="1"/>
    <col min="6" max="6" width="17.7109375" customWidth="1"/>
    <col min="7" max="7" width="23.5703125" customWidth="1"/>
    <col min="8" max="8" width="3.42578125" customWidth="1"/>
    <col min="9" max="9" width="16.42578125" customWidth="1"/>
    <col min="10" max="10" width="19.28515625" customWidth="1"/>
    <col min="11" max="11" width="17.7109375" customWidth="1"/>
    <col min="22" max="22" width="16.5703125" customWidth="1"/>
    <col min="23" max="23" width="10.28515625" customWidth="1"/>
    <col min="24" max="24" width="10.140625" customWidth="1"/>
    <col min="25" max="25" width="10.140625" style="1" customWidth="1"/>
    <col min="26" max="26" width="10.7109375" customWidth="1"/>
    <col min="27" max="27" width="10.140625" customWidth="1"/>
    <col min="33" max="33" width="10.5703125" customWidth="1"/>
  </cols>
  <sheetData>
    <row r="1" spans="1:35" ht="99.75" customHeight="1">
      <c r="A1" s="21" t="s">
        <v>0</v>
      </c>
      <c r="B1" s="21"/>
      <c r="C1" s="21"/>
      <c r="D1" s="2" t="s">
        <v>1</v>
      </c>
      <c r="E1" s="2" t="s">
        <v>2</v>
      </c>
      <c r="F1" s="2" t="s">
        <v>3</v>
      </c>
      <c r="G1" s="2" t="s">
        <v>4</v>
      </c>
      <c r="H1" s="2"/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3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</row>
    <row r="2" spans="1:35">
      <c r="A2" t="s">
        <v>31</v>
      </c>
      <c r="B2" s="1">
        <v>64</v>
      </c>
      <c r="C2" s="4"/>
      <c r="D2" s="5">
        <f>DATEVALUE("1/1/"&amp;$B$6)</f>
        <v>40179</v>
      </c>
      <c r="E2" s="6">
        <f t="shared" ref="E2:E336" si="0">$B$5</f>
        <v>0</v>
      </c>
      <c r="F2" s="7">
        <f t="shared" ref="F2:F367" si="1">D2+2415018.5+E2-$B$4/24</f>
        <v>2455197.5</v>
      </c>
      <c r="G2" s="8">
        <f t="shared" ref="G2:G367" si="2">(F2-2451545)/36525</f>
        <v>0.1</v>
      </c>
      <c r="I2">
        <f t="shared" ref="I2:I367" si="3">MOD(280.46646+G2*(36000.76983+G2*0.0003032),360)</f>
        <v>280.54344603199979</v>
      </c>
      <c r="J2">
        <f t="shared" ref="J2:J367" si="4">357.52911+G2*(35999.05029-0.0001537*G2)</f>
        <v>3957.4341374629998</v>
      </c>
      <c r="K2">
        <f t="shared" ref="K2:K367" si="5">0.016708634-G2*(0.000042037+0.0000001267*G2)</f>
        <v>1.6704429032999998E-2</v>
      </c>
      <c r="L2">
        <f t="shared" ref="L2:L367" si="6">SIN(RADIANS(J2))*(1.914602-G2*(0.004817+0.000014*G2))+SIN(RADIANS(2*J2))*(0.019993-0.000101*G2)+SIN(RADIANS(3*J2))*0.000289</f>
        <v>-8.751701106682197E-2</v>
      </c>
      <c r="M2">
        <f t="shared" ref="M2:M367" si="7">I2+L2</f>
        <v>280.45592902093296</v>
      </c>
      <c r="N2">
        <f t="shared" ref="N2:N367" si="8">J2+L2</f>
        <v>3957.3466204519332</v>
      </c>
      <c r="O2">
        <f t="shared" ref="O2:O367" si="9">(1.000001018*(1-K2*K2))/(1+K2*COS(RADIANS(N2)))</f>
        <v>0.98331389304204575</v>
      </c>
      <c r="P2">
        <f t="shared" ref="P2:P367" si="10">M2-0.00569-0.00478*SIN(RADIANS(125.04-1934.136*G2))</f>
        <v>280.45468254128195</v>
      </c>
      <c r="Q2">
        <f t="shared" ref="Q2:Q367" si="11">23+(26+((21.448-G2*(46.815+G2*(0.00059-G2*0.001813))))/60)/60</f>
        <v>23.437990693309168</v>
      </c>
      <c r="R2">
        <f t="shared" ref="R2:R367" si="12">Q2+0.00256*COS(RADIANS(125.04-1934.136*G2))</f>
        <v>23.438934188794203</v>
      </c>
      <c r="S2">
        <f t="shared" ref="S2:S287" si="13">DEGREES(ATAN2(COS(RADIANS(P2)),COS(RADIANS(R2))*SIN(RADIANS(P2))))</f>
        <v>-78.628583805994467</v>
      </c>
      <c r="T2">
        <f t="shared" ref="T2:T367" si="14">DEGREES(ASIN(SIN(RADIANS(R2))*SIN(RADIANS(P2))))</f>
        <v>-23.027191094633945</v>
      </c>
      <c r="U2">
        <f t="shared" ref="U2:U367" si="15">TAN(RADIANS(R2/2))*TAN(RADIANS(R2/2))</f>
        <v>4.303318138265614E-2</v>
      </c>
      <c r="V2">
        <f t="shared" ref="V2:V367" si="16">4*DEGREES(U2*SIN(2*RADIANS(I2))-2*K2*SIN(RADIANS(J2))+4*K2*U2*SIN(RADIANS(J2))*COS(2*RADIANS(I2))-0.5*U2*U2*SIN(4*RADIANS(I2))-1.25*K2*K2*SIN(2*RADIANS(J2)))</f>
        <v>-3.3133759214233716</v>
      </c>
      <c r="W2">
        <f t="shared" ref="W2:W367" si="17">DEGREES(ACOS(COS(RADIANS(90.833))/(COS(RADIANS($B$2))*COS(RADIANS(T2)))-TAN(RADIANS($B$2))*TAN(RADIANS(T2))))</f>
        <v>33.340846509985262</v>
      </c>
      <c r="X2" s="6">
        <f t="shared" ref="X2:X367" si="18">(720-4*$B$3-V2+$B$4*60)/1440</f>
        <v>0.47037039994543289</v>
      </c>
      <c r="Y2" s="9">
        <f t="shared" ref="Y2:Y367" si="19">(X2*1440-W2*4)/1440</f>
        <v>0.37775693741769606</v>
      </c>
      <c r="Z2" s="6">
        <f t="shared" ref="Z2:Z367" si="20">(X2*1440+W2*4)/1440</f>
        <v>0.56298386247316967</v>
      </c>
      <c r="AA2">
        <f t="shared" ref="AA2:AA367" si="21">8*W2</f>
        <v>266.7267720798821</v>
      </c>
      <c r="AB2">
        <f t="shared" ref="AB2:AB367" si="22">MOD(E2*1440+V2+4*$B$3-60*$B$4,1440)</f>
        <v>42.666624078576625</v>
      </c>
      <c r="AC2">
        <f t="shared" ref="AC2:AC367" si="23">IF(AB2/4&lt;0,AB2/4+180,AB2/4-180)</f>
        <v>-169.33334398035583</v>
      </c>
      <c r="AD2">
        <f t="shared" ref="AD2:AD367" si="24">DEGREES(ACOS(SIN(RADIANS($B$2))*SIN(RADIANS(T2))+COS(RADIANS($B$2))*COS(RADIANS(T2))*COS(RADIANS(AC2))))</f>
        <v>138.42171387695748</v>
      </c>
      <c r="AE2">
        <f t="shared" ref="AE2:AE367" si="25">90-AD2</f>
        <v>-48.421713876957483</v>
      </c>
      <c r="AF2">
        <f t="shared" ref="AF2:AF367" si="26">IF(AE2&gt;85,0,IF(AE2&gt;5,58.1/TAN(RADIANS(AE2))-0.07/POWER(TAN(RADIANS(AE2)),3)+0.000086/POWER(TAN(RADIANS(AE2)),5),IF(AE2&gt;-0.575,1735+AE2*(-518.2+AE2*(103.4+AE2*(-12.79+AE2*0.711))),-20.772/TAN(RADIANS(AE2)))))/3600</f>
        <v>5.1189366286824604E-3</v>
      </c>
      <c r="AG2">
        <f t="shared" ref="AG2:AG367" si="27">AE2+AF2</f>
        <v>-48.4165949403288</v>
      </c>
      <c r="AH2">
        <f t="shared" ref="AH2:AH367" si="28">IF(AC2&gt;0,MOD(DEGREES(ACOS(((SIN(RADIANS($B$2))*COS(RADIANS(AD2)))-SIN(RADIANS(T2)))/(COS(RADIANS($B$2))*SIN(RADIANS(AD2)))))+180,360),MOD(540-DEGREES(ACOS(((SIN(RADIANS($B$2))*COS(RADIANS(AD2)))-SIN(RADIANS(T2)))/(COS(RADIANS($B$2))*SIN(RADIANS(AD2))))),360))</f>
        <v>14.87337387142054</v>
      </c>
      <c r="AI2" s="10"/>
    </row>
    <row r="3" spans="1:35">
      <c r="A3" t="s">
        <v>32</v>
      </c>
      <c r="B3" s="1">
        <v>11.494999999999999</v>
      </c>
      <c r="D3" s="5">
        <f t="shared" ref="D3:D367" si="29">D2+1</f>
        <v>40180</v>
      </c>
      <c r="E3" s="6">
        <f t="shared" si="0"/>
        <v>0</v>
      </c>
      <c r="F3" s="7">
        <f t="shared" si="1"/>
        <v>2455198.5</v>
      </c>
      <c r="G3" s="8">
        <f t="shared" si="2"/>
        <v>0.10002737850787131</v>
      </c>
      <c r="I3">
        <f t="shared" si="3"/>
        <v>281.5290933938245</v>
      </c>
      <c r="J3">
        <f t="shared" si="4"/>
        <v>3958.4197377438827</v>
      </c>
      <c r="K3">
        <f t="shared" si="5"/>
        <v>1.6704427881395797E-2</v>
      </c>
      <c r="L3">
        <f t="shared" si="6"/>
        <v>-5.3911843362757082E-2</v>
      </c>
      <c r="M3">
        <f t="shared" si="7"/>
        <v>281.47518155046174</v>
      </c>
      <c r="N3">
        <f t="shared" si="8"/>
        <v>3958.3658259005201</v>
      </c>
      <c r="O3">
        <f t="shared" si="9"/>
        <v>0.98330314388345241</v>
      </c>
      <c r="P3">
        <f t="shared" si="10"/>
        <v>281.47393669709083</v>
      </c>
      <c r="Q3">
        <f t="shared" si="11"/>
        <v>23.437990337274002</v>
      </c>
      <c r="R3">
        <f t="shared" si="12"/>
        <v>23.438931632909938</v>
      </c>
      <c r="S3">
        <f t="shared" si="13"/>
        <v>-77.525169247706728</v>
      </c>
      <c r="T3">
        <f t="shared" si="14"/>
        <v>-22.943427599719652</v>
      </c>
      <c r="U3">
        <f t="shared" si="15"/>
        <v>4.3033171730632494E-2</v>
      </c>
      <c r="V3">
        <f t="shared" si="16"/>
        <v>-3.7834613714037775</v>
      </c>
      <c r="W3">
        <f t="shared" si="17"/>
        <v>33.705450061903619</v>
      </c>
      <c r="X3" s="6">
        <f t="shared" si="18"/>
        <v>0.4706968481745859</v>
      </c>
      <c r="Y3" s="9">
        <f t="shared" si="19"/>
        <v>0.37707059800263149</v>
      </c>
      <c r="Z3" s="6">
        <f t="shared" si="20"/>
        <v>0.56432309834654037</v>
      </c>
      <c r="AA3">
        <f t="shared" si="21"/>
        <v>269.64360049522895</v>
      </c>
      <c r="AB3">
        <f t="shared" si="22"/>
        <v>42.196538628596223</v>
      </c>
      <c r="AC3">
        <f t="shared" si="23"/>
        <v>-169.45086534285093</v>
      </c>
      <c r="AD3">
        <f t="shared" si="24"/>
        <v>138.35171797423106</v>
      </c>
      <c r="AE3">
        <f t="shared" si="25"/>
        <v>-48.351717974231065</v>
      </c>
      <c r="AF3">
        <f t="shared" si="26"/>
        <v>5.1315472392953303E-3</v>
      </c>
      <c r="AG3">
        <f t="shared" si="27"/>
        <v>-48.34658642699177</v>
      </c>
      <c r="AH3">
        <f t="shared" si="28"/>
        <v>14.696340741514973</v>
      </c>
    </row>
    <row r="4" spans="1:35">
      <c r="A4" t="s">
        <v>33</v>
      </c>
      <c r="B4" s="1">
        <v>0</v>
      </c>
      <c r="D4" s="5">
        <f t="shared" si="29"/>
        <v>40181</v>
      </c>
      <c r="E4" s="6">
        <f t="shared" si="0"/>
        <v>0</v>
      </c>
      <c r="F4" s="7">
        <f t="shared" si="1"/>
        <v>2455199.5</v>
      </c>
      <c r="G4" s="8">
        <f t="shared" si="2"/>
        <v>0.10005475701574264</v>
      </c>
      <c r="I4">
        <f t="shared" si="3"/>
        <v>282.51474075564965</v>
      </c>
      <c r="J4">
        <f t="shared" si="4"/>
        <v>3959.405338024766</v>
      </c>
      <c r="K4">
        <f t="shared" si="5"/>
        <v>1.6704426729791406E-2</v>
      </c>
      <c r="L4">
        <f t="shared" si="6"/>
        <v>-2.0289693407948131E-2</v>
      </c>
      <c r="M4">
        <f t="shared" si="7"/>
        <v>282.49445106224169</v>
      </c>
      <c r="N4">
        <f t="shared" si="8"/>
        <v>3959.3850483313581</v>
      </c>
      <c r="O4">
        <f t="shared" si="9"/>
        <v>0.98329750478215738</v>
      </c>
      <c r="P4">
        <f t="shared" si="10"/>
        <v>282.49320783135391</v>
      </c>
      <c r="Q4">
        <f t="shared" si="11"/>
        <v>23.437989981238839</v>
      </c>
      <c r="R4">
        <f t="shared" si="12"/>
        <v>23.438929076221644</v>
      </c>
      <c r="S4">
        <f t="shared" si="13"/>
        <v>-76.423163153372883</v>
      </c>
      <c r="T4">
        <f t="shared" si="14"/>
        <v>-22.852044098970484</v>
      </c>
      <c r="U4">
        <f t="shared" si="15"/>
        <v>4.3033162075573693E-2</v>
      </c>
      <c r="V4">
        <f t="shared" si="16"/>
        <v>-4.2480377294563034</v>
      </c>
      <c r="W4">
        <f t="shared" si="17"/>
        <v>34.098797932918501</v>
      </c>
      <c r="X4" s="6">
        <f t="shared" si="18"/>
        <v>0.47101947064545574</v>
      </c>
      <c r="Y4" s="9">
        <f t="shared" si="19"/>
        <v>0.3763005874984599</v>
      </c>
      <c r="Z4" s="6">
        <f t="shared" si="20"/>
        <v>0.56573835379245163</v>
      </c>
      <c r="AA4">
        <f t="shared" si="21"/>
        <v>272.79038346334801</v>
      </c>
      <c r="AB4">
        <f t="shared" si="22"/>
        <v>41.73196227054369</v>
      </c>
      <c r="AC4">
        <f t="shared" si="23"/>
        <v>-169.56700943236407</v>
      </c>
      <c r="AD4">
        <f t="shared" si="24"/>
        <v>138.27383599910317</v>
      </c>
      <c r="AE4">
        <f t="shared" si="25"/>
        <v>-48.27383599910317</v>
      </c>
      <c r="AF4">
        <f t="shared" si="26"/>
        <v>5.1456108693825149E-3</v>
      </c>
      <c r="AG4">
        <f t="shared" si="27"/>
        <v>-48.268690388233786</v>
      </c>
      <c r="AH4">
        <f t="shared" si="28"/>
        <v>14.52013753621884</v>
      </c>
    </row>
    <row r="5" spans="1:35">
      <c r="A5" t="s">
        <v>34</v>
      </c>
      <c r="B5" s="9">
        <v>0</v>
      </c>
      <c r="D5" s="5">
        <f t="shared" si="29"/>
        <v>40182</v>
      </c>
      <c r="E5" s="6">
        <f t="shared" si="0"/>
        <v>0</v>
      </c>
      <c r="F5" s="7">
        <f t="shared" si="1"/>
        <v>2455200.5</v>
      </c>
      <c r="G5" s="8">
        <f t="shared" si="2"/>
        <v>0.10008213552361396</v>
      </c>
      <c r="I5">
        <f t="shared" si="3"/>
        <v>283.50038811747527</v>
      </c>
      <c r="J5">
        <f t="shared" si="4"/>
        <v>3960.3909383056484</v>
      </c>
      <c r="K5">
        <f t="shared" si="5"/>
        <v>1.6704425578186823E-2</v>
      </c>
      <c r="L5">
        <f t="shared" si="6"/>
        <v>1.3338844993503964E-2</v>
      </c>
      <c r="M5">
        <f t="shared" si="7"/>
        <v>283.51372696246875</v>
      </c>
      <c r="N5">
        <f t="shared" si="8"/>
        <v>3960.404277150642</v>
      </c>
      <c r="O5">
        <f t="shared" si="9"/>
        <v>0.98329697758040646</v>
      </c>
      <c r="P5">
        <f t="shared" si="10"/>
        <v>283.51248535026582</v>
      </c>
      <c r="Q5">
        <f t="shared" si="11"/>
        <v>23.437989625203677</v>
      </c>
      <c r="R5">
        <f t="shared" si="12"/>
        <v>23.438926518731197</v>
      </c>
      <c r="S5">
        <f t="shared" si="13"/>
        <v>-75.322691837297299</v>
      </c>
      <c r="T5">
        <f t="shared" si="14"/>
        <v>-22.753085316928662</v>
      </c>
      <c r="U5">
        <f t="shared" si="15"/>
        <v>4.3033152417486814E-2</v>
      </c>
      <c r="V5">
        <f t="shared" si="16"/>
        <v>-4.7066096870621053</v>
      </c>
      <c r="W5">
        <f t="shared" si="17"/>
        <v>34.519727253718408</v>
      </c>
      <c r="X5" s="6">
        <f t="shared" si="18"/>
        <v>0.47133792339379316</v>
      </c>
      <c r="Y5" s="9">
        <f t="shared" si="19"/>
        <v>0.37544979213346424</v>
      </c>
      <c r="Z5" s="6">
        <f t="shared" si="20"/>
        <v>0.56722605465412201</v>
      </c>
      <c r="AA5">
        <f t="shared" si="21"/>
        <v>276.15781802974726</v>
      </c>
      <c r="AB5">
        <f t="shared" si="22"/>
        <v>41.273390312937892</v>
      </c>
      <c r="AC5">
        <f t="shared" si="23"/>
        <v>-169.68165242176553</v>
      </c>
      <c r="AD5">
        <f t="shared" si="24"/>
        <v>138.18810059054965</v>
      </c>
      <c r="AE5">
        <f t="shared" si="25"/>
        <v>-48.188100590549652</v>
      </c>
      <c r="AF5">
        <f t="shared" si="26"/>
        <v>5.1611321238030361E-3</v>
      </c>
      <c r="AG5">
        <f t="shared" si="27"/>
        <v>-48.182939458425849</v>
      </c>
      <c r="AH5">
        <f t="shared" si="28"/>
        <v>14.344995678518558</v>
      </c>
    </row>
    <row r="6" spans="1:35">
      <c r="A6" t="s">
        <v>35</v>
      </c>
      <c r="B6" s="1">
        <v>2010</v>
      </c>
      <c r="D6" s="5">
        <f t="shared" si="29"/>
        <v>40183</v>
      </c>
      <c r="E6" s="6">
        <f t="shared" si="0"/>
        <v>0</v>
      </c>
      <c r="F6" s="7">
        <f t="shared" si="1"/>
        <v>2455201.5</v>
      </c>
      <c r="G6" s="8">
        <f t="shared" si="2"/>
        <v>0.10010951403148528</v>
      </c>
      <c r="I6">
        <f t="shared" si="3"/>
        <v>284.48603547930179</v>
      </c>
      <c r="J6">
        <f t="shared" si="4"/>
        <v>3961.3765385865308</v>
      </c>
      <c r="K6">
        <f t="shared" si="5"/>
        <v>1.6704424426582053E-2</v>
      </c>
      <c r="L6">
        <f t="shared" si="6"/>
        <v>4.6963175656482052E-2</v>
      </c>
      <c r="M6">
        <f t="shared" si="7"/>
        <v>284.53299865495825</v>
      </c>
      <c r="N6">
        <f t="shared" si="8"/>
        <v>3961.4235017621872</v>
      </c>
      <c r="O6">
        <f t="shared" si="9"/>
        <v>0.9833015624497855</v>
      </c>
      <c r="P6">
        <f t="shared" si="10"/>
        <v>284.53175865764041</v>
      </c>
      <c r="Q6">
        <f t="shared" si="11"/>
        <v>23.437989269168515</v>
      </c>
      <c r="R6">
        <f t="shared" si="12"/>
        <v>23.438923960440476</v>
      </c>
      <c r="S6">
        <f t="shared" si="13"/>
        <v>-74.223878635502899</v>
      </c>
      <c r="T6">
        <f t="shared" si="14"/>
        <v>-22.646599724932319</v>
      </c>
      <c r="U6">
        <f t="shared" si="15"/>
        <v>4.303314275637897E-2</v>
      </c>
      <c r="V6">
        <f t="shared" si="16"/>
        <v>-5.1586923714367767</v>
      </c>
      <c r="W6">
        <f t="shared" si="17"/>
        <v>34.96705026441019</v>
      </c>
      <c r="X6" s="6">
        <f t="shared" si="18"/>
        <v>0.47165186970238665</v>
      </c>
      <c r="Y6" s="9">
        <f t="shared" si="19"/>
        <v>0.3745211745234695</v>
      </c>
      <c r="Z6" s="6">
        <f t="shared" si="20"/>
        <v>0.56878256488130385</v>
      </c>
      <c r="AA6">
        <f t="shared" si="21"/>
        <v>279.73640211528152</v>
      </c>
      <c r="AB6">
        <f t="shared" si="22"/>
        <v>40.821307628563218</v>
      </c>
      <c r="AC6">
        <f t="shared" si="23"/>
        <v>-169.7946730928592</v>
      </c>
      <c r="AD6">
        <f t="shared" si="24"/>
        <v>138.09454915072024</v>
      </c>
      <c r="AE6">
        <f t="shared" si="25"/>
        <v>-48.094549150720241</v>
      </c>
      <c r="AF6">
        <f t="shared" si="26"/>
        <v>5.1781158421070096E-3</v>
      </c>
      <c r="AG6">
        <f t="shared" si="27"/>
        <v>-48.089371034878134</v>
      </c>
      <c r="AH6">
        <f t="shared" si="28"/>
        <v>14.171142082342612</v>
      </c>
    </row>
    <row r="7" spans="1:35">
      <c r="D7" s="5">
        <f t="shared" si="29"/>
        <v>40184</v>
      </c>
      <c r="E7" s="6">
        <f t="shared" si="0"/>
        <v>0</v>
      </c>
      <c r="F7" s="7">
        <f t="shared" si="1"/>
        <v>2455202.5</v>
      </c>
      <c r="G7" s="8">
        <f t="shared" si="2"/>
        <v>0.10013689253935661</v>
      </c>
      <c r="I7">
        <f t="shared" si="3"/>
        <v>285.47168284112831</v>
      </c>
      <c r="J7">
        <f t="shared" si="4"/>
        <v>3962.3621388674137</v>
      </c>
      <c r="K7">
        <f t="shared" si="5"/>
        <v>1.6704423274977093E-2</v>
      </c>
      <c r="L7">
        <f t="shared" si="6"/>
        <v>8.0572703966464515E-2</v>
      </c>
      <c r="M7">
        <f t="shared" si="7"/>
        <v>285.55225554509479</v>
      </c>
      <c r="N7">
        <f t="shared" si="8"/>
        <v>3962.4427115713802</v>
      </c>
      <c r="O7">
        <f t="shared" si="9"/>
        <v>0.98331125789114826</v>
      </c>
      <c r="P7">
        <f t="shared" si="10"/>
        <v>285.55101715886099</v>
      </c>
      <c r="Q7">
        <f t="shared" si="11"/>
        <v>23.437988913133349</v>
      </c>
      <c r="R7">
        <f t="shared" si="12"/>
        <v>23.438921401351358</v>
      </c>
      <c r="S7">
        <f t="shared" si="13"/>
        <v>-73.126843700532135</v>
      </c>
      <c r="T7">
        <f t="shared" si="14"/>
        <v>-22.532639462837096</v>
      </c>
      <c r="U7">
        <f t="shared" si="15"/>
        <v>4.3033133092257238E-2</v>
      </c>
      <c r="V7">
        <f t="shared" si="16"/>
        <v>-5.603812097300338</v>
      </c>
      <c r="W7">
        <f t="shared" si="17"/>
        <v>35.439565411381245</v>
      </c>
      <c r="X7" s="6">
        <f t="shared" si="18"/>
        <v>0.47196098062312519</v>
      </c>
      <c r="Y7" s="9">
        <f t="shared" si="19"/>
        <v>0.37351774336928845</v>
      </c>
      <c r="Z7" s="6">
        <f t="shared" si="20"/>
        <v>0.57040421787696194</v>
      </c>
      <c r="AA7">
        <f t="shared" si="21"/>
        <v>283.51652329104996</v>
      </c>
      <c r="AB7">
        <f t="shared" si="22"/>
        <v>40.376187902699655</v>
      </c>
      <c r="AC7">
        <f t="shared" si="23"/>
        <v>-169.90595302432507</v>
      </c>
      <c r="AD7">
        <f t="shared" si="24"/>
        <v>137.99322376130098</v>
      </c>
      <c r="AE7">
        <f t="shared" si="25"/>
        <v>-47.993223761300982</v>
      </c>
      <c r="AF7">
        <f t="shared" si="26"/>
        <v>5.1965671157411918E-3</v>
      </c>
      <c r="AG7">
        <f t="shared" si="27"/>
        <v>-47.988027194185243</v>
      </c>
      <c r="AH7">
        <f t="shared" si="28"/>
        <v>13.998798597039922</v>
      </c>
    </row>
    <row r="8" spans="1:35">
      <c r="D8" s="5">
        <f t="shared" si="29"/>
        <v>40185</v>
      </c>
      <c r="E8" s="6">
        <f t="shared" si="0"/>
        <v>0</v>
      </c>
      <c r="F8" s="7">
        <f t="shared" si="1"/>
        <v>2455203.5</v>
      </c>
      <c r="G8" s="8">
        <f t="shared" si="2"/>
        <v>0.10016427104722793</v>
      </c>
      <c r="I8">
        <f t="shared" si="3"/>
        <v>286.45733020295484</v>
      </c>
      <c r="J8">
        <f t="shared" si="4"/>
        <v>3963.3477391482952</v>
      </c>
      <c r="K8">
        <f t="shared" si="5"/>
        <v>1.6704422123371941E-2</v>
      </c>
      <c r="L8">
        <f t="shared" si="6"/>
        <v>0.11415684083006639</v>
      </c>
      <c r="M8">
        <f t="shared" si="7"/>
        <v>286.57148704378488</v>
      </c>
      <c r="N8">
        <f t="shared" si="8"/>
        <v>3963.4618959891254</v>
      </c>
      <c r="O8">
        <f t="shared" si="9"/>
        <v>0.98332606073524487</v>
      </c>
      <c r="P8">
        <f t="shared" si="10"/>
        <v>286.57025026483257</v>
      </c>
      <c r="Q8">
        <f t="shared" si="11"/>
        <v>23.437988557098187</v>
      </c>
      <c r="R8">
        <f t="shared" si="12"/>
        <v>23.438918841465732</v>
      </c>
      <c r="S8">
        <f t="shared" si="13"/>
        <v>-72.031703807429281</v>
      </c>
      <c r="T8">
        <f t="shared" si="14"/>
        <v>-22.41126025569675</v>
      </c>
      <c r="U8">
        <f t="shared" si="15"/>
        <v>4.3033123425128751E-2</v>
      </c>
      <c r="V8">
        <f t="shared" si="16"/>
        <v>-6.0415070901564478</v>
      </c>
      <c r="W8">
        <f t="shared" si="17"/>
        <v>35.93606742933995</v>
      </c>
      <c r="X8" s="6">
        <f t="shared" si="18"/>
        <v>0.47226493547927528</v>
      </c>
      <c r="Y8" s="9">
        <f t="shared" si="19"/>
        <v>0.37244252595333099</v>
      </c>
      <c r="Z8" s="6">
        <f t="shared" si="20"/>
        <v>0.57208734500521952</v>
      </c>
      <c r="AA8">
        <f t="shared" si="21"/>
        <v>287.4885394347196</v>
      </c>
      <c r="AB8">
        <f t="shared" si="22"/>
        <v>39.938492909843546</v>
      </c>
      <c r="AC8">
        <f t="shared" si="23"/>
        <v>-170.01537677253913</v>
      </c>
      <c r="AD8">
        <f t="shared" si="24"/>
        <v>137.88417108986832</v>
      </c>
      <c r="AE8">
        <f t="shared" si="25"/>
        <v>-47.884171089868317</v>
      </c>
      <c r="AF8">
        <f t="shared" si="26"/>
        <v>5.216491306851547E-3</v>
      </c>
      <c r="AG8">
        <f t="shared" si="27"/>
        <v>-47.878954598561464</v>
      </c>
      <c r="AH8">
        <f t="shared" si="28"/>
        <v>13.828181477699559</v>
      </c>
    </row>
    <row r="9" spans="1:35">
      <c r="D9" s="5">
        <f t="shared" si="29"/>
        <v>40186</v>
      </c>
      <c r="E9" s="6">
        <f t="shared" si="0"/>
        <v>0</v>
      </c>
      <c r="F9" s="7">
        <f t="shared" si="1"/>
        <v>2455204.5</v>
      </c>
      <c r="G9" s="8">
        <f t="shared" si="2"/>
        <v>0.10019164955509925</v>
      </c>
      <c r="I9">
        <f t="shared" si="3"/>
        <v>287.44297756478227</v>
      </c>
      <c r="J9">
        <f t="shared" si="4"/>
        <v>3964.3333394291772</v>
      </c>
      <c r="K9">
        <f t="shared" si="5"/>
        <v>1.6704420971766599E-2</v>
      </c>
      <c r="L9">
        <f t="shared" si="6"/>
        <v>0.14770500662265296</v>
      </c>
      <c r="M9">
        <f t="shared" si="7"/>
        <v>287.5906825714049</v>
      </c>
      <c r="N9">
        <f t="shared" si="8"/>
        <v>3964.4810444358</v>
      </c>
      <c r="O9">
        <f t="shared" si="9"/>
        <v>0.9833459661440489</v>
      </c>
      <c r="P9">
        <f t="shared" si="10"/>
        <v>287.58944739593028</v>
      </c>
      <c r="Q9">
        <f t="shared" si="11"/>
        <v>23.437988201063025</v>
      </c>
      <c r="R9">
        <f t="shared" si="12"/>
        <v>23.438916280785481</v>
      </c>
      <c r="S9">
        <f t="shared" si="13"/>
        <v>-70.938572171406435</v>
      </c>
      <c r="T9">
        <f t="shared" si="14"/>
        <v>-22.28252132575108</v>
      </c>
      <c r="U9">
        <f t="shared" si="15"/>
        <v>4.3033113755000622E-2</v>
      </c>
      <c r="V9">
        <f t="shared" si="16"/>
        <v>-6.4713281794285509</v>
      </c>
      <c r="W9">
        <f t="shared" si="17"/>
        <v>36.455356332380958</v>
      </c>
      <c r="X9" s="6">
        <f t="shared" si="18"/>
        <v>0.47256342234682536</v>
      </c>
      <c r="Y9" s="9">
        <f t="shared" si="19"/>
        <v>0.37129854364576714</v>
      </c>
      <c r="Z9" s="6">
        <f t="shared" si="20"/>
        <v>0.57382830104788352</v>
      </c>
      <c r="AA9">
        <f t="shared" si="21"/>
        <v>291.64285065904767</v>
      </c>
      <c r="AB9">
        <f t="shared" si="22"/>
        <v>39.508671820571443</v>
      </c>
      <c r="AC9">
        <f t="shared" si="23"/>
        <v>-170.12283204485715</v>
      </c>
      <c r="AD9">
        <f t="shared" si="24"/>
        <v>137.76744228684117</v>
      </c>
      <c r="AE9">
        <f t="shared" si="25"/>
        <v>-47.767442286841174</v>
      </c>
      <c r="AF9">
        <f t="shared" si="26"/>
        <v>5.2378940686467592E-3</v>
      </c>
      <c r="AG9">
        <f t="shared" si="27"/>
        <v>-47.762204392772524</v>
      </c>
      <c r="AH9">
        <f t="shared" si="28"/>
        <v>13.659500883659575</v>
      </c>
    </row>
    <row r="10" spans="1:35">
      <c r="D10" s="5">
        <f t="shared" si="29"/>
        <v>40187</v>
      </c>
      <c r="E10" s="6">
        <f t="shared" si="0"/>
        <v>0</v>
      </c>
      <c r="F10" s="7">
        <f t="shared" si="1"/>
        <v>2455205.5</v>
      </c>
      <c r="G10" s="8">
        <f t="shared" si="2"/>
        <v>0.10021902806297057</v>
      </c>
      <c r="I10">
        <f t="shared" si="3"/>
        <v>288.42862492661061</v>
      </c>
      <c r="J10">
        <f t="shared" si="4"/>
        <v>3965.3189397100582</v>
      </c>
      <c r="K10">
        <f t="shared" si="5"/>
        <v>1.6704419820161069E-2</v>
      </c>
      <c r="L10">
        <f t="shared" si="6"/>
        <v>0.18120663513014557</v>
      </c>
      <c r="M10">
        <f t="shared" si="7"/>
        <v>288.60983156174075</v>
      </c>
      <c r="N10">
        <f t="shared" si="8"/>
        <v>3965.5001463451886</v>
      </c>
      <c r="O10">
        <f t="shared" si="9"/>
        <v>0.9833709676127812</v>
      </c>
      <c r="P10">
        <f t="shared" si="10"/>
        <v>288.60859798593862</v>
      </c>
      <c r="Q10">
        <f t="shared" si="11"/>
        <v>23.437987845027859</v>
      </c>
      <c r="R10">
        <f t="shared" si="12"/>
        <v>23.438913719312477</v>
      </c>
      <c r="S10">
        <f t="shared" si="13"/>
        <v>-69.847558277620962</v>
      </c>
      <c r="T10">
        <f t="shared" si="14"/>
        <v>-22.146485300082791</v>
      </c>
      <c r="U10">
        <f t="shared" si="15"/>
        <v>4.3033104081879943E-2</v>
      </c>
      <c r="V10">
        <f t="shared" si="16"/>
        <v>-6.892839459906738</v>
      </c>
      <c r="W10">
        <f t="shared" si="17"/>
        <v>36.996245283448602</v>
      </c>
      <c r="X10" s="6">
        <f t="shared" si="18"/>
        <v>0.47285613851382413</v>
      </c>
      <c r="Y10" s="9">
        <f t="shared" si="19"/>
        <v>0.37008879050424465</v>
      </c>
      <c r="Z10" s="6">
        <f t="shared" si="20"/>
        <v>0.57562348652340367</v>
      </c>
      <c r="AA10">
        <f t="shared" si="21"/>
        <v>295.96996226758881</v>
      </c>
      <c r="AB10">
        <f t="shared" si="22"/>
        <v>39.087160540093258</v>
      </c>
      <c r="AC10">
        <f t="shared" si="23"/>
        <v>-170.22820986497669</v>
      </c>
      <c r="AD10">
        <f t="shared" si="24"/>
        <v>137.6430928736842</v>
      </c>
      <c r="AE10">
        <f t="shared" si="25"/>
        <v>-47.643092873684196</v>
      </c>
      <c r="AF10">
        <f t="shared" si="26"/>
        <v>5.2607813672840139E-3</v>
      </c>
      <c r="AG10">
        <f t="shared" si="27"/>
        <v>-47.637832092316913</v>
      </c>
      <c r="AH10">
        <f t="shared" si="28"/>
        <v>13.492960407288024</v>
      </c>
    </row>
    <row r="11" spans="1:35">
      <c r="D11" s="5">
        <f t="shared" si="29"/>
        <v>40188</v>
      </c>
      <c r="E11" s="6">
        <f t="shared" si="0"/>
        <v>0</v>
      </c>
      <c r="F11" s="7">
        <f t="shared" si="1"/>
        <v>2455206.5</v>
      </c>
      <c r="G11" s="8">
        <f t="shared" si="2"/>
        <v>0.10024640657084188</v>
      </c>
      <c r="I11">
        <f t="shared" si="3"/>
        <v>289.4142722884385</v>
      </c>
      <c r="J11">
        <f t="shared" si="4"/>
        <v>3966.3045399909392</v>
      </c>
      <c r="K11">
        <f t="shared" si="5"/>
        <v>1.6704418668555345E-2</v>
      </c>
      <c r="L11">
        <f t="shared" si="6"/>
        <v>0.21465117748361501</v>
      </c>
      <c r="M11">
        <f t="shared" si="7"/>
        <v>289.62892346592213</v>
      </c>
      <c r="N11">
        <f t="shared" si="8"/>
        <v>3966.5191911684228</v>
      </c>
      <c r="O11">
        <f t="shared" si="9"/>
        <v>0.98340105697263414</v>
      </c>
      <c r="P11">
        <f t="shared" si="10"/>
        <v>289.62769148598591</v>
      </c>
      <c r="Q11">
        <f t="shared" si="11"/>
        <v>23.437987488992697</v>
      </c>
      <c r="R11">
        <f t="shared" si="12"/>
        <v>23.438911157048619</v>
      </c>
      <c r="S11">
        <f t="shared" si="13"/>
        <v>-68.758767723407033</v>
      </c>
      <c r="T11">
        <f t="shared" si="14"/>
        <v>-22.003218114314006</v>
      </c>
      <c r="U11">
        <f t="shared" si="15"/>
        <v>4.3033094405773853E-2</v>
      </c>
      <c r="V11">
        <f t="shared" si="16"/>
        <v>-7.3056189200789641</v>
      </c>
      <c r="W11">
        <f t="shared" si="17"/>
        <v>37.557567349766131</v>
      </c>
      <c r="X11" s="6">
        <f t="shared" si="18"/>
        <v>0.47314279091672146</v>
      </c>
      <c r="Y11" s="9">
        <f t="shared" si="19"/>
        <v>0.36881621494514893</v>
      </c>
      <c r="Z11" s="6">
        <f t="shared" si="20"/>
        <v>0.57746936688829398</v>
      </c>
      <c r="AA11">
        <f t="shared" si="21"/>
        <v>300.46053879812905</v>
      </c>
      <c r="AB11">
        <f t="shared" si="22"/>
        <v>38.674381079921034</v>
      </c>
      <c r="AC11">
        <f t="shared" si="23"/>
        <v>-170.33140473001976</v>
      </c>
      <c r="AD11">
        <f t="shared" si="24"/>
        <v>137.51118262305044</v>
      </c>
      <c r="AE11">
        <f t="shared" si="25"/>
        <v>-47.511182623050445</v>
      </c>
      <c r="AF11">
        <f t="shared" si="26"/>
        <v>5.2851595052371813E-3</v>
      </c>
      <c r="AG11">
        <f t="shared" si="27"/>
        <v>-47.50589746354521</v>
      </c>
      <c r="AH11">
        <f t="shared" si="28"/>
        <v>13.328756634883916</v>
      </c>
    </row>
    <row r="12" spans="1:35">
      <c r="D12" s="5">
        <f t="shared" si="29"/>
        <v>40189</v>
      </c>
      <c r="E12" s="6">
        <f t="shared" si="0"/>
        <v>0</v>
      </c>
      <c r="F12" s="7">
        <f t="shared" si="1"/>
        <v>2455207.5</v>
      </c>
      <c r="G12" s="8">
        <f t="shared" si="2"/>
        <v>0.10027378507871321</v>
      </c>
      <c r="I12">
        <f t="shared" si="3"/>
        <v>290.39991965026729</v>
      </c>
      <c r="J12">
        <f t="shared" si="4"/>
        <v>3967.2901402718207</v>
      </c>
      <c r="K12">
        <f t="shared" si="5"/>
        <v>1.6704417516949434E-2</v>
      </c>
      <c r="L12">
        <f t="shared" si="6"/>
        <v>0.24802810608346282</v>
      </c>
      <c r="M12">
        <f t="shared" si="7"/>
        <v>290.64794775635073</v>
      </c>
      <c r="N12">
        <f t="shared" si="8"/>
        <v>3967.5381683779042</v>
      </c>
      <c r="O12">
        <f t="shared" si="9"/>
        <v>0.98343622439418643</v>
      </c>
      <c r="P12">
        <f t="shared" si="10"/>
        <v>290.64671736847248</v>
      </c>
      <c r="Q12">
        <f t="shared" si="11"/>
        <v>23.437987132957534</v>
      </c>
      <c r="R12">
        <f t="shared" si="12"/>
        <v>23.438908593995784</v>
      </c>
      <c r="S12">
        <f t="shared" si="13"/>
        <v>-67.672302073236239</v>
      </c>
      <c r="T12">
        <f t="shared" si="14"/>
        <v>-21.852788912722005</v>
      </c>
      <c r="U12">
        <f t="shared" si="15"/>
        <v>4.3033084726689451E-2</v>
      </c>
      <c r="V12">
        <f t="shared" si="16"/>
        <v>-7.7092590360299544</v>
      </c>
      <c r="W12">
        <f t="shared" si="17"/>
        <v>38.138181182238135</v>
      </c>
      <c r="X12" s="6">
        <f t="shared" si="18"/>
        <v>0.47342309655279857</v>
      </c>
      <c r="Y12" s="9">
        <f t="shared" si="19"/>
        <v>0.3674837043799149</v>
      </c>
      <c r="Z12" s="6">
        <f t="shared" si="20"/>
        <v>0.5793624887256823</v>
      </c>
      <c r="AA12">
        <f t="shared" si="21"/>
        <v>305.10544945790508</v>
      </c>
      <c r="AB12">
        <f t="shared" si="22"/>
        <v>38.270740963970042</v>
      </c>
      <c r="AC12">
        <f t="shared" si="23"/>
        <v>-170.43231475900748</v>
      </c>
      <c r="AD12">
        <f t="shared" si="24"/>
        <v>137.37177543158589</v>
      </c>
      <c r="AE12">
        <f t="shared" si="25"/>
        <v>-47.371775431585888</v>
      </c>
      <c r="AF12">
        <f t="shared" si="26"/>
        <v>5.3110351461062204E-3</v>
      </c>
      <c r="AG12">
        <f t="shared" si="27"/>
        <v>-47.366464396439781</v>
      </c>
      <c r="AH12">
        <f t="shared" si="28"/>
        <v>13.167078741234036</v>
      </c>
    </row>
    <row r="13" spans="1:35">
      <c r="D13" s="5">
        <f t="shared" si="29"/>
        <v>40190</v>
      </c>
      <c r="E13" s="6">
        <f t="shared" si="0"/>
        <v>0</v>
      </c>
      <c r="F13" s="7">
        <f t="shared" si="1"/>
        <v>2455208.5</v>
      </c>
      <c r="G13" s="8">
        <f t="shared" si="2"/>
        <v>0.10030116358658453</v>
      </c>
      <c r="I13">
        <f t="shared" si="3"/>
        <v>291.385567012097</v>
      </c>
      <c r="J13">
        <f t="shared" si="4"/>
        <v>3968.2757405527013</v>
      </c>
      <c r="K13">
        <f t="shared" si="5"/>
        <v>1.6704416365343335E-2</v>
      </c>
      <c r="L13">
        <f t="shared" si="6"/>
        <v>0.28132691851150116</v>
      </c>
      <c r="M13">
        <f t="shared" si="7"/>
        <v>291.66689393060852</v>
      </c>
      <c r="N13">
        <f t="shared" si="8"/>
        <v>3968.557067471213</v>
      </c>
      <c r="O13">
        <f t="shared" si="9"/>
        <v>0.98347645839151321</v>
      </c>
      <c r="P13">
        <f t="shared" si="10"/>
        <v>291.66566513097894</v>
      </c>
      <c r="Q13">
        <f t="shared" si="11"/>
        <v>23.437986776922369</v>
      </c>
      <c r="R13">
        <f t="shared" si="12"/>
        <v>23.438906030155852</v>
      </c>
      <c r="S13">
        <f t="shared" si="13"/>
        <v>-66.58825872661896</v>
      </c>
      <c r="T13">
        <f t="shared" si="14"/>
        <v>-21.695269945160696</v>
      </c>
      <c r="U13">
        <f t="shared" si="15"/>
        <v>4.3033075044633856E-2</v>
      </c>
      <c r="V13">
        <f t="shared" si="16"/>
        <v>-8.1033673297147093</v>
      </c>
      <c r="W13">
        <f t="shared" si="17"/>
        <v>38.736975679705083</v>
      </c>
      <c r="X13" s="6">
        <f t="shared" si="18"/>
        <v>0.47369678286785744</v>
      </c>
      <c r="Y13" s="9">
        <f t="shared" si="19"/>
        <v>0.36609407264645438</v>
      </c>
      <c r="Z13" s="6">
        <f t="shared" si="20"/>
        <v>0.58129949308926043</v>
      </c>
      <c r="AA13">
        <f t="shared" si="21"/>
        <v>309.89580543764066</v>
      </c>
      <c r="AB13">
        <f t="shared" si="22"/>
        <v>37.876632670285289</v>
      </c>
      <c r="AC13">
        <f t="shared" si="23"/>
        <v>-170.53084183242868</v>
      </c>
      <c r="AD13">
        <f t="shared" si="24"/>
        <v>137.22493918614398</v>
      </c>
      <c r="AE13">
        <f t="shared" si="25"/>
        <v>-47.224939186143985</v>
      </c>
      <c r="AF13">
        <f t="shared" si="26"/>
        <v>5.3384153408259829E-3</v>
      </c>
      <c r="AG13">
        <f t="shared" si="27"/>
        <v>-47.219600770803162</v>
      </c>
      <c r="AH13">
        <f t="shared" si="28"/>
        <v>13.008108119103213</v>
      </c>
    </row>
    <row r="14" spans="1:35">
      <c r="D14" s="5">
        <f t="shared" si="29"/>
        <v>40191</v>
      </c>
      <c r="E14" s="6">
        <f t="shared" si="0"/>
        <v>0</v>
      </c>
      <c r="F14" s="7">
        <f t="shared" si="1"/>
        <v>2455209.5</v>
      </c>
      <c r="G14" s="8">
        <f t="shared" si="2"/>
        <v>0.10032854209445585</v>
      </c>
      <c r="I14">
        <f t="shared" si="3"/>
        <v>292.3712143739267</v>
      </c>
      <c r="J14">
        <f t="shared" si="4"/>
        <v>3969.2613408335819</v>
      </c>
      <c r="K14">
        <f t="shared" si="5"/>
        <v>1.6704415213737042E-2</v>
      </c>
      <c r="L14">
        <f t="shared" si="6"/>
        <v>0.3145371414288044</v>
      </c>
      <c r="M14">
        <f t="shared" si="7"/>
        <v>292.68575151535549</v>
      </c>
      <c r="N14">
        <f t="shared" si="8"/>
        <v>3969.5758779750108</v>
      </c>
      <c r="O14">
        <f t="shared" si="9"/>
        <v>0.98352174582698326</v>
      </c>
      <c r="P14">
        <f t="shared" si="10"/>
        <v>292.6845243001639</v>
      </c>
      <c r="Q14">
        <f t="shared" si="11"/>
        <v>23.437986420887206</v>
      </c>
      <c r="R14">
        <f t="shared" si="12"/>
        <v>23.438903465530718</v>
      </c>
      <c r="S14">
        <f t="shared" si="13"/>
        <v>-65.506730799062012</v>
      </c>
      <c r="T14">
        <f t="shared" si="14"/>
        <v>-21.530736461174602</v>
      </c>
      <c r="U14">
        <f t="shared" si="15"/>
        <v>4.3033065359614216E-2</v>
      </c>
      <c r="V14">
        <f t="shared" si="16"/>
        <v>-8.4875668905438193</v>
      </c>
      <c r="W14">
        <f t="shared" si="17"/>
        <v>39.352873714857623</v>
      </c>
      <c r="X14" s="6">
        <f t="shared" si="18"/>
        <v>0.4739635881184332</v>
      </c>
      <c r="Y14" s="9">
        <f t="shared" si="19"/>
        <v>0.36465005002160644</v>
      </c>
      <c r="Z14" s="6">
        <f t="shared" si="20"/>
        <v>0.58327712621525996</v>
      </c>
      <c r="AA14">
        <f t="shared" si="21"/>
        <v>314.82298971886098</v>
      </c>
      <c r="AB14">
        <f t="shared" si="22"/>
        <v>37.492433109456179</v>
      </c>
      <c r="AC14">
        <f t="shared" si="23"/>
        <v>-170.62689172263595</v>
      </c>
      <c r="AD14">
        <f t="shared" si="24"/>
        <v>137.0707456241729</v>
      </c>
      <c r="AE14">
        <f t="shared" si="25"/>
        <v>-47.070745624172901</v>
      </c>
      <c r="AF14">
        <f t="shared" si="26"/>
        <v>5.3673075552337079E-3</v>
      </c>
      <c r="AG14">
        <f t="shared" si="27"/>
        <v>-47.065378316617668</v>
      </c>
      <c r="AH14">
        <f t="shared" si="28"/>
        <v>12.852018044649071</v>
      </c>
    </row>
    <row r="15" spans="1:35">
      <c r="D15" s="5">
        <f t="shared" si="29"/>
        <v>40192</v>
      </c>
      <c r="E15" s="6">
        <f t="shared" si="0"/>
        <v>0</v>
      </c>
      <c r="F15" s="7">
        <f t="shared" si="1"/>
        <v>2455210.5</v>
      </c>
      <c r="G15" s="8">
        <f t="shared" si="2"/>
        <v>0.10035592060232718</v>
      </c>
      <c r="I15">
        <f t="shared" si="3"/>
        <v>293.35686173575687</v>
      </c>
      <c r="J15">
        <f t="shared" si="4"/>
        <v>3970.2469411144625</v>
      </c>
      <c r="K15">
        <f t="shared" si="5"/>
        <v>1.6704414062130562E-2</v>
      </c>
      <c r="L15">
        <f t="shared" si="6"/>
        <v>0.34764833445661975</v>
      </c>
      <c r="M15">
        <f t="shared" si="7"/>
        <v>293.70451007021347</v>
      </c>
      <c r="N15">
        <f t="shared" si="8"/>
        <v>3970.5945894489191</v>
      </c>
      <c r="O15">
        <f t="shared" si="9"/>
        <v>0.98357207191674512</v>
      </c>
      <c r="P15">
        <f t="shared" si="10"/>
        <v>293.70328443564784</v>
      </c>
      <c r="Q15">
        <f t="shared" si="11"/>
        <v>23.437986064852044</v>
      </c>
      <c r="R15">
        <f t="shared" si="12"/>
        <v>23.438900900122267</v>
      </c>
      <c r="S15">
        <f t="shared" si="13"/>
        <v>-64.427807016139582</v>
      </c>
      <c r="T15">
        <f t="shared" si="14"/>
        <v>-21.359266601694209</v>
      </c>
      <c r="U15">
        <f t="shared" si="15"/>
        <v>4.3033055671637642E-2</v>
      </c>
      <c r="V15">
        <f t="shared" si="16"/>
        <v>-8.8614968593383718</v>
      </c>
      <c r="W15">
        <f t="shared" si="17"/>
        <v>39.98483500843615</v>
      </c>
      <c r="X15" s="6">
        <f t="shared" si="18"/>
        <v>0.47422326170787382</v>
      </c>
      <c r="Y15" s="9">
        <f t="shared" si="19"/>
        <v>0.36315427557332891</v>
      </c>
      <c r="Z15" s="6">
        <f t="shared" si="20"/>
        <v>0.58529224784241873</v>
      </c>
      <c r="AA15">
        <f t="shared" si="21"/>
        <v>319.8786800674892</v>
      </c>
      <c r="AB15">
        <f t="shared" si="22"/>
        <v>37.118503140661623</v>
      </c>
      <c r="AC15">
        <f t="shared" si="23"/>
        <v>-170.72037421483461</v>
      </c>
      <c r="AD15">
        <f t="shared" si="24"/>
        <v>136.90927018905185</v>
      </c>
      <c r="AE15">
        <f t="shared" si="25"/>
        <v>-46.909270189051853</v>
      </c>
      <c r="AF15">
        <f t="shared" si="26"/>
        <v>5.3977196989550237E-3</v>
      </c>
      <c r="AG15">
        <f t="shared" si="27"/>
        <v>-46.903872469352898</v>
      </c>
      <c r="AH15">
        <f t="shared" si="28"/>
        <v>12.698973379454571</v>
      </c>
    </row>
    <row r="16" spans="1:35">
      <c r="D16" s="5">
        <f t="shared" si="29"/>
        <v>40193</v>
      </c>
      <c r="E16" s="6">
        <f t="shared" si="0"/>
        <v>0</v>
      </c>
      <c r="F16" s="7">
        <f t="shared" si="1"/>
        <v>2455211.5</v>
      </c>
      <c r="G16" s="8">
        <f t="shared" si="2"/>
        <v>0.1003832991101985</v>
      </c>
      <c r="I16">
        <f t="shared" si="3"/>
        <v>294.34250909758794</v>
      </c>
      <c r="J16">
        <f t="shared" si="4"/>
        <v>3971.2325413953427</v>
      </c>
      <c r="K16">
        <f t="shared" si="5"/>
        <v>1.6704412910523891E-2</v>
      </c>
      <c r="L16">
        <f t="shared" si="6"/>
        <v>0.38065009403852046</v>
      </c>
      <c r="M16">
        <f t="shared" si="7"/>
        <v>294.72315919162645</v>
      </c>
      <c r="N16">
        <f t="shared" si="8"/>
        <v>3971.6131914893813</v>
      </c>
      <c r="O16">
        <f t="shared" si="9"/>
        <v>0.9836274202368922</v>
      </c>
      <c r="P16">
        <f t="shared" si="10"/>
        <v>294.7219351338735</v>
      </c>
      <c r="Q16">
        <f t="shared" si="11"/>
        <v>23.437985708816878</v>
      </c>
      <c r="R16">
        <f t="shared" si="12"/>
        <v>23.438898333932379</v>
      </c>
      <c r="S16">
        <f t="shared" si="13"/>
        <v>-63.351571620672303</v>
      </c>
      <c r="T16">
        <f t="shared" si="14"/>
        <v>-21.18094128870117</v>
      </c>
      <c r="U16">
        <f t="shared" si="15"/>
        <v>4.3033045980711233E-2</v>
      </c>
      <c r="V16">
        <f t="shared" si="16"/>
        <v>-9.2248128738464619</v>
      </c>
      <c r="W16">
        <f t="shared" si="17"/>
        <v>40.631858243063519</v>
      </c>
      <c r="X16" s="6">
        <f t="shared" si="18"/>
        <v>0.47447556449572664</v>
      </c>
      <c r="Y16" s="9">
        <f t="shared" si="19"/>
        <v>0.36160929159832794</v>
      </c>
      <c r="Z16" s="6">
        <f t="shared" si="20"/>
        <v>0.5873418373931254</v>
      </c>
      <c r="AA16">
        <f t="shared" si="21"/>
        <v>325.05486594450815</v>
      </c>
      <c r="AB16">
        <f t="shared" si="22"/>
        <v>36.755187126153537</v>
      </c>
      <c r="AC16">
        <f t="shared" si="23"/>
        <v>-170.81120321846163</v>
      </c>
      <c r="AD16">
        <f t="shared" si="24"/>
        <v>136.74059188115655</v>
      </c>
      <c r="AE16">
        <f t="shared" si="25"/>
        <v>-46.740591881156547</v>
      </c>
      <c r="AF16">
        <f t="shared" si="26"/>
        <v>5.4296601555702166E-3</v>
      </c>
      <c r="AG16">
        <f t="shared" si="27"/>
        <v>-46.735162221000977</v>
      </c>
      <c r="AH16">
        <f t="shared" si="28"/>
        <v>12.549130309624729</v>
      </c>
    </row>
    <row r="17" spans="4:34">
      <c r="D17" s="5">
        <f t="shared" si="29"/>
        <v>40194</v>
      </c>
      <c r="E17" s="6">
        <f t="shared" si="0"/>
        <v>0</v>
      </c>
      <c r="F17" s="7">
        <f t="shared" si="1"/>
        <v>2455212.5</v>
      </c>
      <c r="G17" s="8">
        <f t="shared" si="2"/>
        <v>0.10041067761806982</v>
      </c>
      <c r="I17">
        <f t="shared" si="3"/>
        <v>295.32815645941901</v>
      </c>
      <c r="J17">
        <f t="shared" si="4"/>
        <v>3972.2181416762228</v>
      </c>
      <c r="K17">
        <f t="shared" si="5"/>
        <v>1.6704411758917029E-2</v>
      </c>
      <c r="L17">
        <f t="shared" si="6"/>
        <v>0.41353205728159137</v>
      </c>
      <c r="M17">
        <f t="shared" si="7"/>
        <v>295.74168851670061</v>
      </c>
      <c r="N17">
        <f t="shared" si="8"/>
        <v>3972.6316737335042</v>
      </c>
      <c r="O17">
        <f t="shared" si="9"/>
        <v>0.98368777273030716</v>
      </c>
      <c r="P17">
        <f t="shared" si="10"/>
        <v>295.74046603194557</v>
      </c>
      <c r="Q17">
        <f t="shared" si="11"/>
        <v>23.437985352781716</v>
      </c>
      <c r="R17">
        <f t="shared" si="12"/>
        <v>23.438895766962951</v>
      </c>
      <c r="S17">
        <f t="shared" si="13"/>
        <v>-62.278104292928845</v>
      </c>
      <c r="T17">
        <f t="shared" si="14"/>
        <v>-20.995844113246047</v>
      </c>
      <c r="U17">
        <f t="shared" si="15"/>
        <v>4.3033036286842158E-2</v>
      </c>
      <c r="V17">
        <f t="shared" si="16"/>
        <v>-9.5771874751455215</v>
      </c>
      <c r="W17">
        <f t="shared" si="17"/>
        <v>41.292982508715383</v>
      </c>
      <c r="X17" s="6">
        <f t="shared" si="18"/>
        <v>0.47472026907996212</v>
      </c>
      <c r="Y17" s="9">
        <f t="shared" si="19"/>
        <v>0.36001753988908608</v>
      </c>
      <c r="Z17" s="6">
        <f t="shared" si="20"/>
        <v>0.58942299827083811</v>
      </c>
      <c r="AA17">
        <f t="shared" si="21"/>
        <v>330.34386006972306</v>
      </c>
      <c r="AB17">
        <f t="shared" si="22"/>
        <v>36.402812524854475</v>
      </c>
      <c r="AC17">
        <f t="shared" si="23"/>
        <v>-170.89929686878639</v>
      </c>
      <c r="AD17">
        <f t="shared" si="24"/>
        <v>136.56479310543125</v>
      </c>
      <c r="AE17">
        <f t="shared" si="25"/>
        <v>-46.564793105431249</v>
      </c>
      <c r="AF17">
        <f t="shared" si="26"/>
        <v>5.4631378140249853E-3</v>
      </c>
      <c r="AG17">
        <f t="shared" si="27"/>
        <v>-46.559329967617224</v>
      </c>
      <c r="AH17">
        <f t="shared" si="28"/>
        <v>12.402636122093384</v>
      </c>
    </row>
    <row r="18" spans="4:34">
      <c r="D18" s="5">
        <f t="shared" si="29"/>
        <v>40195</v>
      </c>
      <c r="E18" s="6">
        <f t="shared" si="0"/>
        <v>0</v>
      </c>
      <c r="F18" s="7">
        <f t="shared" si="1"/>
        <v>2455213.5</v>
      </c>
      <c r="G18" s="8">
        <f t="shared" si="2"/>
        <v>0.10043805612594113</v>
      </c>
      <c r="I18">
        <f t="shared" si="3"/>
        <v>296.31380382125008</v>
      </c>
      <c r="J18">
        <f t="shared" si="4"/>
        <v>3973.203741957102</v>
      </c>
      <c r="K18">
        <f t="shared" si="5"/>
        <v>1.6704410607309979E-2</v>
      </c>
      <c r="L18">
        <f t="shared" si="6"/>
        <v>0.44628390577423999</v>
      </c>
      <c r="M18">
        <f t="shared" si="7"/>
        <v>296.76008772702431</v>
      </c>
      <c r="N18">
        <f t="shared" si="8"/>
        <v>3973.6500258628762</v>
      </c>
      <c r="O18">
        <f t="shared" si="9"/>
        <v>0.98375310971417884</v>
      </c>
      <c r="P18">
        <f t="shared" si="10"/>
        <v>296.75886681145113</v>
      </c>
      <c r="Q18">
        <f t="shared" si="11"/>
        <v>23.437984996746554</v>
      </c>
      <c r="R18">
        <f t="shared" si="12"/>
        <v>23.438893199215865</v>
      </c>
      <c r="S18">
        <f t="shared" si="13"/>
        <v>-61.207480083704915</v>
      </c>
      <c r="T18">
        <f t="shared" si="14"/>
        <v>-20.804061222195539</v>
      </c>
      <c r="U18">
        <f t="shared" si="15"/>
        <v>4.3033026590037549E-2</v>
      </c>
      <c r="V18">
        <f t="shared" si="16"/>
        <v>-9.9183104743876953</v>
      </c>
      <c r="W18">
        <f t="shared" si="17"/>
        <v>41.96728816937221</v>
      </c>
      <c r="X18" s="6">
        <f t="shared" si="18"/>
        <v>0.47495716005165811</v>
      </c>
      <c r="Y18" s="9">
        <f t="shared" si="19"/>
        <v>0.35838135958117973</v>
      </c>
      <c r="Z18" s="6">
        <f t="shared" si="20"/>
        <v>0.59153296052213644</v>
      </c>
      <c r="AA18">
        <f t="shared" si="21"/>
        <v>335.73830535497768</v>
      </c>
      <c r="AB18">
        <f t="shared" si="22"/>
        <v>36.061689525612302</v>
      </c>
      <c r="AC18">
        <f t="shared" si="23"/>
        <v>-170.98457761859692</v>
      </c>
      <c r="AD18">
        <f t="shared" si="24"/>
        <v>136.38195951623536</v>
      </c>
      <c r="AE18">
        <f t="shared" si="25"/>
        <v>-46.381959516235355</v>
      </c>
      <c r="AF18">
        <f t="shared" si="26"/>
        <v>5.498162101253333E-3</v>
      </c>
      <c r="AG18">
        <f t="shared" si="27"/>
        <v>-46.376461354134101</v>
      </c>
      <c r="AH18">
        <f t="shared" si="28"/>
        <v>12.259629018049736</v>
      </c>
    </row>
    <row r="19" spans="4:34">
      <c r="D19" s="5">
        <f t="shared" si="29"/>
        <v>40196</v>
      </c>
      <c r="E19" s="6">
        <f t="shared" si="0"/>
        <v>0</v>
      </c>
      <c r="F19" s="7">
        <f t="shared" si="1"/>
        <v>2455214.5</v>
      </c>
      <c r="G19" s="8">
        <f t="shared" si="2"/>
        <v>0.10046543463381245</v>
      </c>
      <c r="I19">
        <f t="shared" si="3"/>
        <v>297.2994511830816</v>
      </c>
      <c r="J19">
        <f t="shared" si="4"/>
        <v>3974.1893422379812</v>
      </c>
      <c r="K19">
        <f t="shared" si="5"/>
        <v>1.6704409455702739E-2</v>
      </c>
      <c r="L19">
        <f t="shared" si="6"/>
        <v>0.4788953693787435</v>
      </c>
      <c r="M19">
        <f t="shared" si="7"/>
        <v>297.77834655246033</v>
      </c>
      <c r="N19">
        <f t="shared" si="8"/>
        <v>3974.66823760736</v>
      </c>
      <c r="O19">
        <f t="shared" si="9"/>
        <v>0.98382340988818651</v>
      </c>
      <c r="P19">
        <f t="shared" si="10"/>
        <v>297.77712720225162</v>
      </c>
      <c r="Q19">
        <f t="shared" si="11"/>
        <v>23.437984640711388</v>
      </c>
      <c r="R19">
        <f t="shared" si="12"/>
        <v>23.43889063069301</v>
      </c>
      <c r="S19">
        <f t="shared" si="13"/>
        <v>-60.139769360084287</v>
      </c>
      <c r="T19">
        <f t="shared" si="14"/>
        <v>-20.605681204080255</v>
      </c>
      <c r="U19">
        <f t="shared" si="15"/>
        <v>4.3033016890304497E-2</v>
      </c>
      <c r="V19">
        <f t="shared" si="16"/>
        <v>-10.247889279479123</v>
      </c>
      <c r="W19">
        <f t="shared" si="17"/>
        <v>42.653897235689371</v>
      </c>
      <c r="X19" s="6">
        <f t="shared" si="18"/>
        <v>0.47518603422186045</v>
      </c>
      <c r="Y19" s="9">
        <f t="shared" si="19"/>
        <v>0.35670298634494552</v>
      </c>
      <c r="Z19" s="6">
        <f t="shared" si="20"/>
        <v>0.59366908209877545</v>
      </c>
      <c r="AA19">
        <f t="shared" si="21"/>
        <v>341.23117788551497</v>
      </c>
      <c r="AB19">
        <f t="shared" si="22"/>
        <v>35.732110720520872</v>
      </c>
      <c r="AC19">
        <f t="shared" si="23"/>
        <v>-171.06697231986979</v>
      </c>
      <c r="AD19">
        <f t="shared" si="24"/>
        <v>136.19217986022082</v>
      </c>
      <c r="AE19">
        <f t="shared" si="25"/>
        <v>-46.192179860220818</v>
      </c>
      <c r="AF19">
        <f t="shared" si="26"/>
        <v>5.5347430159834185E-3</v>
      </c>
      <c r="AG19">
        <f t="shared" si="27"/>
        <v>-46.186645117204833</v>
      </c>
      <c r="AH19">
        <f t="shared" si="28"/>
        <v>12.120237963140312</v>
      </c>
    </row>
    <row r="20" spans="4:34">
      <c r="D20" s="5">
        <f t="shared" si="29"/>
        <v>40197</v>
      </c>
      <c r="E20" s="6">
        <f t="shared" si="0"/>
        <v>0</v>
      </c>
      <c r="F20" s="7">
        <f t="shared" si="1"/>
        <v>2455215.5</v>
      </c>
      <c r="G20" s="8">
        <f t="shared" si="2"/>
        <v>0.10049281314168378</v>
      </c>
      <c r="I20">
        <f t="shared" si="3"/>
        <v>298.28509854491404</v>
      </c>
      <c r="J20">
        <f t="shared" si="4"/>
        <v>3975.1749425188605</v>
      </c>
      <c r="K20">
        <f t="shared" si="5"/>
        <v>1.6704408304095308E-2</v>
      </c>
      <c r="L20">
        <f t="shared" si="6"/>
        <v>0.51135622999641883</v>
      </c>
      <c r="M20">
        <f t="shared" si="7"/>
        <v>298.79645477491044</v>
      </c>
      <c r="N20">
        <f t="shared" si="8"/>
        <v>3975.6862987488571</v>
      </c>
      <c r="O20">
        <f t="shared" si="9"/>
        <v>0.98389865034334723</v>
      </c>
      <c r="P20">
        <f t="shared" si="10"/>
        <v>298.79523698624746</v>
      </c>
      <c r="Q20">
        <f t="shared" si="11"/>
        <v>23.437984284676226</v>
      </c>
      <c r="R20">
        <f t="shared" si="12"/>
        <v>23.438888061396284</v>
      </c>
      <c r="S20">
        <f t="shared" si="13"/>
        <v>-59.075037763622078</v>
      </c>
      <c r="T20">
        <f t="shared" si="14"/>
        <v>-20.400794974402711</v>
      </c>
      <c r="U20">
        <f t="shared" si="15"/>
        <v>4.3033007187650206E-2</v>
      </c>
      <c r="V20">
        <f t="shared" si="16"/>
        <v>-10.565649181420286</v>
      </c>
      <c r="W20">
        <f t="shared" si="17"/>
        <v>43.351973322334644</v>
      </c>
      <c r="X20" s="6">
        <f t="shared" si="18"/>
        <v>0.47540670082043079</v>
      </c>
      <c r="Y20" s="9">
        <f t="shared" si="19"/>
        <v>0.35498455270283452</v>
      </c>
      <c r="Z20" s="6">
        <f t="shared" si="20"/>
        <v>0.59582884893802701</v>
      </c>
      <c r="AA20">
        <f t="shared" si="21"/>
        <v>346.81578657867715</v>
      </c>
      <c r="AB20">
        <f t="shared" si="22"/>
        <v>35.414350818579713</v>
      </c>
      <c r="AC20">
        <f t="shared" si="23"/>
        <v>-171.14641229535508</v>
      </c>
      <c r="AD20">
        <f t="shared" si="24"/>
        <v>135.99554581797449</v>
      </c>
      <c r="AE20">
        <f t="shared" si="25"/>
        <v>-45.995545817974488</v>
      </c>
      <c r="AF20">
        <f t="shared" si="26"/>
        <v>5.5728911637021143E-3</v>
      </c>
      <c r="AG20">
        <f t="shared" si="27"/>
        <v>-45.989972926810786</v>
      </c>
      <c r="AH20">
        <f t="shared" si="28"/>
        <v>11.984582573876139</v>
      </c>
    </row>
    <row r="21" spans="4:34">
      <c r="D21" s="5">
        <f t="shared" si="29"/>
        <v>40198</v>
      </c>
      <c r="E21" s="6">
        <f t="shared" si="0"/>
        <v>0</v>
      </c>
      <c r="F21" s="7">
        <f t="shared" si="1"/>
        <v>2455216.5</v>
      </c>
      <c r="G21" s="8">
        <f t="shared" si="2"/>
        <v>0.1005201916495551</v>
      </c>
      <c r="I21">
        <f t="shared" si="3"/>
        <v>299.27074590674738</v>
      </c>
      <c r="J21">
        <f t="shared" si="4"/>
        <v>3976.1605427997401</v>
      </c>
      <c r="K21">
        <f t="shared" si="5"/>
        <v>1.6704407152487687E-2</v>
      </c>
      <c r="L21">
        <f t="shared" si="6"/>
        <v>0.54365632530311614</v>
      </c>
      <c r="M21">
        <f t="shared" si="7"/>
        <v>299.8144022320505</v>
      </c>
      <c r="N21">
        <f t="shared" si="8"/>
        <v>3976.704199125043</v>
      </c>
      <c r="O21">
        <f t="shared" si="9"/>
        <v>0.98397880657151449</v>
      </c>
      <c r="P21">
        <f t="shared" si="10"/>
        <v>299.81318600111319</v>
      </c>
      <c r="Q21">
        <f t="shared" si="11"/>
        <v>23.437983928641064</v>
      </c>
      <c r="R21">
        <f t="shared" si="12"/>
        <v>23.438885491327571</v>
      </c>
      <c r="S21">
        <f t="shared" si="13"/>
        <v>-58.013346180642024</v>
      </c>
      <c r="T21">
        <f t="shared" si="14"/>
        <v>-20.189495660754545</v>
      </c>
      <c r="U21">
        <f t="shared" si="15"/>
        <v>4.3032997482081788E-2</v>
      </c>
      <c r="V21">
        <f t="shared" si="16"/>
        <v>-10.871333600166482</v>
      </c>
      <c r="W21">
        <f t="shared" si="17"/>
        <v>44.060721261564446</v>
      </c>
      <c r="X21" s="6">
        <f t="shared" si="18"/>
        <v>0.47561898166678229</v>
      </c>
      <c r="Y21" s="9">
        <f t="shared" si="19"/>
        <v>0.35322808927354771</v>
      </c>
      <c r="Z21" s="6">
        <f t="shared" si="20"/>
        <v>0.59800987406001682</v>
      </c>
      <c r="AA21">
        <f t="shared" si="21"/>
        <v>352.48577009251557</v>
      </c>
      <c r="AB21">
        <f t="shared" si="22"/>
        <v>35.108666399833517</v>
      </c>
      <c r="AC21">
        <f t="shared" si="23"/>
        <v>-171.22283340004162</v>
      </c>
      <c r="AD21">
        <f t="shared" si="24"/>
        <v>135.79215184513535</v>
      </c>
      <c r="AE21">
        <f t="shared" si="25"/>
        <v>-45.792151845135351</v>
      </c>
      <c r="AF21">
        <f t="shared" si="26"/>
        <v>5.6126177927588016E-3</v>
      </c>
      <c r="AG21">
        <f t="shared" si="27"/>
        <v>-45.786539227342594</v>
      </c>
      <c r="AH21">
        <f t="shared" si="28"/>
        <v>11.85277303946441</v>
      </c>
    </row>
    <row r="22" spans="4:34">
      <c r="D22" s="5">
        <f t="shared" si="29"/>
        <v>40199</v>
      </c>
      <c r="E22" s="6">
        <f t="shared" si="0"/>
        <v>0</v>
      </c>
      <c r="F22" s="7">
        <f t="shared" si="1"/>
        <v>2455217.5</v>
      </c>
      <c r="G22" s="8">
        <f t="shared" si="2"/>
        <v>0.10054757015742642</v>
      </c>
      <c r="I22">
        <f t="shared" si="3"/>
        <v>300.25639326858072</v>
      </c>
      <c r="J22">
        <f t="shared" si="4"/>
        <v>3977.1461430806185</v>
      </c>
      <c r="K22">
        <f t="shared" si="5"/>
        <v>1.6704406000879874E-2</v>
      </c>
      <c r="L22">
        <f t="shared" si="6"/>
        <v>0.57578555245306817</v>
      </c>
      <c r="M22">
        <f t="shared" si="7"/>
        <v>300.83217882103378</v>
      </c>
      <c r="N22">
        <f t="shared" si="8"/>
        <v>3977.7219286330715</v>
      </c>
      <c r="O22">
        <f t="shared" si="9"/>
        <v>0.98406385247553152</v>
      </c>
      <c r="P22">
        <f t="shared" si="10"/>
        <v>300.8309641440008</v>
      </c>
      <c r="Q22">
        <f t="shared" si="11"/>
        <v>23.437983572605898</v>
      </c>
      <c r="R22">
        <f t="shared" si="12"/>
        <v>23.438882920488759</v>
      </c>
      <c r="S22">
        <f t="shared" si="13"/>
        <v>-56.954750724294122</v>
      </c>
      <c r="T22">
        <f t="shared" si="14"/>
        <v>-19.9718784880797</v>
      </c>
      <c r="U22">
        <f t="shared" si="15"/>
        <v>4.3032987773606361E-2</v>
      </c>
      <c r="V22">
        <f t="shared" si="16"/>
        <v>-11.164704290002826</v>
      </c>
      <c r="W22">
        <f t="shared" si="17"/>
        <v>44.779386437137575</v>
      </c>
      <c r="X22" s="6">
        <f t="shared" si="18"/>
        <v>0.47582271131250198</v>
      </c>
      <c r="Y22" s="9">
        <f t="shared" si="19"/>
        <v>0.35143552676489759</v>
      </c>
      <c r="Z22" s="6">
        <f t="shared" si="20"/>
        <v>0.60020989586010642</v>
      </c>
      <c r="AA22">
        <f t="shared" si="21"/>
        <v>358.2350914971006</v>
      </c>
      <c r="AB22">
        <f t="shared" si="22"/>
        <v>34.815295709997173</v>
      </c>
      <c r="AC22">
        <f t="shared" si="23"/>
        <v>-171.29617607250071</v>
      </c>
      <c r="AD22">
        <f t="shared" si="24"/>
        <v>135.58209501366852</v>
      </c>
      <c r="AE22">
        <f t="shared" si="25"/>
        <v>-45.582095013668521</v>
      </c>
      <c r="AF22">
        <f t="shared" si="26"/>
        <v>5.6539348315942772E-3</v>
      </c>
      <c r="AG22">
        <f t="shared" si="27"/>
        <v>-45.576441078836929</v>
      </c>
      <c r="AH22">
        <f t="shared" si="28"/>
        <v>11.724910078082871</v>
      </c>
    </row>
    <row r="23" spans="4:34">
      <c r="D23" s="5">
        <f t="shared" si="29"/>
        <v>40200</v>
      </c>
      <c r="E23" s="6">
        <f t="shared" si="0"/>
        <v>0</v>
      </c>
      <c r="F23" s="7">
        <f t="shared" si="1"/>
        <v>2455218.5</v>
      </c>
      <c r="G23" s="8">
        <f t="shared" si="2"/>
        <v>0.10057494866529774</v>
      </c>
      <c r="I23">
        <f t="shared" si="3"/>
        <v>301.24204063041452</v>
      </c>
      <c r="J23">
        <f t="shared" si="4"/>
        <v>3978.1317433614972</v>
      </c>
      <c r="K23">
        <f t="shared" si="5"/>
        <v>1.6704404849271874E-2</v>
      </c>
      <c r="L23">
        <f t="shared" si="6"/>
        <v>0.60773387174947158</v>
      </c>
      <c r="M23">
        <f t="shared" si="7"/>
        <v>301.849774502164</v>
      </c>
      <c r="N23">
        <f t="shared" si="8"/>
        <v>3978.7394772332468</v>
      </c>
      <c r="O23">
        <f t="shared" si="9"/>
        <v>0.98415376038002156</v>
      </c>
      <c r="P23">
        <f t="shared" si="10"/>
        <v>301.84856137521257</v>
      </c>
      <c r="Q23">
        <f t="shared" si="11"/>
        <v>23.437983216570736</v>
      </c>
      <c r="R23">
        <f t="shared" si="12"/>
        <v>23.438880348881749</v>
      </c>
      <c r="S23">
        <f t="shared" si="13"/>
        <v>-55.899302727972184</v>
      </c>
      <c r="T23">
        <f t="shared" si="14"/>
        <v>-19.748040664404833</v>
      </c>
      <c r="U23">
        <f t="shared" si="15"/>
        <v>4.3032978062231095E-2</v>
      </c>
      <c r="V23">
        <f t="shared" si="16"/>
        <v>-11.445541504561184</v>
      </c>
      <c r="W23">
        <f t="shared" si="17"/>
        <v>45.507253895170479</v>
      </c>
      <c r="X23" s="6">
        <f t="shared" si="18"/>
        <v>0.47601773715594525</v>
      </c>
      <c r="Y23" s="9">
        <f t="shared" si="19"/>
        <v>0.3496086985582495</v>
      </c>
      <c r="Z23" s="6">
        <f t="shared" si="20"/>
        <v>0.60242677575364101</v>
      </c>
      <c r="AA23">
        <f t="shared" si="21"/>
        <v>364.05803116136383</v>
      </c>
      <c r="AB23">
        <f t="shared" si="22"/>
        <v>34.534458495438813</v>
      </c>
      <c r="AC23">
        <f t="shared" si="23"/>
        <v>-171.3663853761403</v>
      </c>
      <c r="AD23">
        <f t="shared" si="24"/>
        <v>135.36547485394269</v>
      </c>
      <c r="AE23">
        <f t="shared" si="25"/>
        <v>-45.365474853942686</v>
      </c>
      <c r="AF23">
        <f t="shared" si="26"/>
        <v>5.6968549270870064E-3</v>
      </c>
      <c r="AG23">
        <f t="shared" si="27"/>
        <v>-45.359777999015598</v>
      </c>
      <c r="AH23">
        <f t="shared" si="28"/>
        <v>11.601084926450994</v>
      </c>
    </row>
    <row r="24" spans="4:34">
      <c r="D24" s="5">
        <f t="shared" si="29"/>
        <v>40201</v>
      </c>
      <c r="E24" s="6">
        <f t="shared" si="0"/>
        <v>0</v>
      </c>
      <c r="F24" s="7">
        <f t="shared" si="1"/>
        <v>2455219.5</v>
      </c>
      <c r="G24" s="8">
        <f t="shared" si="2"/>
        <v>0.10060232717316907</v>
      </c>
      <c r="I24">
        <f t="shared" si="3"/>
        <v>302.22768799224923</v>
      </c>
      <c r="J24">
        <f t="shared" si="4"/>
        <v>3979.1173436423755</v>
      </c>
      <c r="K24">
        <f t="shared" si="5"/>
        <v>1.6704403697663683E-2</v>
      </c>
      <c r="L24">
        <f t="shared" si="6"/>
        <v>0.63949131027903994</v>
      </c>
      <c r="M24">
        <f t="shared" si="7"/>
        <v>302.86717930252826</v>
      </c>
      <c r="N24">
        <f t="shared" si="8"/>
        <v>3979.7568349526546</v>
      </c>
      <c r="O24">
        <f t="shared" si="9"/>
        <v>0.98424850104281369</v>
      </c>
      <c r="P24">
        <f t="shared" si="10"/>
        <v>302.86596772183435</v>
      </c>
      <c r="Q24">
        <f t="shared" si="11"/>
        <v>23.437982860535573</v>
      </c>
      <c r="R24">
        <f t="shared" si="12"/>
        <v>23.438877776508427</v>
      </c>
      <c r="S24">
        <f t="shared" si="13"/>
        <v>-54.847048749665944</v>
      </c>
      <c r="T24">
        <f t="shared" si="14"/>
        <v>-19.518081267346151</v>
      </c>
      <c r="U24">
        <f t="shared" si="15"/>
        <v>4.3032968347963128E-2</v>
      </c>
      <c r="V24">
        <f t="shared" si="16"/>
        <v>-11.713644121730264</v>
      </c>
      <c r="W24">
        <f t="shared" si="17"/>
        <v>46.243647281268011</v>
      </c>
      <c r="X24" s="6">
        <f t="shared" si="18"/>
        <v>0.47620391952897934</v>
      </c>
      <c r="Y24" s="9">
        <f t="shared" si="19"/>
        <v>0.3477493437476793</v>
      </c>
      <c r="Z24" s="6">
        <f t="shared" si="20"/>
        <v>0.60465849531027938</v>
      </c>
      <c r="AA24">
        <f t="shared" si="21"/>
        <v>369.94917825014409</v>
      </c>
      <c r="AB24">
        <f t="shared" si="22"/>
        <v>34.266355878269735</v>
      </c>
      <c r="AC24">
        <f t="shared" si="23"/>
        <v>-171.43341103043258</v>
      </c>
      <c r="AD24">
        <f t="shared" si="24"/>
        <v>135.14239319822369</v>
      </c>
      <c r="AE24">
        <f t="shared" si="25"/>
        <v>-45.142393198223687</v>
      </c>
      <c r="AF24">
        <f t="shared" si="26"/>
        <v>5.7413914840149741E-3</v>
      </c>
      <c r="AG24">
        <f t="shared" si="27"/>
        <v>-45.136651806739671</v>
      </c>
      <c r="AH24">
        <f t="shared" si="28"/>
        <v>11.481379361394204</v>
      </c>
    </row>
    <row r="25" spans="4:34">
      <c r="D25" s="5">
        <f t="shared" si="29"/>
        <v>40202</v>
      </c>
      <c r="E25" s="6">
        <f t="shared" si="0"/>
        <v>0</v>
      </c>
      <c r="F25" s="7">
        <f t="shared" si="1"/>
        <v>2455220.5</v>
      </c>
      <c r="G25" s="8">
        <f t="shared" si="2"/>
        <v>0.10062970568104038</v>
      </c>
      <c r="I25">
        <f t="shared" si="3"/>
        <v>303.21333535408348</v>
      </c>
      <c r="J25">
        <f t="shared" si="4"/>
        <v>3980.102943923253</v>
      </c>
      <c r="K25">
        <f t="shared" si="5"/>
        <v>1.6704402546055305E-2</v>
      </c>
      <c r="L25">
        <f t="shared" si="6"/>
        <v>0.67104796550922041</v>
      </c>
      <c r="M25">
        <f t="shared" si="7"/>
        <v>303.8843833195927</v>
      </c>
      <c r="N25">
        <f t="shared" si="8"/>
        <v>3980.7739918887623</v>
      </c>
      <c r="O25">
        <f t="shared" si="9"/>
        <v>0.98434804366699546</v>
      </c>
      <c r="P25">
        <f t="shared" si="10"/>
        <v>303.88317328133093</v>
      </c>
      <c r="Q25">
        <f t="shared" si="11"/>
        <v>23.437982504500408</v>
      </c>
      <c r="R25">
        <f t="shared" si="12"/>
        <v>23.438875203370685</v>
      </c>
      <c r="S25">
        <f t="shared" si="13"/>
        <v>-53.798030586778992</v>
      </c>
      <c r="T25">
        <f t="shared" si="14"/>
        <v>-19.28210113168333</v>
      </c>
      <c r="U25">
        <f t="shared" si="15"/>
        <v>4.3032958630809609E-2</v>
      </c>
      <c r="V25">
        <f t="shared" si="16"/>
        <v>-11.968829728845149</v>
      </c>
      <c r="W25">
        <f t="shared" si="17"/>
        <v>46.987927646431366</v>
      </c>
      <c r="X25" s="6">
        <f t="shared" si="18"/>
        <v>0.47638113175614244</v>
      </c>
      <c r="Y25" s="9">
        <f t="shared" si="19"/>
        <v>0.34585911051605528</v>
      </c>
      <c r="Z25" s="6">
        <f t="shared" si="20"/>
        <v>0.60690315299622954</v>
      </c>
      <c r="AA25">
        <f t="shared" si="21"/>
        <v>375.90342117145093</v>
      </c>
      <c r="AB25">
        <f t="shared" si="22"/>
        <v>34.011170271154846</v>
      </c>
      <c r="AC25">
        <f t="shared" si="23"/>
        <v>-171.4972074322113</v>
      </c>
      <c r="AD25">
        <f t="shared" si="24"/>
        <v>134.91295402615683</v>
      </c>
      <c r="AE25">
        <f t="shared" si="25"/>
        <v>-44.912954026156825</v>
      </c>
      <c r="AF25">
        <f t="shared" si="26"/>
        <v>5.7875587056383671E-3</v>
      </c>
      <c r="AG25">
        <f t="shared" si="27"/>
        <v>-44.907166467451184</v>
      </c>
      <c r="AH25">
        <f t="shared" si="28"/>
        <v>11.365865751956562</v>
      </c>
    </row>
    <row r="26" spans="4:34">
      <c r="D26" s="5">
        <f t="shared" si="29"/>
        <v>40203</v>
      </c>
      <c r="E26" s="6">
        <f t="shared" si="0"/>
        <v>0</v>
      </c>
      <c r="F26" s="7">
        <f t="shared" si="1"/>
        <v>2455221.5</v>
      </c>
      <c r="G26" s="8">
        <f t="shared" si="2"/>
        <v>0.1006570841889117</v>
      </c>
      <c r="I26">
        <f t="shared" si="3"/>
        <v>304.19898271591865</v>
      </c>
      <c r="J26">
        <f t="shared" si="4"/>
        <v>3981.0885442041308</v>
      </c>
      <c r="K26">
        <f t="shared" si="5"/>
        <v>1.6704401394446733E-2</v>
      </c>
      <c r="L26">
        <f t="shared" si="6"/>
        <v>0.70239400884602265</v>
      </c>
      <c r="M26">
        <f t="shared" si="7"/>
        <v>304.90137672476465</v>
      </c>
      <c r="N26">
        <f t="shared" si="8"/>
        <v>3981.7909382129769</v>
      </c>
      <c r="O26">
        <f t="shared" si="9"/>
        <v>0.9844523559135836</v>
      </c>
      <c r="P26">
        <f t="shared" si="10"/>
        <v>304.90016822510836</v>
      </c>
      <c r="Q26">
        <f t="shared" si="11"/>
        <v>23.437982148465245</v>
      </c>
      <c r="R26">
        <f t="shared" si="12"/>
        <v>23.438872629470424</v>
      </c>
      <c r="S26">
        <f t="shared" si="13"/>
        <v>-52.752285300911296</v>
      </c>
      <c r="T26">
        <f t="shared" si="14"/>
        <v>-19.040202738273248</v>
      </c>
      <c r="U26">
        <f t="shared" si="15"/>
        <v>4.3032948910777732E-2</v>
      </c>
      <c r="V26">
        <f t="shared" si="16"/>
        <v>-12.210934668663674</v>
      </c>
      <c r="W26">
        <f t="shared" si="17"/>
        <v>47.739492157942145</v>
      </c>
      <c r="X26" s="6">
        <f t="shared" si="18"/>
        <v>0.47654926018657195</v>
      </c>
      <c r="Y26" s="9">
        <f t="shared" si="19"/>
        <v>0.34393955974784374</v>
      </c>
      <c r="Z26" s="6">
        <f t="shared" si="20"/>
        <v>0.60915896062530017</v>
      </c>
      <c r="AA26">
        <f t="shared" si="21"/>
        <v>381.91593726353716</v>
      </c>
      <c r="AB26">
        <f t="shared" si="22"/>
        <v>33.769065331336321</v>
      </c>
      <c r="AC26">
        <f t="shared" si="23"/>
        <v>-171.55773366716591</v>
      </c>
      <c r="AD26">
        <f t="shared" si="24"/>
        <v>134.67726331276623</v>
      </c>
      <c r="AE26">
        <f t="shared" si="25"/>
        <v>-44.677263312766229</v>
      </c>
      <c r="AF26">
        <f t="shared" si="26"/>
        <v>5.8353716354162029E-3</v>
      </c>
      <c r="AG26">
        <f t="shared" si="27"/>
        <v>-44.671427941130815</v>
      </c>
      <c r="AH26">
        <f t="shared" si="28"/>
        <v>11.254607140516327</v>
      </c>
    </row>
    <row r="27" spans="4:34">
      <c r="D27" s="5">
        <f t="shared" si="29"/>
        <v>40204</v>
      </c>
      <c r="E27" s="6">
        <f t="shared" si="0"/>
        <v>0</v>
      </c>
      <c r="F27" s="7">
        <f t="shared" si="1"/>
        <v>2455222.5</v>
      </c>
      <c r="G27" s="8">
        <f t="shared" si="2"/>
        <v>0.10068446269678302</v>
      </c>
      <c r="I27">
        <f t="shared" si="3"/>
        <v>305.18463007775472</v>
      </c>
      <c r="J27">
        <f t="shared" si="4"/>
        <v>3982.0741444850082</v>
      </c>
      <c r="K27">
        <f t="shared" si="5"/>
        <v>1.6704400242837973E-2</v>
      </c>
      <c r="L27">
        <f t="shared" si="6"/>
        <v>0.73351968915019794</v>
      </c>
      <c r="M27">
        <f t="shared" si="7"/>
        <v>305.91814976690489</v>
      </c>
      <c r="N27">
        <f t="shared" si="8"/>
        <v>3982.8076641741586</v>
      </c>
      <c r="O27">
        <f t="shared" si="9"/>
        <v>0.98456140391480051</v>
      </c>
      <c r="P27">
        <f t="shared" si="10"/>
        <v>305.91694280202609</v>
      </c>
      <c r="Q27">
        <f t="shared" si="11"/>
        <v>23.43798179243008</v>
      </c>
      <c r="R27">
        <f t="shared" si="12"/>
        <v>23.438870054809527</v>
      </c>
      <c r="S27">
        <f t="shared" si="13"/>
        <v>-51.709845252108181</v>
      </c>
      <c r="T27">
        <f t="shared" si="14"/>
        <v>-18.792490104564351</v>
      </c>
      <c r="U27">
        <f t="shared" si="15"/>
        <v>4.3032939187874569E-2</v>
      </c>
      <c r="V27">
        <f t="shared" si="16"/>
        <v>-12.439814046754266</v>
      </c>
      <c r="W27">
        <f t="shared" si="17"/>
        <v>48.497772745692508</v>
      </c>
      <c r="X27" s="6">
        <f t="shared" si="18"/>
        <v>0.4767082041991349</v>
      </c>
      <c r="Y27" s="9">
        <f t="shared" si="19"/>
        <v>0.34199216879443345</v>
      </c>
      <c r="Z27" s="6">
        <f t="shared" si="20"/>
        <v>0.61142423960383629</v>
      </c>
      <c r="AA27">
        <f t="shared" si="21"/>
        <v>387.98218196554006</v>
      </c>
      <c r="AB27">
        <f t="shared" si="22"/>
        <v>33.540185953245732</v>
      </c>
      <c r="AC27">
        <f t="shared" si="23"/>
        <v>-171.61495351168855</v>
      </c>
      <c r="AD27">
        <f t="shared" si="24"/>
        <v>134.43542887946228</v>
      </c>
      <c r="AE27">
        <f t="shared" si="25"/>
        <v>-44.435428879462279</v>
      </c>
      <c r="AF27">
        <f t="shared" si="26"/>
        <v>5.8848461998763854E-3</v>
      </c>
      <c r="AG27">
        <f t="shared" si="27"/>
        <v>-44.429544033262403</v>
      </c>
      <c r="AH27">
        <f t="shared" si="28"/>
        <v>11.147657351261046</v>
      </c>
    </row>
    <row r="28" spans="4:34">
      <c r="D28" s="5">
        <f t="shared" si="29"/>
        <v>40205</v>
      </c>
      <c r="E28" s="6">
        <f t="shared" si="0"/>
        <v>0</v>
      </c>
      <c r="F28" s="7">
        <f t="shared" si="1"/>
        <v>2455223.5</v>
      </c>
      <c r="G28" s="8">
        <f t="shared" si="2"/>
        <v>0.10071184120465435</v>
      </c>
      <c r="I28">
        <f t="shared" si="3"/>
        <v>306.17027743959079</v>
      </c>
      <c r="J28">
        <f t="shared" si="4"/>
        <v>3983.0597447658861</v>
      </c>
      <c r="K28">
        <f t="shared" si="5"/>
        <v>1.6704399091229023E-2</v>
      </c>
      <c r="L28">
        <f t="shared" si="6"/>
        <v>0.76441533621076507</v>
      </c>
      <c r="M28">
        <f t="shared" si="7"/>
        <v>306.93469277580158</v>
      </c>
      <c r="N28">
        <f t="shared" si="8"/>
        <v>3983.8241601020968</v>
      </c>
      <c r="O28">
        <f t="shared" si="9"/>
        <v>0.98467515228795477</v>
      </c>
      <c r="P28">
        <f t="shared" si="10"/>
        <v>306.93348734187094</v>
      </c>
      <c r="Q28">
        <f t="shared" si="11"/>
        <v>23.437981436394917</v>
      </c>
      <c r="R28">
        <f t="shared" si="12"/>
        <v>23.438867479389902</v>
      </c>
      <c r="S28">
        <f t="shared" si="13"/>
        <v>-50.67073814202606</v>
      </c>
      <c r="T28">
        <f t="shared" si="14"/>
        <v>-18.539068676947661</v>
      </c>
      <c r="U28">
        <f t="shared" si="15"/>
        <v>4.3032929462107364E-2</v>
      </c>
      <c r="V28">
        <f t="shared" si="16"/>
        <v>-12.655341701045622</v>
      </c>
      <c r="W28">
        <f t="shared" si="17"/>
        <v>49.262234709356797</v>
      </c>
      <c r="X28" s="6">
        <f t="shared" si="18"/>
        <v>0.47685787618128167</v>
      </c>
      <c r="Y28" s="9">
        <f t="shared" si="19"/>
        <v>0.34001833532195724</v>
      </c>
      <c r="Z28" s="6">
        <f t="shared" si="20"/>
        <v>0.6136974170406061</v>
      </c>
      <c r="AA28">
        <f t="shared" si="21"/>
        <v>394.09787767485437</v>
      </c>
      <c r="AB28">
        <f t="shared" si="22"/>
        <v>33.324658298954375</v>
      </c>
      <c r="AC28">
        <f t="shared" si="23"/>
        <v>-171.66883542526142</v>
      </c>
      <c r="AD28">
        <f t="shared" si="24"/>
        <v>134.18756024849819</v>
      </c>
      <c r="AE28">
        <f t="shared" si="25"/>
        <v>-44.187560248498187</v>
      </c>
      <c r="AF28">
        <f t="shared" si="26"/>
        <v>5.9359992526677313E-3</v>
      </c>
      <c r="AG28">
        <f t="shared" si="27"/>
        <v>-44.181624249245516</v>
      </c>
      <c r="AH28">
        <f t="shared" si="28"/>
        <v>11.045061124285439</v>
      </c>
    </row>
    <row r="29" spans="4:34">
      <c r="D29" s="5">
        <f t="shared" si="29"/>
        <v>40206</v>
      </c>
      <c r="E29" s="6">
        <f t="shared" si="0"/>
        <v>0</v>
      </c>
      <c r="F29" s="7">
        <f t="shared" si="1"/>
        <v>2455224.5</v>
      </c>
      <c r="G29" s="8">
        <f t="shared" si="2"/>
        <v>0.10073921971252567</v>
      </c>
      <c r="I29">
        <f t="shared" si="3"/>
        <v>307.15592480142686</v>
      </c>
      <c r="J29">
        <f t="shared" si="4"/>
        <v>3984.0453450467635</v>
      </c>
      <c r="K29">
        <f t="shared" si="5"/>
        <v>1.6704397939619881E-2</v>
      </c>
      <c r="L29">
        <f t="shared" si="6"/>
        <v>0.7950713641729088</v>
      </c>
      <c r="M29">
        <f t="shared" si="7"/>
        <v>307.95099616559975</v>
      </c>
      <c r="N29">
        <f t="shared" si="8"/>
        <v>3984.8404164109365</v>
      </c>
      <c r="O29">
        <f t="shared" si="9"/>
        <v>0.98479356414990915</v>
      </c>
      <c r="P29">
        <f t="shared" si="10"/>
        <v>307.94979225878666</v>
      </c>
      <c r="Q29">
        <f t="shared" si="11"/>
        <v>23.437981080359755</v>
      </c>
      <c r="R29">
        <f t="shared" si="12"/>
        <v>23.438864903213439</v>
      </c>
      <c r="S29">
        <f t="shared" si="13"/>
        <v>-49.634987065473588</v>
      </c>
      <c r="T29">
        <f t="shared" si="14"/>
        <v>-18.280045225166447</v>
      </c>
      <c r="U29">
        <f t="shared" si="15"/>
        <v>4.3032919733483228E-2</v>
      </c>
      <c r="V29">
        <f t="shared" si="16"/>
        <v>-12.857410134390099</v>
      </c>
      <c r="W29">
        <f t="shared" si="17"/>
        <v>50.032375307296704</v>
      </c>
      <c r="X29" s="6">
        <f t="shared" si="18"/>
        <v>0.47699820148221533</v>
      </c>
      <c r="Y29" s="9">
        <f t="shared" si="19"/>
        <v>0.33801938118416891</v>
      </c>
      <c r="Z29" s="6">
        <f t="shared" si="20"/>
        <v>0.6159770217802617</v>
      </c>
      <c r="AA29">
        <f t="shared" si="21"/>
        <v>400.25900245837363</v>
      </c>
      <c r="AB29">
        <f t="shared" si="22"/>
        <v>33.122589865609896</v>
      </c>
      <c r="AC29">
        <f t="shared" si="23"/>
        <v>-171.71935253359752</v>
      </c>
      <c r="AD29">
        <f t="shared" si="24"/>
        <v>133.93376850127328</v>
      </c>
      <c r="AE29">
        <f t="shared" si="25"/>
        <v>-43.933768501273278</v>
      </c>
      <c r="AF29">
        <f t="shared" si="26"/>
        <v>5.9888486198303907E-3</v>
      </c>
      <c r="AG29">
        <f t="shared" si="27"/>
        <v>-43.927779652653449</v>
      </c>
      <c r="AH29">
        <f t="shared" si="28"/>
        <v>10.946854273563986</v>
      </c>
    </row>
    <row r="30" spans="4:34">
      <c r="D30" s="5">
        <f t="shared" si="29"/>
        <v>40207</v>
      </c>
      <c r="E30" s="6">
        <f t="shared" si="0"/>
        <v>0</v>
      </c>
      <c r="F30" s="7">
        <f t="shared" si="1"/>
        <v>2455225.5</v>
      </c>
      <c r="G30" s="8">
        <f t="shared" si="2"/>
        <v>0.10076659822039699</v>
      </c>
      <c r="I30">
        <f t="shared" si="3"/>
        <v>308.14157216326385</v>
      </c>
      <c r="J30">
        <f t="shared" si="4"/>
        <v>3985.03094532764</v>
      </c>
      <c r="K30">
        <f t="shared" si="5"/>
        <v>1.6704396788010552E-2</v>
      </c>
      <c r="L30">
        <f t="shared" si="6"/>
        <v>0.82547827491978887</v>
      </c>
      <c r="M30">
        <f t="shared" si="7"/>
        <v>308.96705043818366</v>
      </c>
      <c r="N30">
        <f t="shared" si="8"/>
        <v>3985.85642360256</v>
      </c>
      <c r="O30">
        <f t="shared" si="9"/>
        <v>0.98491660113213009</v>
      </c>
      <c r="P30">
        <f t="shared" si="10"/>
        <v>308.96584805465619</v>
      </c>
      <c r="Q30">
        <f t="shared" si="11"/>
        <v>23.437980724324589</v>
      </c>
      <c r="R30">
        <f t="shared" si="12"/>
        <v>23.438862326282031</v>
      </c>
      <c r="S30">
        <f t="shared" si="13"/>
        <v>-48.60261056977118</v>
      </c>
      <c r="T30">
        <f t="shared" si="14"/>
        <v>-18.015527738987387</v>
      </c>
      <c r="U30">
        <f t="shared" si="15"/>
        <v>4.3032910002009331E-2</v>
      </c>
      <c r="V30">
        <f t="shared" si="16"/>
        <v>-13.045930411111133</v>
      </c>
      <c r="W30">
        <f t="shared" si="17"/>
        <v>50.807722344186175</v>
      </c>
      <c r="X30" s="6">
        <f t="shared" si="18"/>
        <v>0.47712911834104943</v>
      </c>
      <c r="Y30" s="9">
        <f t="shared" si="19"/>
        <v>0.3359965562738656</v>
      </c>
      <c r="Z30" s="6">
        <f t="shared" si="20"/>
        <v>0.61826168040823326</v>
      </c>
      <c r="AA30">
        <f t="shared" si="21"/>
        <v>406.4617787534894</v>
      </c>
      <c r="AB30">
        <f t="shared" si="22"/>
        <v>32.93406958888886</v>
      </c>
      <c r="AC30">
        <f t="shared" si="23"/>
        <v>-171.76648260277778</v>
      </c>
      <c r="AD30">
        <f t="shared" si="24"/>
        <v>133.67416614083731</v>
      </c>
      <c r="AE30">
        <f t="shared" si="25"/>
        <v>-43.674166140837315</v>
      </c>
      <c r="AF30">
        <f t="shared" si="26"/>
        <v>6.0434131463291425E-3</v>
      </c>
      <c r="AG30">
        <f t="shared" si="27"/>
        <v>-43.668122727690985</v>
      </c>
      <c r="AH30">
        <f t="shared" si="28"/>
        <v>10.853063866959872</v>
      </c>
    </row>
    <row r="31" spans="4:34">
      <c r="D31" s="5">
        <f t="shared" si="29"/>
        <v>40208</v>
      </c>
      <c r="E31" s="6">
        <f t="shared" si="0"/>
        <v>0</v>
      </c>
      <c r="F31" s="7">
        <f t="shared" si="1"/>
        <v>2455226.5</v>
      </c>
      <c r="G31" s="8">
        <f t="shared" si="2"/>
        <v>0.10079397672826831</v>
      </c>
      <c r="I31">
        <f t="shared" si="3"/>
        <v>309.12721952510174</v>
      </c>
      <c r="J31">
        <f t="shared" si="4"/>
        <v>3986.0165456085169</v>
      </c>
      <c r="K31">
        <f t="shared" si="5"/>
        <v>1.6704395636401033E-2</v>
      </c>
      <c r="L31">
        <f t="shared" si="6"/>
        <v>0.85562666140564136</v>
      </c>
      <c r="M31">
        <f t="shared" si="7"/>
        <v>309.9828461865074</v>
      </c>
      <c r="N31">
        <f t="shared" si="8"/>
        <v>3986.8721722699224</v>
      </c>
      <c r="O31">
        <f t="shared" si="9"/>
        <v>0.98504422339630715</v>
      </c>
      <c r="P31">
        <f t="shared" si="10"/>
        <v>309.98164532243231</v>
      </c>
      <c r="Q31">
        <f t="shared" si="11"/>
        <v>23.437980368289427</v>
      </c>
      <c r="R31">
        <f t="shared" si="12"/>
        <v>23.438859748597579</v>
      </c>
      <c r="S31">
        <f t="shared" si="13"/>
        <v>-47.573622721371258</v>
      </c>
      <c r="T31">
        <f t="shared" si="14"/>
        <v>-17.745625327318532</v>
      </c>
      <c r="U31">
        <f t="shared" si="15"/>
        <v>4.3032900267692846E-2</v>
      </c>
      <c r="V31">
        <f t="shared" si="16"/>
        <v>-13.220832018598276</v>
      </c>
      <c r="W31">
        <f t="shared" si="17"/>
        <v>51.587832770968284</v>
      </c>
      <c r="X31" s="6">
        <f t="shared" si="18"/>
        <v>0.47725057779069319</v>
      </c>
      <c r="Y31" s="9">
        <f t="shared" si="19"/>
        <v>0.33395104231578132</v>
      </c>
      <c r="Z31" s="6">
        <f t="shared" si="20"/>
        <v>0.62055011326560505</v>
      </c>
      <c r="AA31">
        <f t="shared" si="21"/>
        <v>412.70266216774627</v>
      </c>
      <c r="AB31">
        <f t="shared" si="22"/>
        <v>32.759167981401717</v>
      </c>
      <c r="AC31">
        <f t="shared" si="23"/>
        <v>-171.81020800464958</v>
      </c>
      <c r="AD31">
        <f t="shared" si="24"/>
        <v>133.40886695890376</v>
      </c>
      <c r="AE31">
        <f t="shared" si="25"/>
        <v>-43.408866958903758</v>
      </c>
      <c r="AF31">
        <f t="shared" si="26"/>
        <v>6.0997127439030348E-3</v>
      </c>
      <c r="AG31">
        <f t="shared" si="27"/>
        <v>-43.402767246159854</v>
      </c>
      <c r="AH31">
        <f t="shared" si="28"/>
        <v>10.763708426448147</v>
      </c>
    </row>
    <row r="32" spans="4:34">
      <c r="D32" s="5">
        <f t="shared" si="29"/>
        <v>40209</v>
      </c>
      <c r="E32" s="6">
        <f t="shared" si="0"/>
        <v>0</v>
      </c>
      <c r="F32" s="7">
        <f t="shared" si="1"/>
        <v>2455227.5</v>
      </c>
      <c r="G32" s="8">
        <f t="shared" si="2"/>
        <v>0.10082135523613964</v>
      </c>
      <c r="I32">
        <f t="shared" si="3"/>
        <v>310.11286688693963</v>
      </c>
      <c r="J32">
        <f t="shared" si="4"/>
        <v>3987.0021458893934</v>
      </c>
      <c r="K32">
        <f t="shared" si="5"/>
        <v>1.6704394484791323E-2</v>
      </c>
      <c r="L32">
        <f t="shared" si="6"/>
        <v>0.88550721093882434</v>
      </c>
      <c r="M32">
        <f t="shared" si="7"/>
        <v>310.99837409787847</v>
      </c>
      <c r="N32">
        <f t="shared" si="8"/>
        <v>3987.887653100332</v>
      </c>
      <c r="O32">
        <f t="shared" si="9"/>
        <v>0.98517638965053111</v>
      </c>
      <c r="P32">
        <f t="shared" si="10"/>
        <v>310.99717474942128</v>
      </c>
      <c r="Q32">
        <f t="shared" si="11"/>
        <v>23.437980012254261</v>
      </c>
      <c r="R32">
        <f t="shared" si="12"/>
        <v>23.438857170161977</v>
      </c>
      <c r="S32">
        <f t="shared" si="13"/>
        <v>-46.548033179167284</v>
      </c>
      <c r="T32">
        <f t="shared" si="14"/>
        <v>-17.470448119938066</v>
      </c>
      <c r="U32">
        <f t="shared" si="15"/>
        <v>4.3032890530540914E-2</v>
      </c>
      <c r="V32">
        <f t="shared" si="16"/>
        <v>-13.382062695115607</v>
      </c>
      <c r="W32">
        <f t="shared" si="17"/>
        <v>52.372291307888815</v>
      </c>
      <c r="X32" s="6">
        <f t="shared" si="18"/>
        <v>0.47736254353827468</v>
      </c>
      <c r="Y32" s="9">
        <f t="shared" si="19"/>
        <v>0.33188395657191688</v>
      </c>
      <c r="Z32" s="6">
        <f t="shared" si="20"/>
        <v>0.62284113050463252</v>
      </c>
      <c r="AA32">
        <f t="shared" si="21"/>
        <v>418.97833046311052</v>
      </c>
      <c r="AB32">
        <f t="shared" si="22"/>
        <v>32.59793730488439</v>
      </c>
      <c r="AC32">
        <f t="shared" si="23"/>
        <v>-171.85051567377892</v>
      </c>
      <c r="AD32">
        <f t="shared" si="24"/>
        <v>133.13798590763389</v>
      </c>
      <c r="AE32">
        <f t="shared" si="25"/>
        <v>-43.13798590763389</v>
      </c>
      <c r="AF32">
        <f t="shared" si="26"/>
        <v>6.1577684402940522E-3</v>
      </c>
      <c r="AG32">
        <f t="shared" si="27"/>
        <v>-43.131828139193594</v>
      </c>
      <c r="AH32">
        <f t="shared" si="28"/>
        <v>10.678798146710562</v>
      </c>
    </row>
    <row r="33" spans="4:34">
      <c r="D33" s="5">
        <f t="shared" si="29"/>
        <v>40210</v>
      </c>
      <c r="E33" s="6">
        <f t="shared" si="0"/>
        <v>0</v>
      </c>
      <c r="F33" s="7">
        <f t="shared" si="1"/>
        <v>2455228.5</v>
      </c>
      <c r="G33" s="8">
        <f t="shared" si="2"/>
        <v>0.10084873374401095</v>
      </c>
      <c r="I33">
        <f t="shared" si="3"/>
        <v>311.09851424877752</v>
      </c>
      <c r="J33">
        <f t="shared" si="4"/>
        <v>3987.987746170269</v>
      </c>
      <c r="K33">
        <f t="shared" si="5"/>
        <v>1.6704393333181421E-2</v>
      </c>
      <c r="L33">
        <f t="shared" si="6"/>
        <v>0.91511070841323916</v>
      </c>
      <c r="M33">
        <f t="shared" si="7"/>
        <v>312.01362495719076</v>
      </c>
      <c r="N33">
        <f t="shared" si="8"/>
        <v>3988.9028568786821</v>
      </c>
      <c r="O33">
        <f t="shared" si="9"/>
        <v>0.98531305716602258</v>
      </c>
      <c r="P33">
        <f t="shared" si="10"/>
        <v>312.01242712051561</v>
      </c>
      <c r="Q33">
        <f t="shared" si="11"/>
        <v>23.437979656219099</v>
      </c>
      <c r="R33">
        <f t="shared" si="12"/>
        <v>23.438854590977133</v>
      </c>
      <c r="S33">
        <f t="shared" si="13"/>
        <v>-45.525847273934218</v>
      </c>
      <c r="T33">
        <f t="shared" si="14"/>
        <v>-17.190107171982628</v>
      </c>
      <c r="U33">
        <f t="shared" si="15"/>
        <v>4.3032880790560772E-2</v>
      </c>
      <c r="V33">
        <f t="shared" si="16"/>
        <v>-13.529588225078054</v>
      </c>
      <c r="W33">
        <f t="shared" si="17"/>
        <v>53.160709098906302</v>
      </c>
      <c r="X33" s="6">
        <f t="shared" si="18"/>
        <v>0.47746499182297086</v>
      </c>
      <c r="Y33" s="9">
        <f t="shared" si="19"/>
        <v>0.32979635543712005</v>
      </c>
      <c r="Z33" s="6">
        <f t="shared" si="20"/>
        <v>0.62513362820882168</v>
      </c>
      <c r="AA33">
        <f t="shared" si="21"/>
        <v>425.28567279125042</v>
      </c>
      <c r="AB33">
        <f t="shared" si="22"/>
        <v>32.450411774921946</v>
      </c>
      <c r="AC33">
        <f t="shared" si="23"/>
        <v>-171.88739705626952</v>
      </c>
      <c r="AD33">
        <f t="shared" si="24"/>
        <v>132.86163897641259</v>
      </c>
      <c r="AE33">
        <f t="shared" si="25"/>
        <v>-42.861638976412593</v>
      </c>
      <c r="AF33">
        <f t="shared" si="26"/>
        <v>6.2176024299262309E-3</v>
      </c>
      <c r="AG33">
        <f t="shared" si="27"/>
        <v>-42.855421373982665</v>
      </c>
      <c r="AH33">
        <f t="shared" si="28"/>
        <v>10.598335130261603</v>
      </c>
    </row>
    <row r="34" spans="4:34">
      <c r="D34" s="5">
        <f t="shared" si="29"/>
        <v>40211</v>
      </c>
      <c r="E34" s="6">
        <f t="shared" si="0"/>
        <v>0</v>
      </c>
      <c r="F34" s="7">
        <f t="shared" si="1"/>
        <v>2455229.5</v>
      </c>
      <c r="G34" s="8">
        <f t="shared" si="2"/>
        <v>0.10087611225188227</v>
      </c>
      <c r="I34">
        <f t="shared" si="3"/>
        <v>312.08416161061677</v>
      </c>
      <c r="J34">
        <f t="shared" si="4"/>
        <v>3988.9733464511451</v>
      </c>
      <c r="K34">
        <f t="shared" si="5"/>
        <v>1.6704392181571333E-2</v>
      </c>
      <c r="L34">
        <f t="shared" si="6"/>
        <v>0.94442803948676168</v>
      </c>
      <c r="M34">
        <f t="shared" si="7"/>
        <v>313.02858965010353</v>
      </c>
      <c r="N34">
        <f t="shared" si="8"/>
        <v>3989.9177744906319</v>
      </c>
      <c r="O34">
        <f t="shared" si="9"/>
        <v>0.98545418179439592</v>
      </c>
      <c r="P34">
        <f t="shared" si="10"/>
        <v>313.02739332137338</v>
      </c>
      <c r="Q34">
        <f t="shared" si="11"/>
        <v>23.437979300183933</v>
      </c>
      <c r="R34">
        <f t="shared" si="12"/>
        <v>23.438852011044933</v>
      </c>
      <c r="S34">
        <f t="shared" si="13"/>
        <v>-44.507066093344775</v>
      </c>
      <c r="T34">
        <f t="shared" si="14"/>
        <v>-16.904714371325554</v>
      </c>
      <c r="U34">
        <f t="shared" si="15"/>
        <v>4.3032871047759505E-2</v>
      </c>
      <c r="V34">
        <f t="shared" si="16"/>
        <v>-13.663392203135146</v>
      </c>
      <c r="W34">
        <f t="shared" si="17"/>
        <v>53.952722403737297</v>
      </c>
      <c r="X34" s="6">
        <f t="shared" si="18"/>
        <v>0.47755791125217717</v>
      </c>
      <c r="Y34" s="9">
        <f t="shared" si="19"/>
        <v>0.32768923790846244</v>
      </c>
      <c r="Z34" s="6">
        <f t="shared" si="20"/>
        <v>0.62742658459589196</v>
      </c>
      <c r="AA34">
        <f t="shared" si="21"/>
        <v>431.62177922989838</v>
      </c>
      <c r="AB34">
        <f t="shared" si="22"/>
        <v>32.316607796864851</v>
      </c>
      <c r="AC34">
        <f t="shared" si="23"/>
        <v>-171.92084805078377</v>
      </c>
      <c r="AD34">
        <f t="shared" si="24"/>
        <v>132.57994307379403</v>
      </c>
      <c r="AE34">
        <f t="shared" si="25"/>
        <v>-42.579943073794027</v>
      </c>
      <c r="AF34">
        <f t="shared" si="26"/>
        <v>6.2792381261159895E-3</v>
      </c>
      <c r="AG34">
        <f t="shared" si="27"/>
        <v>-42.573663835667908</v>
      </c>
      <c r="AH34">
        <f t="shared" si="28"/>
        <v>10.522313637304933</v>
      </c>
    </row>
    <row r="35" spans="4:34">
      <c r="D35" s="5">
        <f t="shared" si="29"/>
        <v>40212</v>
      </c>
      <c r="E35" s="6">
        <f t="shared" si="0"/>
        <v>0</v>
      </c>
      <c r="F35" s="7">
        <f t="shared" si="1"/>
        <v>2455230.5</v>
      </c>
      <c r="G35" s="8">
        <f t="shared" si="2"/>
        <v>0.10090349075975359</v>
      </c>
      <c r="I35">
        <f t="shared" si="3"/>
        <v>313.06980897245603</v>
      </c>
      <c r="J35">
        <f t="shared" si="4"/>
        <v>3989.9589467320211</v>
      </c>
      <c r="K35">
        <f t="shared" si="5"/>
        <v>1.6704391029961053E-2</v>
      </c>
      <c r="L35">
        <f t="shared" si="6"/>
        <v>0.97345019370445518</v>
      </c>
      <c r="M35">
        <f t="shared" si="7"/>
        <v>314.04325916616051</v>
      </c>
      <c r="N35">
        <f t="shared" si="8"/>
        <v>3990.9323969257257</v>
      </c>
      <c r="O35">
        <f t="shared" si="9"/>
        <v>0.98559971798544999</v>
      </c>
      <c r="P35">
        <f t="shared" si="10"/>
        <v>314.0420643415369</v>
      </c>
      <c r="Q35">
        <f t="shared" si="11"/>
        <v>23.437978944148771</v>
      </c>
      <c r="R35">
        <f t="shared" si="12"/>
        <v>23.438849430367288</v>
      </c>
      <c r="S35">
        <f t="shared" si="13"/>
        <v>-43.491686572019844</v>
      </c>
      <c r="T35">
        <f t="shared" si="14"/>
        <v>-16.61438234895942</v>
      </c>
      <c r="U35">
        <f t="shared" si="15"/>
        <v>4.3032861302144357E-2</v>
      </c>
      <c r="V35">
        <f t="shared" si="16"/>
        <v>-13.783475768475963</v>
      </c>
      <c r="W35">
        <f t="shared" si="17"/>
        <v>54.747991332091523</v>
      </c>
      <c r="X35" s="6">
        <f t="shared" si="18"/>
        <v>0.47764130261699717</v>
      </c>
      <c r="Y35" s="9">
        <f t="shared" si="19"/>
        <v>0.32556354891674294</v>
      </c>
      <c r="Z35" s="6">
        <f t="shared" si="20"/>
        <v>0.62971905631725134</v>
      </c>
      <c r="AA35">
        <f t="shared" si="21"/>
        <v>437.98393065673218</v>
      </c>
      <c r="AB35">
        <f t="shared" si="22"/>
        <v>32.196524231524037</v>
      </c>
      <c r="AC35">
        <f t="shared" si="23"/>
        <v>-171.950868942119</v>
      </c>
      <c r="AD35">
        <f t="shared" si="24"/>
        <v>132.29301591475632</v>
      </c>
      <c r="AE35">
        <f t="shared" si="25"/>
        <v>-42.293015914756324</v>
      </c>
      <c r="AF35">
        <f t="shared" si="26"/>
        <v>6.3427002149037655E-3</v>
      </c>
      <c r="AG35">
        <f t="shared" si="27"/>
        <v>-42.286673214541423</v>
      </c>
      <c r="AH35">
        <f t="shared" si="28"/>
        <v>10.45072034852592</v>
      </c>
    </row>
    <row r="36" spans="4:34">
      <c r="D36" s="5">
        <f t="shared" si="29"/>
        <v>40213</v>
      </c>
      <c r="E36" s="6">
        <f t="shared" si="0"/>
        <v>0</v>
      </c>
      <c r="F36" s="7">
        <f t="shared" si="1"/>
        <v>2455231.5</v>
      </c>
      <c r="G36" s="8">
        <f t="shared" si="2"/>
        <v>0.10093086926762491</v>
      </c>
      <c r="I36">
        <f t="shared" si="3"/>
        <v>314.05545633429574</v>
      </c>
      <c r="J36">
        <f t="shared" si="4"/>
        <v>3990.9445470128962</v>
      </c>
      <c r="K36">
        <f t="shared" si="5"/>
        <v>1.6704389878350583E-2</v>
      </c>
      <c r="L36">
        <f t="shared" si="6"/>
        <v>1.0021682675661905</v>
      </c>
      <c r="M36">
        <f t="shared" si="7"/>
        <v>315.0576246018619</v>
      </c>
      <c r="N36">
        <f t="shared" si="8"/>
        <v>3991.9467152804623</v>
      </c>
      <c r="O36">
        <f t="shared" si="9"/>
        <v>0.9857496188054734</v>
      </c>
      <c r="P36">
        <f t="shared" si="10"/>
        <v>315.05643127750517</v>
      </c>
      <c r="Q36">
        <f t="shared" si="11"/>
        <v>23.437978588113609</v>
      </c>
      <c r="R36">
        <f t="shared" si="12"/>
        <v>23.438846848946092</v>
      </c>
      <c r="S36">
        <f t="shared" si="13"/>
        <v>-42.479701586061161</v>
      </c>
      <c r="T36">
        <f t="shared" si="14"/>
        <v>-16.319224392474549</v>
      </c>
      <c r="U36">
        <f t="shared" si="15"/>
        <v>4.3032851553722475E-2</v>
      </c>
      <c r="V36">
        <f t="shared" si="16"/>
        <v>-13.889857310846855</v>
      </c>
      <c r="W36">
        <f t="shared" si="17"/>
        <v>55.546198623265248</v>
      </c>
      <c r="X36" s="6">
        <f t="shared" si="18"/>
        <v>0.4777151786880881</v>
      </c>
      <c r="Y36" s="9">
        <f t="shared" si="19"/>
        <v>0.32342018251235133</v>
      </c>
      <c r="Z36" s="6">
        <f t="shared" si="20"/>
        <v>0.63201017486382483</v>
      </c>
      <c r="AA36">
        <f t="shared" si="21"/>
        <v>444.36958898612198</v>
      </c>
      <c r="AB36">
        <f t="shared" si="22"/>
        <v>32.09014268915314</v>
      </c>
      <c r="AC36">
        <f t="shared" si="23"/>
        <v>-171.97746432771171</v>
      </c>
      <c r="AD36">
        <f t="shared" si="24"/>
        <v>132.00097591336049</v>
      </c>
      <c r="AE36">
        <f t="shared" si="25"/>
        <v>-42.000975913360492</v>
      </c>
      <c r="AF36">
        <f t="shared" si="26"/>
        <v>6.4080147106078825E-3</v>
      </c>
      <c r="AG36">
        <f t="shared" si="27"/>
        <v>-41.994567898649883</v>
      </c>
      <c r="AH36">
        <f t="shared" si="28"/>
        <v>10.383534639091181</v>
      </c>
    </row>
    <row r="37" spans="4:34">
      <c r="D37" s="5">
        <f t="shared" si="29"/>
        <v>40214</v>
      </c>
      <c r="E37" s="6">
        <f t="shared" si="0"/>
        <v>0</v>
      </c>
      <c r="F37" s="7">
        <f t="shared" si="1"/>
        <v>2455232.5</v>
      </c>
      <c r="G37" s="8">
        <f t="shared" si="2"/>
        <v>0.10095824777549624</v>
      </c>
      <c r="I37">
        <f t="shared" si="3"/>
        <v>315.04110369613636</v>
      </c>
      <c r="J37">
        <f t="shared" si="4"/>
        <v>3991.9301472937718</v>
      </c>
      <c r="K37">
        <f t="shared" si="5"/>
        <v>1.6704388726739922E-2</v>
      </c>
      <c r="L37">
        <f t="shared" si="6"/>
        <v>1.0305734675364475</v>
      </c>
      <c r="M37">
        <f t="shared" si="7"/>
        <v>316.0716771636728</v>
      </c>
      <c r="N37">
        <f t="shared" si="8"/>
        <v>3992.9607207613085</v>
      </c>
      <c r="O37">
        <f t="shared" si="9"/>
        <v>0.98590383595605124</v>
      </c>
      <c r="P37">
        <f t="shared" si="10"/>
        <v>316.07048533574203</v>
      </c>
      <c r="Q37">
        <f t="shared" si="11"/>
        <v>23.437978232078443</v>
      </c>
      <c r="R37">
        <f t="shared" si="12"/>
        <v>23.438844266783242</v>
      </c>
      <c r="S37">
        <f t="shared" si="13"/>
        <v>-41.471100051560747</v>
      </c>
      <c r="T37">
        <f t="shared" si="14"/>
        <v>-16.019354362717909</v>
      </c>
      <c r="U37">
        <f t="shared" si="15"/>
        <v>4.3032841802501026E-2</v>
      </c>
      <c r="V37">
        <f t="shared" si="16"/>
        <v>-13.982572149829126</v>
      </c>
      <c r="W37">
        <f t="shared" si="17"/>
        <v>56.347048473090197</v>
      </c>
      <c r="X37" s="6">
        <f t="shared" si="18"/>
        <v>0.47777956399293686</v>
      </c>
      <c r="Y37" s="9">
        <f t="shared" si="19"/>
        <v>0.3212599849010197</v>
      </c>
      <c r="Z37" s="6">
        <f t="shared" si="20"/>
        <v>0.63429914308485402</v>
      </c>
      <c r="AA37">
        <f t="shared" si="21"/>
        <v>450.77638778472158</v>
      </c>
      <c r="AB37">
        <f t="shared" si="22"/>
        <v>31.997427850170872</v>
      </c>
      <c r="AC37">
        <f t="shared" si="23"/>
        <v>-172.00064303745728</v>
      </c>
      <c r="AD37">
        <f t="shared" si="24"/>
        <v>131.70394208088069</v>
      </c>
      <c r="AE37">
        <f t="shared" si="25"/>
        <v>-41.703942080880694</v>
      </c>
      <c r="AF37">
        <f t="shared" si="26"/>
        <v>6.4752090132097215E-3</v>
      </c>
      <c r="AG37">
        <f t="shared" si="27"/>
        <v>-41.697466871867483</v>
      </c>
      <c r="AH37">
        <f t="shared" si="28"/>
        <v>10.320728862159967</v>
      </c>
    </row>
    <row r="38" spans="4:34">
      <c r="D38" s="5">
        <f t="shared" si="29"/>
        <v>40215</v>
      </c>
      <c r="E38" s="6">
        <f t="shared" si="0"/>
        <v>0</v>
      </c>
      <c r="F38" s="7">
        <f t="shared" si="1"/>
        <v>2455233.5</v>
      </c>
      <c r="G38" s="8">
        <f t="shared" si="2"/>
        <v>0.10098562628336756</v>
      </c>
      <c r="I38">
        <f t="shared" si="3"/>
        <v>316.02675105797698</v>
      </c>
      <c r="J38">
        <f t="shared" si="4"/>
        <v>3992.9157475746474</v>
      </c>
      <c r="K38">
        <f t="shared" si="5"/>
        <v>1.670438757512907E-2</v>
      </c>
      <c r="L38">
        <f t="shared" si="6"/>
        <v>1.0586571129951157</v>
      </c>
      <c r="M38">
        <f t="shared" si="7"/>
        <v>317.08540817097207</v>
      </c>
      <c r="N38">
        <f t="shared" si="8"/>
        <v>3993.9744046876426</v>
      </c>
      <c r="O38">
        <f t="shared" si="9"/>
        <v>0.98606231979335979</v>
      </c>
      <c r="P38">
        <f t="shared" si="10"/>
        <v>317.084217835625</v>
      </c>
      <c r="Q38">
        <f t="shared" si="11"/>
        <v>23.437977876043281</v>
      </c>
      <c r="R38">
        <f t="shared" si="12"/>
        <v>23.43884168388065</v>
      </c>
      <c r="S38">
        <f t="shared" si="13"/>
        <v>-40.465867026573974</v>
      </c>
      <c r="T38">
        <f t="shared" si="14"/>
        <v>-15.714886613694613</v>
      </c>
      <c r="U38">
        <f t="shared" si="15"/>
        <v>4.3032832048487221E-2</v>
      </c>
      <c r="V38">
        <f t="shared" si="16"/>
        <v>-14.061672188984359</v>
      </c>
      <c r="W38">
        <f t="shared" si="17"/>
        <v>57.150265409324959</v>
      </c>
      <c r="X38" s="6">
        <f t="shared" si="18"/>
        <v>0.47783449457568361</v>
      </c>
      <c r="Y38" s="9">
        <f t="shared" si="19"/>
        <v>0.31908375732755873</v>
      </c>
      <c r="Z38" s="6">
        <f t="shared" si="20"/>
        <v>0.63658523182380844</v>
      </c>
      <c r="AA38">
        <f t="shared" si="21"/>
        <v>457.20212327459967</v>
      </c>
      <c r="AB38">
        <f t="shared" si="22"/>
        <v>31.918327811015637</v>
      </c>
      <c r="AC38">
        <f t="shared" si="23"/>
        <v>-172.0204180472461</v>
      </c>
      <c r="AD38">
        <f t="shared" si="24"/>
        <v>131.40203392943289</v>
      </c>
      <c r="AE38">
        <f t="shared" si="25"/>
        <v>-41.402033929432889</v>
      </c>
      <c r="AF38">
        <f t="shared" si="26"/>
        <v>6.5443119676907007E-3</v>
      </c>
      <c r="AG38">
        <f t="shared" si="27"/>
        <v>-41.395489617465195</v>
      </c>
      <c r="AH38">
        <f t="shared" si="28"/>
        <v>10.262268640283139</v>
      </c>
    </row>
    <row r="39" spans="4:34">
      <c r="D39" s="5">
        <f t="shared" si="29"/>
        <v>40216</v>
      </c>
      <c r="E39" s="6">
        <f t="shared" si="0"/>
        <v>0</v>
      </c>
      <c r="F39" s="7">
        <f t="shared" si="1"/>
        <v>2455234.5</v>
      </c>
      <c r="G39" s="8">
        <f t="shared" si="2"/>
        <v>0.10101300479123888</v>
      </c>
      <c r="I39">
        <f t="shared" si="3"/>
        <v>317.0123984198176</v>
      </c>
      <c r="J39">
        <f t="shared" si="4"/>
        <v>3993.9013478555216</v>
      </c>
      <c r="K39">
        <f t="shared" si="5"/>
        <v>1.6704386423518031E-2</v>
      </c>
      <c r="L39">
        <f t="shared" si="6"/>
        <v>1.0864106391284114</v>
      </c>
      <c r="M39">
        <f t="shared" si="7"/>
        <v>318.09880905894602</v>
      </c>
      <c r="N39">
        <f t="shared" si="8"/>
        <v>3994.9877584946498</v>
      </c>
      <c r="O39">
        <f t="shared" si="9"/>
        <v>0.98622501934794249</v>
      </c>
      <c r="P39">
        <f t="shared" si="10"/>
        <v>318.09762021233911</v>
      </c>
      <c r="Q39">
        <f t="shared" si="11"/>
        <v>23.437977520008115</v>
      </c>
      <c r="R39">
        <f t="shared" si="12"/>
        <v>23.438839100240205</v>
      </c>
      <c r="S39">
        <f t="shared" si="13"/>
        <v>-39.463983816062651</v>
      </c>
      <c r="T39">
        <f t="shared" si="14"/>
        <v>-15.405935915759731</v>
      </c>
      <c r="U39">
        <f t="shared" si="15"/>
        <v>4.3032822291688214E-2</v>
      </c>
      <c r="V39">
        <f t="shared" si="16"/>
        <v>-14.127225546524389</v>
      </c>
      <c r="W39">
        <f t="shared" si="17"/>
        <v>57.955593215831293</v>
      </c>
      <c r="X39" s="6">
        <f t="shared" si="18"/>
        <v>0.47788001774064193</v>
      </c>
      <c r="Y39" s="9">
        <f t="shared" si="19"/>
        <v>0.31689225880777722</v>
      </c>
      <c r="Z39" s="6">
        <f t="shared" si="20"/>
        <v>0.63886777667350669</v>
      </c>
      <c r="AA39">
        <f t="shared" si="21"/>
        <v>463.64474572665034</v>
      </c>
      <c r="AB39">
        <f t="shared" si="22"/>
        <v>31.852774453475607</v>
      </c>
      <c r="AC39">
        <f t="shared" si="23"/>
        <v>-172.0368063866311</v>
      </c>
      <c r="AD39">
        <f t="shared" si="24"/>
        <v>131.09537138109732</v>
      </c>
      <c r="AE39">
        <f t="shared" si="25"/>
        <v>-41.095371381097323</v>
      </c>
      <c r="AF39">
        <f t="shared" si="26"/>
        <v>6.6153539254519026E-3</v>
      </c>
      <c r="AG39">
        <f t="shared" si="27"/>
        <v>-41.088756027171868</v>
      </c>
      <c r="AH39">
        <f t="shared" si="28"/>
        <v>10.208113163113637</v>
      </c>
    </row>
    <row r="40" spans="4:34">
      <c r="D40" s="5">
        <f t="shared" si="29"/>
        <v>40217</v>
      </c>
      <c r="E40" s="6">
        <f t="shared" si="0"/>
        <v>0</v>
      </c>
      <c r="F40" s="7">
        <f t="shared" si="1"/>
        <v>2455235.5</v>
      </c>
      <c r="G40" s="8">
        <f t="shared" si="2"/>
        <v>0.10104038329911019</v>
      </c>
      <c r="I40">
        <f t="shared" si="3"/>
        <v>317.99804578165867</v>
      </c>
      <c r="J40">
        <f t="shared" si="4"/>
        <v>3994.8869481363963</v>
      </c>
      <c r="K40">
        <f t="shared" si="5"/>
        <v>1.6704385271906801E-2</v>
      </c>
      <c r="L40">
        <f t="shared" si="6"/>
        <v>1.1138255997582507</v>
      </c>
      <c r="M40">
        <f t="shared" si="7"/>
        <v>319.1118713814169</v>
      </c>
      <c r="N40">
        <f t="shared" si="8"/>
        <v>3996.0007737361548</v>
      </c>
      <c r="O40">
        <f t="shared" si="9"/>
        <v>0.98639188234494579</v>
      </c>
      <c r="P40">
        <f t="shared" si="10"/>
        <v>319.11068401970539</v>
      </c>
      <c r="Q40">
        <f t="shared" si="11"/>
        <v>23.437977163972953</v>
      </c>
      <c r="R40">
        <f t="shared" si="12"/>
        <v>23.438836515863827</v>
      </c>
      <c r="S40">
        <f t="shared" si="13"/>
        <v>-38.465428079347809</v>
      </c>
      <c r="T40">
        <f t="shared" si="14"/>
        <v>-15.092617382137965</v>
      </c>
      <c r="U40">
        <f t="shared" si="15"/>
        <v>4.3032812532111241E-2</v>
      </c>
      <c r="V40">
        <f t="shared" si="16"/>
        <v>-14.179316164200854</v>
      </c>
      <c r="W40">
        <f t="shared" si="17"/>
        <v>58.762793905279509</v>
      </c>
      <c r="X40" s="6">
        <f t="shared" si="18"/>
        <v>0.477916191780695</v>
      </c>
      <c r="Y40" s="9">
        <f t="shared" si="19"/>
        <v>0.31468620871047415</v>
      </c>
      <c r="Z40" s="6">
        <f t="shared" si="20"/>
        <v>0.64114617485091585</v>
      </c>
      <c r="AA40">
        <f t="shared" si="21"/>
        <v>470.10235124223607</v>
      </c>
      <c r="AB40">
        <f t="shared" si="22"/>
        <v>31.800683835799141</v>
      </c>
      <c r="AC40">
        <f t="shared" si="23"/>
        <v>-172.0498290410502</v>
      </c>
      <c r="AD40">
        <f t="shared" si="24"/>
        <v>130.78407468250492</v>
      </c>
      <c r="AE40">
        <f t="shared" si="25"/>
        <v>-40.784074682504922</v>
      </c>
      <c r="AF40">
        <f t="shared" si="26"/>
        <v>6.6883668079569603E-3</v>
      </c>
      <c r="AG40">
        <f t="shared" si="27"/>
        <v>-40.777386315696965</v>
      </c>
      <c r="AH40">
        <f t="shared" si="28"/>
        <v>10.158215489940631</v>
      </c>
    </row>
    <row r="41" spans="4:34">
      <c r="D41" s="5">
        <f t="shared" si="29"/>
        <v>40218</v>
      </c>
      <c r="E41" s="6">
        <f t="shared" si="0"/>
        <v>0</v>
      </c>
      <c r="F41" s="7">
        <f t="shared" si="1"/>
        <v>2455236.5</v>
      </c>
      <c r="G41" s="8">
        <f t="shared" si="2"/>
        <v>0.10106776180698152</v>
      </c>
      <c r="I41">
        <f t="shared" si="3"/>
        <v>318.98369314350066</v>
      </c>
      <c r="J41">
        <f t="shared" si="4"/>
        <v>3995.8725484172701</v>
      </c>
      <c r="K41">
        <f t="shared" si="5"/>
        <v>1.6704384120295384E-2</v>
      </c>
      <c r="L41">
        <f t="shared" si="6"/>
        <v>1.1408936701089063</v>
      </c>
      <c r="M41">
        <f t="shared" si="7"/>
        <v>320.12458681360954</v>
      </c>
      <c r="N41">
        <f t="shared" si="8"/>
        <v>3997.0134420873792</v>
      </c>
      <c r="O41">
        <f t="shared" si="9"/>
        <v>0.98656285522480802</v>
      </c>
      <c r="P41">
        <f t="shared" si="10"/>
        <v>320.12340093294733</v>
      </c>
      <c r="Q41">
        <f t="shared" si="11"/>
        <v>23.437976807937787</v>
      </c>
      <c r="R41">
        <f t="shared" si="12"/>
        <v>23.4388339307534</v>
      </c>
      <c r="S41">
        <f t="shared" si="13"/>
        <v>-37.470173939619677</v>
      </c>
      <c r="T41">
        <f t="shared" si="14"/>
        <v>-14.775046398791337</v>
      </c>
      <c r="U41">
        <f t="shared" si="15"/>
        <v>4.3032802769763408E-2</v>
      </c>
      <c r="V41">
        <f t="shared" si="16"/>
        <v>-14.218043396144015</v>
      </c>
      <c r="W41">
        <f t="shared" si="17"/>
        <v>59.571646739678428</v>
      </c>
      <c r="X41" s="6">
        <f t="shared" si="18"/>
        <v>0.47794308569176669</v>
      </c>
      <c r="Y41" s="9">
        <f t="shared" si="19"/>
        <v>0.31246628919265995</v>
      </c>
      <c r="Z41" s="6">
        <f t="shared" si="20"/>
        <v>0.64341988219087343</v>
      </c>
      <c r="AA41">
        <f t="shared" si="21"/>
        <v>476.57317391742743</v>
      </c>
      <c r="AB41">
        <f t="shared" si="22"/>
        <v>31.761956603855982</v>
      </c>
      <c r="AC41">
        <f t="shared" si="23"/>
        <v>-172.059510849036</v>
      </c>
      <c r="AD41">
        <f t="shared" si="24"/>
        <v>130.46826432482709</v>
      </c>
      <c r="AE41">
        <f t="shared" si="25"/>
        <v>-40.468264324827089</v>
      </c>
      <c r="AF41">
        <f t="shared" si="26"/>
        <v>6.7633841727505915E-3</v>
      </c>
      <c r="AG41">
        <f t="shared" si="27"/>
        <v>-40.461500940654339</v>
      </c>
      <c r="AH41">
        <f t="shared" si="28"/>
        <v>10.112522855620227</v>
      </c>
    </row>
    <row r="42" spans="4:34">
      <c r="D42" s="5">
        <f t="shared" si="29"/>
        <v>40219</v>
      </c>
      <c r="E42" s="6">
        <f t="shared" si="0"/>
        <v>0</v>
      </c>
      <c r="F42" s="7">
        <f t="shared" si="1"/>
        <v>2455237.5</v>
      </c>
      <c r="G42" s="8">
        <f t="shared" si="2"/>
        <v>0.10109514031485284</v>
      </c>
      <c r="I42">
        <f t="shared" si="3"/>
        <v>319.96934050534355</v>
      </c>
      <c r="J42">
        <f t="shared" si="4"/>
        <v>3996.8581486981448</v>
      </c>
      <c r="K42">
        <f t="shared" si="5"/>
        <v>1.6704382968683772E-2</v>
      </c>
      <c r="L42">
        <f t="shared" si="6"/>
        <v>1.1676066495104169</v>
      </c>
      <c r="M42">
        <f t="shared" si="7"/>
        <v>321.13694715485394</v>
      </c>
      <c r="N42">
        <f t="shared" si="8"/>
        <v>3998.0257553476554</v>
      </c>
      <c r="O42">
        <f t="shared" si="9"/>
        <v>0.98673788316438682</v>
      </c>
      <c r="P42">
        <f t="shared" si="10"/>
        <v>321.13576275139377</v>
      </c>
      <c r="Q42">
        <f t="shared" si="11"/>
        <v>23.437976451902625</v>
      </c>
      <c r="R42">
        <f t="shared" si="12"/>
        <v>23.438831344910845</v>
      </c>
      <c r="S42">
        <f t="shared" si="13"/>
        <v>-36.478192095078967</v>
      </c>
      <c r="T42">
        <f t="shared" si="14"/>
        <v>-14.453338557644026</v>
      </c>
      <c r="U42">
        <f t="shared" si="15"/>
        <v>4.3032793004651994E-2</v>
      </c>
      <c r="V42">
        <f t="shared" si="16"/>
        <v>-14.243521579408675</v>
      </c>
      <c r="W42">
        <f t="shared" si="17"/>
        <v>60.38194729767114</v>
      </c>
      <c r="X42" s="6">
        <f t="shared" si="18"/>
        <v>0.47796077887458938</v>
      </c>
      <c r="Y42" s="9">
        <f t="shared" si="19"/>
        <v>0.31023314749216957</v>
      </c>
      <c r="Z42" s="6">
        <f t="shared" si="20"/>
        <v>0.64568841025700918</v>
      </c>
      <c r="AA42">
        <f t="shared" si="21"/>
        <v>483.05557838136912</v>
      </c>
      <c r="AB42">
        <f t="shared" si="22"/>
        <v>31.736478420591322</v>
      </c>
      <c r="AC42">
        <f t="shared" si="23"/>
        <v>-172.06588039485217</v>
      </c>
      <c r="AD42">
        <f t="shared" si="24"/>
        <v>130.14806096908575</v>
      </c>
      <c r="AE42">
        <f t="shared" si="25"/>
        <v>-40.148060969085748</v>
      </c>
      <c r="AF42">
        <f t="shared" si="26"/>
        <v>6.8404412820160972E-3</v>
      </c>
      <c r="AG42">
        <f t="shared" si="27"/>
        <v>-40.141220527803732</v>
      </c>
      <c r="AH42">
        <f t="shared" si="28"/>
        <v>10.070976978553006</v>
      </c>
    </row>
    <row r="43" spans="4:34">
      <c r="D43" s="5">
        <f t="shared" si="29"/>
        <v>40220</v>
      </c>
      <c r="E43" s="6">
        <f t="shared" si="0"/>
        <v>0</v>
      </c>
      <c r="F43" s="7">
        <f t="shared" si="1"/>
        <v>2455238.5</v>
      </c>
      <c r="G43" s="8">
        <f t="shared" si="2"/>
        <v>0.10112251882272416</v>
      </c>
      <c r="I43">
        <f t="shared" si="3"/>
        <v>320.95498786718645</v>
      </c>
      <c r="J43">
        <f t="shared" si="4"/>
        <v>3997.843748979019</v>
      </c>
      <c r="K43">
        <f t="shared" si="5"/>
        <v>1.6704381817071973E-2</v>
      </c>
      <c r="L43">
        <f t="shared" si="6"/>
        <v>1.1939564640366866</v>
      </c>
      <c r="M43">
        <f t="shared" si="7"/>
        <v>322.14894433122311</v>
      </c>
      <c r="N43">
        <f t="shared" si="8"/>
        <v>3999.0377054430555</v>
      </c>
      <c r="O43">
        <f t="shared" si="9"/>
        <v>0.98691691009850946</v>
      </c>
      <c r="P43">
        <f t="shared" si="10"/>
        <v>322.14776140111638</v>
      </c>
      <c r="Q43">
        <f t="shared" si="11"/>
        <v>23.437976095867459</v>
      </c>
      <c r="R43">
        <f t="shared" si="12"/>
        <v>23.438828758338058</v>
      </c>
      <c r="S43">
        <f t="shared" si="13"/>
        <v>-35.489449931307298</v>
      </c>
      <c r="T43">
        <f t="shared" si="14"/>
        <v>-14.127609593161582</v>
      </c>
      <c r="U43">
        <f t="shared" si="15"/>
        <v>4.3032783236784146E-2</v>
      </c>
      <c r="V43">
        <f t="shared" si="16"/>
        <v>-14.255879587995725</v>
      </c>
      <c r="W43">
        <f t="shared" si="17"/>
        <v>61.193506587275685</v>
      </c>
      <c r="X43" s="6">
        <f t="shared" si="18"/>
        <v>0.47796936082499702</v>
      </c>
      <c r="Y43" s="9">
        <f t="shared" si="19"/>
        <v>0.30798739808256459</v>
      </c>
      <c r="Z43" s="6">
        <f t="shared" si="20"/>
        <v>0.64795132356742957</v>
      </c>
      <c r="AA43">
        <f t="shared" si="21"/>
        <v>489.54805269820548</v>
      </c>
      <c r="AB43">
        <f t="shared" si="22"/>
        <v>31.724120412004272</v>
      </c>
      <c r="AC43">
        <f t="shared" si="23"/>
        <v>-172.06896989699894</v>
      </c>
      <c r="AD43">
        <f t="shared" si="24"/>
        <v>129.82358537667906</v>
      </c>
      <c r="AE43">
        <f t="shared" si="25"/>
        <v>-39.823585376679063</v>
      </c>
      <c r="AF43">
        <f t="shared" si="26"/>
        <v>6.9195751738466219E-3</v>
      </c>
      <c r="AG43">
        <f t="shared" si="27"/>
        <v>-39.816665801505216</v>
      </c>
      <c r="AH43">
        <f t="shared" si="28"/>
        <v>10.033514369443878</v>
      </c>
    </row>
    <row r="44" spans="4:34">
      <c r="D44" s="5">
        <f t="shared" si="29"/>
        <v>40221</v>
      </c>
      <c r="E44" s="6">
        <f t="shared" si="0"/>
        <v>0</v>
      </c>
      <c r="F44" s="7">
        <f t="shared" si="1"/>
        <v>2455239.5</v>
      </c>
      <c r="G44" s="8">
        <f t="shared" si="2"/>
        <v>0.10114989733059548</v>
      </c>
      <c r="I44">
        <f t="shared" si="3"/>
        <v>321.94063522902979</v>
      </c>
      <c r="J44">
        <f t="shared" si="4"/>
        <v>3998.8293492598918</v>
      </c>
      <c r="K44">
        <f t="shared" si="5"/>
        <v>1.6704380665459984E-2</v>
      </c>
      <c r="L44">
        <f t="shared" si="6"/>
        <v>1.2199351690783797</v>
      </c>
      <c r="M44">
        <f t="shared" si="7"/>
        <v>323.16057039810818</v>
      </c>
      <c r="N44">
        <f t="shared" si="8"/>
        <v>4000.0492844289702</v>
      </c>
      <c r="O44">
        <f t="shared" si="9"/>
        <v>0.98709987874193617</v>
      </c>
      <c r="P44">
        <f t="shared" si="10"/>
        <v>323.15938893750507</v>
      </c>
      <c r="Q44">
        <f t="shared" si="11"/>
        <v>23.437975739832297</v>
      </c>
      <c r="R44">
        <f t="shared" si="12"/>
        <v>23.438826171036943</v>
      </c>
      <c r="S44">
        <f t="shared" si="13"/>
        <v>-34.503911634481476</v>
      </c>
      <c r="T44">
        <f t="shared" si="14"/>
        <v>-13.797975322268835</v>
      </c>
      <c r="U44">
        <f t="shared" si="15"/>
        <v>4.3032773466167067E-2</v>
      </c>
      <c r="V44">
        <f t="shared" si="16"/>
        <v>-14.255260372136469</v>
      </c>
      <c r="W44">
        <f t="shared" si="17"/>
        <v>62.006150202564278</v>
      </c>
      <c r="X44" s="6">
        <f t="shared" si="18"/>
        <v>0.47796893081398367</v>
      </c>
      <c r="Y44" s="9">
        <f t="shared" si="19"/>
        <v>0.3057296246957496</v>
      </c>
      <c r="Z44" s="6">
        <f t="shared" si="20"/>
        <v>0.65020823693221774</v>
      </c>
      <c r="AA44">
        <f t="shared" si="21"/>
        <v>496.04920162051422</v>
      </c>
      <c r="AB44">
        <f t="shared" si="22"/>
        <v>31.724739627863528</v>
      </c>
      <c r="AC44">
        <f t="shared" si="23"/>
        <v>-172.06881509303412</v>
      </c>
      <c r="AD44">
        <f t="shared" si="24"/>
        <v>129.49495834499686</v>
      </c>
      <c r="AE44">
        <f t="shared" si="25"/>
        <v>-39.49495834499686</v>
      </c>
      <c r="AF44">
        <f t="shared" si="26"/>
        <v>7.0008247364176596E-3</v>
      </c>
      <c r="AG44">
        <f t="shared" si="27"/>
        <v>-39.487957520260444</v>
      </c>
      <c r="AH44">
        <f t="shared" si="28"/>
        <v>10.000066639642455</v>
      </c>
    </row>
    <row r="45" spans="4:34">
      <c r="D45" s="5">
        <f t="shared" si="29"/>
        <v>40222</v>
      </c>
      <c r="E45" s="6">
        <f t="shared" si="0"/>
        <v>0</v>
      </c>
      <c r="F45" s="7">
        <f t="shared" si="1"/>
        <v>2455240.5</v>
      </c>
      <c r="G45" s="8">
        <f t="shared" si="2"/>
        <v>0.10117727583846681</v>
      </c>
      <c r="I45">
        <f t="shared" si="3"/>
        <v>322.92628259087405</v>
      </c>
      <c r="J45">
        <f t="shared" si="4"/>
        <v>3999.8149495407656</v>
      </c>
      <c r="K45">
        <f t="shared" si="5"/>
        <v>1.6704379513847806E-2</v>
      </c>
      <c r="L45">
        <f t="shared" si="6"/>
        <v>1.2455349518490202</v>
      </c>
      <c r="M45">
        <f t="shared" si="7"/>
        <v>324.17181754272309</v>
      </c>
      <c r="N45">
        <f t="shared" si="8"/>
        <v>4001.0604844926147</v>
      </c>
      <c r="O45">
        <f t="shared" si="9"/>
        <v>0.98728673061171968</v>
      </c>
      <c r="P45">
        <f t="shared" si="10"/>
        <v>324.17063754777246</v>
      </c>
      <c r="Q45">
        <f t="shared" si="11"/>
        <v>23.437975383797131</v>
      </c>
      <c r="R45">
        <f t="shared" si="12"/>
        <v>23.438823583009409</v>
      </c>
      <c r="S45">
        <f t="shared" si="13"/>
        <v>-33.521538305085009</v>
      </c>
      <c r="T45">
        <f t="shared" si="14"/>
        <v>-13.464551587585131</v>
      </c>
      <c r="U45">
        <f t="shared" si="15"/>
        <v>4.3032763692807945E-2</v>
      </c>
      <c r="V45">
        <f t="shared" si="16"/>
        <v>-14.241820484622131</v>
      </c>
      <c r="W45">
        <f t="shared" si="17"/>
        <v>62.8197175226328</v>
      </c>
      <c r="X45" s="6">
        <f t="shared" si="18"/>
        <v>0.47795959755876538</v>
      </c>
      <c r="Y45" s="9">
        <f t="shared" si="19"/>
        <v>0.30346038221811872</v>
      </c>
      <c r="Z45" s="6">
        <f t="shared" si="20"/>
        <v>0.6524588128994121</v>
      </c>
      <c r="AA45">
        <f t="shared" si="21"/>
        <v>502.5577401810624</v>
      </c>
      <c r="AB45">
        <f t="shared" si="22"/>
        <v>31.738179515377865</v>
      </c>
      <c r="AC45">
        <f t="shared" si="23"/>
        <v>-172.06545512115554</v>
      </c>
      <c r="AD45">
        <f t="shared" si="24"/>
        <v>129.16230064798742</v>
      </c>
      <c r="AE45">
        <f t="shared" si="25"/>
        <v>-39.162300647987422</v>
      </c>
      <c r="AF45">
        <f t="shared" si="26"/>
        <v>7.0842307852596025E-3</v>
      </c>
      <c r="AG45">
        <f t="shared" si="27"/>
        <v>-39.155216417202162</v>
      </c>
      <c r="AH45">
        <f t="shared" si="28"/>
        <v>9.9705608079753461</v>
      </c>
    </row>
    <row r="46" spans="4:34">
      <c r="D46" s="5">
        <f t="shared" si="29"/>
        <v>40223</v>
      </c>
      <c r="E46" s="6">
        <f t="shared" si="0"/>
        <v>0</v>
      </c>
      <c r="F46" s="7">
        <f t="shared" si="1"/>
        <v>2455241.5</v>
      </c>
      <c r="G46" s="8">
        <f t="shared" si="2"/>
        <v>0.10120465434633813</v>
      </c>
      <c r="I46">
        <f t="shared" si="3"/>
        <v>323.91192995271831</v>
      </c>
      <c r="J46">
        <f t="shared" si="4"/>
        <v>4000.8005498216394</v>
      </c>
      <c r="K46">
        <f t="shared" si="5"/>
        <v>1.6704378362235435E-2</v>
      </c>
      <c r="L46">
        <f t="shared" si="6"/>
        <v>1.2707481338232516</v>
      </c>
      <c r="M46">
        <f t="shared" si="7"/>
        <v>325.18267808654156</v>
      </c>
      <c r="N46">
        <f t="shared" si="8"/>
        <v>4002.0712979554628</v>
      </c>
      <c r="O46">
        <f t="shared" si="9"/>
        <v>0.98747740604994716</v>
      </c>
      <c r="P46">
        <f t="shared" si="10"/>
        <v>325.18149955339112</v>
      </c>
      <c r="Q46">
        <f t="shared" si="11"/>
        <v>23.437975027761969</v>
      </c>
      <c r="R46">
        <f t="shared" si="12"/>
        <v>23.438820994257366</v>
      </c>
      <c r="S46">
        <f t="shared" si="13"/>
        <v>-32.542288071779303</v>
      </c>
      <c r="T46">
        <f t="shared" si="14"/>
        <v>-13.127454203941472</v>
      </c>
      <c r="U46">
        <f t="shared" si="15"/>
        <v>4.3032753916714024E-2</v>
      </c>
      <c r="V46">
        <f t="shared" si="16"/>
        <v>-14.215729595957045</v>
      </c>
      <c r="W46">
        <f t="shared" si="17"/>
        <v>63.634060951140356</v>
      </c>
      <c r="X46" s="6">
        <f t="shared" si="18"/>
        <v>0.47794147888608129</v>
      </c>
      <c r="Y46" s="9">
        <f t="shared" si="19"/>
        <v>0.301180198466247</v>
      </c>
      <c r="Z46" s="6">
        <f t="shared" si="20"/>
        <v>0.65470275930591559</v>
      </c>
      <c r="AA46">
        <f t="shared" si="21"/>
        <v>509.07248760912285</v>
      </c>
      <c r="AB46">
        <f t="shared" si="22"/>
        <v>31.764270404042954</v>
      </c>
      <c r="AC46">
        <f t="shared" si="23"/>
        <v>-172.05893239898927</v>
      </c>
      <c r="AD46">
        <f t="shared" si="24"/>
        <v>128.82573298151911</v>
      </c>
      <c r="AE46">
        <f t="shared" si="25"/>
        <v>-38.82573298151911</v>
      </c>
      <c r="AF46">
        <f t="shared" si="26"/>
        <v>7.169836143843129E-3</v>
      </c>
      <c r="AG46">
        <f t="shared" si="27"/>
        <v>-38.818563145375265</v>
      </c>
      <c r="AH46">
        <f t="shared" si="28"/>
        <v>9.944919605024495</v>
      </c>
    </row>
    <row r="47" spans="4:34">
      <c r="D47" s="5">
        <f t="shared" si="29"/>
        <v>40224</v>
      </c>
      <c r="E47" s="6">
        <f t="shared" si="0"/>
        <v>0</v>
      </c>
      <c r="F47" s="7">
        <f t="shared" si="1"/>
        <v>2455242.5</v>
      </c>
      <c r="G47" s="8">
        <f t="shared" si="2"/>
        <v>0.10123203285420944</v>
      </c>
      <c r="I47">
        <f t="shared" si="3"/>
        <v>324.89757731456257</v>
      </c>
      <c r="J47">
        <f t="shared" si="4"/>
        <v>4001.7861501025113</v>
      </c>
      <c r="K47">
        <f t="shared" si="5"/>
        <v>1.6704377210622876E-2</v>
      </c>
      <c r="L47">
        <f t="shared" si="6"/>
        <v>1.2955671731072065</v>
      </c>
      <c r="M47">
        <f t="shared" si="7"/>
        <v>326.19314448766977</v>
      </c>
      <c r="N47">
        <f t="shared" si="8"/>
        <v>4003.0817172756188</v>
      </c>
      <c r="O47">
        <f t="shared" si="9"/>
        <v>0.98767184424685361</v>
      </c>
      <c r="P47">
        <f t="shared" si="10"/>
        <v>326.19196741246589</v>
      </c>
      <c r="Q47">
        <f t="shared" si="11"/>
        <v>23.437974671726803</v>
      </c>
      <c r="R47">
        <f t="shared" si="12"/>
        <v>23.438818404782712</v>
      </c>
      <c r="S47">
        <f t="shared" si="13"/>
        <v>-31.566116205124334</v>
      </c>
      <c r="T47">
        <f t="shared" si="14"/>
        <v>-12.786798908136149</v>
      </c>
      <c r="U47">
        <f t="shared" si="15"/>
        <v>4.3032744137892459E-2</v>
      </c>
      <c r="V47">
        <f t="shared" si="16"/>
        <v>-14.177170000103851</v>
      </c>
      <c r="W47">
        <f t="shared" si="17"/>
        <v>64.449045194651148</v>
      </c>
      <c r="X47" s="6">
        <f t="shared" si="18"/>
        <v>0.47791470138896097</v>
      </c>
      <c r="Y47" s="9">
        <f t="shared" si="19"/>
        <v>0.29888957584826337</v>
      </c>
      <c r="Z47" s="6">
        <f t="shared" si="20"/>
        <v>0.65693982692965858</v>
      </c>
      <c r="AA47">
        <f t="shared" si="21"/>
        <v>515.59236155720919</v>
      </c>
      <c r="AB47">
        <f t="shared" si="22"/>
        <v>31.802829999896147</v>
      </c>
      <c r="AC47">
        <f t="shared" si="23"/>
        <v>-172.04929250002596</v>
      </c>
      <c r="AD47">
        <f t="shared" si="24"/>
        <v>128.48537591336844</v>
      </c>
      <c r="AE47">
        <f t="shared" si="25"/>
        <v>-38.485375913368443</v>
      </c>
      <c r="AF47">
        <f t="shared" si="26"/>
        <v>7.2576857277037703E-3</v>
      </c>
      <c r="AG47">
        <f t="shared" si="27"/>
        <v>-38.478118227640742</v>
      </c>
      <c r="AH47">
        <f t="shared" si="28"/>
        <v>9.923061773904351</v>
      </c>
    </row>
    <row r="48" spans="4:34">
      <c r="D48" s="5">
        <f t="shared" si="29"/>
        <v>40225</v>
      </c>
      <c r="E48" s="6">
        <f t="shared" si="0"/>
        <v>0</v>
      </c>
      <c r="F48" s="7">
        <f t="shared" si="1"/>
        <v>2455243.5</v>
      </c>
      <c r="G48" s="8">
        <f t="shared" si="2"/>
        <v>0.10125941136208076</v>
      </c>
      <c r="I48">
        <f t="shared" si="3"/>
        <v>325.88322467640819</v>
      </c>
      <c r="J48">
        <f t="shared" si="4"/>
        <v>4002.7717503833846</v>
      </c>
      <c r="K48">
        <f t="shared" si="5"/>
        <v>1.6704376059010127E-2</v>
      </c>
      <c r="L48">
        <f t="shared" si="6"/>
        <v>1.3199846667396478</v>
      </c>
      <c r="M48">
        <f t="shared" si="7"/>
        <v>327.20320934314782</v>
      </c>
      <c r="N48">
        <f t="shared" si="8"/>
        <v>4004.0917350501245</v>
      </c>
      <c r="O48">
        <f t="shared" si="9"/>
        <v>0.98786998326428999</v>
      </c>
      <c r="P48">
        <f t="shared" si="10"/>
        <v>327.20203372203565</v>
      </c>
      <c r="Q48">
        <f t="shared" si="11"/>
        <v>23.43797431569164</v>
      </c>
      <c r="R48">
        <f t="shared" si="12"/>
        <v>23.438815814587365</v>
      </c>
      <c r="S48">
        <f t="shared" si="13"/>
        <v>-30.592975230869946</v>
      </c>
      <c r="T48">
        <f t="shared" si="14"/>
        <v>-12.442701311880276</v>
      </c>
      <c r="U48">
        <f t="shared" si="15"/>
        <v>4.3032734356350473E-2</v>
      </c>
      <c r="V48">
        <f t="shared" si="16"/>
        <v>-14.126336112564317</v>
      </c>
      <c r="W48">
        <f t="shared" si="17"/>
        <v>65.264546577987716</v>
      </c>
      <c r="X48" s="6">
        <f t="shared" si="18"/>
        <v>0.47787940007816965</v>
      </c>
      <c r="Y48" s="9">
        <f t="shared" si="19"/>
        <v>0.29658899291709268</v>
      </c>
      <c r="Z48" s="6">
        <f t="shared" si="20"/>
        <v>0.65916980723924667</v>
      </c>
      <c r="AA48">
        <f t="shared" si="21"/>
        <v>522.11637262390173</v>
      </c>
      <c r="AB48">
        <f t="shared" si="22"/>
        <v>31.85366388743568</v>
      </c>
      <c r="AC48">
        <f t="shared" si="23"/>
        <v>-172.03658402814108</v>
      </c>
      <c r="AD48">
        <f t="shared" si="24"/>
        <v>128.14134983765874</v>
      </c>
      <c r="AE48">
        <f t="shared" si="25"/>
        <v>-38.141349837658737</v>
      </c>
      <c r="AF48">
        <f t="shared" si="26"/>
        <v>7.3478266323455778E-3</v>
      </c>
      <c r="AG48">
        <f t="shared" si="27"/>
        <v>-38.134002011026389</v>
      </c>
      <c r="AH48">
        <f t="shared" si="28"/>
        <v>9.9049023666786979</v>
      </c>
    </row>
    <row r="49" spans="4:34">
      <c r="D49" s="5">
        <f t="shared" si="29"/>
        <v>40226</v>
      </c>
      <c r="E49" s="6">
        <f t="shared" si="0"/>
        <v>0</v>
      </c>
      <c r="F49" s="7">
        <f t="shared" si="1"/>
        <v>2455244.5</v>
      </c>
      <c r="G49" s="8">
        <f t="shared" si="2"/>
        <v>0.10128678986995208</v>
      </c>
      <c r="I49">
        <f t="shared" si="3"/>
        <v>326.86887203825381</v>
      </c>
      <c r="J49">
        <f t="shared" si="4"/>
        <v>4003.7573506642575</v>
      </c>
      <c r="K49">
        <f t="shared" si="5"/>
        <v>1.670437490739719E-2</v>
      </c>
      <c r="L49">
        <f t="shared" si="6"/>
        <v>1.3439933529230461</v>
      </c>
      <c r="M49">
        <f t="shared" si="7"/>
        <v>328.21286539117688</v>
      </c>
      <c r="N49">
        <f t="shared" si="8"/>
        <v>4005.1013440171805</v>
      </c>
      <c r="O49">
        <f t="shared" si="9"/>
        <v>0.98807176005953079</v>
      </c>
      <c r="P49">
        <f t="shared" si="10"/>
        <v>328.21169122030034</v>
      </c>
      <c r="Q49">
        <f t="shared" si="11"/>
        <v>23.437973959656475</v>
      </c>
      <c r="R49">
        <f t="shared" si="12"/>
        <v>23.438813223673225</v>
      </c>
      <c r="S49">
        <f t="shared" si="13"/>
        <v>-29.622815042561587</v>
      </c>
      <c r="T49">
        <f t="shared" si="14"/>
        <v>-12.095276857877064</v>
      </c>
      <c r="U49">
        <f t="shared" si="15"/>
        <v>4.3032724572095282E-2</v>
      </c>
      <c r="V49">
        <f t="shared" si="16"/>
        <v>-14.063433962513484</v>
      </c>
      <c r="W49">
        <f t="shared" si="17"/>
        <v>66.0804523948146</v>
      </c>
      <c r="X49" s="6">
        <f t="shared" si="18"/>
        <v>0.47783571802952324</v>
      </c>
      <c r="Y49" s="9">
        <f t="shared" si="19"/>
        <v>0.29427890582170491</v>
      </c>
      <c r="Z49" s="6">
        <f t="shared" si="20"/>
        <v>0.66139253023734157</v>
      </c>
      <c r="AA49">
        <f t="shared" si="21"/>
        <v>528.6436191585168</v>
      </c>
      <c r="AB49">
        <f t="shared" si="22"/>
        <v>31.916566037486511</v>
      </c>
      <c r="AC49">
        <f t="shared" si="23"/>
        <v>-172.02085849062837</v>
      </c>
      <c r="AD49">
        <f t="shared" si="24"/>
        <v>127.79377493356625</v>
      </c>
      <c r="AE49">
        <f t="shared" si="25"/>
        <v>-37.793774933566255</v>
      </c>
      <c r="AF49">
        <f t="shared" si="26"/>
        <v>7.4403082251786002E-3</v>
      </c>
      <c r="AG49">
        <f t="shared" si="27"/>
        <v>-37.786334625341077</v>
      </c>
      <c r="AH49">
        <f t="shared" si="28"/>
        <v>9.8903530356069496</v>
      </c>
    </row>
    <row r="50" spans="4:34">
      <c r="D50" s="5">
        <f t="shared" si="29"/>
        <v>40227</v>
      </c>
      <c r="E50" s="6">
        <f t="shared" si="0"/>
        <v>0</v>
      </c>
      <c r="F50" s="7">
        <f t="shared" si="1"/>
        <v>2455245.5</v>
      </c>
      <c r="G50" s="8">
        <f t="shared" si="2"/>
        <v>0.10131416837782341</v>
      </c>
      <c r="I50">
        <f t="shared" si="3"/>
        <v>327.85451940009943</v>
      </c>
      <c r="J50">
        <f t="shared" si="4"/>
        <v>4004.7429509451295</v>
      </c>
      <c r="K50">
        <f t="shared" si="5"/>
        <v>1.6704373755784058E-2</v>
      </c>
      <c r="L50">
        <f t="shared" si="6"/>
        <v>1.367586113184597</v>
      </c>
      <c r="M50">
        <f t="shared" si="7"/>
        <v>329.22210551328402</v>
      </c>
      <c r="N50">
        <f t="shared" si="8"/>
        <v>4006.1105370583141</v>
      </c>
      <c r="O50">
        <f t="shared" si="9"/>
        <v>0.98827711050941036</v>
      </c>
      <c r="P50">
        <f t="shared" si="10"/>
        <v>329.22093278878583</v>
      </c>
      <c r="Q50">
        <f t="shared" si="11"/>
        <v>23.437973603621312</v>
      </c>
      <c r="R50">
        <f t="shared" si="12"/>
        <v>23.438810632042205</v>
      </c>
      <c r="S50">
        <f t="shared" si="13"/>
        <v>-28.655583013211409</v>
      </c>
      <c r="T50">
        <f t="shared" si="14"/>
        <v>-11.744640778966621</v>
      </c>
      <c r="U50">
        <f t="shared" si="15"/>
        <v>4.3032714785134075E-2</v>
      </c>
      <c r="V50">
        <f t="shared" si="16"/>
        <v>-13.988680680670166</v>
      </c>
      <c r="W50">
        <f t="shared" si="17"/>
        <v>66.896660291707988</v>
      </c>
      <c r="X50" s="6">
        <f t="shared" si="18"/>
        <v>0.47778380602824316</v>
      </c>
      <c r="Y50" s="9">
        <f t="shared" si="19"/>
        <v>0.29195974966238764</v>
      </c>
      <c r="Z50" s="6">
        <f t="shared" si="20"/>
        <v>0.66360786239409875</v>
      </c>
      <c r="AA50">
        <f t="shared" si="21"/>
        <v>535.17328233366391</v>
      </c>
      <c r="AB50">
        <f t="shared" si="22"/>
        <v>31.991319319329833</v>
      </c>
      <c r="AC50">
        <f t="shared" si="23"/>
        <v>-172.00217017016755</v>
      </c>
      <c r="AD50">
        <f t="shared" si="24"/>
        <v>127.44277112809789</v>
      </c>
      <c r="AE50">
        <f t="shared" si="25"/>
        <v>-37.442771128097888</v>
      </c>
      <c r="AF50">
        <f t="shared" si="26"/>
        <v>7.5351822417623155E-3</v>
      </c>
      <c r="AG50">
        <f t="shared" si="27"/>
        <v>-37.435235945856128</v>
      </c>
      <c r="AH50">
        <f t="shared" si="28"/>
        <v>9.8793223185189731</v>
      </c>
    </row>
    <row r="51" spans="4:34">
      <c r="D51" s="5">
        <f t="shared" si="29"/>
        <v>40228</v>
      </c>
      <c r="E51" s="6">
        <f t="shared" si="0"/>
        <v>0</v>
      </c>
      <c r="F51" s="7">
        <f t="shared" si="1"/>
        <v>2455246.5</v>
      </c>
      <c r="G51" s="8">
        <f t="shared" si="2"/>
        <v>0.10134154688569473</v>
      </c>
      <c r="I51">
        <f t="shared" si="3"/>
        <v>328.84016676194597</v>
      </c>
      <c r="J51">
        <f t="shared" si="4"/>
        <v>4005.7285512260014</v>
      </c>
      <c r="K51">
        <f t="shared" si="5"/>
        <v>1.670437260417074E-2</v>
      </c>
      <c r="L51">
        <f t="shared" si="6"/>
        <v>1.3907559744662006</v>
      </c>
      <c r="M51">
        <f t="shared" si="7"/>
        <v>330.23092273641214</v>
      </c>
      <c r="N51">
        <f t="shared" si="8"/>
        <v>4007.1193072004676</v>
      </c>
      <c r="O51">
        <f t="shared" si="9"/>
        <v>0.98848596943477196</v>
      </c>
      <c r="P51">
        <f t="shared" si="10"/>
        <v>330.22975145443371</v>
      </c>
      <c r="Q51">
        <f t="shared" si="11"/>
        <v>23.437973247586147</v>
      </c>
      <c r="R51">
        <f t="shared" si="12"/>
        <v>23.438808039696212</v>
      </c>
      <c r="S51">
        <f t="shared" si="13"/>
        <v>-27.691224105833182</v>
      </c>
      <c r="T51">
        <f t="shared" si="14"/>
        <v>-11.390908060270871</v>
      </c>
      <c r="U51">
        <f t="shared" si="15"/>
        <v>4.3032704995474076E-2</v>
      </c>
      <c r="V51">
        <f t="shared" si="16"/>
        <v>-13.902303984545407</v>
      </c>
      <c r="W51">
        <f t="shared" si="17"/>
        <v>67.713077683986924</v>
      </c>
      <c r="X51" s="6">
        <f t="shared" si="18"/>
        <v>0.47772382221148985</v>
      </c>
      <c r="Y51" s="9">
        <f t="shared" si="19"/>
        <v>0.28963193975597057</v>
      </c>
      <c r="Z51" s="6">
        <f t="shared" si="20"/>
        <v>0.66581570466700901</v>
      </c>
      <c r="AA51">
        <f t="shared" si="21"/>
        <v>541.70462147189539</v>
      </c>
      <c r="AB51">
        <f t="shared" si="22"/>
        <v>32.077696015454592</v>
      </c>
      <c r="AC51">
        <f t="shared" si="23"/>
        <v>-171.98057599613634</v>
      </c>
      <c r="AD51">
        <f t="shared" si="24"/>
        <v>127.08845806274995</v>
      </c>
      <c r="AE51">
        <f t="shared" si="25"/>
        <v>-37.08845806274995</v>
      </c>
      <c r="AF51">
        <f t="shared" si="26"/>
        <v>7.6325028866413951E-3</v>
      </c>
      <c r="AG51">
        <f t="shared" si="27"/>
        <v>-37.080825559863307</v>
      </c>
      <c r="AH51">
        <f t="shared" si="28"/>
        <v>9.871715917659742</v>
      </c>
    </row>
    <row r="52" spans="4:34">
      <c r="D52" s="5">
        <f t="shared" si="29"/>
        <v>40229</v>
      </c>
      <c r="E52" s="6">
        <f t="shared" si="0"/>
        <v>0</v>
      </c>
      <c r="F52" s="7">
        <f t="shared" si="1"/>
        <v>2455247.5</v>
      </c>
      <c r="G52" s="8">
        <f t="shared" si="2"/>
        <v>0.10136892539356605</v>
      </c>
      <c r="I52">
        <f t="shared" si="3"/>
        <v>329.82581412379295</v>
      </c>
      <c r="J52">
        <f t="shared" si="4"/>
        <v>4006.7141515068738</v>
      </c>
      <c r="K52">
        <f t="shared" si="5"/>
        <v>1.670437145255723E-2</v>
      </c>
      <c r="L52">
        <f t="shared" si="6"/>
        <v>1.4134961111427733</v>
      </c>
      <c r="M52">
        <f t="shared" si="7"/>
        <v>331.23931023493572</v>
      </c>
      <c r="N52">
        <f t="shared" si="8"/>
        <v>4008.1276476180165</v>
      </c>
      <c r="O52">
        <f t="shared" si="9"/>
        <v>0.98869827062521265</v>
      </c>
      <c r="P52">
        <f t="shared" si="10"/>
        <v>331.23814039161726</v>
      </c>
      <c r="Q52">
        <f t="shared" si="11"/>
        <v>23.437972891550984</v>
      </c>
      <c r="R52">
        <f t="shared" si="12"/>
        <v>23.438805446637165</v>
      </c>
      <c r="S52">
        <f t="shared" si="13"/>
        <v>-26.729680982648635</v>
      </c>
      <c r="T52">
        <f t="shared" si="14"/>
        <v>-11.03419340426365</v>
      </c>
      <c r="U52">
        <f t="shared" si="15"/>
        <v>4.3032695203122522E-2</v>
      </c>
      <c r="V52">
        <f t="shared" si="16"/>
        <v>-13.804541662661094</v>
      </c>
      <c r="W52">
        <f t="shared" si="17"/>
        <v>68.529621201639301</v>
      </c>
      <c r="X52" s="6">
        <f t="shared" si="18"/>
        <v>0.47765593171018134</v>
      </c>
      <c r="Y52" s="9">
        <f t="shared" si="19"/>
        <v>0.2872958728167388</v>
      </c>
      <c r="Z52" s="6">
        <f t="shared" si="20"/>
        <v>0.66801599060362382</v>
      </c>
      <c r="AA52">
        <f t="shared" si="21"/>
        <v>548.23696961311441</v>
      </c>
      <c r="AB52">
        <f t="shared" si="22"/>
        <v>32.175458337338902</v>
      </c>
      <c r="AC52">
        <f t="shared" si="23"/>
        <v>-171.95613541566527</v>
      </c>
      <c r="AD52">
        <f t="shared" si="24"/>
        <v>126.73095506385036</v>
      </c>
      <c r="AE52">
        <f t="shared" si="25"/>
        <v>-36.730955063850359</v>
      </c>
      <c r="AF52">
        <f t="shared" si="26"/>
        <v>7.7323269390787274E-3</v>
      </c>
      <c r="AG52">
        <f t="shared" si="27"/>
        <v>-36.723222736911282</v>
      </c>
      <c r="AH52">
        <f t="shared" si="28"/>
        <v>9.8674369714379964</v>
      </c>
    </row>
    <row r="53" spans="4:34">
      <c r="D53" s="5">
        <f t="shared" si="29"/>
        <v>40230</v>
      </c>
      <c r="E53" s="6">
        <f t="shared" si="0"/>
        <v>0</v>
      </c>
      <c r="F53" s="7">
        <f t="shared" si="1"/>
        <v>2455248.5</v>
      </c>
      <c r="G53" s="8">
        <f t="shared" si="2"/>
        <v>0.10139630390143738</v>
      </c>
      <c r="I53">
        <f t="shared" si="3"/>
        <v>330.81146148564085</v>
      </c>
      <c r="J53">
        <f t="shared" si="4"/>
        <v>4007.6997517877448</v>
      </c>
      <c r="K53">
        <f t="shared" si="5"/>
        <v>1.6704370300943534E-2</v>
      </c>
      <c r="L53">
        <f t="shared" si="6"/>
        <v>1.4357998469686621</v>
      </c>
      <c r="M53">
        <f t="shared" si="7"/>
        <v>332.24726133260953</v>
      </c>
      <c r="N53">
        <f t="shared" si="8"/>
        <v>4009.1355516347135</v>
      </c>
      <c r="O53">
        <f t="shared" si="9"/>
        <v>0.9889139468641146</v>
      </c>
      <c r="P53">
        <f t="shared" si="10"/>
        <v>332.24609292409002</v>
      </c>
      <c r="Q53">
        <f t="shared" si="11"/>
        <v>23.437972535515819</v>
      </c>
      <c r="R53">
        <f t="shared" si="12"/>
        <v>23.43880285286696</v>
      </c>
      <c r="S53">
        <f t="shared" si="13"/>
        <v>-25.770894112789403</v>
      </c>
      <c r="T53">
        <f t="shared" si="14"/>
        <v>-10.674611198684792</v>
      </c>
      <c r="U53">
        <f t="shared" si="15"/>
        <v>4.3032685408086579E-2</v>
      </c>
      <c r="V53">
        <f t="shared" si="16"/>
        <v>-13.695641059277191</v>
      </c>
      <c r="W53">
        <f t="shared" si="17"/>
        <v>69.346216163736145</v>
      </c>
      <c r="X53" s="6">
        <f t="shared" si="18"/>
        <v>0.47758030629116466</v>
      </c>
      <c r="Y53" s="9">
        <f t="shared" si="19"/>
        <v>0.28495192805856429</v>
      </c>
      <c r="Z53" s="6">
        <f t="shared" si="20"/>
        <v>0.67020868452376514</v>
      </c>
      <c r="AA53">
        <f t="shared" si="21"/>
        <v>554.76972930988916</v>
      </c>
      <c r="AB53">
        <f t="shared" si="22"/>
        <v>32.284358940722804</v>
      </c>
      <c r="AC53">
        <f t="shared" si="23"/>
        <v>-171.92891026481931</v>
      </c>
      <c r="AD53">
        <f t="shared" si="24"/>
        <v>126.37038111638314</v>
      </c>
      <c r="AE53">
        <f t="shared" si="25"/>
        <v>-36.370381116383143</v>
      </c>
      <c r="AF53">
        <f t="shared" si="26"/>
        <v>7.8347138640100702E-3</v>
      </c>
      <c r="AG53">
        <f t="shared" si="27"/>
        <v>-36.362546402519136</v>
      </c>
      <c r="AH53">
        <f t="shared" si="28"/>
        <v>9.8663863185764171</v>
      </c>
    </row>
    <row r="54" spans="4:34">
      <c r="D54" s="5">
        <f t="shared" si="29"/>
        <v>40231</v>
      </c>
      <c r="E54" s="6">
        <f t="shared" si="0"/>
        <v>0</v>
      </c>
      <c r="F54" s="7">
        <f t="shared" si="1"/>
        <v>2455249.5</v>
      </c>
      <c r="G54" s="8">
        <f t="shared" si="2"/>
        <v>0.1014236824093087</v>
      </c>
      <c r="I54">
        <f t="shared" si="3"/>
        <v>331.79710884748874</v>
      </c>
      <c r="J54">
        <f t="shared" si="4"/>
        <v>4008.6853520686168</v>
      </c>
      <c r="K54">
        <f t="shared" si="5"/>
        <v>1.6704369149329643E-2</v>
      </c>
      <c r="L54">
        <f t="shared" si="6"/>
        <v>1.4576606569519654</v>
      </c>
      <c r="M54">
        <f t="shared" si="7"/>
        <v>333.25476950444073</v>
      </c>
      <c r="N54">
        <f t="shared" si="8"/>
        <v>4010.143012725569</v>
      </c>
      <c r="O54">
        <f t="shared" si="9"/>
        <v>0.98913292995394486</v>
      </c>
      <c r="P54">
        <f t="shared" si="10"/>
        <v>333.25360252685795</v>
      </c>
      <c r="Q54">
        <f t="shared" si="11"/>
        <v>23.437972179480656</v>
      </c>
      <c r="R54">
        <f t="shared" si="12"/>
        <v>23.43880025838752</v>
      </c>
      <c r="S54">
        <f t="shared" si="13"/>
        <v>-24.814801878354377</v>
      </c>
      <c r="T54">
        <f t="shared" si="14"/>
        <v>-10.31227548721845</v>
      </c>
      <c r="U54">
        <f t="shared" si="15"/>
        <v>4.3032675610373515E-2</v>
      </c>
      <c r="V54">
        <f t="shared" si="16"/>
        <v>-13.575858561108905</v>
      </c>
      <c r="W54">
        <f t="shared" si="17"/>
        <v>70.162796079774637</v>
      </c>
      <c r="X54" s="6">
        <f t="shared" si="18"/>
        <v>0.4774971240007701</v>
      </c>
      <c r="Y54" s="9">
        <f t="shared" si="19"/>
        <v>0.28260046822361828</v>
      </c>
      <c r="Z54" s="6">
        <f t="shared" si="20"/>
        <v>0.67239377977792181</v>
      </c>
      <c r="AA54">
        <f t="shared" si="21"/>
        <v>561.30236863819709</v>
      </c>
      <c r="AB54">
        <f t="shared" si="22"/>
        <v>32.404141438891088</v>
      </c>
      <c r="AC54">
        <f t="shared" si="23"/>
        <v>-171.89896464027723</v>
      </c>
      <c r="AD54">
        <f t="shared" si="24"/>
        <v>126.00685484110117</v>
      </c>
      <c r="AE54">
        <f t="shared" si="25"/>
        <v>-36.006854841101173</v>
      </c>
      <c r="AF54">
        <f t="shared" si="26"/>
        <v>7.9397259285624612E-3</v>
      </c>
      <c r="AG54">
        <f t="shared" si="27"/>
        <v>-35.998915115172608</v>
      </c>
      <c r="AH54">
        <f t="shared" si="28"/>
        <v>9.8684627542135104</v>
      </c>
    </row>
    <row r="55" spans="4:34">
      <c r="D55" s="5">
        <f t="shared" si="29"/>
        <v>40232</v>
      </c>
      <c r="E55" s="6">
        <f t="shared" si="0"/>
        <v>0</v>
      </c>
      <c r="F55" s="7">
        <f t="shared" si="1"/>
        <v>2455250.5</v>
      </c>
      <c r="G55" s="8">
        <f t="shared" si="2"/>
        <v>0.10145106091718001</v>
      </c>
      <c r="I55">
        <f t="shared" si="3"/>
        <v>332.78275620933664</v>
      </c>
      <c r="J55">
        <f t="shared" si="4"/>
        <v>4009.6709523494874</v>
      </c>
      <c r="K55">
        <f t="shared" si="5"/>
        <v>1.6704367997715564E-2</v>
      </c>
      <c r="L55">
        <f t="shared" si="6"/>
        <v>1.4790721691558013</v>
      </c>
      <c r="M55">
        <f t="shared" si="7"/>
        <v>334.26182837849245</v>
      </c>
      <c r="N55">
        <f t="shared" si="8"/>
        <v>4011.150024518643</v>
      </c>
      <c r="O55">
        <f t="shared" si="9"/>
        <v>0.98935515074180758</v>
      </c>
      <c r="P55">
        <f t="shared" si="10"/>
        <v>334.26066282798291</v>
      </c>
      <c r="Q55">
        <f t="shared" si="11"/>
        <v>23.437971823445491</v>
      </c>
      <c r="R55">
        <f t="shared" si="12"/>
        <v>23.438797663200752</v>
      </c>
      <c r="S55">
        <f t="shared" si="13"/>
        <v>-23.861340678686403</v>
      </c>
      <c r="T55">
        <f t="shared" si="14"/>
        <v>-9.9472999428468967</v>
      </c>
      <c r="U55">
        <f t="shared" si="15"/>
        <v>4.3032665809990517E-2</v>
      </c>
      <c r="V55">
        <f t="shared" si="16"/>
        <v>-13.445459087442632</v>
      </c>
      <c r="W55">
        <f t="shared" si="17"/>
        <v>70.979302176466263</v>
      </c>
      <c r="X55" s="6">
        <f t="shared" si="18"/>
        <v>0.47740656881072402</v>
      </c>
      <c r="Y55" s="9">
        <f t="shared" si="19"/>
        <v>0.28024184054276219</v>
      </c>
      <c r="Z55" s="6">
        <f t="shared" si="20"/>
        <v>0.67457129707868591</v>
      </c>
      <c r="AA55">
        <f t="shared" si="21"/>
        <v>567.8344174117301</v>
      </c>
      <c r="AB55">
        <f t="shared" si="22"/>
        <v>32.534540912557361</v>
      </c>
      <c r="AC55">
        <f t="shared" si="23"/>
        <v>-171.86636477186067</v>
      </c>
      <c r="AD55">
        <f t="shared" si="24"/>
        <v>125.64049447472719</v>
      </c>
      <c r="AE55">
        <f t="shared" si="25"/>
        <v>-35.640494474727191</v>
      </c>
      <c r="AF55">
        <f t="shared" si="26"/>
        <v>8.0474283245016258E-3</v>
      </c>
      <c r="AG55">
        <f t="shared" si="27"/>
        <v>-35.632447046402689</v>
      </c>
      <c r="AH55">
        <f t="shared" si="28"/>
        <v>9.8735632775957356</v>
      </c>
    </row>
    <row r="56" spans="4:34">
      <c r="D56" s="5">
        <f t="shared" si="29"/>
        <v>40233</v>
      </c>
      <c r="E56" s="6">
        <f t="shared" si="0"/>
        <v>0</v>
      </c>
      <c r="F56" s="7">
        <f t="shared" si="1"/>
        <v>2455251.5</v>
      </c>
      <c r="G56" s="8">
        <f t="shared" si="2"/>
        <v>0.10147843942505133</v>
      </c>
      <c r="I56">
        <f t="shared" si="3"/>
        <v>333.7684035711859</v>
      </c>
      <c r="J56">
        <f t="shared" si="4"/>
        <v>4010.656552630358</v>
      </c>
      <c r="K56">
        <f t="shared" si="5"/>
        <v>1.6704366846101295E-2</v>
      </c>
      <c r="L56">
        <f t="shared" si="6"/>
        <v>1.5000281664269701</v>
      </c>
      <c r="M56">
        <f t="shared" si="7"/>
        <v>335.26843173761284</v>
      </c>
      <c r="N56">
        <f t="shared" si="8"/>
        <v>4012.156580796785</v>
      </c>
      <c r="O56">
        <f t="shared" si="9"/>
        <v>0.98958053914524213</v>
      </c>
      <c r="P56">
        <f t="shared" si="10"/>
        <v>335.26726761031188</v>
      </c>
      <c r="Q56">
        <f t="shared" si="11"/>
        <v>23.437971467410328</v>
      </c>
      <c r="R56">
        <f t="shared" si="12"/>
        <v>23.438795067308572</v>
      </c>
      <c r="S56">
        <f t="shared" si="13"/>
        <v>-22.910445032764862</v>
      </c>
      <c r="T56">
        <f t="shared" si="14"/>
        <v>-9.5797978437933544</v>
      </c>
      <c r="U56">
        <f t="shared" si="15"/>
        <v>4.303265600694485E-2</v>
      </c>
      <c r="V56">
        <f t="shared" si="16"/>
        <v>-13.304715584997309</v>
      </c>
      <c r="W56">
        <f t="shared" si="17"/>
        <v>71.795682948538584</v>
      </c>
      <c r="X56" s="6">
        <f t="shared" si="18"/>
        <v>0.47730883026735926</v>
      </c>
      <c r="Y56" s="9">
        <f t="shared" si="19"/>
        <v>0.27787637763252981</v>
      </c>
      <c r="Z56" s="6">
        <f t="shared" si="20"/>
        <v>0.67674128290218871</v>
      </c>
      <c r="AA56">
        <f t="shared" si="21"/>
        <v>574.36546358830867</v>
      </c>
      <c r="AB56">
        <f t="shared" si="22"/>
        <v>32.675284415002686</v>
      </c>
      <c r="AC56">
        <f t="shared" si="23"/>
        <v>-171.83117889624933</v>
      </c>
      <c r="AD56">
        <f t="shared" si="24"/>
        <v>125.2714178530526</v>
      </c>
      <c r="AE56">
        <f t="shared" si="25"/>
        <v>-35.271417853052597</v>
      </c>
      <c r="AF56">
        <f t="shared" si="26"/>
        <v>8.157889296994042E-3</v>
      </c>
      <c r="AG56">
        <f t="shared" si="27"/>
        <v>-35.263259963755601</v>
      </c>
      <c r="AH56">
        <f t="shared" si="28"/>
        <v>9.8815833310330845</v>
      </c>
    </row>
    <row r="57" spans="4:34">
      <c r="D57" s="5">
        <f t="shared" si="29"/>
        <v>40234</v>
      </c>
      <c r="E57" s="6">
        <f t="shared" si="0"/>
        <v>0</v>
      </c>
      <c r="F57" s="7">
        <f t="shared" si="1"/>
        <v>2455252.5</v>
      </c>
      <c r="G57" s="8">
        <f t="shared" si="2"/>
        <v>0.10150581793292265</v>
      </c>
      <c r="I57">
        <f t="shared" si="3"/>
        <v>334.75405093303516</v>
      </c>
      <c r="J57">
        <f t="shared" si="4"/>
        <v>4011.642152911229</v>
      </c>
      <c r="K57">
        <f t="shared" si="5"/>
        <v>1.6704365694486835E-2</v>
      </c>
      <c r="L57">
        <f t="shared" si="6"/>
        <v>1.520522588051342</v>
      </c>
      <c r="M57">
        <f t="shared" si="7"/>
        <v>336.2745735210865</v>
      </c>
      <c r="N57">
        <f t="shared" si="8"/>
        <v>4013.1626754992803</v>
      </c>
      <c r="O57">
        <f t="shared" si="9"/>
        <v>0.98980902417824024</v>
      </c>
      <c r="P57">
        <f t="shared" si="10"/>
        <v>336.27341081312818</v>
      </c>
      <c r="Q57">
        <f t="shared" si="11"/>
        <v>23.437971111375163</v>
      </c>
      <c r="R57">
        <f t="shared" si="12"/>
        <v>23.43879247071289</v>
      </c>
      <c r="S57">
        <f t="shared" si="13"/>
        <v>-21.962047679626341</v>
      </c>
      <c r="T57">
        <f t="shared" si="14"/>
        <v>-9.2098820519641986</v>
      </c>
      <c r="U57">
        <f t="shared" si="15"/>
        <v>4.3032646201243703E-2</v>
      </c>
      <c r="V57">
        <f t="shared" si="16"/>
        <v>-13.153908528797206</v>
      </c>
      <c r="W57">
        <f t="shared" si="17"/>
        <v>72.61189373218518</v>
      </c>
      <c r="X57" s="6">
        <f t="shared" si="18"/>
        <v>0.477204103144998</v>
      </c>
      <c r="Y57" s="9">
        <f t="shared" si="19"/>
        <v>0.27550439833337254</v>
      </c>
      <c r="Z57" s="6">
        <f t="shared" si="20"/>
        <v>0.67890380795662353</v>
      </c>
      <c r="AA57">
        <f t="shared" si="21"/>
        <v>580.89514985748144</v>
      </c>
      <c r="AB57">
        <f t="shared" si="22"/>
        <v>32.826091471202787</v>
      </c>
      <c r="AC57">
        <f t="shared" si="23"/>
        <v>-171.79347713219931</v>
      </c>
      <c r="AD57">
        <f t="shared" si="24"/>
        <v>124.89974239674477</v>
      </c>
      <c r="AE57">
        <f t="shared" si="25"/>
        <v>-34.89974239674477</v>
      </c>
      <c r="AF57">
        <f t="shared" si="26"/>
        <v>8.2711802800937047E-3</v>
      </c>
      <c r="AG57">
        <f t="shared" si="27"/>
        <v>-34.891471216464673</v>
      </c>
      <c r="AH57">
        <f t="shared" si="28"/>
        <v>9.8924170298685112</v>
      </c>
    </row>
    <row r="58" spans="4:34">
      <c r="D58" s="5">
        <f t="shared" si="29"/>
        <v>40235</v>
      </c>
      <c r="E58" s="6">
        <f t="shared" si="0"/>
        <v>0</v>
      </c>
      <c r="F58" s="7">
        <f t="shared" si="1"/>
        <v>2455253.5</v>
      </c>
      <c r="G58" s="8">
        <f t="shared" si="2"/>
        <v>0.10153319644079398</v>
      </c>
      <c r="I58">
        <f t="shared" si="3"/>
        <v>335.73969829488487</v>
      </c>
      <c r="J58">
        <f t="shared" si="4"/>
        <v>4012.6277531920991</v>
      </c>
      <c r="K58">
        <f t="shared" si="5"/>
        <v>1.6704364542872187E-2</v>
      </c>
      <c r="L58">
        <f t="shared" si="6"/>
        <v>1.5405495313358399</v>
      </c>
      <c r="M58">
        <f t="shared" si="7"/>
        <v>337.28024782622072</v>
      </c>
      <c r="N58">
        <f t="shared" si="8"/>
        <v>4014.1683027234349</v>
      </c>
      <c r="O58">
        <f t="shared" si="9"/>
        <v>0.99004053397748082</v>
      </c>
      <c r="P58">
        <f t="shared" si="10"/>
        <v>337.27908653373794</v>
      </c>
      <c r="Q58">
        <f t="shared" si="11"/>
        <v>23.43797075534</v>
      </c>
      <c r="R58">
        <f t="shared" si="12"/>
        <v>23.438789873415622</v>
      </c>
      <c r="S58">
        <f t="shared" si="13"/>
        <v>-21.016079676727877</v>
      </c>
      <c r="T58">
        <f t="shared" si="14"/>
        <v>-8.8376649937933536</v>
      </c>
      <c r="U58">
        <f t="shared" si="15"/>
        <v>4.3032636392894313E-2</v>
      </c>
      <c r="V58">
        <f t="shared" si="16"/>
        <v>-12.993325430241038</v>
      </c>
      <c r="W58">
        <f t="shared" si="17"/>
        <v>73.427896299874348</v>
      </c>
      <c r="X58" s="6">
        <f t="shared" si="18"/>
        <v>0.47709258710433405</v>
      </c>
      <c r="Y58" s="9">
        <f t="shared" si="19"/>
        <v>0.27312620849357194</v>
      </c>
      <c r="Z58" s="6">
        <f t="shared" si="20"/>
        <v>0.68105896571509605</v>
      </c>
      <c r="AA58">
        <f t="shared" si="21"/>
        <v>587.42317039899478</v>
      </c>
      <c r="AB58">
        <f t="shared" si="22"/>
        <v>32.986674569758961</v>
      </c>
      <c r="AC58">
        <f t="shared" si="23"/>
        <v>-171.75333135756026</v>
      </c>
      <c r="AD58">
        <f t="shared" si="24"/>
        <v>124.5255850996729</v>
      </c>
      <c r="AE58">
        <f t="shared" si="25"/>
        <v>-34.525585099672895</v>
      </c>
      <c r="AF58">
        <f t="shared" si="26"/>
        <v>8.3873760393906715E-3</v>
      </c>
      <c r="AG58">
        <f t="shared" si="27"/>
        <v>-34.517197723633501</v>
      </c>
      <c r="AH58">
        <f t="shared" si="28"/>
        <v>9.9059573832583965</v>
      </c>
    </row>
    <row r="59" spans="4:34">
      <c r="D59" s="5">
        <f t="shared" si="29"/>
        <v>40236</v>
      </c>
      <c r="E59" s="6">
        <f t="shared" si="0"/>
        <v>0</v>
      </c>
      <c r="F59" s="7">
        <f t="shared" si="1"/>
        <v>2455254.5</v>
      </c>
      <c r="G59" s="8">
        <f t="shared" si="2"/>
        <v>0.1015605749486653</v>
      </c>
      <c r="I59">
        <f t="shared" si="3"/>
        <v>336.7253456567355</v>
      </c>
      <c r="J59">
        <f t="shared" si="4"/>
        <v>4013.6133534729697</v>
      </c>
      <c r="K59">
        <f t="shared" si="5"/>
        <v>1.6704363391257349E-2</v>
      </c>
      <c r="L59">
        <f t="shared" si="6"/>
        <v>1.5601032531172643</v>
      </c>
      <c r="M59">
        <f t="shared" si="7"/>
        <v>338.28544890985279</v>
      </c>
      <c r="N59">
        <f t="shared" si="8"/>
        <v>4015.1734567260869</v>
      </c>
      <c r="O59">
        <f t="shared" si="9"/>
        <v>0.99027499582875977</v>
      </c>
      <c r="P59">
        <f t="shared" si="10"/>
        <v>338.28428902897724</v>
      </c>
      <c r="Q59">
        <f t="shared" si="11"/>
        <v>23.437970399304835</v>
      </c>
      <c r="R59">
        <f t="shared" si="12"/>
        <v>23.438787275418679</v>
      </c>
      <c r="S59">
        <f t="shared" si="13"/>
        <v>-20.072470496209316</v>
      </c>
      <c r="T59">
        <f t="shared" si="14"/>
        <v>-8.463258643400156</v>
      </c>
      <c r="U59">
        <f t="shared" si="15"/>
        <v>4.3032626581903898E-2</v>
      </c>
      <c r="V59">
        <f t="shared" si="16"/>
        <v>-12.823260353475854</v>
      </c>
      <c r="W59">
        <f t="shared" si="17"/>
        <v>74.2436584752665</v>
      </c>
      <c r="X59" s="6">
        <f t="shared" si="18"/>
        <v>0.47697448635658041</v>
      </c>
      <c r="Y59" s="9">
        <f t="shared" si="19"/>
        <v>0.27074210170306234</v>
      </c>
      <c r="Z59" s="6">
        <f t="shared" si="20"/>
        <v>0.68320687101009847</v>
      </c>
      <c r="AA59">
        <f t="shared" si="21"/>
        <v>593.949267802132</v>
      </c>
      <c r="AB59">
        <f t="shared" si="22"/>
        <v>33.156739646524144</v>
      </c>
      <c r="AC59">
        <f t="shared" si="23"/>
        <v>-171.71081508836897</v>
      </c>
      <c r="AD59">
        <f t="shared" si="24"/>
        <v>124.14906251957721</v>
      </c>
      <c r="AE59">
        <f t="shared" si="25"/>
        <v>-34.149062519577214</v>
      </c>
      <c r="AF59">
        <f t="shared" si="26"/>
        <v>8.5065548222826529E-3</v>
      </c>
      <c r="AG59">
        <f t="shared" si="27"/>
        <v>-34.140555964754931</v>
      </c>
      <c r="AH59">
        <f t="shared" si="28"/>
        <v>9.9220965056121031</v>
      </c>
    </row>
    <row r="60" spans="4:34">
      <c r="D60" s="5">
        <f t="shared" si="29"/>
        <v>40237</v>
      </c>
      <c r="E60" s="6">
        <f t="shared" si="0"/>
        <v>0</v>
      </c>
      <c r="F60" s="7">
        <f t="shared" si="1"/>
        <v>2455255.5</v>
      </c>
      <c r="G60" s="8">
        <f t="shared" si="2"/>
        <v>0.10158795345653662</v>
      </c>
      <c r="I60">
        <f t="shared" si="3"/>
        <v>337.71099301858521</v>
      </c>
      <c r="J60">
        <f t="shared" si="4"/>
        <v>4014.5989537538399</v>
      </c>
      <c r="K60">
        <f t="shared" si="5"/>
        <v>1.670436223964232E-2</v>
      </c>
      <c r="L60">
        <f t="shared" si="6"/>
        <v>1.5791781711974091</v>
      </c>
      <c r="M60">
        <f t="shared" si="7"/>
        <v>339.2901711897826</v>
      </c>
      <c r="N60">
        <f t="shared" si="8"/>
        <v>4016.1781319250372</v>
      </c>
      <c r="O60">
        <f t="shared" si="9"/>
        <v>0.99051233619360068</v>
      </c>
      <c r="P60">
        <f t="shared" si="10"/>
        <v>339.28901271664478</v>
      </c>
      <c r="Q60">
        <f t="shared" si="11"/>
        <v>23.437970043269669</v>
      </c>
      <c r="R60">
        <f t="shared" si="12"/>
        <v>23.43878467672398</v>
      </c>
      <c r="S60">
        <f t="shared" si="13"/>
        <v>-19.13114811900973</v>
      </c>
      <c r="T60">
        <f t="shared" si="14"/>
        <v>-8.0867745079645754</v>
      </c>
      <c r="U60">
        <f t="shared" si="15"/>
        <v>4.3032616768279706E-2</v>
      </c>
      <c r="V60">
        <f t="shared" si="16"/>
        <v>-12.64401344109017</v>
      </c>
      <c r="W60">
        <f t="shared" si="17"/>
        <v>75.059153767064629</v>
      </c>
      <c r="X60" s="6">
        <f t="shared" si="18"/>
        <v>0.47685000933409033</v>
      </c>
      <c r="Y60" s="9">
        <f t="shared" si="19"/>
        <v>0.26835235998113305</v>
      </c>
      <c r="Z60" s="6">
        <f t="shared" si="20"/>
        <v>0.68534765868704761</v>
      </c>
      <c r="AA60">
        <f t="shared" si="21"/>
        <v>600.47323013651703</v>
      </c>
      <c r="AB60">
        <f t="shared" si="22"/>
        <v>33.335986558909823</v>
      </c>
      <c r="AC60">
        <f t="shared" si="23"/>
        <v>-171.66600336027255</v>
      </c>
      <c r="AD60">
        <f t="shared" si="24"/>
        <v>123.77029077090576</v>
      </c>
      <c r="AE60">
        <f t="shared" si="25"/>
        <v>-33.77029077090576</v>
      </c>
      <c r="AF60">
        <f t="shared" si="26"/>
        <v>8.6287985163618717E-3</v>
      </c>
      <c r="AG60">
        <f t="shared" si="27"/>
        <v>-33.761661972389398</v>
      </c>
      <c r="AH60">
        <f t="shared" si="28"/>
        <v>9.940725818588021</v>
      </c>
    </row>
    <row r="61" spans="4:34">
      <c r="D61" s="5">
        <f t="shared" si="29"/>
        <v>40238</v>
      </c>
      <c r="E61" s="6">
        <f t="shared" si="0"/>
        <v>0</v>
      </c>
      <c r="F61" s="7">
        <f t="shared" si="1"/>
        <v>2455256.5</v>
      </c>
      <c r="G61" s="8">
        <f t="shared" si="2"/>
        <v>0.10161533196440795</v>
      </c>
      <c r="I61">
        <f t="shared" si="3"/>
        <v>338.69664038043675</v>
      </c>
      <c r="J61">
        <f t="shared" si="4"/>
        <v>4015.5845540347095</v>
      </c>
      <c r="K61">
        <f t="shared" si="5"/>
        <v>1.6704361088027104E-2</v>
      </c>
      <c r="L61">
        <f t="shared" si="6"/>
        <v>1.5977688657049847</v>
      </c>
      <c r="M61">
        <f t="shared" si="7"/>
        <v>340.29440924614175</v>
      </c>
      <c r="N61">
        <f t="shared" si="8"/>
        <v>4017.1823229004144</v>
      </c>
      <c r="O61">
        <f t="shared" si="9"/>
        <v>0.99075248073603872</v>
      </c>
      <c r="P61">
        <f t="shared" si="10"/>
        <v>340.29325217687091</v>
      </c>
      <c r="Q61">
        <f t="shared" si="11"/>
        <v>23.437969687234506</v>
      </c>
      <c r="R61">
        <f t="shared" si="12"/>
        <v>23.438782077333439</v>
      </c>
      <c r="S61">
        <f t="shared" si="13"/>
        <v>-18.192039126800118</v>
      </c>
      <c r="T61">
        <f t="shared" si="14"/>
        <v>-7.7083236152199843</v>
      </c>
      <c r="U61">
        <f t="shared" si="15"/>
        <v>4.3032606952028991E-2</v>
      </c>
      <c r="V61">
        <f t="shared" si="16"/>
        <v>-12.455890450052889</v>
      </c>
      <c r="W61">
        <f t="shared" si="17"/>
        <v>75.874361020686166</v>
      </c>
      <c r="X61" s="6">
        <f t="shared" si="18"/>
        <v>0.47671936836809226</v>
      </c>
      <c r="Y61" s="9">
        <f t="shared" si="19"/>
        <v>0.26595725442174178</v>
      </c>
      <c r="Z61" s="6">
        <f t="shared" si="20"/>
        <v>0.68748148231444273</v>
      </c>
      <c r="AA61">
        <f t="shared" si="21"/>
        <v>606.99488816548933</v>
      </c>
      <c r="AB61">
        <f t="shared" si="22"/>
        <v>33.524109549947106</v>
      </c>
      <c r="AC61">
        <f t="shared" si="23"/>
        <v>-171.61897261251323</v>
      </c>
      <c r="AD61">
        <f t="shared" si="24"/>
        <v>123.38938551964456</v>
      </c>
      <c r="AE61">
        <f t="shared" si="25"/>
        <v>-33.389385519644563</v>
      </c>
      <c r="AF61">
        <f t="shared" si="26"/>
        <v>8.7541928164419375E-3</v>
      </c>
      <c r="AG61">
        <f t="shared" si="27"/>
        <v>-33.380631326828123</v>
      </c>
      <c r="AH61">
        <f t="shared" si="28"/>
        <v>9.9617362436058556</v>
      </c>
    </row>
    <row r="62" spans="4:34">
      <c r="D62" s="5">
        <f t="shared" si="29"/>
        <v>40239</v>
      </c>
      <c r="E62" s="6">
        <f t="shared" si="0"/>
        <v>0</v>
      </c>
      <c r="F62" s="7">
        <f t="shared" si="1"/>
        <v>2455257.5</v>
      </c>
      <c r="G62" s="8">
        <f t="shared" si="2"/>
        <v>0.10164271047227925</v>
      </c>
      <c r="I62">
        <f t="shared" si="3"/>
        <v>339.68228774228783</v>
      </c>
      <c r="J62">
        <f t="shared" si="4"/>
        <v>4016.5701543155787</v>
      </c>
      <c r="K62">
        <f t="shared" si="5"/>
        <v>1.6704359936411693E-2</v>
      </c>
      <c r="L62">
        <f t="shared" si="6"/>
        <v>1.615870080384072</v>
      </c>
      <c r="M62">
        <f t="shared" si="7"/>
        <v>341.2981578226719</v>
      </c>
      <c r="N62">
        <f t="shared" si="8"/>
        <v>4018.1860243959627</v>
      </c>
      <c r="O62">
        <f t="shared" si="9"/>
        <v>0.99099535434955599</v>
      </c>
      <c r="P62">
        <f t="shared" si="10"/>
        <v>341.29700215339608</v>
      </c>
      <c r="Q62">
        <f t="shared" si="11"/>
        <v>23.437969331199341</v>
      </c>
      <c r="R62">
        <f t="shared" si="12"/>
        <v>23.438779477248971</v>
      </c>
      <c r="S62">
        <f t="shared" si="13"/>
        <v>-17.255068791745934</v>
      </c>
      <c r="T62">
        <f t="shared" si="14"/>
        <v>-7.3280165029784854</v>
      </c>
      <c r="U62">
        <f t="shared" si="15"/>
        <v>4.3032597133158962E-2</v>
      </c>
      <c r="V62">
        <f t="shared" si="16"/>
        <v>-12.259202298738771</v>
      </c>
      <c r="W62">
        <f t="shared" si="17"/>
        <v>76.689264086666284</v>
      </c>
      <c r="X62" s="6">
        <f t="shared" si="18"/>
        <v>0.47658277937412408</v>
      </c>
      <c r="Y62" s="9">
        <f t="shared" si="19"/>
        <v>0.26355704580005107</v>
      </c>
      <c r="Z62" s="6">
        <f t="shared" si="20"/>
        <v>0.68960851294819714</v>
      </c>
      <c r="AA62">
        <f t="shared" si="21"/>
        <v>613.51411269333028</v>
      </c>
      <c r="AB62">
        <f t="shared" si="22"/>
        <v>33.720797701261226</v>
      </c>
      <c r="AC62">
        <f t="shared" si="23"/>
        <v>-171.56980057468471</v>
      </c>
      <c r="AD62">
        <f t="shared" si="24"/>
        <v>123.00646197999086</v>
      </c>
      <c r="AE62">
        <f t="shared" si="25"/>
        <v>-33.00646197999086</v>
      </c>
      <c r="AF62">
        <f t="shared" si="26"/>
        <v>8.8828274007771973E-3</v>
      </c>
      <c r="AG62">
        <f t="shared" si="27"/>
        <v>-32.997579152590085</v>
      </c>
      <c r="AH62">
        <f t="shared" si="28"/>
        <v>9.9850183848450911</v>
      </c>
    </row>
    <row r="63" spans="4:34">
      <c r="D63" s="5">
        <f t="shared" si="29"/>
        <v>40240</v>
      </c>
      <c r="E63" s="6">
        <f t="shared" si="0"/>
        <v>0</v>
      </c>
      <c r="F63" s="7">
        <f t="shared" si="1"/>
        <v>2455258.5</v>
      </c>
      <c r="G63" s="8">
        <f t="shared" si="2"/>
        <v>0.10167008898015058</v>
      </c>
      <c r="I63">
        <f t="shared" si="3"/>
        <v>340.66793510413981</v>
      </c>
      <c r="J63">
        <f t="shared" si="4"/>
        <v>4017.5557545964484</v>
      </c>
      <c r="K63">
        <f t="shared" si="5"/>
        <v>1.6704358784796095E-2</v>
      </c>
      <c r="L63">
        <f t="shared" si="6"/>
        <v>1.6334767238093439</v>
      </c>
      <c r="M63">
        <f t="shared" si="7"/>
        <v>342.30141182794915</v>
      </c>
      <c r="N63">
        <f t="shared" si="8"/>
        <v>4019.1892313202579</v>
      </c>
      <c r="O63">
        <f t="shared" si="9"/>
        <v>0.99124088118416043</v>
      </c>
      <c r="P63">
        <f t="shared" si="10"/>
        <v>342.30025755479528</v>
      </c>
      <c r="Q63">
        <f t="shared" si="11"/>
        <v>23.437968975164178</v>
      </c>
      <c r="R63">
        <f t="shared" si="12"/>
        <v>23.438776876472499</v>
      </c>
      <c r="S63">
        <f t="shared" si="13"/>
        <v>-16.320161164064086</v>
      </c>
      <c r="T63">
        <f t="shared" si="14"/>
        <v>-6.9459632105792508</v>
      </c>
      <c r="U63">
        <f t="shared" si="15"/>
        <v>4.3032587311676869E-2</v>
      </c>
      <c r="V63">
        <f t="shared" si="16"/>
        <v>-12.054264625773058</v>
      </c>
      <c r="W63">
        <f t="shared" si="17"/>
        <v>77.503851504809091</v>
      </c>
      <c r="X63" s="6">
        <f t="shared" si="18"/>
        <v>0.47644046154567571</v>
      </c>
      <c r="Y63" s="9">
        <f t="shared" si="19"/>
        <v>0.26115198514342824</v>
      </c>
      <c r="Z63" s="6">
        <f t="shared" si="20"/>
        <v>0.69172893794792323</v>
      </c>
      <c r="AA63">
        <f t="shared" si="21"/>
        <v>620.03081203847273</v>
      </c>
      <c r="AB63">
        <f t="shared" si="22"/>
        <v>33.925735374226939</v>
      </c>
      <c r="AC63">
        <f t="shared" si="23"/>
        <v>-171.51856615644326</v>
      </c>
      <c r="AD63">
        <f t="shared" si="24"/>
        <v>122.62163491269793</v>
      </c>
      <c r="AE63">
        <f t="shared" si="25"/>
        <v>-32.621634912697928</v>
      </c>
      <c r="AF63">
        <f t="shared" si="26"/>
        <v>9.0147961170717189E-3</v>
      </c>
      <c r="AG63">
        <f t="shared" si="27"/>
        <v>-32.612620116580857</v>
      </c>
      <c r="AH63">
        <f t="shared" si="28"/>
        <v>10.010462702783684</v>
      </c>
    </row>
    <row r="64" spans="4:34">
      <c r="D64" s="5">
        <f t="shared" si="29"/>
        <v>40241</v>
      </c>
      <c r="E64" s="6">
        <f t="shared" si="0"/>
        <v>0</v>
      </c>
      <c r="F64" s="7">
        <f t="shared" si="1"/>
        <v>2455259.5</v>
      </c>
      <c r="G64" s="8">
        <f t="shared" si="2"/>
        <v>0.1016974674880219</v>
      </c>
      <c r="I64">
        <f t="shared" si="3"/>
        <v>341.65358246599271</v>
      </c>
      <c r="J64">
        <f t="shared" si="4"/>
        <v>4018.5413548773167</v>
      </c>
      <c r="K64">
        <f t="shared" si="5"/>
        <v>1.6704357633180306E-2</v>
      </c>
      <c r="L64">
        <f t="shared" si="6"/>
        <v>1.650583870528187</v>
      </c>
      <c r="M64">
        <f t="shared" si="7"/>
        <v>343.30416633652089</v>
      </c>
      <c r="N64">
        <f t="shared" si="8"/>
        <v>4020.1919387478451</v>
      </c>
      <c r="O64">
        <f t="shared" si="9"/>
        <v>0.99148898467358582</v>
      </c>
      <c r="P64">
        <f t="shared" si="10"/>
        <v>343.30301345561463</v>
      </c>
      <c r="Q64">
        <f t="shared" si="11"/>
        <v>23.437968619129013</v>
      </c>
      <c r="R64">
        <f t="shared" si="12"/>
        <v>23.43877427500593</v>
      </c>
      <c r="S64">
        <f t="shared" si="13"/>
        <v>-15.387239157419202</v>
      </c>
      <c r="T64">
        <f t="shared" si="14"/>
        <v>-6.5622732721778494</v>
      </c>
      <c r="U64">
        <f t="shared" si="15"/>
        <v>4.3032577487589957E-2</v>
      </c>
      <c r="V64">
        <f t="shared" si="16"/>
        <v>-11.841397361349145</v>
      </c>
      <c r="W64">
        <f t="shared" si="17"/>
        <v>78.318116203092742</v>
      </c>
      <c r="X64" s="6">
        <f t="shared" si="18"/>
        <v>0.47629263705649244</v>
      </c>
      <c r="Y64" s="9">
        <f t="shared" si="19"/>
        <v>0.25874231427012367</v>
      </c>
      <c r="Z64" s="6">
        <f t="shared" si="20"/>
        <v>0.69384295984286115</v>
      </c>
      <c r="AA64">
        <f t="shared" si="21"/>
        <v>626.54492962474194</v>
      </c>
      <c r="AB64">
        <f t="shared" si="22"/>
        <v>34.138602638650852</v>
      </c>
      <c r="AC64">
        <f t="shared" si="23"/>
        <v>-171.4653493403373</v>
      </c>
      <c r="AD64">
        <f t="shared" si="24"/>
        <v>122.23501862495701</v>
      </c>
      <c r="AE64">
        <f t="shared" si="25"/>
        <v>-32.235018624957007</v>
      </c>
      <c r="AF64">
        <f t="shared" si="26"/>
        <v>9.150197178903488E-3</v>
      </c>
      <c r="AG64">
        <f t="shared" si="27"/>
        <v>-32.225868427778103</v>
      </c>
      <c r="AH64">
        <f t="shared" si="28"/>
        <v>10.03795967832923</v>
      </c>
    </row>
    <row r="65" spans="4:34">
      <c r="D65" s="5">
        <f t="shared" si="29"/>
        <v>40242</v>
      </c>
      <c r="E65" s="6">
        <f t="shared" si="0"/>
        <v>0</v>
      </c>
      <c r="F65" s="7">
        <f t="shared" si="1"/>
        <v>2455260.5</v>
      </c>
      <c r="G65" s="8">
        <f t="shared" si="2"/>
        <v>0.10172484599589322</v>
      </c>
      <c r="I65">
        <f t="shared" si="3"/>
        <v>342.63922982784561</v>
      </c>
      <c r="J65">
        <f t="shared" si="4"/>
        <v>4019.526955158186</v>
      </c>
      <c r="K65">
        <f t="shared" si="5"/>
        <v>1.670435648156433E-2</v>
      </c>
      <c r="L65">
        <f t="shared" si="6"/>
        <v>1.667186762130267</v>
      </c>
      <c r="M65">
        <f t="shared" si="7"/>
        <v>344.30641658997587</v>
      </c>
      <c r="N65">
        <f t="shared" si="8"/>
        <v>4021.1941419203163</v>
      </c>
      <c r="O65">
        <f t="shared" si="9"/>
        <v>0.99173958756261482</v>
      </c>
      <c r="P65">
        <f t="shared" si="10"/>
        <v>344.30526509744169</v>
      </c>
      <c r="Q65">
        <f t="shared" si="11"/>
        <v>23.43796826309385</v>
      </c>
      <c r="R65">
        <f t="shared" si="12"/>
        <v>23.438771672851193</v>
      </c>
      <c r="S65">
        <f t="shared" si="13"/>
        <v>-14.4562246321603</v>
      </c>
      <c r="T65">
        <f t="shared" si="14"/>
        <v>-6.1770557117732903</v>
      </c>
      <c r="U65">
        <f t="shared" si="15"/>
        <v>4.303256766090547E-2</v>
      </c>
      <c r="V65">
        <f t="shared" si="16"/>
        <v>-11.620924311564238</v>
      </c>
      <c r="W65">
        <f t="shared" si="17"/>
        <v>79.132055210429272</v>
      </c>
      <c r="X65" s="6">
        <f t="shared" si="18"/>
        <v>0.47613953077191962</v>
      </c>
      <c r="Y65" s="9">
        <f t="shared" si="19"/>
        <v>0.25632826629850497</v>
      </c>
      <c r="Z65" s="6">
        <f t="shared" si="20"/>
        <v>0.69595079524533421</v>
      </c>
      <c r="AA65">
        <f t="shared" si="21"/>
        <v>633.05644168343417</v>
      </c>
      <c r="AB65">
        <f t="shared" si="22"/>
        <v>34.359075688435759</v>
      </c>
      <c r="AC65">
        <f t="shared" si="23"/>
        <v>-171.41023107789107</v>
      </c>
      <c r="AD65">
        <f t="shared" si="24"/>
        <v>121.84672697166401</v>
      </c>
      <c r="AE65">
        <f t="shared" si="25"/>
        <v>-31.846726971664012</v>
      </c>
      <c r="AF65">
        <f t="shared" si="26"/>
        <v>9.2891333732385822E-3</v>
      </c>
      <c r="AG65">
        <f t="shared" si="27"/>
        <v>-31.837437838290771</v>
      </c>
      <c r="AH65">
        <f t="shared" si="28"/>
        <v>10.067399967663675</v>
      </c>
    </row>
    <row r="66" spans="4:34">
      <c r="D66" s="5">
        <f t="shared" si="29"/>
        <v>40243</v>
      </c>
      <c r="E66" s="6">
        <f t="shared" si="0"/>
        <v>0</v>
      </c>
      <c r="F66" s="7">
        <f t="shared" si="1"/>
        <v>2455261.5</v>
      </c>
      <c r="G66" s="8">
        <f t="shared" si="2"/>
        <v>0.10175222450376455</v>
      </c>
      <c r="I66">
        <f t="shared" si="3"/>
        <v>343.62487718969896</v>
      </c>
      <c r="J66">
        <f t="shared" si="4"/>
        <v>4020.5125554390552</v>
      </c>
      <c r="K66">
        <f t="shared" si="5"/>
        <v>1.670435532994816E-2</v>
      </c>
      <c r="L66">
        <f t="shared" si="6"/>
        <v>1.6832808082441224</v>
      </c>
      <c r="M66">
        <f t="shared" si="7"/>
        <v>345.30815799794311</v>
      </c>
      <c r="N66">
        <f t="shared" si="8"/>
        <v>4022.1958362472992</v>
      </c>
      <c r="O66">
        <f t="shared" si="9"/>
        <v>0.99199261193449051</v>
      </c>
      <c r="P66">
        <f t="shared" si="10"/>
        <v>345.30700788990436</v>
      </c>
      <c r="Q66">
        <f t="shared" si="11"/>
        <v>23.437967907058685</v>
      </c>
      <c r="R66">
        <f t="shared" si="12"/>
        <v>23.438769070010199</v>
      </c>
      <c r="S66">
        <f t="shared" si="13"/>
        <v>-13.527038476436781</v>
      </c>
      <c r="T66">
        <f t="shared" si="14"/>
        <v>-5.7904190398811588</v>
      </c>
      <c r="U66">
        <f t="shared" si="15"/>
        <v>4.3032557831630638E-2</v>
      </c>
      <c r="V66">
        <f t="shared" si="16"/>
        <v>-11.393172756223628</v>
      </c>
      <c r="W66">
        <f t="shared" si="17"/>
        <v>79.945669382399515</v>
      </c>
      <c r="X66" s="6">
        <f t="shared" si="18"/>
        <v>0.47598136996959972</v>
      </c>
      <c r="Y66" s="9">
        <f t="shared" si="19"/>
        <v>0.2539100661296011</v>
      </c>
      <c r="Z66" s="6">
        <f t="shared" si="20"/>
        <v>0.69805267380959846</v>
      </c>
      <c r="AA66">
        <f t="shared" si="21"/>
        <v>639.56535505919612</v>
      </c>
      <c r="AB66">
        <f t="shared" si="22"/>
        <v>34.586827243776369</v>
      </c>
      <c r="AC66">
        <f t="shared" si="23"/>
        <v>-171.3532931890559</v>
      </c>
      <c r="AD66">
        <f t="shared" si="24"/>
        <v>121.45687335793843</v>
      </c>
      <c r="AE66">
        <f t="shared" si="25"/>
        <v>-31.456873357938434</v>
      </c>
      <c r="AF66">
        <f t="shared" si="26"/>
        <v>9.4317122797499143E-3</v>
      </c>
      <c r="AG66">
        <f t="shared" si="27"/>
        <v>-31.447441645658685</v>
      </c>
      <c r="AH66">
        <f t="shared" si="28"/>
        <v>10.098674547933115</v>
      </c>
    </row>
    <row r="67" spans="4:34">
      <c r="D67" s="5">
        <f t="shared" si="29"/>
        <v>40244</v>
      </c>
      <c r="E67" s="6">
        <f t="shared" si="0"/>
        <v>0</v>
      </c>
      <c r="F67" s="7">
        <f t="shared" si="1"/>
        <v>2455262.5</v>
      </c>
      <c r="G67" s="8">
        <f t="shared" si="2"/>
        <v>0.10177960301163587</v>
      </c>
      <c r="I67">
        <f t="shared" si="3"/>
        <v>344.61052455155323</v>
      </c>
      <c r="J67">
        <f t="shared" si="4"/>
        <v>4021.498155719923</v>
      </c>
      <c r="K67">
        <f t="shared" si="5"/>
        <v>1.6704354178331802E-2</v>
      </c>
      <c r="L67">
        <f t="shared" si="6"/>
        <v>1.6988615874618802</v>
      </c>
      <c r="M67">
        <f t="shared" si="7"/>
        <v>346.30938613901509</v>
      </c>
      <c r="N67">
        <f t="shared" si="8"/>
        <v>4023.1970173073851</v>
      </c>
      <c r="O67">
        <f t="shared" si="9"/>
        <v>0.99224797923842245</v>
      </c>
      <c r="P67">
        <f t="shared" si="10"/>
        <v>346.30823741159384</v>
      </c>
      <c r="Q67">
        <f t="shared" si="11"/>
        <v>23.437967551023519</v>
      </c>
      <c r="R67">
        <f t="shared" si="12"/>
        <v>23.438766466484864</v>
      </c>
      <c r="S67">
        <f t="shared" si="13"/>
        <v>-12.59960068524004</v>
      </c>
      <c r="T67">
        <f t="shared" si="14"/>
        <v>-5.4024712517615212</v>
      </c>
      <c r="U67">
        <f t="shared" si="15"/>
        <v>4.3032547999772706E-2</v>
      </c>
      <c r="V67">
        <f t="shared" si="16"/>
        <v>-11.158473060472952</v>
      </c>
      <c r="W67">
        <f t="shared" si="17"/>
        <v>80.758963139126678</v>
      </c>
      <c r="X67" s="6">
        <f t="shared" si="18"/>
        <v>0.47581838406977284</v>
      </c>
      <c r="Y67" s="9">
        <f t="shared" si="19"/>
        <v>0.25148793090553212</v>
      </c>
      <c r="Z67" s="6">
        <f t="shared" si="20"/>
        <v>0.70014883723401367</v>
      </c>
      <c r="AA67">
        <f t="shared" si="21"/>
        <v>646.07170511301342</v>
      </c>
      <c r="AB67">
        <f t="shared" si="22"/>
        <v>34.821526939527047</v>
      </c>
      <c r="AC67">
        <f t="shared" si="23"/>
        <v>-171.29461826511823</v>
      </c>
      <c r="AD67">
        <f t="shared" si="24"/>
        <v>121.06557074276614</v>
      </c>
      <c r="AE67">
        <f t="shared" si="25"/>
        <v>-31.065570742766141</v>
      </c>
      <c r="AF67">
        <f t="shared" si="26"/>
        <v>9.5780465027032417E-3</v>
      </c>
      <c r="AG67">
        <f t="shared" si="27"/>
        <v>-31.055992696263438</v>
      </c>
      <c r="AH67">
        <f t="shared" si="28"/>
        <v>10.131674853960533</v>
      </c>
    </row>
    <row r="68" spans="4:34">
      <c r="D68" s="5">
        <f t="shared" si="29"/>
        <v>40245</v>
      </c>
      <c r="E68" s="6">
        <f t="shared" si="0"/>
        <v>0</v>
      </c>
      <c r="F68" s="7">
        <f t="shared" si="1"/>
        <v>2455263.5</v>
      </c>
      <c r="G68" s="8">
        <f t="shared" si="2"/>
        <v>0.10180698151950719</v>
      </c>
      <c r="I68">
        <f t="shared" si="3"/>
        <v>345.59617191340749</v>
      </c>
      <c r="J68">
        <f t="shared" si="4"/>
        <v>4022.4837560007913</v>
      </c>
      <c r="K68">
        <f t="shared" si="5"/>
        <v>1.6704353026715253E-2</v>
      </c>
      <c r="L68">
        <f t="shared" si="6"/>
        <v>1.7139248481920921</v>
      </c>
      <c r="M68">
        <f t="shared" si="7"/>
        <v>347.3100967615996</v>
      </c>
      <c r="N68">
        <f t="shared" si="8"/>
        <v>4024.1976808489835</v>
      </c>
      <c r="O68">
        <f t="shared" si="9"/>
        <v>0.99250561031716034</v>
      </c>
      <c r="P68">
        <f t="shared" si="10"/>
        <v>347.30894941091685</v>
      </c>
      <c r="Q68">
        <f t="shared" si="11"/>
        <v>23.437967194988357</v>
      </c>
      <c r="R68">
        <f t="shared" si="12"/>
        <v>23.438763862277121</v>
      </c>
      <c r="S68">
        <f t="shared" si="13"/>
        <v>-11.673830437416081</v>
      </c>
      <c r="T68">
        <f t="shared" si="14"/>
        <v>-5.0133198271073951</v>
      </c>
      <c r="U68">
        <f t="shared" si="15"/>
        <v>4.3032538165338981E-2</v>
      </c>
      <c r="V68">
        <f t="shared" si="16"/>
        <v>-10.917158300514478</v>
      </c>
      <c r="W68">
        <f t="shared" si="17"/>
        <v>81.571944214498942</v>
      </c>
      <c r="X68" s="6">
        <f t="shared" si="18"/>
        <v>0.47565080437535728</v>
      </c>
      <c r="Y68" s="9">
        <f t="shared" si="19"/>
        <v>0.24906207044619358</v>
      </c>
      <c r="Z68" s="6">
        <f t="shared" si="20"/>
        <v>0.70223953830452102</v>
      </c>
      <c r="AA68">
        <f t="shared" si="21"/>
        <v>652.57555371599153</v>
      </c>
      <c r="AB68">
        <f t="shared" si="22"/>
        <v>35.062841699485517</v>
      </c>
      <c r="AC68">
        <f t="shared" si="23"/>
        <v>-171.23428957512863</v>
      </c>
      <c r="AD68">
        <f t="shared" si="24"/>
        <v>120.67293164364162</v>
      </c>
      <c r="AE68">
        <f t="shared" si="25"/>
        <v>-30.672931643641618</v>
      </c>
      <c r="AF68">
        <f t="shared" si="26"/>
        <v>9.728253916224866E-3</v>
      </c>
      <c r="AG68">
        <f t="shared" si="27"/>
        <v>-30.663203389725393</v>
      </c>
      <c r="AH68">
        <f t="shared" si="28"/>
        <v>10.166292906176182</v>
      </c>
    </row>
    <row r="69" spans="4:34">
      <c r="D69" s="5">
        <f t="shared" si="29"/>
        <v>40246</v>
      </c>
      <c r="E69" s="6">
        <f t="shared" si="0"/>
        <v>0</v>
      </c>
      <c r="F69" s="7">
        <f t="shared" si="1"/>
        <v>2455264.5</v>
      </c>
      <c r="G69" s="8">
        <f t="shared" si="2"/>
        <v>0.1018343600273785</v>
      </c>
      <c r="I69">
        <f t="shared" si="3"/>
        <v>346.58181927526175</v>
      </c>
      <c r="J69">
        <f t="shared" si="4"/>
        <v>4023.4693562816592</v>
      </c>
      <c r="K69">
        <f t="shared" si="5"/>
        <v>1.6704351875098517E-2</v>
      </c>
      <c r="L69">
        <f t="shared" si="6"/>
        <v>1.728466509440973</v>
      </c>
      <c r="M69">
        <f t="shared" si="7"/>
        <v>348.31028578470273</v>
      </c>
      <c r="N69">
        <f t="shared" si="8"/>
        <v>4025.1978227911</v>
      </c>
      <c r="O69">
        <f t="shared" si="9"/>
        <v>0.9927654254346292</v>
      </c>
      <c r="P69">
        <f t="shared" si="10"/>
        <v>348.30913980687825</v>
      </c>
      <c r="Q69">
        <f t="shared" si="11"/>
        <v>23.437966838953191</v>
      </c>
      <c r="R69">
        <f t="shared" si="12"/>
        <v>23.438761257388879</v>
      </c>
      <c r="S69">
        <f t="shared" si="13"/>
        <v>-10.749646170706932</v>
      </c>
      <c r="T69">
        <f t="shared" si="14"/>
        <v>-4.6230717311026295</v>
      </c>
      <c r="U69">
        <f t="shared" si="15"/>
        <v>4.3032528328336643E-2</v>
      </c>
      <c r="V69">
        <f t="shared" si="16"/>
        <v>-10.669563903569196</v>
      </c>
      <c r="W69">
        <f t="shared" si="17"/>
        <v>82.384623415983711</v>
      </c>
      <c r="X69" s="6">
        <f t="shared" si="18"/>
        <v>0.475478863821923</v>
      </c>
      <c r="Y69" s="9">
        <f t="shared" si="19"/>
        <v>0.24663268766641269</v>
      </c>
      <c r="Z69" s="6">
        <f t="shared" si="20"/>
        <v>0.70432503997743334</v>
      </c>
      <c r="AA69">
        <f t="shared" si="21"/>
        <v>659.07698732786969</v>
      </c>
      <c r="AB69">
        <f t="shared" si="22"/>
        <v>35.310436096430799</v>
      </c>
      <c r="AC69">
        <f t="shared" si="23"/>
        <v>-171.17239097589231</v>
      </c>
      <c r="AD69">
        <f t="shared" si="24"/>
        <v>120.27906814209156</v>
      </c>
      <c r="AE69">
        <f t="shared" si="25"/>
        <v>-30.27906814209156</v>
      </c>
      <c r="AF69">
        <f t="shared" si="26"/>
        <v>9.8824579238201357E-3</v>
      </c>
      <c r="AG69">
        <f t="shared" si="27"/>
        <v>-30.269185684167741</v>
      </c>
      <c r="AH69">
        <f t="shared" si="28"/>
        <v>10.202421430001209</v>
      </c>
    </row>
    <row r="70" spans="4:34">
      <c r="D70" s="5">
        <f t="shared" si="29"/>
        <v>40247</v>
      </c>
      <c r="E70" s="6">
        <f t="shared" si="0"/>
        <v>0</v>
      </c>
      <c r="F70" s="7">
        <f t="shared" si="1"/>
        <v>2455265.5</v>
      </c>
      <c r="G70" s="8">
        <f t="shared" si="2"/>
        <v>0.10186173853524982</v>
      </c>
      <c r="I70">
        <f t="shared" si="3"/>
        <v>347.56746663711647</v>
      </c>
      <c r="J70">
        <f t="shared" si="4"/>
        <v>4024.4549565625266</v>
      </c>
      <c r="K70">
        <f t="shared" si="5"/>
        <v>1.6704350723481587E-2</v>
      </c>
      <c r="L70">
        <f t="shared" si="6"/>
        <v>1.7424826615229361</v>
      </c>
      <c r="M70">
        <f t="shared" si="7"/>
        <v>349.30994929863942</v>
      </c>
      <c r="N70">
        <f t="shared" si="8"/>
        <v>4026.1974392240495</v>
      </c>
      <c r="O70">
        <f t="shared" si="9"/>
        <v>0.99302734430361184</v>
      </c>
      <c r="P70">
        <f t="shared" si="10"/>
        <v>349.30880468979177</v>
      </c>
      <c r="Q70">
        <f t="shared" si="11"/>
        <v>23.437966482918029</v>
      </c>
      <c r="R70">
        <f t="shared" si="12"/>
        <v>23.438758651822067</v>
      </c>
      <c r="S70">
        <f t="shared" si="13"/>
        <v>-9.8269656548887063</v>
      </c>
      <c r="T70">
        <f t="shared" si="14"/>
        <v>-4.2318334167606224</v>
      </c>
      <c r="U70">
        <f t="shared" si="15"/>
        <v>4.3032518488773014E-2</v>
      </c>
      <c r="V70">
        <f t="shared" si="16"/>
        <v>-10.416027302157117</v>
      </c>
      <c r="W70">
        <f t="shared" si="17"/>
        <v>83.197014394306592</v>
      </c>
      <c r="X70" s="6">
        <f t="shared" si="18"/>
        <v>0.47530279673760906</v>
      </c>
      <c r="Y70" s="9">
        <f t="shared" si="19"/>
        <v>0.24419997897564633</v>
      </c>
      <c r="Z70" s="6">
        <f t="shared" si="20"/>
        <v>0.70640561449957184</v>
      </c>
      <c r="AA70">
        <f t="shared" si="21"/>
        <v>665.57611515445274</v>
      </c>
      <c r="AB70">
        <f t="shared" si="22"/>
        <v>35.563972697842878</v>
      </c>
      <c r="AC70">
        <f t="shared" si="23"/>
        <v>-171.10900682553927</v>
      </c>
      <c r="AD70">
        <f t="shared" si="24"/>
        <v>119.8840918899711</v>
      </c>
      <c r="AE70">
        <f t="shared" si="25"/>
        <v>-29.884091889971103</v>
      </c>
      <c r="AF70">
        <f t="shared" si="26"/>
        <v>1.0040787733069283E-2</v>
      </c>
      <c r="AG70">
        <f t="shared" si="27"/>
        <v>-29.874051102238035</v>
      </c>
      <c r="AH70">
        <f t="shared" si="28"/>
        <v>10.239953966923849</v>
      </c>
    </row>
    <row r="71" spans="4:34">
      <c r="D71" s="5">
        <f t="shared" si="29"/>
        <v>40248</v>
      </c>
      <c r="E71" s="6">
        <f t="shared" si="0"/>
        <v>0</v>
      </c>
      <c r="F71" s="7">
        <f t="shared" si="1"/>
        <v>2455266.5</v>
      </c>
      <c r="G71" s="8">
        <f t="shared" si="2"/>
        <v>0.10188911704312115</v>
      </c>
      <c r="I71">
        <f t="shared" si="3"/>
        <v>348.55311399897209</v>
      </c>
      <c r="J71">
        <f t="shared" si="4"/>
        <v>4025.4405568433945</v>
      </c>
      <c r="K71">
        <f t="shared" si="5"/>
        <v>1.6704349571864469E-2</v>
      </c>
      <c r="L71">
        <f t="shared" si="6"/>
        <v>1.7559695667005493</v>
      </c>
      <c r="M71">
        <f t="shared" si="7"/>
        <v>350.30908356567267</v>
      </c>
      <c r="N71">
        <f t="shared" si="8"/>
        <v>4027.196526410095</v>
      </c>
      <c r="O71">
        <f t="shared" si="9"/>
        <v>0.99329128611346129</v>
      </c>
      <c r="P71">
        <f t="shared" si="10"/>
        <v>350.30794032191926</v>
      </c>
      <c r="Q71">
        <f t="shared" si="11"/>
        <v>23.437966126882863</v>
      </c>
      <c r="R71">
        <f t="shared" si="12"/>
        <v>23.438756045578593</v>
      </c>
      <c r="S71">
        <f t="shared" si="13"/>
        <v>-8.9057060630766625</v>
      </c>
      <c r="T71">
        <f t="shared" si="14"/>
        <v>-3.8397108284550217</v>
      </c>
      <c r="U71">
        <f t="shared" si="15"/>
        <v>4.3032508646655268E-2</v>
      </c>
      <c r="V71">
        <f t="shared" si="16"/>
        <v>-10.156887602670842</v>
      </c>
      <c r="W71">
        <f t="shared" si="17"/>
        <v>84.009133422303506</v>
      </c>
      <c r="X71" s="6">
        <f t="shared" si="18"/>
        <v>0.47512283861296584</v>
      </c>
      <c r="Y71" s="9">
        <f t="shared" si="19"/>
        <v>0.24176413466212279</v>
      </c>
      <c r="Z71" s="6">
        <f t="shared" si="20"/>
        <v>0.70848154256380891</v>
      </c>
      <c r="AA71">
        <f t="shared" si="21"/>
        <v>672.07306737842805</v>
      </c>
      <c r="AB71">
        <f t="shared" si="22"/>
        <v>35.823112397329155</v>
      </c>
      <c r="AC71">
        <f t="shared" si="23"/>
        <v>-171.04422190066771</v>
      </c>
      <c r="AD71">
        <f t="shared" si="24"/>
        <v>119.48811411642522</v>
      </c>
      <c r="AE71">
        <f t="shared" si="25"/>
        <v>-29.488114116425223</v>
      </c>
      <c r="AF71">
        <f t="shared" si="26"/>
        <v>1.0203378646491739E-2</v>
      </c>
      <c r="AG71">
        <f t="shared" si="27"/>
        <v>-29.477910737778732</v>
      </c>
      <c r="AH71">
        <f t="shared" si="28"/>
        <v>10.278784977553869</v>
      </c>
    </row>
    <row r="72" spans="4:34">
      <c r="D72" s="5">
        <f t="shared" si="29"/>
        <v>40249</v>
      </c>
      <c r="E72" s="6">
        <f t="shared" si="0"/>
        <v>0</v>
      </c>
      <c r="F72" s="7">
        <f t="shared" si="1"/>
        <v>2455267.5</v>
      </c>
      <c r="G72" s="8">
        <f t="shared" si="2"/>
        <v>0.10191649555099247</v>
      </c>
      <c r="I72">
        <f t="shared" si="3"/>
        <v>349.53876136082863</v>
      </c>
      <c r="J72">
        <f t="shared" si="4"/>
        <v>4026.4261571242619</v>
      </c>
      <c r="K72">
        <f t="shared" si="5"/>
        <v>1.6704348420247161E-2</v>
      </c>
      <c r="L72">
        <f t="shared" si="6"/>
        <v>1.7689236597547016</v>
      </c>
      <c r="M72">
        <f t="shared" si="7"/>
        <v>351.30768502058334</v>
      </c>
      <c r="N72">
        <f t="shared" si="8"/>
        <v>4028.1950807840167</v>
      </c>
      <c r="O72">
        <f t="shared" si="9"/>
        <v>0.9935571695578389</v>
      </c>
      <c r="P72">
        <f t="shared" si="10"/>
        <v>351.30654313804047</v>
      </c>
      <c r="Q72">
        <f t="shared" si="11"/>
        <v>23.437965770847697</v>
      </c>
      <c r="R72">
        <f t="shared" si="12"/>
        <v>23.438753438660392</v>
      </c>
      <c r="S72">
        <f t="shared" si="13"/>
        <v>-7.985784041273484</v>
      </c>
      <c r="T72">
        <f t="shared" si="14"/>
        <v>-3.4468094065551091</v>
      </c>
      <c r="U72">
        <f t="shared" si="15"/>
        <v>4.303249880199074E-2</v>
      </c>
      <c r="V72">
        <f t="shared" si="16"/>
        <v>-9.8924852681307307</v>
      </c>
      <c r="W72">
        <f t="shared" si="17"/>
        <v>84.820999182282137</v>
      </c>
      <c r="X72" s="6">
        <f t="shared" si="18"/>
        <v>0.4749392258806463</v>
      </c>
      <c r="Y72" s="9">
        <f t="shared" si="19"/>
        <v>0.23932533926319594</v>
      </c>
      <c r="Z72" s="6">
        <f t="shared" si="20"/>
        <v>0.71055311249809672</v>
      </c>
      <c r="AA72">
        <f t="shared" si="21"/>
        <v>678.56799345825709</v>
      </c>
      <c r="AB72">
        <f t="shared" si="22"/>
        <v>36.087514731869263</v>
      </c>
      <c r="AC72">
        <f t="shared" si="23"/>
        <v>-170.97812131703267</v>
      </c>
      <c r="AD72">
        <f t="shared" si="24"/>
        <v>119.09124563541621</v>
      </c>
      <c r="AE72">
        <f t="shared" si="25"/>
        <v>-29.091245635416215</v>
      </c>
      <c r="AF72">
        <f t="shared" si="26"/>
        <v>1.0370372369636831E-2</v>
      </c>
      <c r="AG72">
        <f t="shared" si="27"/>
        <v>-29.080875263046579</v>
      </c>
      <c r="AH72">
        <f t="shared" si="28"/>
        <v>10.318809936934031</v>
      </c>
    </row>
    <row r="73" spans="4:34">
      <c r="D73" s="5">
        <f t="shared" si="29"/>
        <v>40250</v>
      </c>
      <c r="E73" s="6">
        <f t="shared" si="0"/>
        <v>0</v>
      </c>
      <c r="F73" s="7">
        <f t="shared" si="1"/>
        <v>2455268.5</v>
      </c>
      <c r="G73" s="8">
        <f t="shared" si="2"/>
        <v>0.10194387405886379</v>
      </c>
      <c r="I73">
        <f t="shared" si="3"/>
        <v>350.52440872268517</v>
      </c>
      <c r="J73">
        <f t="shared" si="4"/>
        <v>4027.4117574051284</v>
      </c>
      <c r="K73">
        <f t="shared" si="5"/>
        <v>1.6704347268629665E-2</v>
      </c>
      <c r="L73">
        <f t="shared" si="6"/>
        <v>1.7813415484854696</v>
      </c>
      <c r="M73">
        <f t="shared" si="7"/>
        <v>352.30575027117061</v>
      </c>
      <c r="N73">
        <f t="shared" si="8"/>
        <v>4029.193098953614</v>
      </c>
      <c r="O73">
        <f t="shared" si="9"/>
        <v>0.99382491286245755</v>
      </c>
      <c r="P73">
        <f t="shared" si="10"/>
        <v>352.30460974595337</v>
      </c>
      <c r="Q73">
        <f t="shared" si="11"/>
        <v>23.437965414812535</v>
      </c>
      <c r="R73">
        <f t="shared" si="12"/>
        <v>23.438750831069388</v>
      </c>
      <c r="S73">
        <f t="shared" si="13"/>
        <v>-7.0671157762427299</v>
      </c>
      <c r="T73">
        <f t="shared" si="14"/>
        <v>-3.0532340930802664</v>
      </c>
      <c r="U73">
        <f t="shared" si="15"/>
        <v>4.3032488954786674E-2</v>
      </c>
      <c r="V73">
        <f t="shared" si="16"/>
        <v>-9.6231618149220601</v>
      </c>
      <c r="W73">
        <f t="shared" si="17"/>
        <v>85.632632561256173</v>
      </c>
      <c r="X73" s="6">
        <f t="shared" si="18"/>
        <v>0.47475219570480692</v>
      </c>
      <c r="Y73" s="9">
        <f t="shared" si="19"/>
        <v>0.23688377192353979</v>
      </c>
      <c r="Z73" s="6">
        <f t="shared" si="20"/>
        <v>0.71262061948607414</v>
      </c>
      <c r="AA73">
        <f t="shared" si="21"/>
        <v>685.06106049004939</v>
      </c>
      <c r="AB73">
        <f t="shared" si="22"/>
        <v>36.356838185077933</v>
      </c>
      <c r="AC73">
        <f t="shared" si="23"/>
        <v>-170.91079045373053</v>
      </c>
      <c r="AD73">
        <f t="shared" si="24"/>
        <v>118.69359685372048</v>
      </c>
      <c r="AE73">
        <f t="shared" si="25"/>
        <v>-28.693596853720479</v>
      </c>
      <c r="AF73">
        <f t="shared" si="26"/>
        <v>1.054191733753237E-2</v>
      </c>
      <c r="AG73">
        <f t="shared" si="27"/>
        <v>-28.683054936382945</v>
      </c>
      <c r="AH73">
        <f t="shared" si="28"/>
        <v>10.359925422430933</v>
      </c>
    </row>
    <row r="74" spans="4:34">
      <c r="D74" s="5">
        <f t="shared" si="29"/>
        <v>40251</v>
      </c>
      <c r="E74" s="6">
        <f t="shared" si="0"/>
        <v>0</v>
      </c>
      <c r="F74" s="7">
        <f t="shared" si="1"/>
        <v>2455269.5</v>
      </c>
      <c r="G74" s="8">
        <f t="shared" si="2"/>
        <v>0.10197125256673512</v>
      </c>
      <c r="I74">
        <f t="shared" si="3"/>
        <v>351.51005608454216</v>
      </c>
      <c r="J74">
        <f t="shared" si="4"/>
        <v>4028.3973576859953</v>
      </c>
      <c r="K74">
        <f t="shared" si="5"/>
        <v>1.6704346117011975E-2</v>
      </c>
      <c r="L74">
        <f t="shared" si="6"/>
        <v>1.7932200141444652</v>
      </c>
      <c r="M74">
        <f t="shared" si="7"/>
        <v>353.30327609868664</v>
      </c>
      <c r="N74">
        <f t="shared" si="8"/>
        <v>4030.1905777001398</v>
      </c>
      <c r="O74">
        <f t="shared" si="9"/>
        <v>0.9940944338128237</v>
      </c>
      <c r="P74">
        <f t="shared" si="10"/>
        <v>353.30213692690899</v>
      </c>
      <c r="Q74">
        <f t="shared" si="11"/>
        <v>23.437965058777369</v>
      </c>
      <c r="R74">
        <f t="shared" si="12"/>
        <v>23.43874822280749</v>
      </c>
      <c r="S74">
        <f t="shared" si="13"/>
        <v>-6.1496170617897885</v>
      </c>
      <c r="T74">
        <f t="shared" si="14"/>
        <v>-2.6590893382877581</v>
      </c>
      <c r="U74">
        <f t="shared" si="15"/>
        <v>4.3032479105050293E-2</v>
      </c>
      <c r="V74">
        <f t="shared" si="16"/>
        <v>-9.3492595232311331</v>
      </c>
      <c r="W74">
        <f t="shared" si="17"/>
        <v>86.444056453442784</v>
      </c>
      <c r="X74" s="6">
        <f t="shared" si="18"/>
        <v>0.47456198578002162</v>
      </c>
      <c r="Y74" s="9">
        <f t="shared" si="19"/>
        <v>0.23443960674268055</v>
      </c>
      <c r="Z74" s="6">
        <f t="shared" si="20"/>
        <v>0.71468436481736275</v>
      </c>
      <c r="AA74">
        <f t="shared" si="21"/>
        <v>691.55245162754227</v>
      </c>
      <c r="AB74">
        <f t="shared" si="22"/>
        <v>36.630740476768864</v>
      </c>
      <c r="AC74">
        <f t="shared" si="23"/>
        <v>-170.84231488080778</v>
      </c>
      <c r="AD74">
        <f t="shared" si="24"/>
        <v>118.29527777930312</v>
      </c>
      <c r="AE74">
        <f t="shared" si="25"/>
        <v>-28.29527777930312</v>
      </c>
      <c r="AF74">
        <f t="shared" si="26"/>
        <v>1.0718169060700909E-2</v>
      </c>
      <c r="AG74">
        <f t="shared" si="27"/>
        <v>-28.284559610242418</v>
      </c>
      <c r="AH74">
        <f t="shared" si="28"/>
        <v>10.402029194518263</v>
      </c>
    </row>
    <row r="75" spans="4:34">
      <c r="D75" s="5">
        <f t="shared" si="29"/>
        <v>40252</v>
      </c>
      <c r="E75" s="6">
        <f t="shared" si="0"/>
        <v>0</v>
      </c>
      <c r="F75" s="7">
        <f t="shared" si="1"/>
        <v>2455270.5</v>
      </c>
      <c r="G75" s="8">
        <f t="shared" si="2"/>
        <v>0.10199863107460644</v>
      </c>
      <c r="I75">
        <f t="shared" si="3"/>
        <v>352.49570344640006</v>
      </c>
      <c r="J75">
        <f t="shared" si="4"/>
        <v>4029.3829579668613</v>
      </c>
      <c r="K75">
        <f t="shared" si="5"/>
        <v>1.6704344965394097E-2</v>
      </c>
      <c r="L75">
        <f t="shared" si="6"/>
        <v>1.8045560117990671</v>
      </c>
      <c r="M75">
        <f t="shared" si="7"/>
        <v>354.30025945819915</v>
      </c>
      <c r="N75">
        <f t="shared" si="8"/>
        <v>4031.1875139786603</v>
      </c>
      <c r="O75">
        <f t="shared" si="9"/>
        <v>0.99436564978196085</v>
      </c>
      <c r="P75">
        <f t="shared" si="10"/>
        <v>354.29912163597385</v>
      </c>
      <c r="Q75">
        <f t="shared" si="11"/>
        <v>23.437964702742207</v>
      </c>
      <c r="R75">
        <f t="shared" si="12"/>
        <v>23.438745613876637</v>
      </c>
      <c r="S75">
        <f t="shared" si="13"/>
        <v>-5.2332033635471671</v>
      </c>
      <c r="T75">
        <f t="shared" si="14"/>
        <v>-2.2644791081140525</v>
      </c>
      <c r="U75">
        <f t="shared" si="15"/>
        <v>4.3032469252788925E-2</v>
      </c>
      <c r="V75">
        <f t="shared" si="16"/>
        <v>-9.0711211608187696</v>
      </c>
      <c r="W75">
        <f t="shared" si="17"/>
        <v>87.255295569427716</v>
      </c>
      <c r="X75" s="6">
        <f t="shared" si="18"/>
        <v>0.47436883413945746</v>
      </c>
      <c r="Y75" s="9">
        <f t="shared" si="19"/>
        <v>0.23199301311326934</v>
      </c>
      <c r="Z75" s="6">
        <f t="shared" si="20"/>
        <v>0.71674465516564556</v>
      </c>
      <c r="AA75">
        <f t="shared" si="21"/>
        <v>698.04236455542173</v>
      </c>
      <c r="AB75">
        <f t="shared" si="22"/>
        <v>36.908878839181227</v>
      </c>
      <c r="AC75">
        <f t="shared" si="23"/>
        <v>-170.77278029020471</v>
      </c>
      <c r="AD75">
        <f t="shared" si="24"/>
        <v>117.89639802998612</v>
      </c>
      <c r="AE75">
        <f t="shared" si="25"/>
        <v>-27.896398029986116</v>
      </c>
      <c r="AF75">
        <f t="shared" si="26"/>
        <v>1.0899290492035958E-2</v>
      </c>
      <c r="AG75">
        <f t="shared" si="27"/>
        <v>-27.885498739494082</v>
      </c>
      <c r="AH75">
        <f t="shared" si="28"/>
        <v>10.445020270795794</v>
      </c>
    </row>
    <row r="76" spans="4:34">
      <c r="D76" s="5">
        <f t="shared" si="29"/>
        <v>40253</v>
      </c>
      <c r="E76" s="6">
        <f t="shared" si="0"/>
        <v>0</v>
      </c>
      <c r="F76" s="7">
        <f t="shared" si="1"/>
        <v>2455271.5</v>
      </c>
      <c r="G76" s="8">
        <f t="shared" si="2"/>
        <v>0.10202600958247776</v>
      </c>
      <c r="I76">
        <f t="shared" si="3"/>
        <v>353.48135080825796</v>
      </c>
      <c r="J76">
        <f t="shared" si="4"/>
        <v>4030.3685582477283</v>
      </c>
      <c r="K76">
        <f t="shared" si="5"/>
        <v>1.6704343813776033E-2</v>
      </c>
      <c r="L76">
        <f t="shared" si="6"/>
        <v>1.815346670629628</v>
      </c>
      <c r="M76">
        <f t="shared" si="7"/>
        <v>355.29669747888761</v>
      </c>
      <c r="N76">
        <f t="shared" si="8"/>
        <v>4032.1839049183577</v>
      </c>
      <c r="O76">
        <f t="shared" si="9"/>
        <v>0.99463847775810976</v>
      </c>
      <c r="P76">
        <f t="shared" si="10"/>
        <v>355.29556100232628</v>
      </c>
      <c r="Q76">
        <f t="shared" si="11"/>
        <v>23.437964346707041</v>
      </c>
      <c r="R76">
        <f t="shared" si="12"/>
        <v>23.438743004278745</v>
      </c>
      <c r="S76">
        <f t="shared" si="13"/>
        <v>-4.317789882351696</v>
      </c>
      <c r="T76">
        <f t="shared" si="14"/>
        <v>-1.8695068923861375</v>
      </c>
      <c r="U76">
        <f t="shared" si="15"/>
        <v>4.3032459398009794E-2</v>
      </c>
      <c r="V76">
        <f t="shared" si="16"/>
        <v>-8.7890897196930187</v>
      </c>
      <c r="W76">
        <f t="shared" si="17"/>
        <v>88.066376251433908</v>
      </c>
      <c r="X76" s="6">
        <f t="shared" si="18"/>
        <v>0.47417297897200905</v>
      </c>
      <c r="Y76" s="9">
        <f t="shared" si="19"/>
        <v>0.2295441560513593</v>
      </c>
      <c r="Z76" s="6">
        <f t="shared" si="20"/>
        <v>0.71880180189265874</v>
      </c>
      <c r="AA76">
        <f t="shared" si="21"/>
        <v>704.53101001147127</v>
      </c>
      <c r="AB76">
        <f t="shared" si="22"/>
        <v>37.19091028030698</v>
      </c>
      <c r="AC76">
        <f t="shared" si="23"/>
        <v>-170.70227242992326</v>
      </c>
      <c r="AD76">
        <f t="shared" si="24"/>
        <v>117.4970668423249</v>
      </c>
      <c r="AE76">
        <f t="shared" si="25"/>
        <v>-27.497066842324898</v>
      </c>
      <c r="AF76">
        <f t="shared" si="26"/>
        <v>1.1085452415922724E-2</v>
      </c>
      <c r="AG76">
        <f t="shared" si="27"/>
        <v>-27.485981389908975</v>
      </c>
      <c r="AH76">
        <f t="shared" si="28"/>
        <v>10.48879899359406</v>
      </c>
    </row>
    <row r="77" spans="4:34">
      <c r="D77" s="5">
        <f t="shared" si="29"/>
        <v>40254</v>
      </c>
      <c r="E77" s="6">
        <f t="shared" si="0"/>
        <v>0</v>
      </c>
      <c r="F77" s="7">
        <f t="shared" si="1"/>
        <v>2455272.5</v>
      </c>
      <c r="G77" s="8">
        <f t="shared" si="2"/>
        <v>0.10205338809034907</v>
      </c>
      <c r="I77">
        <f t="shared" si="3"/>
        <v>354.46699817011586</v>
      </c>
      <c r="J77">
        <f t="shared" si="4"/>
        <v>4031.3541585285939</v>
      </c>
      <c r="K77">
        <f t="shared" si="5"/>
        <v>1.6704342662157774E-2</v>
      </c>
      <c r="L77">
        <f t="shared" si="6"/>
        <v>1.825589294160054</v>
      </c>
      <c r="M77">
        <f t="shared" si="7"/>
        <v>356.29258746427593</v>
      </c>
      <c r="N77">
        <f t="shared" si="8"/>
        <v>4033.1797478227541</v>
      </c>
      <c r="O77">
        <f t="shared" si="9"/>
        <v>0.99491283437238354</v>
      </c>
      <c r="P77">
        <f t="shared" si="10"/>
        <v>356.29145232948912</v>
      </c>
      <c r="Q77">
        <f t="shared" si="11"/>
        <v>23.437963990671875</v>
      </c>
      <c r="R77">
        <f t="shared" si="12"/>
        <v>23.438740394015738</v>
      </c>
      <c r="S77">
        <f t="shared" si="13"/>
        <v>-3.403291616307103</v>
      </c>
      <c r="T77">
        <f t="shared" si="14"/>
        <v>-1.4742757137220295</v>
      </c>
      <c r="U77">
        <f t="shared" si="15"/>
        <v>4.303244954072017E-2</v>
      </c>
      <c r="V77">
        <f t="shared" si="16"/>
        <v>-8.5035081651691744</v>
      </c>
      <c r="W77">
        <f t="shared" si="17"/>
        <v>88.877326294145234</v>
      </c>
      <c r="X77" s="6">
        <f t="shared" si="18"/>
        <v>0.4739746584480341</v>
      </c>
      <c r="Y77" s="9">
        <f t="shared" si="19"/>
        <v>0.22709319651985291</v>
      </c>
      <c r="Z77" s="6">
        <f t="shared" si="20"/>
        <v>0.72085612037621538</v>
      </c>
      <c r="AA77">
        <f t="shared" si="21"/>
        <v>711.01861035316188</v>
      </c>
      <c r="AB77">
        <f t="shared" si="22"/>
        <v>37.476491834830824</v>
      </c>
      <c r="AC77">
        <f t="shared" si="23"/>
        <v>-170.63087704129231</v>
      </c>
      <c r="AD77">
        <f t="shared" si="24"/>
        <v>117.09739308061344</v>
      </c>
      <c r="AE77">
        <f t="shared" si="25"/>
        <v>-27.097393080613443</v>
      </c>
      <c r="AF77">
        <f t="shared" si="26"/>
        <v>1.1276833861084344E-2</v>
      </c>
      <c r="AG77">
        <f t="shared" si="27"/>
        <v>-27.086116246752358</v>
      </c>
      <c r="AH77">
        <f t="shared" si="28"/>
        <v>10.533267091511902</v>
      </c>
    </row>
    <row r="78" spans="4:34">
      <c r="D78" s="5">
        <f t="shared" si="29"/>
        <v>40255</v>
      </c>
      <c r="E78" s="6">
        <f t="shared" si="0"/>
        <v>0</v>
      </c>
      <c r="F78" s="7">
        <f t="shared" si="1"/>
        <v>2455273.5</v>
      </c>
      <c r="G78" s="8">
        <f t="shared" si="2"/>
        <v>0.10208076659822039</v>
      </c>
      <c r="I78">
        <f t="shared" si="3"/>
        <v>355.45264553197512</v>
      </c>
      <c r="J78">
        <f t="shared" si="4"/>
        <v>4032.3397588094595</v>
      </c>
      <c r="K78">
        <f t="shared" si="5"/>
        <v>1.6704341510539327E-2</v>
      </c>
      <c r="L78">
        <f t="shared" si="6"/>
        <v>1.8352813604228351</v>
      </c>
      <c r="M78">
        <f t="shared" si="7"/>
        <v>357.28792689239793</v>
      </c>
      <c r="N78">
        <f t="shared" si="8"/>
        <v>4034.1750401698823</v>
      </c>
      <c r="O78">
        <f t="shared" si="9"/>
        <v>0.99518863592637885</v>
      </c>
      <c r="P78">
        <f t="shared" si="10"/>
        <v>357.28679309549489</v>
      </c>
      <c r="Q78">
        <f t="shared" si="11"/>
        <v>23.437963634636713</v>
      </c>
      <c r="R78">
        <f t="shared" si="12"/>
        <v>23.43873778308955</v>
      </c>
      <c r="S78">
        <f t="shared" si="13"/>
        <v>-2.4896234216333211</v>
      </c>
      <c r="T78">
        <f t="shared" si="14"/>
        <v>-1.0788881370436139</v>
      </c>
      <c r="U78">
        <f t="shared" si="15"/>
        <v>4.3032439680927355E-2</v>
      </c>
      <c r="V78">
        <f t="shared" si="16"/>
        <v>-8.2147191967432498</v>
      </c>
      <c r="W78">
        <f t="shared" si="17"/>
        <v>89.688174770549409</v>
      </c>
      <c r="X78" s="6">
        <f t="shared" si="18"/>
        <v>0.47377411055329388</v>
      </c>
      <c r="Y78" s="9">
        <f t="shared" si="19"/>
        <v>0.2246402917462122</v>
      </c>
      <c r="Z78" s="6">
        <f t="shared" si="20"/>
        <v>0.72290792936037562</v>
      </c>
      <c r="AA78">
        <f t="shared" si="21"/>
        <v>717.50539816439527</v>
      </c>
      <c r="AB78">
        <f t="shared" si="22"/>
        <v>37.765280803256744</v>
      </c>
      <c r="AC78">
        <f t="shared" si="23"/>
        <v>-170.55867979918582</v>
      </c>
      <c r="AD78">
        <f t="shared" si="24"/>
        <v>116.69748524594254</v>
      </c>
      <c r="AE78">
        <f t="shared" si="25"/>
        <v>-26.697485245942545</v>
      </c>
      <c r="AF78">
        <f t="shared" si="26"/>
        <v>1.1473622538737802E-2</v>
      </c>
      <c r="AG78">
        <f t="shared" si="27"/>
        <v>-26.686011623403807</v>
      </c>
      <c r="AH78">
        <f t="shared" si="28"/>
        <v>10.578327735264338</v>
      </c>
    </row>
    <row r="79" spans="4:34">
      <c r="D79" s="5">
        <f t="shared" si="29"/>
        <v>40256</v>
      </c>
      <c r="E79" s="6">
        <f t="shared" si="0"/>
        <v>0</v>
      </c>
      <c r="F79" s="7">
        <f t="shared" si="1"/>
        <v>2455274.5</v>
      </c>
      <c r="G79" s="8">
        <f t="shared" si="2"/>
        <v>0.10210814510609172</v>
      </c>
      <c r="I79">
        <f t="shared" si="3"/>
        <v>356.43829289383439</v>
      </c>
      <c r="J79">
        <f t="shared" si="4"/>
        <v>4033.3253590903255</v>
      </c>
      <c r="K79">
        <f t="shared" si="5"/>
        <v>1.670434035892069E-2</v>
      </c>
      <c r="L79">
        <f t="shared" si="6"/>
        <v>1.8444205220591647</v>
      </c>
      <c r="M79">
        <f t="shared" si="7"/>
        <v>358.28271341589357</v>
      </c>
      <c r="N79">
        <f t="shared" si="8"/>
        <v>4035.1697796123844</v>
      </c>
      <c r="O79">
        <f t="shared" si="9"/>
        <v>0.99546579841972194</v>
      </c>
      <c r="P79">
        <f t="shared" si="10"/>
        <v>358.28158095298255</v>
      </c>
      <c r="Q79">
        <f t="shared" si="11"/>
        <v>23.437963278601547</v>
      </c>
      <c r="R79">
        <f t="shared" si="12"/>
        <v>23.438735171502099</v>
      </c>
      <c r="S79">
        <f t="shared" si="13"/>
        <v>-1.576700072403187</v>
      </c>
      <c r="T79">
        <f t="shared" si="14"/>
        <v>-0.68344627962534277</v>
      </c>
      <c r="U79">
        <f t="shared" si="15"/>
        <v>4.3032429818638598E-2</v>
      </c>
      <c r="V79">
        <f t="shared" si="16"/>
        <v>-7.9230650201414647</v>
      </c>
      <c r="W79">
        <f t="shared" si="17"/>
        <v>90.498951862280975</v>
      </c>
      <c r="X79" s="6">
        <f t="shared" si="18"/>
        <v>0.47357157293065383</v>
      </c>
      <c r="Y79" s="9">
        <f t="shared" si="19"/>
        <v>0.22218559553542888</v>
      </c>
      <c r="Z79" s="6">
        <f t="shared" si="20"/>
        <v>0.72495755032587872</v>
      </c>
      <c r="AA79">
        <f t="shared" si="21"/>
        <v>723.9916148982478</v>
      </c>
      <c r="AB79">
        <f t="shared" si="22"/>
        <v>38.056934979858532</v>
      </c>
      <c r="AC79">
        <f t="shared" si="23"/>
        <v>-170.48576625503537</v>
      </c>
      <c r="AD79">
        <f t="shared" si="24"/>
        <v>116.29745148523931</v>
      </c>
      <c r="AE79">
        <f t="shared" si="25"/>
        <v>-26.297451485239307</v>
      </c>
      <c r="AF79">
        <f t="shared" si="26"/>
        <v>1.167601530775508E-2</v>
      </c>
      <c r="AG79">
        <f t="shared" si="27"/>
        <v>-26.285775469931551</v>
      </c>
      <c r="AH79">
        <f t="shared" si="28"/>
        <v>10.623885588193843</v>
      </c>
    </row>
    <row r="80" spans="4:34">
      <c r="D80" s="5">
        <f t="shared" si="29"/>
        <v>40257</v>
      </c>
      <c r="E80" s="6">
        <f t="shared" si="0"/>
        <v>0</v>
      </c>
      <c r="F80" s="7">
        <f t="shared" si="1"/>
        <v>2455275.5</v>
      </c>
      <c r="G80" s="8">
        <f t="shared" si="2"/>
        <v>0.10213552361396304</v>
      </c>
      <c r="I80">
        <f t="shared" si="3"/>
        <v>357.42394025569411</v>
      </c>
      <c r="J80">
        <f t="shared" si="4"/>
        <v>4034.3109593711911</v>
      </c>
      <c r="K80">
        <f t="shared" si="5"/>
        <v>1.6704339207301862E-2</v>
      </c>
      <c r="L80">
        <f t="shared" si="6"/>
        <v>1.8530046063550121</v>
      </c>
      <c r="M80">
        <f t="shared" si="7"/>
        <v>359.27694486204911</v>
      </c>
      <c r="N80">
        <f t="shared" si="8"/>
        <v>4036.1639639775462</v>
      </c>
      <c r="O80">
        <f t="shared" si="9"/>
        <v>0.99574423757754227</v>
      </c>
      <c r="P80">
        <f t="shared" si="10"/>
        <v>359.27581372923714</v>
      </c>
      <c r="Q80">
        <f t="shared" si="11"/>
        <v>23.437962922566385</v>
      </c>
      <c r="R80">
        <f t="shared" si="12"/>
        <v>23.438732559255318</v>
      </c>
      <c r="S80">
        <f t="shared" si="13"/>
        <v>-0.66443631925719615</v>
      </c>
      <c r="T80">
        <f t="shared" si="14"/>
        <v>-0.2880518215987839</v>
      </c>
      <c r="U80">
        <f t="shared" si="15"/>
        <v>4.3032419953861201E-2</v>
      </c>
      <c r="V80">
        <f t="shared" si="16"/>
        <v>-7.6288871298475209</v>
      </c>
      <c r="W80">
        <f t="shared" si="17"/>
        <v>91.30968869396898</v>
      </c>
      <c r="X80" s="6">
        <f t="shared" si="18"/>
        <v>0.47336728272906076</v>
      </c>
      <c r="Y80" s="9">
        <f t="shared" si="19"/>
        <v>0.21972925857914691</v>
      </c>
      <c r="Z80" s="6">
        <f t="shared" si="20"/>
        <v>0.72700530687897447</v>
      </c>
      <c r="AA80">
        <f t="shared" si="21"/>
        <v>730.47750955175184</v>
      </c>
      <c r="AB80">
        <f t="shared" si="22"/>
        <v>38.351112870152477</v>
      </c>
      <c r="AC80">
        <f t="shared" si="23"/>
        <v>-170.41222178246187</v>
      </c>
      <c r="AD80">
        <f t="shared" si="24"/>
        <v>115.8973996002118</v>
      </c>
      <c r="AE80">
        <f t="shared" si="25"/>
        <v>-25.897399600211799</v>
      </c>
      <c r="AF80">
        <f t="shared" si="26"/>
        <v>1.1884218668648265E-2</v>
      </c>
      <c r="AG80">
        <f t="shared" si="27"/>
        <v>-25.885515381543151</v>
      </c>
      <c r="AH80">
        <f t="shared" si="28"/>
        <v>10.669846851830641</v>
      </c>
    </row>
    <row r="81" spans="4:34">
      <c r="D81" s="5">
        <f t="shared" si="29"/>
        <v>40258</v>
      </c>
      <c r="E81" s="6">
        <f t="shared" si="0"/>
        <v>0</v>
      </c>
      <c r="F81" s="7">
        <f t="shared" si="1"/>
        <v>2455276.5</v>
      </c>
      <c r="G81" s="8">
        <f t="shared" si="2"/>
        <v>0.10216290212183436</v>
      </c>
      <c r="I81">
        <f t="shared" si="3"/>
        <v>358.40958761755383</v>
      </c>
      <c r="J81">
        <f t="shared" si="4"/>
        <v>4035.2965596520557</v>
      </c>
      <c r="K81">
        <f t="shared" si="5"/>
        <v>1.6704338055682843E-2</v>
      </c>
      <c r="L81">
        <f t="shared" si="6"/>
        <v>1.861031615214171</v>
      </c>
      <c r="M81">
        <f t="shared" si="7"/>
        <v>360.27061923276801</v>
      </c>
      <c r="N81">
        <f t="shared" si="8"/>
        <v>4037.1575912672697</v>
      </c>
      <c r="O81">
        <f t="shared" si="9"/>
        <v>0.99602386887786365</v>
      </c>
      <c r="P81">
        <f t="shared" si="10"/>
        <v>360.26948942616099</v>
      </c>
      <c r="Q81">
        <f t="shared" si="11"/>
        <v>23.437962566531219</v>
      </c>
      <c r="R81">
        <f t="shared" si="12"/>
        <v>23.438729946351124</v>
      </c>
      <c r="S81">
        <f t="shared" si="13"/>
        <v>0.2472530527924916</v>
      </c>
      <c r="T81">
        <f t="shared" si="14"/>
        <v>0.10719398315711652</v>
      </c>
      <c r="U81">
        <f t="shared" si="15"/>
        <v>4.3032410086602413E-2</v>
      </c>
      <c r="V81">
        <f t="shared" si="16"/>
        <v>-7.3325261013682344</v>
      </c>
      <c r="W81">
        <f t="shared" si="17"/>
        <v>92.120417171088775</v>
      </c>
      <c r="X81" s="6">
        <f t="shared" si="18"/>
        <v>0.47316147645928347</v>
      </c>
      <c r="Y81" s="9">
        <f t="shared" si="19"/>
        <v>0.21727142876181466</v>
      </c>
      <c r="Z81" s="6">
        <f t="shared" si="20"/>
        <v>0.72905152415675234</v>
      </c>
      <c r="AA81">
        <f t="shared" si="21"/>
        <v>736.9633373687102</v>
      </c>
      <c r="AB81">
        <f t="shared" si="22"/>
        <v>38.647473898631759</v>
      </c>
      <c r="AC81">
        <f t="shared" si="23"/>
        <v>-170.33813152534205</v>
      </c>
      <c r="AD81">
        <f t="shared" si="24"/>
        <v>115.4974370561354</v>
      </c>
      <c r="AE81">
        <f t="shared" si="25"/>
        <v>-25.497437056135396</v>
      </c>
      <c r="AF81">
        <f t="shared" si="26"/>
        <v>1.2098449288320701E-2</v>
      </c>
      <c r="AG81">
        <f t="shared" si="27"/>
        <v>-25.485338606847076</v>
      </c>
      <c r="AH81">
        <f t="shared" si="28"/>
        <v>10.716119306863447</v>
      </c>
    </row>
    <row r="82" spans="4:34">
      <c r="D82" s="5">
        <f t="shared" si="29"/>
        <v>40259</v>
      </c>
      <c r="E82" s="6">
        <f t="shared" si="0"/>
        <v>0</v>
      </c>
      <c r="F82" s="7">
        <f t="shared" si="1"/>
        <v>2455277.5</v>
      </c>
      <c r="G82" s="8">
        <f t="shared" si="2"/>
        <v>0.10219028062970568</v>
      </c>
      <c r="I82">
        <f t="shared" si="3"/>
        <v>359.39523497941445</v>
      </c>
      <c r="J82">
        <f t="shared" si="4"/>
        <v>4036.2821599329213</v>
      </c>
      <c r="K82">
        <f t="shared" si="5"/>
        <v>1.6704336904063637E-2</v>
      </c>
      <c r="L82">
        <f t="shared" si="6"/>
        <v>1.8684997250690205</v>
      </c>
      <c r="M82">
        <f t="shared" si="7"/>
        <v>361.26373470448345</v>
      </c>
      <c r="N82">
        <f t="shared" si="8"/>
        <v>4038.1506596579902</v>
      </c>
      <c r="O82">
        <f t="shared" si="9"/>
        <v>0.99630460757890493</v>
      </c>
      <c r="P82">
        <f t="shared" si="10"/>
        <v>361.26260622018617</v>
      </c>
      <c r="Q82">
        <f t="shared" si="11"/>
        <v>23.437962210496053</v>
      </c>
      <c r="R82">
        <f t="shared" si="12"/>
        <v>23.438727332791451</v>
      </c>
      <c r="S82">
        <f t="shared" si="13"/>
        <v>1.1584531673752567</v>
      </c>
      <c r="T82">
        <f t="shared" si="14"/>
        <v>0.50219029581674679</v>
      </c>
      <c r="U82">
        <f t="shared" si="15"/>
        <v>4.3032400216869514E-2</v>
      </c>
      <c r="V82">
        <f t="shared" si="16"/>
        <v>-7.0343213924437054</v>
      </c>
      <c r="W82">
        <f t="shared" si="17"/>
        <v>92.931169820842513</v>
      </c>
      <c r="X82" s="6">
        <f t="shared" si="18"/>
        <v>0.47295438985586369</v>
      </c>
      <c r="Y82" s="9">
        <f t="shared" si="19"/>
        <v>0.21481225146463451</v>
      </c>
      <c r="Z82" s="6">
        <f t="shared" si="20"/>
        <v>0.73109652824709281</v>
      </c>
      <c r="AA82">
        <f t="shared" si="21"/>
        <v>743.4493585667401</v>
      </c>
      <c r="AB82">
        <f t="shared" si="22"/>
        <v>38.945678607556289</v>
      </c>
      <c r="AC82">
        <f t="shared" si="23"/>
        <v>-170.26358034811093</v>
      </c>
      <c r="AD82">
        <f t="shared" si="24"/>
        <v>115.09767099041019</v>
      </c>
      <c r="AE82">
        <f t="shared" si="25"/>
        <v>-25.097670990410194</v>
      </c>
      <c r="AF82">
        <f t="shared" si="26"/>
        <v>1.2318934557668495E-2</v>
      </c>
      <c r="AG82">
        <f t="shared" si="27"/>
        <v>-25.085352055852525</v>
      </c>
      <c r="AH82">
        <f t="shared" si="28"/>
        <v>10.762612349896983</v>
      </c>
    </row>
    <row r="83" spans="4:34">
      <c r="D83" s="5">
        <f t="shared" si="29"/>
        <v>40260</v>
      </c>
      <c r="E83" s="6">
        <f t="shared" si="0"/>
        <v>0</v>
      </c>
      <c r="F83" s="7">
        <f t="shared" si="1"/>
        <v>2455278.5</v>
      </c>
      <c r="G83" s="8">
        <f t="shared" si="2"/>
        <v>0.10221765913757701</v>
      </c>
      <c r="I83">
        <f t="shared" si="3"/>
        <v>0.38088234127599208</v>
      </c>
      <c r="J83">
        <f t="shared" si="4"/>
        <v>4037.267760213786</v>
      </c>
      <c r="K83">
        <f t="shared" si="5"/>
        <v>1.670433575244424E-2</v>
      </c>
      <c r="L83">
        <f t="shared" si="6"/>
        <v>1.8754072867300307</v>
      </c>
      <c r="M83">
        <f t="shared" si="7"/>
        <v>2.256289628006023</v>
      </c>
      <c r="N83">
        <f t="shared" si="8"/>
        <v>4039.143167500516</v>
      </c>
      <c r="O83">
        <f t="shared" si="9"/>
        <v>0.99658636874627127</v>
      </c>
      <c r="P83">
        <f t="shared" si="10"/>
        <v>2.2551624621221853</v>
      </c>
      <c r="Q83">
        <f t="shared" si="11"/>
        <v>23.437961854460891</v>
      </c>
      <c r="R83">
        <f t="shared" si="12"/>
        <v>23.438724718578236</v>
      </c>
      <c r="S83">
        <f t="shared" si="13"/>
        <v>2.0692490004854207</v>
      </c>
      <c r="T83">
        <f t="shared" si="14"/>
        <v>0.8968366811691626</v>
      </c>
      <c r="U83">
        <f t="shared" si="15"/>
        <v>4.3032390344669838E-2</v>
      </c>
      <c r="V83">
        <f t="shared" si="16"/>
        <v>-6.734611152376992</v>
      </c>
      <c r="W83">
        <f t="shared" si="17"/>
        <v>93.741979635591193</v>
      </c>
      <c r="X83" s="6">
        <f t="shared" si="18"/>
        <v>0.47274625774470619</v>
      </c>
      <c r="Y83" s="9">
        <f t="shared" si="19"/>
        <v>0.21235186986806401</v>
      </c>
      <c r="Z83" s="6">
        <f t="shared" si="20"/>
        <v>0.7331406456213484</v>
      </c>
      <c r="AA83">
        <f t="shared" si="21"/>
        <v>749.93583708472954</v>
      </c>
      <c r="AB83">
        <f t="shared" si="22"/>
        <v>39.245388847623005</v>
      </c>
      <c r="AC83">
        <f t="shared" si="23"/>
        <v>-170.18865278809426</v>
      </c>
      <c r="AD83">
        <f t="shared" si="24"/>
        <v>114.69820822082728</v>
      </c>
      <c r="AE83">
        <f t="shared" si="25"/>
        <v>-24.698208220827283</v>
      </c>
      <c r="AF83">
        <f t="shared" si="26"/>
        <v>1.25459131842609E-2</v>
      </c>
      <c r="AG83">
        <f t="shared" si="27"/>
        <v>-24.685662307643021</v>
      </c>
      <c r="AH83">
        <f t="shared" si="28"/>
        <v>10.809237026364144</v>
      </c>
    </row>
    <row r="84" spans="4:34">
      <c r="D84" s="5">
        <f t="shared" si="29"/>
        <v>40261</v>
      </c>
      <c r="E84" s="6">
        <f t="shared" si="0"/>
        <v>0</v>
      </c>
      <c r="F84" s="7">
        <f t="shared" si="1"/>
        <v>2455279.5</v>
      </c>
      <c r="G84" s="8">
        <f t="shared" si="2"/>
        <v>0.10224503764544832</v>
      </c>
      <c r="I84">
        <f t="shared" si="3"/>
        <v>1.3665297031370756</v>
      </c>
      <c r="J84">
        <f t="shared" si="4"/>
        <v>4038.2533604946498</v>
      </c>
      <c r="K84">
        <f t="shared" si="5"/>
        <v>1.6704334600824652E-2</v>
      </c>
      <c r="L84">
        <f t="shared" si="6"/>
        <v>1.8817528251749747</v>
      </c>
      <c r="M84">
        <f t="shared" si="7"/>
        <v>3.2482825283120502</v>
      </c>
      <c r="N84">
        <f t="shared" si="8"/>
        <v>4040.1351133198245</v>
      </c>
      <c r="O84">
        <f t="shared" si="9"/>
        <v>0.99686906728003755</v>
      </c>
      <c r="P84">
        <f t="shared" si="10"/>
        <v>3.2471566769441469</v>
      </c>
      <c r="Q84">
        <f t="shared" si="11"/>
        <v>23.437961498425725</v>
      </c>
      <c r="R84">
        <f t="shared" si="12"/>
        <v>23.438722103713392</v>
      </c>
      <c r="S84">
        <f t="shared" si="13"/>
        <v>2.979725324819309</v>
      </c>
      <c r="T84">
        <f t="shared" si="14"/>
        <v>1.2910330960129097</v>
      </c>
      <c r="U84">
        <f t="shared" si="15"/>
        <v>4.3032380470010609E-2</v>
      </c>
      <c r="V84">
        <f t="shared" si="16"/>
        <v>-6.4337320386199357</v>
      </c>
      <c r="W84">
        <f t="shared" si="17"/>
        <v>94.552879918375353</v>
      </c>
      <c r="X84" s="6">
        <f t="shared" si="18"/>
        <v>0.4725373139157083</v>
      </c>
      <c r="Y84" s="9">
        <f t="shared" si="19"/>
        <v>0.20989042525355453</v>
      </c>
      <c r="Z84" s="6">
        <f t="shared" si="20"/>
        <v>0.73518420257786199</v>
      </c>
      <c r="AA84">
        <f t="shared" si="21"/>
        <v>756.42303934700283</v>
      </c>
      <c r="AB84">
        <f t="shared" si="22"/>
        <v>39.54626796138006</v>
      </c>
      <c r="AC84">
        <f t="shared" si="23"/>
        <v>-170.11343300965498</v>
      </c>
      <c r="AD84">
        <f t="shared" si="24"/>
        <v>114.29915525347869</v>
      </c>
      <c r="AE84">
        <f t="shared" si="25"/>
        <v>-24.299155253478688</v>
      </c>
      <c r="AF84">
        <f t="shared" si="26"/>
        <v>1.2779635822488304E-2</v>
      </c>
      <c r="AG84">
        <f t="shared" si="27"/>
        <v>-24.286375617656198</v>
      </c>
      <c r="AH84">
        <f t="shared" si="28"/>
        <v>10.855906059957533</v>
      </c>
    </row>
    <row r="85" spans="4:34">
      <c r="D85" s="5">
        <f t="shared" si="29"/>
        <v>40262</v>
      </c>
      <c r="E85" s="6">
        <f t="shared" si="0"/>
        <v>0</v>
      </c>
      <c r="F85" s="7">
        <f t="shared" si="1"/>
        <v>2455280.5</v>
      </c>
      <c r="G85" s="8">
        <f t="shared" si="2"/>
        <v>0.10227241615331964</v>
      </c>
      <c r="I85">
        <f t="shared" si="3"/>
        <v>2.3521770649990685</v>
      </c>
      <c r="J85">
        <f t="shared" si="4"/>
        <v>4039.238960775514</v>
      </c>
      <c r="K85">
        <f t="shared" si="5"/>
        <v>1.6704333449204873E-2</v>
      </c>
      <c r="L85">
        <f t="shared" si="6"/>
        <v>1.8875350392787915</v>
      </c>
      <c r="M85">
        <f t="shared" si="7"/>
        <v>4.23971210427786</v>
      </c>
      <c r="N85">
        <f t="shared" si="8"/>
        <v>4041.1264958147926</v>
      </c>
      <c r="O85">
        <f t="shared" si="9"/>
        <v>0.99715261794170784</v>
      </c>
      <c r="P85">
        <f t="shared" si="10"/>
        <v>4.2385875635272967</v>
      </c>
      <c r="Q85">
        <f t="shared" si="11"/>
        <v>23.437961142390559</v>
      </c>
      <c r="R85">
        <f t="shared" si="12"/>
        <v>23.438719488198856</v>
      </c>
      <c r="S85">
        <f t="shared" si="13"/>
        <v>3.8899666546310896</v>
      </c>
      <c r="T85">
        <f t="shared" si="14"/>
        <v>1.6846798774564959</v>
      </c>
      <c r="U85">
        <f t="shared" si="15"/>
        <v>4.303237059289914E-2</v>
      </c>
      <c r="V85">
        <f t="shared" si="16"/>
        <v>-6.1320190397270915</v>
      </c>
      <c r="W85">
        <f t="shared" si="17"/>
        <v>95.363904130069173</v>
      </c>
      <c r="X85" s="6">
        <f t="shared" si="18"/>
        <v>0.47232779099981048</v>
      </c>
      <c r="Y85" s="9">
        <f t="shared" si="19"/>
        <v>0.20742805730517386</v>
      </c>
      <c r="Z85" s="6">
        <f t="shared" si="20"/>
        <v>0.73722752469444697</v>
      </c>
      <c r="AA85">
        <f t="shared" si="21"/>
        <v>762.91123304055338</v>
      </c>
      <c r="AB85">
        <f t="shared" si="22"/>
        <v>39.847980960272906</v>
      </c>
      <c r="AC85">
        <f t="shared" si="23"/>
        <v>-170.03800475993177</v>
      </c>
      <c r="AD85">
        <f t="shared" si="24"/>
        <v>113.90061829024651</v>
      </c>
      <c r="AE85">
        <f t="shared" si="25"/>
        <v>-23.900618290246513</v>
      </c>
      <c r="AF85">
        <f t="shared" si="26"/>
        <v>1.3020365743736155E-2</v>
      </c>
      <c r="AG85">
        <f t="shared" si="27"/>
        <v>-23.887597924502778</v>
      </c>
      <c r="AH85">
        <f t="shared" si="28"/>
        <v>10.90253387893938</v>
      </c>
    </row>
    <row r="86" spans="4:34">
      <c r="D86" s="5">
        <f t="shared" si="29"/>
        <v>40263</v>
      </c>
      <c r="E86" s="6">
        <f t="shared" si="0"/>
        <v>0</v>
      </c>
      <c r="F86" s="7">
        <f t="shared" si="1"/>
        <v>2455281.5</v>
      </c>
      <c r="G86" s="8">
        <f t="shared" si="2"/>
        <v>0.10229979466119096</v>
      </c>
      <c r="I86">
        <f t="shared" si="3"/>
        <v>3.337824426861971</v>
      </c>
      <c r="J86">
        <f t="shared" si="4"/>
        <v>4040.2245610563787</v>
      </c>
      <c r="K86">
        <f t="shared" si="5"/>
        <v>1.6704332297584907E-2</v>
      </c>
      <c r="L86">
        <f t="shared" si="6"/>
        <v>1.8927528014850983</v>
      </c>
      <c r="M86">
        <f t="shared" si="7"/>
        <v>5.2305772283470695</v>
      </c>
      <c r="N86">
        <f t="shared" si="8"/>
        <v>4042.1173138578638</v>
      </c>
      <c r="O86">
        <f t="shared" si="9"/>
        <v>0.99743693538103839</v>
      </c>
      <c r="P86">
        <f t="shared" si="10"/>
        <v>5.2294539943141327</v>
      </c>
      <c r="Q86">
        <f t="shared" si="11"/>
        <v>23.437960786355397</v>
      </c>
      <c r="R86">
        <f t="shared" si="12"/>
        <v>23.438716872036562</v>
      </c>
      <c r="S86">
        <f t="shared" si="13"/>
        <v>4.8000571909953962</v>
      </c>
      <c r="T86">
        <f t="shared" si="14"/>
        <v>2.0776777311877659</v>
      </c>
      <c r="U86">
        <f t="shared" si="15"/>
        <v>4.3032360713342717E-2</v>
      </c>
      <c r="V86">
        <f t="shared" si="16"/>
        <v>-5.8298053037742745</v>
      </c>
      <c r="W86">
        <f t="shared" si="17"/>
        <v>96.175085737699661</v>
      </c>
      <c r="X86" s="6">
        <f t="shared" si="18"/>
        <v>0.47211792034984323</v>
      </c>
      <c r="Y86" s="9">
        <f t="shared" si="19"/>
        <v>0.20496490441178861</v>
      </c>
      <c r="Z86" s="6">
        <f t="shared" si="20"/>
        <v>0.73927093628789775</v>
      </c>
      <c r="AA86">
        <f t="shared" si="21"/>
        <v>769.40068590159729</v>
      </c>
      <c r="AB86">
        <f t="shared" si="22"/>
        <v>40.150194696225725</v>
      </c>
      <c r="AC86">
        <f t="shared" si="23"/>
        <v>-169.96245132594356</v>
      </c>
      <c r="AD86">
        <f t="shared" si="24"/>
        <v>113.50270323581678</v>
      </c>
      <c r="AE86">
        <f t="shared" si="25"/>
        <v>-23.502703235816782</v>
      </c>
      <c r="AF86">
        <f t="shared" si="26"/>
        <v>1.326837954931848E-2</v>
      </c>
      <c r="AG86">
        <f t="shared" si="27"/>
        <v>-23.489434856267462</v>
      </c>
      <c r="AH86">
        <f t="shared" si="28"/>
        <v>10.949036639679207</v>
      </c>
    </row>
    <row r="87" spans="4:34">
      <c r="D87" s="5">
        <f t="shared" si="29"/>
        <v>40264</v>
      </c>
      <c r="E87" s="6">
        <f t="shared" si="0"/>
        <v>0</v>
      </c>
      <c r="F87" s="7">
        <f t="shared" si="1"/>
        <v>2455282.5</v>
      </c>
      <c r="G87" s="8">
        <f t="shared" si="2"/>
        <v>0.10232717316906229</v>
      </c>
      <c r="I87">
        <f t="shared" si="3"/>
        <v>4.3234717887248735</v>
      </c>
      <c r="J87">
        <f t="shared" si="4"/>
        <v>4041.210161337242</v>
      </c>
      <c r="K87">
        <f t="shared" si="5"/>
        <v>1.670433114596475E-2</v>
      </c>
      <c r="L87">
        <f t="shared" si="6"/>
        <v>1.8974051574204407</v>
      </c>
      <c r="M87">
        <f t="shared" si="7"/>
        <v>6.2208769461453137</v>
      </c>
      <c r="N87">
        <f t="shared" si="8"/>
        <v>4043.1075664946625</v>
      </c>
      <c r="O87">
        <f t="shared" si="9"/>
        <v>0.99772193416272581</v>
      </c>
      <c r="P87">
        <f t="shared" si="10"/>
        <v>6.2197550149291727</v>
      </c>
      <c r="Q87">
        <f t="shared" si="11"/>
        <v>23.437960430320231</v>
      </c>
      <c r="R87">
        <f t="shared" si="12"/>
        <v>23.438714255228433</v>
      </c>
      <c r="S87">
        <f t="shared" si="13"/>
        <v>5.7100807673929426</v>
      </c>
      <c r="T87">
        <f t="shared" si="14"/>
        <v>2.4699277197860252</v>
      </c>
      <c r="U87">
        <f t="shared" si="15"/>
        <v>4.3032350831348647E-2</v>
      </c>
      <c r="V87">
        <f t="shared" si="16"/>
        <v>-5.5274219713170334</v>
      </c>
      <c r="W87">
        <f t="shared" si="17"/>
        <v>96.986458063488286</v>
      </c>
      <c r="X87" s="6">
        <f t="shared" si="18"/>
        <v>0.47190793192452574</v>
      </c>
      <c r="Y87" s="9">
        <f t="shared" si="19"/>
        <v>0.20250110397039159</v>
      </c>
      <c r="Z87" s="6">
        <f t="shared" si="20"/>
        <v>0.74131475987865991</v>
      </c>
      <c r="AA87">
        <f t="shared" si="21"/>
        <v>775.89166450790628</v>
      </c>
      <c r="AB87">
        <f t="shared" si="22"/>
        <v>40.452578028682964</v>
      </c>
      <c r="AC87">
        <f t="shared" si="23"/>
        <v>-169.88685549282926</v>
      </c>
      <c r="AD87">
        <f t="shared" si="24"/>
        <v>113.10551570415228</v>
      </c>
      <c r="AE87">
        <f t="shared" si="25"/>
        <v>-23.105515704152282</v>
      </c>
      <c r="AF87">
        <f t="shared" si="26"/>
        <v>1.3523967929104586E-2</v>
      </c>
      <c r="AG87">
        <f t="shared" si="27"/>
        <v>-23.091991736223179</v>
      </c>
      <c r="AH87">
        <f t="shared" si="28"/>
        <v>10.995332247762462</v>
      </c>
    </row>
    <row r="88" spans="4:34">
      <c r="D88" s="5">
        <f t="shared" si="29"/>
        <v>40265</v>
      </c>
      <c r="E88" s="6">
        <f t="shared" si="0"/>
        <v>0</v>
      </c>
      <c r="F88" s="7">
        <f t="shared" si="1"/>
        <v>2455283.5</v>
      </c>
      <c r="G88" s="8">
        <f t="shared" si="2"/>
        <v>0.10235455167693361</v>
      </c>
      <c r="I88">
        <f t="shared" si="3"/>
        <v>5.3091191505882307</v>
      </c>
      <c r="J88">
        <f t="shared" si="4"/>
        <v>4042.1957616181057</v>
      </c>
      <c r="K88">
        <f t="shared" si="5"/>
        <v>1.6704329994344402E-2</v>
      </c>
      <c r="L88">
        <f t="shared" si="6"/>
        <v>1.9014913254522752</v>
      </c>
      <c r="M88">
        <f t="shared" si="7"/>
        <v>7.2106104760405056</v>
      </c>
      <c r="N88">
        <f t="shared" si="8"/>
        <v>4044.097252943558</v>
      </c>
      <c r="O88">
        <f t="shared" si="9"/>
        <v>0.9980075287929413</v>
      </c>
      <c r="P88">
        <f t="shared" si="10"/>
        <v>7.2094898437392185</v>
      </c>
      <c r="Q88">
        <f t="shared" si="11"/>
        <v>23.437960074285066</v>
      </c>
      <c r="R88">
        <f t="shared" si="12"/>
        <v>23.438711637776404</v>
      </c>
      <c r="S88">
        <f t="shared" si="13"/>
        <v>6.6201207955213466</v>
      </c>
      <c r="T88">
        <f t="shared" si="14"/>
        <v>2.8613312511430422</v>
      </c>
      <c r="U88">
        <f t="shared" si="15"/>
        <v>4.3032340946924194E-2</v>
      </c>
      <c r="V88">
        <f t="shared" si="16"/>
        <v>-5.2251980119618997</v>
      </c>
      <c r="W88">
        <f t="shared" si="17"/>
        <v>97.798054134159983</v>
      </c>
      <c r="X88" s="6">
        <f t="shared" si="18"/>
        <v>0.47169805417497351</v>
      </c>
      <c r="Y88" s="9">
        <f t="shared" si="19"/>
        <v>0.20003679269119579</v>
      </c>
      <c r="Z88" s="6">
        <f t="shared" si="20"/>
        <v>0.74335931565875124</v>
      </c>
      <c r="AA88">
        <f t="shared" si="21"/>
        <v>782.38443307327987</v>
      </c>
      <c r="AB88">
        <f t="shared" si="22"/>
        <v>40.754801988038096</v>
      </c>
      <c r="AC88">
        <f t="shared" si="23"/>
        <v>-169.81129950299047</v>
      </c>
      <c r="AD88">
        <f t="shared" si="24"/>
        <v>112.70916102436695</v>
      </c>
      <c r="AE88">
        <f t="shared" si="25"/>
        <v>-22.709161024366949</v>
      </c>
      <c r="AF88">
        <f t="shared" si="26"/>
        <v>1.3787436468974033E-2</v>
      </c>
      <c r="AG88">
        <f t="shared" si="27"/>
        <v>-22.695373587897976</v>
      </c>
      <c r="AH88">
        <f t="shared" si="28"/>
        <v>11.041340377004474</v>
      </c>
    </row>
    <row r="89" spans="4:34">
      <c r="D89" s="5">
        <f t="shared" si="29"/>
        <v>40266</v>
      </c>
      <c r="E89" s="6">
        <f t="shared" si="0"/>
        <v>0</v>
      </c>
      <c r="F89" s="7">
        <f t="shared" si="1"/>
        <v>2455284.5</v>
      </c>
      <c r="G89" s="8">
        <f t="shared" si="2"/>
        <v>0.10238193018480493</v>
      </c>
      <c r="I89">
        <f t="shared" si="3"/>
        <v>6.2947665124520427</v>
      </c>
      <c r="J89">
        <f t="shared" si="4"/>
        <v>4043.1813618989695</v>
      </c>
      <c r="K89">
        <f t="shared" si="5"/>
        <v>1.6704328842723867E-2</v>
      </c>
      <c r="L89">
        <f t="shared" si="6"/>
        <v>1.9050106961917295</v>
      </c>
      <c r="M89">
        <f t="shared" si="7"/>
        <v>8.1997772086437717</v>
      </c>
      <c r="N89">
        <f t="shared" si="8"/>
        <v>4045.0863725951613</v>
      </c>
      <c r="O89">
        <f t="shared" si="9"/>
        <v>0.99829363374570712</v>
      </c>
      <c r="P89">
        <f t="shared" si="10"/>
        <v>8.1986578713542855</v>
      </c>
      <c r="Q89">
        <f t="shared" si="11"/>
        <v>23.437959718249903</v>
      </c>
      <c r="R89">
        <f t="shared" si="12"/>
        <v>23.438709019682406</v>
      </c>
      <c r="S89">
        <f t="shared" si="13"/>
        <v>7.5302602112332409</v>
      </c>
      <c r="T89">
        <f t="shared" si="14"/>
        <v>3.2517900670571938</v>
      </c>
      <c r="U89">
        <f t="shared" si="15"/>
        <v>4.3032331060076673E-2</v>
      </c>
      <c r="V89">
        <f t="shared" si="16"/>
        <v>-4.9234600636238426</v>
      </c>
      <c r="W89">
        <f t="shared" si="17"/>
        <v>98.609906530059931</v>
      </c>
      <c r="X89" s="6">
        <f t="shared" si="18"/>
        <v>0.47148851393307206</v>
      </c>
      <c r="Y89" s="9">
        <f t="shared" si="19"/>
        <v>0.1975721069051278</v>
      </c>
      <c r="Z89" s="6">
        <f t="shared" si="20"/>
        <v>0.74540492096101629</v>
      </c>
      <c r="AA89">
        <f t="shared" si="21"/>
        <v>788.87925224047945</v>
      </c>
      <c r="AB89">
        <f t="shared" si="22"/>
        <v>41.056539936376154</v>
      </c>
      <c r="AC89">
        <f t="shared" si="23"/>
        <v>-169.73586501590597</v>
      </c>
      <c r="AD89">
        <f t="shared" si="24"/>
        <v>112.31374424594669</v>
      </c>
      <c r="AE89">
        <f t="shared" si="25"/>
        <v>-22.313744245946694</v>
      </c>
      <c r="AF89">
        <f t="shared" si="26"/>
        <v>1.4059106510452588E-2</v>
      </c>
      <c r="AG89">
        <f t="shared" si="27"/>
        <v>-22.299685139436242</v>
      </c>
      <c r="AH89">
        <f t="shared" si="28"/>
        <v>11.086982486684292</v>
      </c>
    </row>
    <row r="90" spans="4:34">
      <c r="D90" s="5">
        <f t="shared" si="29"/>
        <v>40267</v>
      </c>
      <c r="E90" s="6">
        <f t="shared" si="0"/>
        <v>0</v>
      </c>
      <c r="F90" s="7">
        <f t="shared" si="1"/>
        <v>2455285.5</v>
      </c>
      <c r="G90" s="8">
        <f t="shared" si="2"/>
        <v>0.10240930869267625</v>
      </c>
      <c r="I90">
        <f t="shared" si="3"/>
        <v>7.2804138743167641</v>
      </c>
      <c r="J90">
        <f t="shared" si="4"/>
        <v>4044.1669621798319</v>
      </c>
      <c r="K90">
        <f t="shared" si="5"/>
        <v>1.6704327691103138E-2</v>
      </c>
      <c r="L90">
        <f t="shared" si="6"/>
        <v>1.907962831942255</v>
      </c>
      <c r="M90">
        <f t="shared" si="7"/>
        <v>9.1883767062590191</v>
      </c>
      <c r="N90">
        <f t="shared" si="8"/>
        <v>4046.0749250117742</v>
      </c>
      <c r="O90">
        <f t="shared" si="9"/>
        <v>0.99858016348910472</v>
      </c>
      <c r="P90">
        <f t="shared" si="10"/>
        <v>9.1872586600771768</v>
      </c>
      <c r="Q90">
        <f t="shared" si="11"/>
        <v>23.437959362214738</v>
      </c>
      <c r="R90">
        <f t="shared" si="12"/>
        <v>23.438706400948373</v>
      </c>
      <c r="S90">
        <f t="shared" si="13"/>
        <v>8.4405814205179404</v>
      </c>
      <c r="T90">
        <f t="shared" si="14"/>
        <v>3.6412062320693215</v>
      </c>
      <c r="U90">
        <f t="shared" si="15"/>
        <v>4.3032321170813376E-2</v>
      </c>
      <c r="V90">
        <f t="shared" si="16"/>
        <v>-4.6225322735454153</v>
      </c>
      <c r="W90">
        <f t="shared" si="17"/>
        <v>99.422047233626827</v>
      </c>
      <c r="X90" s="6">
        <f t="shared" si="18"/>
        <v>0.47127953630107317</v>
      </c>
      <c r="Y90" s="9">
        <f t="shared" si="19"/>
        <v>0.19510718287433199</v>
      </c>
      <c r="Z90" s="6">
        <f t="shared" si="20"/>
        <v>0.74745188972781429</v>
      </c>
      <c r="AA90">
        <f t="shared" si="21"/>
        <v>795.37637786901462</v>
      </c>
      <c r="AB90">
        <f t="shared" si="22"/>
        <v>41.35746772645458</v>
      </c>
      <c r="AC90">
        <f t="shared" si="23"/>
        <v>-169.66063306838635</v>
      </c>
      <c r="AD90">
        <f t="shared" si="24"/>
        <v>111.91937014325701</v>
      </c>
      <c r="AE90">
        <f t="shared" si="25"/>
        <v>-21.919370143257012</v>
      </c>
      <c r="AF90">
        <f t="shared" si="26"/>
        <v>1.4339316066118228E-2</v>
      </c>
      <c r="AG90">
        <f t="shared" si="27"/>
        <v>-21.905030827190895</v>
      </c>
      <c r="AH90">
        <f t="shared" si="28"/>
        <v>11.132181837310895</v>
      </c>
    </row>
    <row r="91" spans="4:34">
      <c r="D91" s="5">
        <f t="shared" si="29"/>
        <v>40268</v>
      </c>
      <c r="E91" s="6">
        <f t="shared" si="0"/>
        <v>0</v>
      </c>
      <c r="F91" s="7">
        <f t="shared" si="1"/>
        <v>2455286.5</v>
      </c>
      <c r="G91" s="8">
        <f t="shared" si="2"/>
        <v>0.10243668720054758</v>
      </c>
      <c r="I91">
        <f t="shared" si="3"/>
        <v>8.2660612361810308</v>
      </c>
      <c r="J91">
        <f t="shared" si="4"/>
        <v>4045.1525624606952</v>
      </c>
      <c r="K91">
        <f t="shared" si="5"/>
        <v>1.6704326539482221E-2</v>
      </c>
      <c r="L91">
        <f t="shared" si="6"/>
        <v>1.9103474660952446</v>
      </c>
      <c r="M91">
        <f t="shared" si="7"/>
        <v>10.176408702276275</v>
      </c>
      <c r="N91">
        <f t="shared" si="8"/>
        <v>4047.0629099267903</v>
      </c>
      <c r="O91">
        <f t="shared" si="9"/>
        <v>0.99886703251131348</v>
      </c>
      <c r="P91">
        <f t="shared" si="10"/>
        <v>10.175291943296813</v>
      </c>
      <c r="Q91">
        <f t="shared" si="11"/>
        <v>23.437959006179572</v>
      </c>
      <c r="R91">
        <f t="shared" si="12"/>
        <v>23.438703781576233</v>
      </c>
      <c r="S91">
        <f t="shared" si="13"/>
        <v>9.3511662454340989</v>
      </c>
      <c r="T91">
        <f t="shared" si="14"/>
        <v>4.0294821226031203</v>
      </c>
      <c r="U91">
        <f t="shared" si="15"/>
        <v>4.3032311279141588E-2</v>
      </c>
      <c r="V91">
        <f t="shared" si="16"/>
        <v>-4.3227361401692059</v>
      </c>
      <c r="W91">
        <f t="shared" si="17"/>
        <v>100.23450747675608</v>
      </c>
      <c r="X91" s="6">
        <f t="shared" si="18"/>
        <v>0.47107134454178418</v>
      </c>
      <c r="Y91" s="9">
        <f t="shared" si="19"/>
        <v>0.19264215710635063</v>
      </c>
      <c r="Z91" s="6">
        <f t="shared" si="20"/>
        <v>0.74950053197721778</v>
      </c>
      <c r="AA91">
        <f t="shared" si="21"/>
        <v>801.87605981404863</v>
      </c>
      <c r="AB91">
        <f t="shared" si="22"/>
        <v>41.657263859830792</v>
      </c>
      <c r="AC91">
        <f t="shared" si="23"/>
        <v>-169.58568403504231</v>
      </c>
      <c r="AD91">
        <f t="shared" si="24"/>
        <v>111.52614321928415</v>
      </c>
      <c r="AE91">
        <f t="shared" si="25"/>
        <v>-21.526143219284151</v>
      </c>
      <c r="AF91">
        <f t="shared" si="26"/>
        <v>1.4628420794609253E-2</v>
      </c>
      <c r="AG91">
        <f t="shared" si="27"/>
        <v>-21.511514798489543</v>
      </c>
      <c r="AH91">
        <f t="shared" si="28"/>
        <v>11.176863505208814</v>
      </c>
    </row>
    <row r="92" spans="4:34">
      <c r="D92" s="5">
        <f t="shared" si="29"/>
        <v>40269</v>
      </c>
      <c r="E92" s="6">
        <f t="shared" si="0"/>
        <v>0</v>
      </c>
      <c r="F92" s="7">
        <f t="shared" si="1"/>
        <v>2455287.5</v>
      </c>
      <c r="G92" s="8">
        <f t="shared" si="2"/>
        <v>0.10246406570841889</v>
      </c>
      <c r="I92">
        <f t="shared" si="3"/>
        <v>9.2517085980457523</v>
      </c>
      <c r="J92">
        <f t="shared" si="4"/>
        <v>4046.1381627415567</v>
      </c>
      <c r="K92">
        <f t="shared" si="5"/>
        <v>1.6704325387861117E-2</v>
      </c>
      <c r="L92">
        <f t="shared" si="6"/>
        <v>1.9121645024736948</v>
      </c>
      <c r="M92">
        <f t="shared" si="7"/>
        <v>11.163873100519448</v>
      </c>
      <c r="N92">
        <f t="shared" si="8"/>
        <v>4048.0503272440305</v>
      </c>
      <c r="O92">
        <f t="shared" si="9"/>
        <v>0.9991541553464578</v>
      </c>
      <c r="P92">
        <f t="shared" si="10"/>
        <v>11.162757624836006</v>
      </c>
      <c r="Q92">
        <f t="shared" si="11"/>
        <v>23.437958650144409</v>
      </c>
      <c r="R92">
        <f t="shared" si="12"/>
        <v>23.438701161567927</v>
      </c>
      <c r="S92">
        <f t="shared" si="13"/>
        <v>10.262095869918358</v>
      </c>
      <c r="T92">
        <f t="shared" si="14"/>
        <v>4.4165204164783072</v>
      </c>
      <c r="U92">
        <f t="shared" si="15"/>
        <v>4.3032301385068666E-2</v>
      </c>
      <c r="V92">
        <f t="shared" si="16"/>
        <v>-4.0243903549688582</v>
      </c>
      <c r="W92">
        <f t="shared" si="17"/>
        <v>101.04731758659207</v>
      </c>
      <c r="X92" s="6">
        <f t="shared" si="18"/>
        <v>0.47086415996872838</v>
      </c>
      <c r="Y92" s="9">
        <f t="shared" si="19"/>
        <v>0.19017716667263929</v>
      </c>
      <c r="Z92" s="6">
        <f t="shared" si="20"/>
        <v>0.75155115326481747</v>
      </c>
      <c r="AA92">
        <f t="shared" si="21"/>
        <v>808.37854069273658</v>
      </c>
      <c r="AB92">
        <f t="shared" si="22"/>
        <v>41.955609645031139</v>
      </c>
      <c r="AC92">
        <f t="shared" si="23"/>
        <v>-169.51109758874222</v>
      </c>
      <c r="AD92">
        <f t="shared" si="24"/>
        <v>111.13416770855129</v>
      </c>
      <c r="AE92">
        <f t="shared" si="25"/>
        <v>-21.134167708551288</v>
      </c>
      <c r="AF92">
        <f t="shared" si="26"/>
        <v>1.4926795039332369E-2</v>
      </c>
      <c r="AG92">
        <f t="shared" si="27"/>
        <v>-21.119240913511955</v>
      </c>
      <c r="AH92">
        <f t="shared" si="28"/>
        <v>11.220954396209095</v>
      </c>
    </row>
    <row r="93" spans="4:34">
      <c r="D93" s="5">
        <f t="shared" si="29"/>
        <v>40270</v>
      </c>
      <c r="E93" s="6">
        <f t="shared" si="0"/>
        <v>0</v>
      </c>
      <c r="F93" s="7">
        <f t="shared" si="1"/>
        <v>2455288.5</v>
      </c>
      <c r="G93" s="8">
        <f t="shared" si="2"/>
        <v>0.10249144421629021</v>
      </c>
      <c r="I93">
        <f t="shared" si="3"/>
        <v>10.237355959911383</v>
      </c>
      <c r="J93">
        <f t="shared" si="4"/>
        <v>4047.1237630224196</v>
      </c>
      <c r="K93">
        <f t="shared" si="5"/>
        <v>1.6704324236239819E-2</v>
      </c>
      <c r="L93">
        <f t="shared" si="6"/>
        <v>1.9134140146250547</v>
      </c>
      <c r="M93">
        <f t="shared" si="7"/>
        <v>12.150769974536438</v>
      </c>
      <c r="N93">
        <f t="shared" si="8"/>
        <v>4049.0371770370448</v>
      </c>
      <c r="O93">
        <f t="shared" si="9"/>
        <v>0.99944144660027601</v>
      </c>
      <c r="P93">
        <f t="shared" si="10"/>
        <v>12.149655778241559</v>
      </c>
      <c r="Q93">
        <f t="shared" si="11"/>
        <v>23.437958294109244</v>
      </c>
      <c r="R93">
        <f t="shared" si="12"/>
        <v>23.43869854092538</v>
      </c>
      <c r="S93">
        <f t="shared" si="13"/>
        <v>11.173450785377417</v>
      </c>
      <c r="T93">
        <f t="shared" si="14"/>
        <v>4.8022240828552958</v>
      </c>
      <c r="U93">
        <f t="shared" si="15"/>
        <v>4.3032291488601847E-2</v>
      </c>
      <c r="V93">
        <f t="shared" si="16"/>
        <v>-3.7278106433760696</v>
      </c>
      <c r="W93">
        <f t="shared" si="17"/>
        <v>101.86050682926167</v>
      </c>
      <c r="X93" s="6">
        <f t="shared" si="18"/>
        <v>0.4706582018356778</v>
      </c>
      <c r="Y93" s="9">
        <f t="shared" si="19"/>
        <v>0.18771234953217319</v>
      </c>
      <c r="Z93" s="6">
        <f t="shared" si="20"/>
        <v>0.75360405413918241</v>
      </c>
      <c r="AA93">
        <f t="shared" si="21"/>
        <v>814.88405463409333</v>
      </c>
      <c r="AB93">
        <f t="shared" si="22"/>
        <v>42.25218935662393</v>
      </c>
      <c r="AC93">
        <f t="shared" si="23"/>
        <v>-169.43695266084401</v>
      </c>
      <c r="AD93">
        <f t="shared" si="24"/>
        <v>110.74354757916149</v>
      </c>
      <c r="AE93">
        <f t="shared" si="25"/>
        <v>-20.743547579161486</v>
      </c>
      <c r="AF93">
        <f t="shared" si="26"/>
        <v>1.5234832935237802E-2</v>
      </c>
      <c r="AG93">
        <f t="shared" si="27"/>
        <v>-20.728312746226248</v>
      </c>
      <c r="AH93">
        <f t="shared" si="28"/>
        <v>11.264383258695034</v>
      </c>
    </row>
    <row r="94" spans="4:34">
      <c r="D94" s="5">
        <f t="shared" si="29"/>
        <v>40271</v>
      </c>
      <c r="E94" s="6">
        <f t="shared" si="0"/>
        <v>0</v>
      </c>
      <c r="F94" s="7">
        <f t="shared" si="1"/>
        <v>2455289.5</v>
      </c>
      <c r="G94" s="8">
        <f t="shared" si="2"/>
        <v>0.10251882272416153</v>
      </c>
      <c r="I94">
        <f t="shared" si="3"/>
        <v>11.223003321777469</v>
      </c>
      <c r="J94">
        <f t="shared" si="4"/>
        <v>4048.109363303282</v>
      </c>
      <c r="K94">
        <f t="shared" si="5"/>
        <v>1.6704323084618333E-2</v>
      </c>
      <c r="L94">
        <f t="shared" si="6"/>
        <v>1.9140962450643515</v>
      </c>
      <c r="M94">
        <f t="shared" si="7"/>
        <v>13.137099566841821</v>
      </c>
      <c r="N94">
        <f t="shared" si="8"/>
        <v>4050.0234595483462</v>
      </c>
      <c r="O94">
        <f t="shared" si="9"/>
        <v>0.99972882097557891</v>
      </c>
      <c r="P94">
        <f t="shared" si="10"/>
        <v>13.135986646026955</v>
      </c>
      <c r="Q94">
        <f t="shared" si="11"/>
        <v>23.437957938074078</v>
      </c>
      <c r="R94">
        <f t="shared" si="12"/>
        <v>23.438695919650531</v>
      </c>
      <c r="S94">
        <f t="shared" si="13"/>
        <v>12.08531073599554</v>
      </c>
      <c r="T94">
        <f t="shared" si="14"/>
        <v>5.1864963726782847</v>
      </c>
      <c r="U94">
        <f t="shared" si="15"/>
        <v>4.3032281589748464E-2</v>
      </c>
      <c r="V94">
        <f t="shared" si="16"/>
        <v>-3.4333096039642661</v>
      </c>
      <c r="W94">
        <f t="shared" si="17"/>
        <v>102.67410325106843</v>
      </c>
      <c r="X94" s="6">
        <f t="shared" si="18"/>
        <v>0.47045368722497521</v>
      </c>
      <c r="Y94" s="9">
        <f t="shared" si="19"/>
        <v>0.18524784486089621</v>
      </c>
      <c r="Z94" s="6">
        <f t="shared" si="20"/>
        <v>0.75565952958905414</v>
      </c>
      <c r="AA94">
        <f t="shared" si="21"/>
        <v>821.39282600854744</v>
      </c>
      <c r="AB94">
        <f t="shared" si="22"/>
        <v>42.546690396035729</v>
      </c>
      <c r="AC94">
        <f t="shared" si="23"/>
        <v>-169.36332740099107</v>
      </c>
      <c r="AD94">
        <f t="shared" si="24"/>
        <v>110.35438653391142</v>
      </c>
      <c r="AE94">
        <f t="shared" si="25"/>
        <v>-20.354386533911423</v>
      </c>
      <c r="AF94">
        <f t="shared" si="26"/>
        <v>1.5552949588325166E-2</v>
      </c>
      <c r="AG94">
        <f t="shared" si="27"/>
        <v>-20.338833584323098</v>
      </c>
      <c r="AH94">
        <f t="shared" si="28"/>
        <v>11.307080696257742</v>
      </c>
    </row>
    <row r="95" spans="4:34">
      <c r="D95" s="5">
        <f t="shared" si="29"/>
        <v>40272</v>
      </c>
      <c r="E95" s="6">
        <f t="shared" si="0"/>
        <v>0</v>
      </c>
      <c r="F95" s="7">
        <f t="shared" si="1"/>
        <v>2455290.5</v>
      </c>
      <c r="G95" s="8">
        <f t="shared" si="2"/>
        <v>0.10254620123203285</v>
      </c>
      <c r="I95">
        <f t="shared" si="3"/>
        <v>12.208650683644464</v>
      </c>
      <c r="J95">
        <f t="shared" si="4"/>
        <v>4049.0949635841434</v>
      </c>
      <c r="K95">
        <f t="shared" si="5"/>
        <v>1.6704321932996657E-2</v>
      </c>
      <c r="L95">
        <f t="shared" si="6"/>
        <v>1.9142116044687405</v>
      </c>
      <c r="M95">
        <f t="shared" si="7"/>
        <v>14.122862288113204</v>
      </c>
      <c r="N95">
        <f t="shared" si="8"/>
        <v>4051.0091751886121</v>
      </c>
      <c r="O95">
        <f t="shared" si="9"/>
        <v>1.0000161932975158</v>
      </c>
      <c r="P95">
        <f t="shared" si="10"/>
        <v>14.121750638868713</v>
      </c>
      <c r="Q95">
        <f t="shared" si="11"/>
        <v>23.437957582038912</v>
      </c>
      <c r="R95">
        <f t="shared" si="12"/>
        <v>23.438693297745314</v>
      </c>
      <c r="S95">
        <f t="shared" si="13"/>
        <v>12.997754663685278</v>
      </c>
      <c r="T95">
        <f t="shared" si="14"/>
        <v>5.5692408096795276</v>
      </c>
      <c r="U95">
        <f t="shared" si="15"/>
        <v>4.3032271688515825E-2</v>
      </c>
      <c r="V95">
        <f t="shared" si="16"/>
        <v>-3.141196545089334</v>
      </c>
      <c r="W95">
        <f t="shared" si="17"/>
        <v>103.48813351664636</v>
      </c>
      <c r="X95" s="6">
        <f t="shared" si="18"/>
        <v>0.47025083093408981</v>
      </c>
      <c r="Y95" s="9">
        <f t="shared" si="19"/>
        <v>0.18278379338784992</v>
      </c>
      <c r="Z95" s="6">
        <f t="shared" si="20"/>
        <v>0.75771786848032974</v>
      </c>
      <c r="AA95">
        <f t="shared" si="21"/>
        <v>827.90506813317086</v>
      </c>
      <c r="AB95">
        <f t="shared" si="22"/>
        <v>42.838803454910661</v>
      </c>
      <c r="AC95">
        <f t="shared" si="23"/>
        <v>-169.29029913627232</v>
      </c>
      <c r="AD95">
        <f t="shared" si="24"/>
        <v>109.96678801042462</v>
      </c>
      <c r="AE95">
        <f t="shared" si="25"/>
        <v>-19.966788010424622</v>
      </c>
      <c r="AF95">
        <f t="shared" si="26"/>
        <v>1.5881582332846089E-2</v>
      </c>
      <c r="AG95">
        <f t="shared" si="27"/>
        <v>-19.950906428091777</v>
      </c>
      <c r="AH95">
        <f t="shared" si="28"/>
        <v>11.348979180180095</v>
      </c>
    </row>
    <row r="96" spans="4:34">
      <c r="D96" s="5">
        <f t="shared" si="29"/>
        <v>40273</v>
      </c>
      <c r="E96" s="6">
        <f t="shared" si="0"/>
        <v>0</v>
      </c>
      <c r="F96" s="7">
        <f t="shared" si="1"/>
        <v>2455291.5</v>
      </c>
      <c r="G96" s="8">
        <f t="shared" si="2"/>
        <v>0.10257357973990418</v>
      </c>
      <c r="I96">
        <f t="shared" si="3"/>
        <v>13.194298045511459</v>
      </c>
      <c r="J96">
        <f t="shared" si="4"/>
        <v>4050.0805638650054</v>
      </c>
      <c r="K96">
        <f t="shared" si="5"/>
        <v>1.6704320781374789E-2</v>
      </c>
      <c r="L96">
        <f t="shared" si="6"/>
        <v>1.9137606708245938</v>
      </c>
      <c r="M96">
        <f t="shared" si="7"/>
        <v>15.108058716336053</v>
      </c>
      <c r="N96">
        <f t="shared" si="8"/>
        <v>4051.9943245358299</v>
      </c>
      <c r="O96">
        <f t="shared" si="9"/>
        <v>1.0003034785386238</v>
      </c>
      <c r="P96">
        <f t="shared" si="10"/>
        <v>15.106948334751211</v>
      </c>
      <c r="Q96">
        <f t="shared" si="11"/>
        <v>23.43795722600375</v>
      </c>
      <c r="R96">
        <f t="shared" si="12"/>
        <v>23.438690675211671</v>
      </c>
      <c r="S96">
        <f t="shared" si="13"/>
        <v>13.910860652607845</v>
      </c>
      <c r="T96">
        <f t="shared" si="14"/>
        <v>5.9503611820045821</v>
      </c>
      <c r="U96">
        <f t="shared" si="15"/>
        <v>4.3032261784911263E-2</v>
      </c>
      <c r="V96">
        <f t="shared" si="16"/>
        <v>-2.8517773182314818</v>
      </c>
      <c r="W96">
        <f t="shared" si="17"/>
        <v>104.30262274355103</v>
      </c>
      <c r="X96" s="6">
        <f t="shared" si="18"/>
        <v>0.47004984535988298</v>
      </c>
      <c r="Y96" s="9">
        <f t="shared" si="19"/>
        <v>0.18032033773890788</v>
      </c>
      <c r="Z96" s="6">
        <f t="shared" si="20"/>
        <v>0.75977935298085808</v>
      </c>
      <c r="AA96">
        <f t="shared" si="21"/>
        <v>834.42098194840821</v>
      </c>
      <c r="AB96">
        <f t="shared" si="22"/>
        <v>43.128222681768513</v>
      </c>
      <c r="AC96">
        <f t="shared" si="23"/>
        <v>-169.21794432955787</v>
      </c>
      <c r="AD96">
        <f t="shared" si="24"/>
        <v>109.58085518025722</v>
      </c>
      <c r="AE96">
        <f t="shared" si="25"/>
        <v>-19.580855180257217</v>
      </c>
      <c r="AF96">
        <f t="shared" si="26"/>
        <v>1.6221192071485264E-2</v>
      </c>
      <c r="AG96">
        <f t="shared" si="27"/>
        <v>-19.564633988185733</v>
      </c>
      <c r="AH96">
        <f t="shared" si="28"/>
        <v>11.390013061958143</v>
      </c>
    </row>
    <row r="97" spans="4:34">
      <c r="D97" s="5">
        <f t="shared" si="29"/>
        <v>40274</v>
      </c>
      <c r="E97" s="6">
        <f t="shared" si="0"/>
        <v>0</v>
      </c>
      <c r="F97" s="7">
        <f t="shared" si="1"/>
        <v>2455292.5</v>
      </c>
      <c r="G97" s="8">
        <f t="shared" si="2"/>
        <v>0.1026009582477755</v>
      </c>
      <c r="I97">
        <f t="shared" si="3"/>
        <v>14.179945407378909</v>
      </c>
      <c r="J97">
        <f t="shared" si="4"/>
        <v>4051.0661641458673</v>
      </c>
      <c r="K97">
        <f t="shared" si="5"/>
        <v>1.6704319629752731E-2</v>
      </c>
      <c r="L97">
        <f t="shared" si="6"/>
        <v>1.9127441885282721</v>
      </c>
      <c r="M97">
        <f t="shared" si="7"/>
        <v>16.092689595907181</v>
      </c>
      <c r="N97">
        <f t="shared" si="8"/>
        <v>4052.9789083343958</v>
      </c>
      <c r="O97">
        <f t="shared" si="9"/>
        <v>1.0005905918436611</v>
      </c>
      <c r="P97">
        <f t="shared" si="10"/>
        <v>16.091580478070178</v>
      </c>
      <c r="Q97">
        <f t="shared" si="11"/>
        <v>23.437956869968584</v>
      </c>
      <c r="R97">
        <f t="shared" si="12"/>
        <v>23.438688052051525</v>
      </c>
      <c r="S97">
        <f t="shared" si="13"/>
        <v>14.824705873208748</v>
      </c>
      <c r="T97">
        <f t="shared" si="14"/>
        <v>6.3297615345238025</v>
      </c>
      <c r="U97">
        <f t="shared" si="15"/>
        <v>4.3032251878942038E-2</v>
      </c>
      <c r="V97">
        <f t="shared" si="16"/>
        <v>-2.5653541473251016</v>
      </c>
      <c r="W97">
        <f t="shared" si="17"/>
        <v>105.11759433276067</v>
      </c>
      <c r="X97" s="6">
        <f t="shared" si="18"/>
        <v>0.4698509403800869</v>
      </c>
      <c r="Y97" s="9">
        <f t="shared" si="19"/>
        <v>0.17785762278908501</v>
      </c>
      <c r="Z97" s="6">
        <f t="shared" si="20"/>
        <v>0.76184425797108868</v>
      </c>
      <c r="AA97">
        <f t="shared" si="21"/>
        <v>840.9407546620854</v>
      </c>
      <c r="AB97">
        <f t="shared" si="22"/>
        <v>43.414645852674894</v>
      </c>
      <c r="AC97">
        <f t="shared" si="23"/>
        <v>-169.14633853683128</v>
      </c>
      <c r="AD97">
        <f t="shared" si="24"/>
        <v>109.19669094692419</v>
      </c>
      <c r="AE97">
        <f t="shared" si="25"/>
        <v>-19.196690946924193</v>
      </c>
      <c r="AF97">
        <f t="shared" si="26"/>
        <v>1.6572264704137619E-2</v>
      </c>
      <c r="AG97">
        <f t="shared" si="27"/>
        <v>-19.180118682220055</v>
      </c>
      <c r="AH97">
        <f t="shared" si="28"/>
        <v>11.430118586050355</v>
      </c>
    </row>
    <row r="98" spans="4:34">
      <c r="D98" s="5">
        <f t="shared" si="29"/>
        <v>40275</v>
      </c>
      <c r="E98" s="6">
        <f t="shared" si="0"/>
        <v>0</v>
      </c>
      <c r="F98" s="7">
        <f t="shared" si="1"/>
        <v>2455293.5</v>
      </c>
      <c r="G98" s="8">
        <f t="shared" si="2"/>
        <v>0.10262833675564682</v>
      </c>
      <c r="I98">
        <f t="shared" si="3"/>
        <v>15.165592769247269</v>
      </c>
      <c r="J98">
        <f t="shared" si="4"/>
        <v>4052.0517644267284</v>
      </c>
      <c r="K98">
        <f t="shared" si="5"/>
        <v>1.6704318478130486E-2</v>
      </c>
      <c r="L98">
        <f t="shared" si="6"/>
        <v>1.911163067441713</v>
      </c>
      <c r="M98">
        <f t="shared" si="7"/>
        <v>17.076755836688982</v>
      </c>
      <c r="N98">
        <f t="shared" si="8"/>
        <v>4053.9629274941699</v>
      </c>
      <c r="O98">
        <f t="shared" si="9"/>
        <v>1.0008774485542173</v>
      </c>
      <c r="P98">
        <f t="shared" si="10"/>
        <v>17.075647978686931</v>
      </c>
      <c r="Q98">
        <f t="shared" si="11"/>
        <v>23.437956513933418</v>
      </c>
      <c r="R98">
        <f t="shared" si="12"/>
        <v>23.438685428266822</v>
      </c>
      <c r="S98">
        <f t="shared" si="13"/>
        <v>15.739366525702762</v>
      </c>
      <c r="T98">
        <f t="shared" si="14"/>
        <v>6.7073461618878421</v>
      </c>
      <c r="U98">
        <f t="shared" si="15"/>
        <v>4.3032241970615517E-2</v>
      </c>
      <c r="V98">
        <f t="shared" si="16"/>
        <v>-2.2822254534211379</v>
      </c>
      <c r="W98">
        <f t="shared" si="17"/>
        <v>105.93306979452353</v>
      </c>
      <c r="X98" s="6">
        <f t="shared" si="18"/>
        <v>0.46965432323154244</v>
      </c>
      <c r="Y98" s="9">
        <f t="shared" si="19"/>
        <v>0.17539579602453262</v>
      </c>
      <c r="Z98" s="6">
        <f t="shared" si="20"/>
        <v>0.76391285043855217</v>
      </c>
      <c r="AA98">
        <f t="shared" si="21"/>
        <v>847.46455835618826</v>
      </c>
      <c r="AB98">
        <f t="shared" si="22"/>
        <v>43.697774546578856</v>
      </c>
      <c r="AC98">
        <f t="shared" si="23"/>
        <v>-169.07555636335528</v>
      </c>
      <c r="AD98">
        <f t="shared" si="24"/>
        <v>108.81439794280347</v>
      </c>
      <c r="AE98">
        <f t="shared" si="25"/>
        <v>-18.814397942803467</v>
      </c>
      <c r="AF98">
        <f t="shared" si="26"/>
        <v>1.6935312651234252E-2</v>
      </c>
      <c r="AG98">
        <f t="shared" si="27"/>
        <v>-18.797462630152232</v>
      </c>
      <c r="AH98">
        <f t="shared" si="28"/>
        <v>11.469233903016743</v>
      </c>
    </row>
    <row r="99" spans="4:34">
      <c r="D99" s="5">
        <f t="shared" si="29"/>
        <v>40276</v>
      </c>
      <c r="E99" s="6">
        <f t="shared" si="0"/>
        <v>0</v>
      </c>
      <c r="F99" s="7">
        <f t="shared" si="1"/>
        <v>2455294.5</v>
      </c>
      <c r="G99" s="8">
        <f t="shared" si="2"/>
        <v>0.10265571526351813</v>
      </c>
      <c r="I99">
        <f t="shared" si="3"/>
        <v>16.151240131115173</v>
      </c>
      <c r="J99">
        <f t="shared" si="4"/>
        <v>4053.0373647075889</v>
      </c>
      <c r="K99">
        <f t="shared" si="5"/>
        <v>1.670431732650805E-2</v>
      </c>
      <c r="L99">
        <f t="shared" si="6"/>
        <v>1.909018381903979</v>
      </c>
      <c r="M99">
        <f t="shared" si="7"/>
        <v>18.060258513019154</v>
      </c>
      <c r="N99">
        <f t="shared" si="8"/>
        <v>4054.9463830894929</v>
      </c>
      <c r="O99">
        <f t="shared" si="9"/>
        <v>1.0011639642330963</v>
      </c>
      <c r="P99">
        <f t="shared" si="10"/>
        <v>18.059151910938091</v>
      </c>
      <c r="Q99">
        <f t="shared" si="11"/>
        <v>23.437956157898256</v>
      </c>
      <c r="R99">
        <f t="shared" si="12"/>
        <v>23.4386828038595</v>
      </c>
      <c r="S99">
        <f t="shared" si="13"/>
        <v>16.654917782959565</v>
      </c>
      <c r="T99">
        <f t="shared" si="14"/>
        <v>7.0830196023892507</v>
      </c>
      <c r="U99">
        <f t="shared" si="15"/>
        <v>4.3032232059938988E-2</v>
      </c>
      <c r="V99">
        <f t="shared" si="16"/>
        <v>-2.0026856740798369</v>
      </c>
      <c r="W99">
        <f t="shared" si="17"/>
        <v>106.74906856897351</v>
      </c>
      <c r="X99" s="6">
        <f t="shared" si="18"/>
        <v>0.4694601983847777</v>
      </c>
      <c r="Y99" s="9">
        <f t="shared" si="19"/>
        <v>0.17293500791540681</v>
      </c>
      <c r="Z99" s="6">
        <f t="shared" si="20"/>
        <v>0.76598538885414869</v>
      </c>
      <c r="AA99">
        <f t="shared" si="21"/>
        <v>853.9925485517881</v>
      </c>
      <c r="AB99">
        <f t="shared" si="22"/>
        <v>43.977314325920162</v>
      </c>
      <c r="AC99">
        <f t="shared" si="23"/>
        <v>-169.00567141851997</v>
      </c>
      <c r="AD99">
        <f t="shared" si="24"/>
        <v>108.43407852487147</v>
      </c>
      <c r="AE99">
        <f t="shared" si="25"/>
        <v>-18.434078524871467</v>
      </c>
      <c r="AF99">
        <f t="shared" si="26"/>
        <v>1.7310876477924519E-2</v>
      </c>
      <c r="AG99">
        <f t="shared" si="27"/>
        <v>-18.416767648393542</v>
      </c>
      <c r="AH99">
        <f t="shared" si="28"/>
        <v>11.507299083201417</v>
      </c>
    </row>
    <row r="100" spans="4:34">
      <c r="D100" s="5">
        <f t="shared" si="29"/>
        <v>40277</v>
      </c>
      <c r="E100" s="6">
        <f t="shared" si="0"/>
        <v>0</v>
      </c>
      <c r="F100" s="7">
        <f t="shared" si="1"/>
        <v>2455295.5</v>
      </c>
      <c r="G100" s="8">
        <f t="shared" si="2"/>
        <v>0.10268309377138946</v>
      </c>
      <c r="I100">
        <f t="shared" si="3"/>
        <v>17.136887492983988</v>
      </c>
      <c r="J100">
        <f t="shared" si="4"/>
        <v>4054.02296498845</v>
      </c>
      <c r="K100">
        <f t="shared" si="5"/>
        <v>1.6704316174885422E-2</v>
      </c>
      <c r="L100">
        <f t="shared" si="6"/>
        <v>1.9063113696999063</v>
      </c>
      <c r="M100">
        <f t="shared" si="7"/>
        <v>19.043198862683894</v>
      </c>
      <c r="N100">
        <f t="shared" si="8"/>
        <v>4055.9292763581498</v>
      </c>
      <c r="O100">
        <f t="shared" si="9"/>
        <v>1.0014500546884615</v>
      </c>
      <c r="P100">
        <f t="shared" si="10"/>
        <v>19.042093512608783</v>
      </c>
      <c r="Q100">
        <f t="shared" si="11"/>
        <v>23.43795580186309</v>
      </c>
      <c r="R100">
        <f t="shared" si="12"/>
        <v>23.438680178831486</v>
      </c>
      <c r="S100">
        <f t="shared" si="13"/>
        <v>17.571433732750325</v>
      </c>
      <c r="T100">
        <f t="shared" si="14"/>
        <v>7.4566866326930592</v>
      </c>
      <c r="U100">
        <f t="shared" si="15"/>
        <v>4.3032222146919742E-2</v>
      </c>
      <c r="V100">
        <f t="shared" si="16"/>
        <v>-1.7270250769522895</v>
      </c>
      <c r="W100">
        <f t="shared" si="17"/>
        <v>107.56560784091212</v>
      </c>
      <c r="X100" s="6">
        <f t="shared" si="18"/>
        <v>0.46926876741455015</v>
      </c>
      <c r="Y100" s="9">
        <f t="shared" si="19"/>
        <v>0.17047541230090538</v>
      </c>
      <c r="Z100" s="6">
        <f t="shared" si="20"/>
        <v>0.76806212252819506</v>
      </c>
      <c r="AA100">
        <f t="shared" si="21"/>
        <v>860.52486272729698</v>
      </c>
      <c r="AB100">
        <f t="shared" si="22"/>
        <v>44.252974923047709</v>
      </c>
      <c r="AC100">
        <f t="shared" si="23"/>
        <v>-168.93675626923806</v>
      </c>
      <c r="AD100">
        <f t="shared" si="24"/>
        <v>108.05583476922511</v>
      </c>
      <c r="AE100">
        <f t="shared" si="25"/>
        <v>-18.055834769225115</v>
      </c>
      <c r="AF100">
        <f t="shared" si="26"/>
        <v>1.7699526625778495E-2</v>
      </c>
      <c r="AG100">
        <f t="shared" si="27"/>
        <v>-18.038135242599335</v>
      </c>
      <c r="AH100">
        <f t="shared" si="28"/>
        <v>11.544256131079806</v>
      </c>
    </row>
    <row r="101" spans="4:34">
      <c r="D101" s="5">
        <f t="shared" si="29"/>
        <v>40278</v>
      </c>
      <c r="E101" s="6">
        <f t="shared" si="0"/>
        <v>0</v>
      </c>
      <c r="F101" s="7">
        <f t="shared" si="1"/>
        <v>2455296.5</v>
      </c>
      <c r="G101" s="8">
        <f t="shared" si="2"/>
        <v>0.10271047227926078</v>
      </c>
      <c r="I101">
        <f t="shared" si="3"/>
        <v>18.122534854852802</v>
      </c>
      <c r="J101">
        <f t="shared" si="4"/>
        <v>4055.0085652693101</v>
      </c>
      <c r="K101">
        <f t="shared" si="5"/>
        <v>1.6704315023262608E-2</v>
      </c>
      <c r="L101">
        <f t="shared" si="6"/>
        <v>1.9030434309869786</v>
      </c>
      <c r="M101">
        <f t="shared" si="7"/>
        <v>20.025578285839782</v>
      </c>
      <c r="N101">
        <f t="shared" si="8"/>
        <v>4056.9116087002972</v>
      </c>
      <c r="O101">
        <f t="shared" si="9"/>
        <v>1.0017356359977443</v>
      </c>
      <c r="P101">
        <f t="shared" si="10"/>
        <v>20.024474183854515</v>
      </c>
      <c r="Q101">
        <f t="shared" si="11"/>
        <v>23.437955445827924</v>
      </c>
      <c r="R101">
        <f t="shared" si="12"/>
        <v>23.438677553184728</v>
      </c>
      <c r="S101">
        <f t="shared" si="13"/>
        <v>18.488987319300794</v>
      </c>
      <c r="T101">
        <f t="shared" si="14"/>
        <v>7.8282522634898424</v>
      </c>
      <c r="U101">
        <f t="shared" si="15"/>
        <v>4.3032212231565149E-2</v>
      </c>
      <c r="V101">
        <f t="shared" si="16"/>
        <v>-1.4555295670809851</v>
      </c>
      <c r="W101">
        <f t="shared" si="17"/>
        <v>108.38270234810349</v>
      </c>
      <c r="X101" s="6">
        <f t="shared" si="18"/>
        <v>0.4690802288660284</v>
      </c>
      <c r="Y101" s="9">
        <f t="shared" si="19"/>
        <v>0.16801716678796316</v>
      </c>
      <c r="Z101" s="6">
        <f t="shared" si="20"/>
        <v>0.77014329094409362</v>
      </c>
      <c r="AA101">
        <f t="shared" si="21"/>
        <v>867.06161878482794</v>
      </c>
      <c r="AB101">
        <f t="shared" si="22"/>
        <v>44.52447043291901</v>
      </c>
      <c r="AC101">
        <f t="shared" si="23"/>
        <v>-168.86888239177026</v>
      </c>
      <c r="AD101">
        <f t="shared" si="24"/>
        <v>107.67976846435555</v>
      </c>
      <c r="AE101">
        <f t="shared" si="25"/>
        <v>-17.679768464355547</v>
      </c>
      <c r="AF101">
        <f t="shared" si="26"/>
        <v>1.8101865259023103E-2</v>
      </c>
      <c r="AG101">
        <f t="shared" si="27"/>
        <v>-17.661666599096524</v>
      </c>
      <c r="AH101">
        <f t="shared" si="28"/>
        <v>11.580049000383383</v>
      </c>
    </row>
    <row r="102" spans="4:34">
      <c r="D102" s="5">
        <f t="shared" si="29"/>
        <v>40279</v>
      </c>
      <c r="E102" s="6">
        <f t="shared" si="0"/>
        <v>0</v>
      </c>
      <c r="F102" s="7">
        <f t="shared" si="1"/>
        <v>2455297.5</v>
      </c>
      <c r="G102" s="8">
        <f t="shared" si="2"/>
        <v>0.1027378507871321</v>
      </c>
      <c r="I102">
        <f t="shared" si="3"/>
        <v>19.108182216722525</v>
      </c>
      <c r="J102">
        <f t="shared" si="4"/>
        <v>4055.9941655501707</v>
      </c>
      <c r="K102">
        <f t="shared" si="5"/>
        <v>1.6704313871639603E-2</v>
      </c>
      <c r="L102">
        <f t="shared" si="6"/>
        <v>1.8992161271815846</v>
      </c>
      <c r="M102">
        <f t="shared" si="7"/>
        <v>21.007398343904111</v>
      </c>
      <c r="N102">
        <f t="shared" si="8"/>
        <v>4057.8933816773524</v>
      </c>
      <c r="O102">
        <f t="shared" si="9"/>
        <v>1.0020206245313064</v>
      </c>
      <c r="P102">
        <f t="shared" si="10"/>
        <v>21.006295486091517</v>
      </c>
      <c r="Q102">
        <f t="shared" si="11"/>
        <v>23.437955089792759</v>
      </c>
      <c r="R102">
        <f t="shared" si="12"/>
        <v>23.438674926921163</v>
      </c>
      <c r="S102">
        <f t="shared" si="13"/>
        <v>19.407650284134952</v>
      </c>
      <c r="T102">
        <f t="shared" si="14"/>
        <v>8.1976217361374797</v>
      </c>
      <c r="U102">
        <f t="shared" si="15"/>
        <v>4.3032202313882516E-2</v>
      </c>
      <c r="V102">
        <f t="shared" si="16"/>
        <v>-1.1884804875092529</v>
      </c>
      <c r="W102">
        <f t="shared" si="17"/>
        <v>109.20036418242294</v>
      </c>
      <c r="X102" s="6">
        <f t="shared" si="18"/>
        <v>0.46889477811632591</v>
      </c>
      <c r="Y102" s="9">
        <f t="shared" si="19"/>
        <v>0.16556043316515104</v>
      </c>
      <c r="Z102" s="6">
        <f t="shared" si="20"/>
        <v>0.77222912306750069</v>
      </c>
      <c r="AA102">
        <f t="shared" si="21"/>
        <v>873.60291345938356</v>
      </c>
      <c r="AB102">
        <f t="shared" si="22"/>
        <v>44.791519512490744</v>
      </c>
      <c r="AC102">
        <f t="shared" si="23"/>
        <v>-168.80212012187732</v>
      </c>
      <c r="AD102">
        <f t="shared" si="24"/>
        <v>107.3059811031287</v>
      </c>
      <c r="AE102">
        <f t="shared" si="25"/>
        <v>-17.305981103128701</v>
      </c>
      <c r="AF102">
        <f t="shared" si="26"/>
        <v>1.8518528232690831E-2</v>
      </c>
      <c r="AG102">
        <f t="shared" si="27"/>
        <v>-17.287462574896011</v>
      </c>
      <c r="AH102">
        <f t="shared" si="28"/>
        <v>11.614623610080457</v>
      </c>
    </row>
    <row r="103" spans="4:34">
      <c r="D103" s="5">
        <f t="shared" si="29"/>
        <v>40280</v>
      </c>
      <c r="E103" s="6">
        <f t="shared" si="0"/>
        <v>0</v>
      </c>
      <c r="F103" s="7">
        <f t="shared" si="1"/>
        <v>2455298.5</v>
      </c>
      <c r="G103" s="8">
        <f t="shared" si="2"/>
        <v>0.10276522929500342</v>
      </c>
      <c r="I103">
        <f t="shared" si="3"/>
        <v>20.093829578593159</v>
      </c>
      <c r="J103">
        <f t="shared" si="4"/>
        <v>4056.9797658310313</v>
      </c>
      <c r="K103">
        <f t="shared" si="5"/>
        <v>1.6704312720016407E-2</v>
      </c>
      <c r="L103">
        <f t="shared" si="6"/>
        <v>1.89483117980577</v>
      </c>
      <c r="M103">
        <f t="shared" si="7"/>
        <v>21.988660758398929</v>
      </c>
      <c r="N103">
        <f t="shared" si="8"/>
        <v>4058.8745970108371</v>
      </c>
      <c r="O103">
        <f t="shared" si="9"/>
        <v>1.0023049369758503</v>
      </c>
      <c r="P103">
        <f t="shared" si="10"/>
        <v>21.987559140840776</v>
      </c>
      <c r="Q103">
        <f t="shared" si="11"/>
        <v>23.437954733757596</v>
      </c>
      <c r="R103">
        <f t="shared" si="12"/>
        <v>23.438672300042732</v>
      </c>
      <c r="S103">
        <f t="shared" si="13"/>
        <v>20.327493106168522</v>
      </c>
      <c r="T103">
        <f t="shared" si="14"/>
        <v>8.5647005203439139</v>
      </c>
      <c r="U103">
        <f t="shared" si="15"/>
        <v>4.3032192393879183E-2</v>
      </c>
      <c r="V103">
        <f t="shared" si="16"/>
        <v>-0.92615441287108846</v>
      </c>
      <c r="W103">
        <f t="shared" si="17"/>
        <v>110.01860258313114</v>
      </c>
      <c r="X103" s="6">
        <f t="shared" si="18"/>
        <v>0.46871260723116048</v>
      </c>
      <c r="Y103" s="9">
        <f t="shared" si="19"/>
        <v>0.16310537783357401</v>
      </c>
      <c r="Z103" s="6">
        <f t="shared" si="20"/>
        <v>0.77431983662874693</v>
      </c>
      <c r="AA103">
        <f t="shared" si="21"/>
        <v>880.14882066504913</v>
      </c>
      <c r="AB103">
        <f t="shared" si="22"/>
        <v>45.053845587128912</v>
      </c>
      <c r="AC103">
        <f t="shared" si="23"/>
        <v>-168.73653860321778</v>
      </c>
      <c r="AD103">
        <f t="shared" si="24"/>
        <v>106.93457387344311</v>
      </c>
      <c r="AE103">
        <f t="shared" si="25"/>
        <v>-16.934573873443114</v>
      </c>
      <c r="AF103">
        <f t="shared" si="26"/>
        <v>1.8950187190389885E-2</v>
      </c>
      <c r="AG103">
        <f t="shared" si="27"/>
        <v>-16.915623686252722</v>
      </c>
      <c r="AH103">
        <f t="shared" si="28"/>
        <v>11.647927861282142</v>
      </c>
    </row>
    <row r="104" spans="4:34">
      <c r="D104" s="5">
        <f t="shared" si="29"/>
        <v>40281</v>
      </c>
      <c r="E104" s="6">
        <f t="shared" si="0"/>
        <v>0</v>
      </c>
      <c r="F104" s="7">
        <f t="shared" si="1"/>
        <v>2455299.5</v>
      </c>
      <c r="G104" s="8">
        <f t="shared" si="2"/>
        <v>0.10279260780287475</v>
      </c>
      <c r="I104">
        <f t="shared" si="3"/>
        <v>21.079476940463792</v>
      </c>
      <c r="J104">
        <f t="shared" si="4"/>
        <v>4057.9653661118905</v>
      </c>
      <c r="K104">
        <f t="shared" si="5"/>
        <v>1.670431156839302E-2</v>
      </c>
      <c r="L104">
        <f t="shared" si="6"/>
        <v>1.8898904692956431</v>
      </c>
      <c r="M104">
        <f t="shared" si="7"/>
        <v>22.969367409759435</v>
      </c>
      <c r="N104">
        <f t="shared" si="8"/>
        <v>4059.855256581186</v>
      </c>
      <c r="O104">
        <f t="shared" si="9"/>
        <v>1.0025884903575792</v>
      </c>
      <c r="P104">
        <f t="shared" si="10"/>
        <v>22.968267028536427</v>
      </c>
      <c r="Q104">
        <f t="shared" si="11"/>
        <v>23.437954377722431</v>
      </c>
      <c r="R104">
        <f t="shared" si="12"/>
        <v>23.43866967255137</v>
      </c>
      <c r="S104">
        <f t="shared" si="13"/>
        <v>21.248584941042314</v>
      </c>
      <c r="T104">
        <f t="shared" si="14"/>
        <v>8.9293943129522706</v>
      </c>
      <c r="U104">
        <f t="shared" si="15"/>
        <v>4.303218247156243E-2</v>
      </c>
      <c r="V104">
        <f t="shared" si="16"/>
        <v>-0.66882293570157081</v>
      </c>
      <c r="W104">
        <f t="shared" si="17"/>
        <v>110.83742372152187</v>
      </c>
      <c r="X104" s="6">
        <f t="shared" si="18"/>
        <v>0.4685339048164594</v>
      </c>
      <c r="Y104" s="9">
        <f t="shared" si="19"/>
        <v>0.16065217225667641</v>
      </c>
      <c r="Z104" s="6">
        <f t="shared" si="20"/>
        <v>0.77641563737624231</v>
      </c>
      <c r="AA104">
        <f t="shared" si="21"/>
        <v>886.69938977217498</v>
      </c>
      <c r="AB104">
        <f t="shared" si="22"/>
        <v>45.311177064298427</v>
      </c>
      <c r="AC104">
        <f t="shared" si="23"/>
        <v>-168.67220573392538</v>
      </c>
      <c r="AD104">
        <f t="shared" si="24"/>
        <v>106.56564764752818</v>
      </c>
      <c r="AE104">
        <f t="shared" si="25"/>
        <v>-16.565647647528181</v>
      </c>
      <c r="AF104">
        <f t="shared" si="26"/>
        <v>1.9397551799737945E-2</v>
      </c>
      <c r="AG104">
        <f t="shared" si="27"/>
        <v>-16.546250095728443</v>
      </c>
      <c r="AH104">
        <f t="shared" si="28"/>
        <v>11.679911655116143</v>
      </c>
    </row>
    <row r="105" spans="4:34">
      <c r="D105" s="5">
        <f t="shared" si="29"/>
        <v>40282</v>
      </c>
      <c r="E105" s="6">
        <f t="shared" si="0"/>
        <v>0</v>
      </c>
      <c r="F105" s="7">
        <f t="shared" si="1"/>
        <v>2455300.5</v>
      </c>
      <c r="G105" s="8">
        <f t="shared" si="2"/>
        <v>0.10281998631074607</v>
      </c>
      <c r="I105">
        <f t="shared" si="3"/>
        <v>22.06512430233488</v>
      </c>
      <c r="J105">
        <f t="shared" si="4"/>
        <v>4058.9509663927506</v>
      </c>
      <c r="K105">
        <f t="shared" si="5"/>
        <v>1.6704310416769442E-2</v>
      </c>
      <c r="L105">
        <f t="shared" si="6"/>
        <v>1.8843960337724583</v>
      </c>
      <c r="M105">
        <f t="shared" si="7"/>
        <v>23.949520336107337</v>
      </c>
      <c r="N105">
        <f t="shared" si="8"/>
        <v>4060.8353624265233</v>
      </c>
      <c r="O105">
        <f t="shared" si="9"/>
        <v>1.0028712020650978</v>
      </c>
      <c r="P105">
        <f t="shared" si="10"/>
        <v>23.948421187299122</v>
      </c>
      <c r="Q105">
        <f t="shared" si="11"/>
        <v>23.437954021687265</v>
      </c>
      <c r="R105">
        <f t="shared" si="12"/>
        <v>23.438667044449016</v>
      </c>
      <c r="S105">
        <f t="shared" si="13"/>
        <v>22.170993559684277</v>
      </c>
      <c r="T105">
        <f t="shared" si="14"/>
        <v>9.2916090378850029</v>
      </c>
      <c r="U105">
        <f t="shared" si="15"/>
        <v>4.3032172546939605E-2</v>
      </c>
      <c r="V105">
        <f t="shared" si="16"/>
        <v>-0.4167524452878395</v>
      </c>
      <c r="W105">
        <f t="shared" si="17"/>
        <v>111.65683047613341</v>
      </c>
      <c r="X105" s="6">
        <f t="shared" si="18"/>
        <v>0.46835885586478315</v>
      </c>
      <c r="Y105" s="9">
        <f t="shared" si="19"/>
        <v>0.15820099343107927</v>
      </c>
      <c r="Z105" s="6">
        <f t="shared" si="20"/>
        <v>0.77851671829848701</v>
      </c>
      <c r="AA105">
        <f t="shared" si="21"/>
        <v>893.25464380906726</v>
      </c>
      <c r="AB105">
        <f t="shared" si="22"/>
        <v>45.563247554712156</v>
      </c>
      <c r="AC105">
        <f t="shared" si="23"/>
        <v>-168.60918811132197</v>
      </c>
      <c r="AD105">
        <f t="shared" si="24"/>
        <v>106.1993029698536</v>
      </c>
      <c r="AE105">
        <f t="shared" si="25"/>
        <v>-16.199302969853605</v>
      </c>
      <c r="AF105">
        <f t="shared" si="26"/>
        <v>1.9861372133789724E-2</v>
      </c>
      <c r="AG105">
        <f t="shared" si="27"/>
        <v>-16.179441597719816</v>
      </c>
      <c r="AH105">
        <f t="shared" si="28"/>
        <v>11.710526911591899</v>
      </c>
    </row>
    <row r="106" spans="4:34">
      <c r="D106" s="5">
        <f t="shared" si="29"/>
        <v>40283</v>
      </c>
      <c r="E106" s="6">
        <f t="shared" si="0"/>
        <v>0</v>
      </c>
      <c r="F106" s="7">
        <f t="shared" si="1"/>
        <v>2455301.5</v>
      </c>
      <c r="G106" s="8">
        <f t="shared" si="2"/>
        <v>0.10284736481861738</v>
      </c>
      <c r="I106">
        <f t="shared" si="3"/>
        <v>23.050771664205968</v>
      </c>
      <c r="J106">
        <f t="shared" si="4"/>
        <v>4059.9365666736098</v>
      </c>
      <c r="K106">
        <f t="shared" si="5"/>
        <v>1.6704309265145677E-2</v>
      </c>
      <c r="L106">
        <f t="shared" si="6"/>
        <v>1.8783500677776892</v>
      </c>
      <c r="M106">
        <f t="shared" si="7"/>
        <v>24.929121731983656</v>
      </c>
      <c r="N106">
        <f t="shared" si="8"/>
        <v>4061.8149167413876</v>
      </c>
      <c r="O106">
        <f t="shared" si="9"/>
        <v>1.0031529898720442</v>
      </c>
      <c r="P106">
        <f t="shared" si="10"/>
        <v>24.92802381166883</v>
      </c>
      <c r="Q106">
        <f t="shared" si="11"/>
        <v>23.437953665652103</v>
      </c>
      <c r="R106">
        <f t="shared" si="12"/>
        <v>23.43866441573762</v>
      </c>
      <c r="S106">
        <f t="shared" si="13"/>
        <v>23.094785286091003</v>
      </c>
      <c r="T106">
        <f t="shared" si="14"/>
        <v>9.6512508473005969</v>
      </c>
      <c r="U106">
        <f t="shared" si="15"/>
        <v>4.3032162620018063E-2</v>
      </c>
      <c r="V106">
        <f t="shared" si="16"/>
        <v>-0.17020389896313784</v>
      </c>
      <c r="W106">
        <f t="shared" si="17"/>
        <v>112.47682219765217</v>
      </c>
      <c r="X106" s="6">
        <f t="shared" si="18"/>
        <v>0.46818764159650217</v>
      </c>
      <c r="Y106" s="9">
        <f t="shared" si="19"/>
        <v>0.15575202438080168</v>
      </c>
      <c r="Z106" s="6">
        <f t="shared" si="20"/>
        <v>0.78062325881220263</v>
      </c>
      <c r="AA106">
        <f t="shared" si="21"/>
        <v>899.81457758121735</v>
      </c>
      <c r="AB106">
        <f t="shared" si="22"/>
        <v>45.809796101036859</v>
      </c>
      <c r="AC106">
        <f t="shared" si="23"/>
        <v>-168.54755097474077</v>
      </c>
      <c r="AD106">
        <f t="shared" si="24"/>
        <v>105.8356400436252</v>
      </c>
      <c r="AE106">
        <f t="shared" si="25"/>
        <v>-15.835640043625204</v>
      </c>
      <c r="AF106">
        <f t="shared" si="26"/>
        <v>2.0342441207035048E-2</v>
      </c>
      <c r="AG106">
        <f t="shared" si="27"/>
        <v>-15.81529760241817</v>
      </c>
      <c r="AH106">
        <f t="shared" si="28"/>
        <v>11.739727589461609</v>
      </c>
    </row>
    <row r="107" spans="4:34">
      <c r="D107" s="5">
        <f t="shared" si="29"/>
        <v>40284</v>
      </c>
      <c r="E107" s="6">
        <f t="shared" si="0"/>
        <v>0</v>
      </c>
      <c r="F107" s="7">
        <f t="shared" si="1"/>
        <v>2455302.5</v>
      </c>
      <c r="G107" s="8">
        <f t="shared" si="2"/>
        <v>0.1028747433264887</v>
      </c>
      <c r="I107">
        <f t="shared" si="3"/>
        <v>24.03641902607842</v>
      </c>
      <c r="J107">
        <f t="shared" si="4"/>
        <v>4060.9221669544686</v>
      </c>
      <c r="K107">
        <f t="shared" si="5"/>
        <v>1.6704308113521721E-2</v>
      </c>
      <c r="L107">
        <f t="shared" si="6"/>
        <v>1.8717549209729276</v>
      </c>
      <c r="M107">
        <f t="shared" si="7"/>
        <v>25.908173947051349</v>
      </c>
      <c r="N107">
        <f t="shared" si="8"/>
        <v>4062.7939218754414</v>
      </c>
      <c r="O107">
        <f t="shared" si="9"/>
        <v>1.0034337719594657</v>
      </c>
      <c r="P107">
        <f t="shared" si="10"/>
        <v>25.907077251307463</v>
      </c>
      <c r="Q107">
        <f t="shared" si="11"/>
        <v>23.437953309616937</v>
      </c>
      <c r="R107">
        <f t="shared" si="12"/>
        <v>23.438661786419111</v>
      </c>
      <c r="S107">
        <f t="shared" si="13"/>
        <v>24.020024934343279</v>
      </c>
      <c r="T107">
        <f t="shared" si="14"/>
        <v>10.008226124021292</v>
      </c>
      <c r="U107">
        <f t="shared" si="15"/>
        <v>4.3032152690805112E-2</v>
      </c>
      <c r="V107">
        <f t="shared" si="16"/>
        <v>7.0567414178229745E-2</v>
      </c>
      <c r="W107">
        <f t="shared" si="17"/>
        <v>113.29739446258809</v>
      </c>
      <c r="X107" s="6">
        <f t="shared" si="18"/>
        <v>0.46802043929570958</v>
      </c>
      <c r="Y107" s="9">
        <f t="shared" si="19"/>
        <v>0.15330545467740933</v>
      </c>
      <c r="Z107" s="6">
        <f t="shared" si="20"/>
        <v>0.78273542391400985</v>
      </c>
      <c r="AA107">
        <f t="shared" si="21"/>
        <v>906.3791557007047</v>
      </c>
      <c r="AB107">
        <f t="shared" si="22"/>
        <v>46.050567414178225</v>
      </c>
      <c r="AC107">
        <f t="shared" si="23"/>
        <v>-168.48735814645545</v>
      </c>
      <c r="AD107">
        <f t="shared" si="24"/>
        <v>105.47475871584028</v>
      </c>
      <c r="AE107">
        <f t="shared" si="25"/>
        <v>-15.474758715840281</v>
      </c>
      <c r="AF107">
        <f t="shared" si="26"/>
        <v>2.0841597674737398E-2</v>
      </c>
      <c r="AG107">
        <f t="shared" si="27"/>
        <v>-15.453917118165544</v>
      </c>
      <c r="AH107">
        <f t="shared" si="28"/>
        <v>11.767469707060116</v>
      </c>
    </row>
    <row r="108" spans="4:34">
      <c r="D108" s="5">
        <f t="shared" si="29"/>
        <v>40285</v>
      </c>
      <c r="E108" s="6">
        <f t="shared" si="0"/>
        <v>0</v>
      </c>
      <c r="F108" s="7">
        <f t="shared" si="1"/>
        <v>2455303.5</v>
      </c>
      <c r="G108" s="8">
        <f t="shared" si="2"/>
        <v>0.10290212183436002</v>
      </c>
      <c r="I108">
        <f t="shared" si="3"/>
        <v>25.022066387950872</v>
      </c>
      <c r="J108">
        <f t="shared" si="4"/>
        <v>4061.9077672353278</v>
      </c>
      <c r="K108">
        <f t="shared" si="5"/>
        <v>1.6704306961897574E-2</v>
      </c>
      <c r="L108">
        <f t="shared" si="6"/>
        <v>1.8646130968059493</v>
      </c>
      <c r="M108">
        <f t="shared" si="7"/>
        <v>26.886679484756822</v>
      </c>
      <c r="N108">
        <f t="shared" si="8"/>
        <v>4063.7723803321337</v>
      </c>
      <c r="O108">
        <f t="shared" si="9"/>
        <v>1.0037134669379162</v>
      </c>
      <c r="P108">
        <f t="shared" si="10"/>
        <v>26.885584009660374</v>
      </c>
      <c r="Q108">
        <f t="shared" si="11"/>
        <v>23.437952953581771</v>
      </c>
      <c r="R108">
        <f t="shared" si="12"/>
        <v>23.438659156495437</v>
      </c>
      <c r="S108">
        <f t="shared" si="13"/>
        <v>24.946775744858918</v>
      </c>
      <c r="T108">
        <f t="shared" si="14"/>
        <v>10.362441485281353</v>
      </c>
      <c r="U108">
        <f t="shared" si="15"/>
        <v>4.3032142759308063E-2</v>
      </c>
      <c r="V108">
        <f t="shared" si="16"/>
        <v>0.30531211707771955</v>
      </c>
      <c r="W108">
        <f t="shared" si="17"/>
        <v>114.11853881471438</v>
      </c>
      <c r="X108" s="6">
        <f t="shared" si="18"/>
        <v>0.46785742214091824</v>
      </c>
      <c r="Y108" s="9">
        <f t="shared" si="19"/>
        <v>0.15086148098893382</v>
      </c>
      <c r="Z108" s="6">
        <f t="shared" si="20"/>
        <v>0.78485336329290256</v>
      </c>
      <c r="AA108">
        <f t="shared" si="21"/>
        <v>912.94831051771507</v>
      </c>
      <c r="AB108">
        <f t="shared" si="22"/>
        <v>46.285312117077716</v>
      </c>
      <c r="AC108">
        <f t="shared" si="23"/>
        <v>-168.42867197073056</v>
      </c>
      <c r="AD108">
        <f t="shared" si="24"/>
        <v>105.11675846088643</v>
      </c>
      <c r="AE108">
        <f t="shared" si="25"/>
        <v>-15.11675846088643</v>
      </c>
      <c r="AF108">
        <f t="shared" si="26"/>
        <v>2.135972870447736E-2</v>
      </c>
      <c r="AG108">
        <f t="shared" si="27"/>
        <v>-15.095398732181954</v>
      </c>
      <c r="AH108">
        <f t="shared" si="28"/>
        <v>11.793711364090257</v>
      </c>
    </row>
    <row r="109" spans="4:34">
      <c r="D109" s="5">
        <f t="shared" si="29"/>
        <v>40286</v>
      </c>
      <c r="E109" s="6">
        <f t="shared" si="0"/>
        <v>0</v>
      </c>
      <c r="F109" s="7">
        <f t="shared" si="1"/>
        <v>2455304.5</v>
      </c>
      <c r="G109" s="8">
        <f t="shared" si="2"/>
        <v>0.10292950034223135</v>
      </c>
      <c r="I109">
        <f t="shared" si="3"/>
        <v>26.007713749823779</v>
      </c>
      <c r="J109">
        <f t="shared" si="4"/>
        <v>4062.8933675161861</v>
      </c>
      <c r="K109">
        <f t="shared" si="5"/>
        <v>1.670430581027324E-2</v>
      </c>
      <c r="L109">
        <f t="shared" si="6"/>
        <v>1.8569272511439103</v>
      </c>
      <c r="M109">
        <f t="shared" si="7"/>
        <v>27.864641000967691</v>
      </c>
      <c r="N109">
        <f t="shared" si="8"/>
        <v>4064.7502947673302</v>
      </c>
      <c r="O109">
        <f t="shared" si="9"/>
        <v>1.0039919938692816</v>
      </c>
      <c r="P109">
        <f t="shared" si="10"/>
        <v>27.863546742594142</v>
      </c>
      <c r="Q109">
        <f t="shared" si="11"/>
        <v>23.437952597546605</v>
      </c>
      <c r="R109">
        <f t="shared" si="12"/>
        <v>23.43865652596854</v>
      </c>
      <c r="S109">
        <f t="shared" si="13"/>
        <v>25.875099319922139</v>
      </c>
      <c r="T109">
        <f t="shared" si="14"/>
        <v>10.713803787854518</v>
      </c>
      <c r="U109">
        <f t="shared" si="15"/>
        <v>4.3032132825534287E-2</v>
      </c>
      <c r="V109">
        <f t="shared" si="16"/>
        <v>0.53378699587860856</v>
      </c>
      <c r="W109">
        <f t="shared" si="17"/>
        <v>114.94024249320955</v>
      </c>
      <c r="X109" s="6">
        <f t="shared" si="18"/>
        <v>0.46769875903063984</v>
      </c>
      <c r="Y109" s="9">
        <f t="shared" si="19"/>
        <v>0.14842030766061332</v>
      </c>
      <c r="Z109" s="6">
        <f t="shared" si="20"/>
        <v>0.78697721040066648</v>
      </c>
      <c r="AA109">
        <f t="shared" si="21"/>
        <v>919.52193994567642</v>
      </c>
      <c r="AB109">
        <f t="shared" si="22"/>
        <v>46.513786995878604</v>
      </c>
      <c r="AC109">
        <f t="shared" si="23"/>
        <v>-168.37155325103035</v>
      </c>
      <c r="AD109">
        <f t="shared" si="24"/>
        <v>104.76173836266118</v>
      </c>
      <c r="AE109">
        <f t="shared" si="25"/>
        <v>-14.761738362661177</v>
      </c>
      <c r="AF109">
        <f t="shared" si="26"/>
        <v>2.1897773028773493E-2</v>
      </c>
      <c r="AG109">
        <f t="shared" si="27"/>
        <v>-14.739840589632404</v>
      </c>
      <c r="AH109">
        <f t="shared" si="28"/>
        <v>11.81841276430066</v>
      </c>
    </row>
    <row r="110" spans="4:34">
      <c r="D110" s="5">
        <f t="shared" si="29"/>
        <v>40287</v>
      </c>
      <c r="E110" s="6">
        <f t="shared" si="0"/>
        <v>0</v>
      </c>
      <c r="F110" s="7">
        <f t="shared" si="1"/>
        <v>2455305.5</v>
      </c>
      <c r="G110" s="8">
        <f t="shared" si="2"/>
        <v>0.10295687885010267</v>
      </c>
      <c r="I110">
        <f t="shared" si="3"/>
        <v>26.993361111697595</v>
      </c>
      <c r="J110">
        <f t="shared" si="4"/>
        <v>4063.8789677970449</v>
      </c>
      <c r="K110">
        <f t="shared" si="5"/>
        <v>1.6704304658648712E-2</v>
      </c>
      <c r="L110">
        <f t="shared" si="6"/>
        <v>1.848700190874689</v>
      </c>
      <c r="M110">
        <f t="shared" si="7"/>
        <v>28.842061302572283</v>
      </c>
      <c r="N110">
        <f t="shared" si="8"/>
        <v>4065.7276679879196</v>
      </c>
      <c r="O110">
        <f t="shared" si="9"/>
        <v>1.004269272288332</v>
      </c>
      <c r="P110">
        <f t="shared" si="10"/>
        <v>28.840968256996053</v>
      </c>
      <c r="Q110">
        <f t="shared" si="11"/>
        <v>23.437952241511443</v>
      </c>
      <c r="R110">
        <f t="shared" si="12"/>
        <v>23.438653894840368</v>
      </c>
      <c r="S110">
        <f t="shared" si="13"/>
        <v>26.805055558508222</v>
      </c>
      <c r="T110">
        <f t="shared" si="14"/>
        <v>11.06222013460615</v>
      </c>
      <c r="U110">
        <f t="shared" si="15"/>
        <v>4.3032122889491126E-2</v>
      </c>
      <c r="V110">
        <f t="shared" si="16"/>
        <v>0.75575525822821177</v>
      </c>
      <c r="W110">
        <f t="shared" si="17"/>
        <v>115.76248814632795</v>
      </c>
      <c r="X110" s="6">
        <f t="shared" si="18"/>
        <v>0.46754461440400819</v>
      </c>
      <c r="Y110" s="9">
        <f t="shared" si="19"/>
        <v>0.14598214733087497</v>
      </c>
      <c r="Z110" s="6">
        <f t="shared" si="20"/>
        <v>0.78910708147714137</v>
      </c>
      <c r="AA110">
        <f t="shared" si="21"/>
        <v>926.09990517062363</v>
      </c>
      <c r="AB110">
        <f t="shared" si="22"/>
        <v>46.73575525822821</v>
      </c>
      <c r="AC110">
        <f t="shared" si="23"/>
        <v>-168.31606118544295</v>
      </c>
      <c r="AD110">
        <f t="shared" si="24"/>
        <v>104.40979709520525</v>
      </c>
      <c r="AE110">
        <f t="shared" si="25"/>
        <v>-14.409797095205249</v>
      </c>
      <c r="AF110">
        <f t="shared" si="26"/>
        <v>2.2456724187490087E-2</v>
      </c>
      <c r="AG110">
        <f t="shared" si="27"/>
        <v>-14.387340371017759</v>
      </c>
      <c r="AH110">
        <f t="shared" si="28"/>
        <v>11.841536238982656</v>
      </c>
    </row>
    <row r="111" spans="4:34">
      <c r="D111" s="5">
        <f t="shared" si="29"/>
        <v>40288</v>
      </c>
      <c r="E111" s="6">
        <f t="shared" si="0"/>
        <v>0</v>
      </c>
      <c r="F111" s="7">
        <f t="shared" si="1"/>
        <v>2455306.5</v>
      </c>
      <c r="G111" s="8">
        <f t="shared" si="2"/>
        <v>0.10298425735797399</v>
      </c>
      <c r="I111">
        <f t="shared" si="3"/>
        <v>27.979008473571412</v>
      </c>
      <c r="J111">
        <f t="shared" si="4"/>
        <v>4064.8645680779036</v>
      </c>
      <c r="K111">
        <f t="shared" si="5"/>
        <v>1.6704303507023996E-2</v>
      </c>
      <c r="L111">
        <f t="shared" si="6"/>
        <v>1.8399348724776283</v>
      </c>
      <c r="M111">
        <f t="shared" si="7"/>
        <v>29.818943346049039</v>
      </c>
      <c r="N111">
        <f t="shared" si="8"/>
        <v>4066.7045029503811</v>
      </c>
      <c r="O111">
        <f t="shared" si="9"/>
        <v>1.0045452222239903</v>
      </c>
      <c r="P111">
        <f t="shared" si="10"/>
        <v>29.817851509343512</v>
      </c>
      <c r="Q111">
        <f t="shared" si="11"/>
        <v>23.437951885476277</v>
      </c>
      <c r="R111">
        <f t="shared" si="12"/>
        <v>23.438651263112856</v>
      </c>
      <c r="S111">
        <f t="shared" si="13"/>
        <v>27.736702590453707</v>
      </c>
      <c r="T111">
        <f t="shared" si="14"/>
        <v>11.407597882522513</v>
      </c>
      <c r="U111">
        <f t="shared" si="15"/>
        <v>4.3032112951185912E-2</v>
      </c>
      <c r="V111">
        <f t="shared" si="16"/>
        <v>0.97098679840435298</v>
      </c>
      <c r="W111">
        <f t="shared" si="17"/>
        <v>116.58525352934792</v>
      </c>
      <c r="X111" s="6">
        <f t="shared" si="18"/>
        <v>0.4673951480566636</v>
      </c>
      <c r="Y111" s="9">
        <f t="shared" si="19"/>
        <v>0.14354722158625272</v>
      </c>
      <c r="Z111" s="6">
        <f t="shared" si="20"/>
        <v>0.79124307452707443</v>
      </c>
      <c r="AA111">
        <f t="shared" si="21"/>
        <v>932.68202823478339</v>
      </c>
      <c r="AB111">
        <f t="shared" si="22"/>
        <v>46.950986798404351</v>
      </c>
      <c r="AC111">
        <f t="shared" si="23"/>
        <v>-168.26225330039892</v>
      </c>
      <c r="AD111">
        <f t="shared" si="24"/>
        <v>104.06103290183711</v>
      </c>
      <c r="AE111">
        <f t="shared" si="25"/>
        <v>-14.061032901837109</v>
      </c>
      <c r="AF111">
        <f t="shared" si="26"/>
        <v>2.3037633968424436E-2</v>
      </c>
      <c r="AG111">
        <f t="shared" si="27"/>
        <v>-14.037995267868684</v>
      </c>
      <c r="AH111">
        <f t="shared" si="28"/>
        <v>11.863046271204212</v>
      </c>
    </row>
    <row r="112" spans="4:34">
      <c r="D112" s="5">
        <f t="shared" si="29"/>
        <v>40289</v>
      </c>
      <c r="E112" s="6">
        <f t="shared" si="0"/>
        <v>0</v>
      </c>
      <c r="F112" s="7">
        <f t="shared" si="1"/>
        <v>2455307.5</v>
      </c>
      <c r="G112" s="8">
        <f t="shared" si="2"/>
        <v>0.10301163586584532</v>
      </c>
      <c r="I112">
        <f t="shared" si="3"/>
        <v>28.964655835445228</v>
      </c>
      <c r="J112">
        <f t="shared" si="4"/>
        <v>4065.850168358761</v>
      </c>
      <c r="K112">
        <f t="shared" si="5"/>
        <v>1.6704302355399093E-2</v>
      </c>
      <c r="L112">
        <f t="shared" si="6"/>
        <v>1.8306344005645248</v>
      </c>
      <c r="M112">
        <f t="shared" si="7"/>
        <v>30.795290236009752</v>
      </c>
      <c r="N112">
        <f t="shared" si="8"/>
        <v>4067.6808027593256</v>
      </c>
      <c r="O112">
        <f t="shared" si="9"/>
        <v>1.0048197642203203</v>
      </c>
      <c r="P112">
        <f t="shared" si="10"/>
        <v>30.794199604247275</v>
      </c>
      <c r="Q112">
        <f t="shared" si="11"/>
        <v>23.437951529441111</v>
      </c>
      <c r="R112">
        <f t="shared" si="12"/>
        <v>23.438648630787949</v>
      </c>
      <c r="S112">
        <f t="shared" si="13"/>
        <v>28.670096710028485</v>
      </c>
      <c r="T112">
        <f t="shared" si="14"/>
        <v>11.749844652266118</v>
      </c>
      <c r="U112">
        <f t="shared" si="15"/>
        <v>4.3032103010625961E-2</v>
      </c>
      <c r="V112">
        <f t="shared" si="16"/>
        <v>1.1792584688724308</v>
      </c>
      <c r="W112">
        <f t="shared" si="17"/>
        <v>117.40851118543712</v>
      </c>
      <c r="X112" s="6">
        <f t="shared" si="18"/>
        <v>0.46725051495217196</v>
      </c>
      <c r="Y112" s="9">
        <f t="shared" si="19"/>
        <v>0.14111576165929104</v>
      </c>
      <c r="Z112" s="6">
        <f t="shared" si="20"/>
        <v>0.79338526824505284</v>
      </c>
      <c r="AA112">
        <f t="shared" si="21"/>
        <v>939.26808948349696</v>
      </c>
      <c r="AB112">
        <f t="shared" si="22"/>
        <v>47.15925846887243</v>
      </c>
      <c r="AC112">
        <f t="shared" si="23"/>
        <v>-168.2101853827819</v>
      </c>
      <c r="AD112">
        <f t="shared" si="24"/>
        <v>103.71554357278259</v>
      </c>
      <c r="AE112">
        <f t="shared" si="25"/>
        <v>-13.715543572782593</v>
      </c>
      <c r="AF112">
        <f t="shared" si="26"/>
        <v>2.3641616053904649E-2</v>
      </c>
      <c r="AG112">
        <f t="shared" si="27"/>
        <v>-13.691901956728689</v>
      </c>
      <c r="AH112">
        <f t="shared" si="28"/>
        <v>11.882909520674048</v>
      </c>
    </row>
    <row r="113" spans="4:34">
      <c r="D113" s="5">
        <f t="shared" si="29"/>
        <v>40290</v>
      </c>
      <c r="E113" s="6">
        <f t="shared" si="0"/>
        <v>0</v>
      </c>
      <c r="F113" s="7">
        <f t="shared" si="1"/>
        <v>2455308.5</v>
      </c>
      <c r="G113" s="8">
        <f t="shared" si="2"/>
        <v>0.10303901437371664</v>
      </c>
      <c r="I113">
        <f t="shared" si="3"/>
        <v>29.950303197319954</v>
      </c>
      <c r="J113">
        <f t="shared" si="4"/>
        <v>4066.8357686396193</v>
      </c>
      <c r="K113">
        <f t="shared" si="5"/>
        <v>1.6704301203773995E-2</v>
      </c>
      <c r="L113">
        <f t="shared" si="6"/>
        <v>1.8208020263919873</v>
      </c>
      <c r="M113">
        <f t="shared" si="7"/>
        <v>31.771105223711942</v>
      </c>
      <c r="N113">
        <f t="shared" si="8"/>
        <v>4068.6565706660112</v>
      </c>
      <c r="O113">
        <f t="shared" si="9"/>
        <v>1.0050928193572302</v>
      </c>
      <c r="P113">
        <f t="shared" si="10"/>
        <v>31.770015792963843</v>
      </c>
      <c r="Q113">
        <f t="shared" si="11"/>
        <v>23.437951173405946</v>
      </c>
      <c r="R113">
        <f t="shared" si="12"/>
        <v>23.438645997867596</v>
      </c>
      <c r="S113">
        <f t="shared" si="13"/>
        <v>29.605292308968981</v>
      </c>
      <c r="T113">
        <f t="shared" si="14"/>
        <v>12.088868339301172</v>
      </c>
      <c r="U113">
        <f t="shared" si="15"/>
        <v>4.3032093067818633E-2</v>
      </c>
      <c r="V113">
        <f t="shared" si="16"/>
        <v>1.3803543577954747</v>
      </c>
      <c r="W113">
        <f t="shared" si="17"/>
        <v>118.23222810795035</v>
      </c>
      <c r="X113" s="6">
        <f t="shared" si="18"/>
        <v>0.46711086502930871</v>
      </c>
      <c r="Y113" s="9">
        <f t="shared" si="19"/>
        <v>0.13868800917389107</v>
      </c>
      <c r="Z113" s="6">
        <f t="shared" si="20"/>
        <v>0.7955337208847264</v>
      </c>
      <c r="AA113">
        <f t="shared" si="21"/>
        <v>945.85782486360279</v>
      </c>
      <c r="AB113">
        <f t="shared" si="22"/>
        <v>47.360354357795472</v>
      </c>
      <c r="AC113">
        <f t="shared" si="23"/>
        <v>-168.15991141055113</v>
      </c>
      <c r="AD113">
        <f t="shared" si="24"/>
        <v>103.37342642130027</v>
      </c>
      <c r="AE113">
        <f t="shared" si="25"/>
        <v>-13.373426421300266</v>
      </c>
      <c r="AF113">
        <f t="shared" si="26"/>
        <v>2.426984988037649E-2</v>
      </c>
      <c r="AG113">
        <f t="shared" si="27"/>
        <v>-13.34915657141989</v>
      </c>
      <c r="AH113">
        <f t="shared" si="28"/>
        <v>11.90109484911909</v>
      </c>
    </row>
    <row r="114" spans="4:34">
      <c r="D114" s="5">
        <f t="shared" si="29"/>
        <v>40291</v>
      </c>
      <c r="E114" s="6">
        <f t="shared" si="0"/>
        <v>0</v>
      </c>
      <c r="F114" s="7">
        <f t="shared" si="1"/>
        <v>2455309.5</v>
      </c>
      <c r="G114" s="8">
        <f t="shared" si="2"/>
        <v>0.10306639288158795</v>
      </c>
      <c r="I114">
        <f t="shared" si="3"/>
        <v>30.93595055919468</v>
      </c>
      <c r="J114">
        <f t="shared" si="4"/>
        <v>4067.8213689204767</v>
      </c>
      <c r="K114">
        <f t="shared" si="5"/>
        <v>1.6704300052148711E-2</v>
      </c>
      <c r="L114">
        <f t="shared" si="6"/>
        <v>1.8104411463462147</v>
      </c>
      <c r="M114">
        <f t="shared" si="7"/>
        <v>32.746391705540894</v>
      </c>
      <c r="N114">
        <f t="shared" si="8"/>
        <v>4069.6318100668232</v>
      </c>
      <c r="O114">
        <f t="shared" si="9"/>
        <v>1.0053643092708882</v>
      </c>
      <c r="P114">
        <f t="shared" si="10"/>
        <v>32.745303471877463</v>
      </c>
      <c r="Q114">
        <f t="shared" si="11"/>
        <v>23.437950817370783</v>
      </c>
      <c r="R114">
        <f t="shared" si="12"/>
        <v>23.438643364353741</v>
      </c>
      <c r="S114">
        <f t="shared" si="13"/>
        <v>30.542341809046903</v>
      </c>
      <c r="T114">
        <f t="shared" si="14"/>
        <v>12.424577126632864</v>
      </c>
      <c r="U114">
        <f t="shared" si="15"/>
        <v>4.3032083122771306E-2</v>
      </c>
      <c r="V114">
        <f t="shared" si="16"/>
        <v>1.5740660719417692</v>
      </c>
      <c r="W114">
        <f t="shared" si="17"/>
        <v>119.0563653825488</v>
      </c>
      <c r="X114" s="6">
        <f t="shared" si="18"/>
        <v>0.46697634300559598</v>
      </c>
      <c r="Y114" s="9">
        <f t="shared" si="19"/>
        <v>0.13626421694296045</v>
      </c>
      <c r="Z114" s="6">
        <f t="shared" si="20"/>
        <v>0.79768846906823165</v>
      </c>
      <c r="AA114">
        <f t="shared" si="21"/>
        <v>952.45092306039044</v>
      </c>
      <c r="AB114">
        <f t="shared" si="22"/>
        <v>47.554066071941769</v>
      </c>
      <c r="AC114">
        <f t="shared" si="23"/>
        <v>-168.11148348201456</v>
      </c>
      <c r="AD114">
        <f t="shared" si="24"/>
        <v>103.03477825830508</v>
      </c>
      <c r="AE114">
        <f t="shared" si="25"/>
        <v>-13.034778258305082</v>
      </c>
      <c r="AF114">
        <f t="shared" si="26"/>
        <v>2.4923584716749957E-2</v>
      </c>
      <c r="AG114">
        <f t="shared" si="27"/>
        <v>-13.009854673588331</v>
      </c>
      <c r="AH114">
        <f t="shared" si="28"/>
        <v>11.917573346045401</v>
      </c>
    </row>
    <row r="115" spans="4:34">
      <c r="D115" s="5">
        <f t="shared" si="29"/>
        <v>40292</v>
      </c>
      <c r="E115" s="6">
        <f t="shared" si="0"/>
        <v>0</v>
      </c>
      <c r="F115" s="7">
        <f t="shared" si="1"/>
        <v>2455310.5</v>
      </c>
      <c r="G115" s="8">
        <f t="shared" si="2"/>
        <v>0.10309377138945927</v>
      </c>
      <c r="I115">
        <f t="shared" si="3"/>
        <v>31.92159792107077</v>
      </c>
      <c r="J115">
        <f t="shared" si="4"/>
        <v>4068.8069692013332</v>
      </c>
      <c r="K115">
        <f t="shared" si="5"/>
        <v>1.6704298900523235E-2</v>
      </c>
      <c r="L115">
        <f t="shared" si="6"/>
        <v>1.7995553004011491</v>
      </c>
      <c r="M115">
        <f t="shared" si="7"/>
        <v>33.721153221471923</v>
      </c>
      <c r="N115">
        <f t="shared" si="8"/>
        <v>4070.6065245017344</v>
      </c>
      <c r="O115">
        <f t="shared" si="9"/>
        <v>1.0056341561738473</v>
      </c>
      <c r="P115">
        <f t="shared" si="10"/>
        <v>33.720066180962441</v>
      </c>
      <c r="Q115">
        <f t="shared" si="11"/>
        <v>23.437950461335618</v>
      </c>
      <c r="R115">
        <f t="shared" si="12"/>
        <v>23.438640730248327</v>
      </c>
      <c r="S115">
        <f t="shared" si="13"/>
        <v>31.481295594269557</v>
      </c>
      <c r="T115">
        <f t="shared" si="14"/>
        <v>12.75687949920545</v>
      </c>
      <c r="U115">
        <f t="shared" si="15"/>
        <v>4.3032073175491292E-2</v>
      </c>
      <c r="V115">
        <f t="shared" si="16"/>
        <v>1.7601930243590902</v>
      </c>
      <c r="W115">
        <f t="shared" si="17"/>
        <v>119.8808778073947</v>
      </c>
      <c r="X115" s="6">
        <f t="shared" si="18"/>
        <v>0.4668470881775284</v>
      </c>
      <c r="Y115" s="9">
        <f t="shared" si="19"/>
        <v>0.13384464982365427</v>
      </c>
      <c r="Z115" s="6">
        <f t="shared" si="20"/>
        <v>0.79984952653140262</v>
      </c>
      <c r="AA115">
        <f t="shared" si="21"/>
        <v>959.04702245915757</v>
      </c>
      <c r="AB115">
        <f t="shared" si="22"/>
        <v>47.740193024359087</v>
      </c>
      <c r="AC115">
        <f t="shared" si="23"/>
        <v>-168.06495174391023</v>
      </c>
      <c r="AD115">
        <f t="shared" si="24"/>
        <v>102.69969536549353</v>
      </c>
      <c r="AE115">
        <f t="shared" si="25"/>
        <v>-12.699695365493525</v>
      </c>
      <c r="AF115">
        <f t="shared" si="26"/>
        <v>2.560414396562509E-2</v>
      </c>
      <c r="AG115">
        <f t="shared" si="27"/>
        <v>-12.674091221527901</v>
      </c>
      <c r="AH115">
        <f t="shared" si="28"/>
        <v>11.932318354737788</v>
      </c>
    </row>
    <row r="116" spans="4:34">
      <c r="D116" s="5">
        <f t="shared" si="29"/>
        <v>40293</v>
      </c>
      <c r="E116" s="6">
        <f t="shared" si="0"/>
        <v>0</v>
      </c>
      <c r="F116" s="7">
        <f t="shared" si="1"/>
        <v>2455311.5</v>
      </c>
      <c r="G116" s="8">
        <f t="shared" si="2"/>
        <v>0.10312114989733059</v>
      </c>
      <c r="I116">
        <f t="shared" si="3"/>
        <v>32.90724528294686</v>
      </c>
      <c r="J116">
        <f t="shared" si="4"/>
        <v>4069.7925694821906</v>
      </c>
      <c r="K116">
        <f t="shared" si="5"/>
        <v>1.6704297748897569E-2</v>
      </c>
      <c r="L116">
        <f t="shared" si="6"/>
        <v>1.7881481705509219</v>
      </c>
      <c r="M116">
        <f t="shared" si="7"/>
        <v>34.695393453497779</v>
      </c>
      <c r="N116">
        <f t="shared" si="8"/>
        <v>4071.5807176527414</v>
      </c>
      <c r="O116">
        <f t="shared" si="9"/>
        <v>1.0059022828748851</v>
      </c>
      <c r="P116">
        <f t="shared" si="10"/>
        <v>34.694307602210493</v>
      </c>
      <c r="Q116">
        <f t="shared" si="11"/>
        <v>23.437950105300452</v>
      </c>
      <c r="R116">
        <f t="shared" si="12"/>
        <v>23.438638095553298</v>
      </c>
      <c r="S116">
        <f t="shared" si="13"/>
        <v>32.42220194279389</v>
      </c>
      <c r="T116">
        <f t="shared" si="14"/>
        <v>13.085684259992425</v>
      </c>
      <c r="U116">
        <f t="shared" si="15"/>
        <v>4.303206322598592E-2</v>
      </c>
      <c r="V116">
        <f t="shared" si="16"/>
        <v>1.9385427261058128</v>
      </c>
      <c r="W116">
        <f t="shared" si="17"/>
        <v>120.70571348949481</v>
      </c>
      <c r="X116" s="6">
        <f t="shared" si="18"/>
        <v>0.46672323421798212</v>
      </c>
      <c r="Y116" s="9">
        <f t="shared" si="19"/>
        <v>0.13142958563605206</v>
      </c>
      <c r="Z116" s="6">
        <f t="shared" si="20"/>
        <v>0.80201688279991212</v>
      </c>
      <c r="AA116">
        <f t="shared" si="21"/>
        <v>965.6457079159585</v>
      </c>
      <c r="AB116">
        <f t="shared" si="22"/>
        <v>47.918542726105812</v>
      </c>
      <c r="AC116">
        <f t="shared" si="23"/>
        <v>-168.02036431847355</v>
      </c>
      <c r="AD116">
        <f t="shared" si="24"/>
        <v>102.36827346698722</v>
      </c>
      <c r="AE116">
        <f t="shared" si="25"/>
        <v>-12.368273466987219</v>
      </c>
      <c r="AF116">
        <f t="shared" si="26"/>
        <v>2.6312929689284999E-2</v>
      </c>
      <c r="AG116">
        <f t="shared" si="27"/>
        <v>-12.341960537297934</v>
      </c>
      <c r="AH116">
        <f t="shared" si="28"/>
        <v>11.945305498342634</v>
      </c>
    </row>
    <row r="117" spans="4:34">
      <c r="D117" s="5">
        <f t="shared" si="29"/>
        <v>40294</v>
      </c>
      <c r="E117" s="6">
        <f t="shared" si="0"/>
        <v>0</v>
      </c>
      <c r="F117" s="7">
        <f t="shared" si="1"/>
        <v>2455312.5</v>
      </c>
      <c r="G117" s="8">
        <f t="shared" si="2"/>
        <v>0.10314852840520192</v>
      </c>
      <c r="I117">
        <f t="shared" si="3"/>
        <v>33.892892644823405</v>
      </c>
      <c r="J117">
        <f t="shared" si="4"/>
        <v>4070.778169763048</v>
      </c>
      <c r="K117">
        <f t="shared" si="5"/>
        <v>1.6704296597271715E-2</v>
      </c>
      <c r="L117">
        <f t="shared" si="6"/>
        <v>1.7762235792177898</v>
      </c>
      <c r="M117">
        <f t="shared" si="7"/>
        <v>35.669116224041197</v>
      </c>
      <c r="N117">
        <f t="shared" si="8"/>
        <v>4072.5543933422659</v>
      </c>
      <c r="O117">
        <f t="shared" si="9"/>
        <v>1.0061686127985412</v>
      </c>
      <c r="P117">
        <f t="shared" si="10"/>
        <v>35.668031558043346</v>
      </c>
      <c r="Q117">
        <f t="shared" si="11"/>
        <v>23.437949749265286</v>
      </c>
      <c r="R117">
        <f t="shared" si="12"/>
        <v>23.438635460270604</v>
      </c>
      <c r="S117">
        <f t="shared" si="13"/>
        <v>33.36510695868246</v>
      </c>
      <c r="T117">
        <f t="shared" si="14"/>
        <v>13.410900547821567</v>
      </c>
      <c r="U117">
        <f t="shared" si="15"/>
        <v>4.3032053274262572E-2</v>
      </c>
      <c r="V117">
        <f t="shared" si="16"/>
        <v>2.1089310812616193</v>
      </c>
      <c r="W117">
        <f t="shared" si="17"/>
        <v>121.53081341511987</v>
      </c>
      <c r="X117" s="6">
        <f t="shared" si="18"/>
        <v>0.4666049089713461</v>
      </c>
      <c r="Y117" s="9">
        <f t="shared" si="19"/>
        <v>0.12901931615156867</v>
      </c>
      <c r="Z117" s="6">
        <f t="shared" si="20"/>
        <v>0.8041905017911235</v>
      </c>
      <c r="AA117">
        <f t="shared" si="21"/>
        <v>972.24650732095893</v>
      </c>
      <c r="AB117">
        <f t="shared" si="22"/>
        <v>48.088931081261613</v>
      </c>
      <c r="AC117">
        <f t="shared" si="23"/>
        <v>-167.97776722968459</v>
      </c>
      <c r="AD117">
        <f t="shared" si="24"/>
        <v>102.04060769950254</v>
      </c>
      <c r="AE117">
        <f t="shared" si="25"/>
        <v>-12.040607699502544</v>
      </c>
      <c r="AF117">
        <f t="shared" si="26"/>
        <v>2.7051427359474557E-2</v>
      </c>
      <c r="AG117">
        <f t="shared" si="27"/>
        <v>-12.01355627214307</v>
      </c>
      <c r="AH117">
        <f t="shared" si="28"/>
        <v>11.956512705871887</v>
      </c>
    </row>
    <row r="118" spans="4:34">
      <c r="D118" s="5">
        <f t="shared" si="29"/>
        <v>40295</v>
      </c>
      <c r="E118" s="6">
        <f t="shared" si="0"/>
        <v>0</v>
      </c>
      <c r="F118" s="7">
        <f t="shared" si="1"/>
        <v>2455313.5</v>
      </c>
      <c r="G118" s="8">
        <f t="shared" si="2"/>
        <v>0.10317590691307324</v>
      </c>
      <c r="I118">
        <f t="shared" si="3"/>
        <v>34.87854000670086</v>
      </c>
      <c r="J118">
        <f t="shared" si="4"/>
        <v>4071.7637700439041</v>
      </c>
      <c r="K118">
        <f t="shared" si="5"/>
        <v>1.6704295445645671E-2</v>
      </c>
      <c r="L118">
        <f t="shared" si="6"/>
        <v>1.7637854876362442</v>
      </c>
      <c r="M118">
        <f t="shared" si="7"/>
        <v>36.642325494337101</v>
      </c>
      <c r="N118">
        <f t="shared" si="8"/>
        <v>4073.5275555315402</v>
      </c>
      <c r="O118">
        <f t="shared" si="9"/>
        <v>1.0064330700043684</v>
      </c>
      <c r="P118">
        <f t="shared" si="10"/>
        <v>36.641242009694913</v>
      </c>
      <c r="Q118">
        <f t="shared" si="11"/>
        <v>23.43794939323012</v>
      </c>
      <c r="R118">
        <f t="shared" si="12"/>
        <v>23.438632824402191</v>
      </c>
      <c r="S118">
        <f t="shared" si="13"/>
        <v>34.310054503606501</v>
      </c>
      <c r="T118">
        <f t="shared" si="14"/>
        <v>13.732437856962054</v>
      </c>
      <c r="U118">
        <f t="shared" si="15"/>
        <v>4.303204332032861E-2</v>
      </c>
      <c r="V118">
        <f t="shared" si="16"/>
        <v>2.2711826843685992</v>
      </c>
      <c r="W118">
        <f t="shared" si="17"/>
        <v>122.35611099200446</v>
      </c>
      <c r="X118" s="6">
        <f t="shared" si="18"/>
        <v>0.46649223424696629</v>
      </c>
      <c r="Y118" s="9">
        <f t="shared" si="19"/>
        <v>0.12661414815806499</v>
      </c>
      <c r="Z118" s="6">
        <f t="shared" si="20"/>
        <v>0.80637032033586753</v>
      </c>
      <c r="AA118">
        <f t="shared" si="21"/>
        <v>978.84888793603568</v>
      </c>
      <c r="AB118">
        <f t="shared" si="22"/>
        <v>48.251182684368594</v>
      </c>
      <c r="AC118">
        <f t="shared" si="23"/>
        <v>-167.93720432890785</v>
      </c>
      <c r="AD118">
        <f t="shared" si="24"/>
        <v>101.71679258107221</v>
      </c>
      <c r="AE118">
        <f t="shared" si="25"/>
        <v>-11.716792581072212</v>
      </c>
      <c r="AF118">
        <f t="shared" si="26"/>
        <v>2.7821210826224445E-2</v>
      </c>
      <c r="AG118">
        <f t="shared" si="27"/>
        <v>-11.688971370245987</v>
      </c>
      <c r="AH118">
        <f t="shared" si="28"/>
        <v>11.96592023794949</v>
      </c>
    </row>
    <row r="119" spans="4:34">
      <c r="D119" s="5">
        <f t="shared" si="29"/>
        <v>40296</v>
      </c>
      <c r="E119" s="6">
        <f t="shared" si="0"/>
        <v>0</v>
      </c>
      <c r="F119" s="7">
        <f t="shared" si="1"/>
        <v>2455314.5</v>
      </c>
      <c r="G119" s="8">
        <f t="shared" si="2"/>
        <v>0.10320328542094456</v>
      </c>
      <c r="I119">
        <f t="shared" si="3"/>
        <v>35.864187368578314</v>
      </c>
      <c r="J119">
        <f t="shared" si="4"/>
        <v>4072.749370324761</v>
      </c>
      <c r="K119">
        <f t="shared" si="5"/>
        <v>1.6704294294019435E-2</v>
      </c>
      <c r="L119">
        <f t="shared" si="6"/>
        <v>1.7508379942143542</v>
      </c>
      <c r="M119">
        <f t="shared" si="7"/>
        <v>37.615025362792665</v>
      </c>
      <c r="N119">
        <f t="shared" si="8"/>
        <v>4074.5002083189752</v>
      </c>
      <c r="O119">
        <f t="shared" si="9"/>
        <v>1.0066955792058843</v>
      </c>
      <c r="P119">
        <f t="shared" si="10"/>
        <v>37.613943055571355</v>
      </c>
      <c r="Q119">
        <f t="shared" si="11"/>
        <v>23.437949037194958</v>
      </c>
      <c r="R119">
        <f t="shared" si="12"/>
        <v>23.438630187950007</v>
      </c>
      <c r="S119">
        <f t="shared" si="13"/>
        <v>35.257086128636715</v>
      </c>
      <c r="T119">
        <f t="shared" si="14"/>
        <v>14.050206058505896</v>
      </c>
      <c r="U119">
        <f t="shared" si="15"/>
        <v>4.3032033364191369E-2</v>
      </c>
      <c r="V119">
        <f t="shared" si="16"/>
        <v>2.4251311193909499</v>
      </c>
      <c r="W119">
        <f t="shared" si="17"/>
        <v>123.18153156083842</v>
      </c>
      <c r="X119" s="6">
        <f t="shared" si="18"/>
        <v>0.46638532561153406</v>
      </c>
      <c r="Y119" s="9">
        <f t="shared" si="19"/>
        <v>0.12421440460920512</v>
      </c>
      <c r="Z119" s="6">
        <f t="shared" si="20"/>
        <v>0.80855624661386305</v>
      </c>
      <c r="AA119">
        <f t="shared" si="21"/>
        <v>985.45225248670738</v>
      </c>
      <c r="AB119">
        <f t="shared" si="22"/>
        <v>48.405131119390944</v>
      </c>
      <c r="AC119">
        <f t="shared" si="23"/>
        <v>-167.89871722015226</v>
      </c>
      <c r="AD119">
        <f t="shared" si="24"/>
        <v>101.39692197833854</v>
      </c>
      <c r="AE119">
        <f t="shared" si="25"/>
        <v>-11.39692197833854</v>
      </c>
      <c r="AF119">
        <f t="shared" si="26"/>
        <v>2.8623947496248543E-2</v>
      </c>
      <c r="AG119">
        <f t="shared" si="27"/>
        <v>-11.368298030842292</v>
      </c>
      <c r="AH119">
        <f t="shared" si="28"/>
        <v>11.973510712125631</v>
      </c>
    </row>
    <row r="120" spans="4:34">
      <c r="D120" s="5">
        <f t="shared" si="29"/>
        <v>40297</v>
      </c>
      <c r="E120" s="6">
        <f t="shared" si="0"/>
        <v>0</v>
      </c>
      <c r="F120" s="7">
        <f t="shared" si="1"/>
        <v>2455315.5</v>
      </c>
      <c r="G120" s="8">
        <f t="shared" si="2"/>
        <v>0.10323066392881589</v>
      </c>
      <c r="I120">
        <f t="shared" si="3"/>
        <v>36.849834730456223</v>
      </c>
      <c r="J120">
        <f t="shared" si="4"/>
        <v>4073.7349706056175</v>
      </c>
      <c r="K120">
        <f t="shared" si="5"/>
        <v>1.6704293142393009E-2</v>
      </c>
      <c r="L120">
        <f t="shared" si="6"/>
        <v>1.7373853328733513</v>
      </c>
      <c r="M120">
        <f t="shared" si="7"/>
        <v>38.587220063329575</v>
      </c>
      <c r="N120">
        <f t="shared" si="8"/>
        <v>4075.4723559384906</v>
      </c>
      <c r="O120">
        <f t="shared" si="9"/>
        <v>1.0069560657892267</v>
      </c>
      <c r="P120">
        <f t="shared" si="10"/>
        <v>38.586138929593361</v>
      </c>
      <c r="Q120">
        <f t="shared" si="11"/>
        <v>23.437948681159792</v>
      </c>
      <c r="R120">
        <f t="shared" si="12"/>
        <v>23.438627550915999</v>
      </c>
      <c r="S120">
        <f t="shared" si="13"/>
        <v>36.206241006270069</v>
      </c>
      <c r="T120">
        <f t="shared" si="14"/>
        <v>14.364115423570675</v>
      </c>
      <c r="U120">
        <f t="shared" si="15"/>
        <v>4.3032023405858204E-2</v>
      </c>
      <c r="V120">
        <f t="shared" si="16"/>
        <v>2.5706192592200678</v>
      </c>
      <c r="W120">
        <f t="shared" si="17"/>
        <v>124.00699187332468</v>
      </c>
      <c r="X120" s="6">
        <f t="shared" si="18"/>
        <v>0.46628429218109718</v>
      </c>
      <c r="Y120" s="9">
        <f t="shared" si="19"/>
        <v>0.1218204258663064</v>
      </c>
      <c r="Z120" s="6">
        <f t="shared" si="20"/>
        <v>0.81074815849588788</v>
      </c>
      <c r="AA120">
        <f t="shared" si="21"/>
        <v>992.05593498659744</v>
      </c>
      <c r="AB120">
        <f t="shared" si="22"/>
        <v>48.550619259220063</v>
      </c>
      <c r="AC120">
        <f t="shared" si="23"/>
        <v>-167.86234518519498</v>
      </c>
      <c r="AD120">
        <f t="shared" si="24"/>
        <v>101.08108907244586</v>
      </c>
      <c r="AE120">
        <f t="shared" si="25"/>
        <v>-11.081089072445863</v>
      </c>
      <c r="AF120">
        <f t="shared" si="26"/>
        <v>2.9461403705443451E-2</v>
      </c>
      <c r="AG120">
        <f t="shared" si="27"/>
        <v>-11.051627668740419</v>
      </c>
      <c r="AH120">
        <f t="shared" si="28"/>
        <v>11.979269127566226</v>
      </c>
    </row>
    <row r="121" spans="4:34">
      <c r="D121" s="5">
        <f t="shared" si="29"/>
        <v>40298</v>
      </c>
      <c r="E121" s="6">
        <f t="shared" si="0"/>
        <v>0</v>
      </c>
      <c r="F121" s="7">
        <f t="shared" si="1"/>
        <v>2455316.5</v>
      </c>
      <c r="G121" s="8">
        <f t="shared" si="2"/>
        <v>0.10325804243668719</v>
      </c>
      <c r="I121">
        <f t="shared" si="3"/>
        <v>37.835482092334132</v>
      </c>
      <c r="J121">
        <f t="shared" si="4"/>
        <v>4074.7205708864726</v>
      </c>
      <c r="K121">
        <f t="shared" si="5"/>
        <v>1.6704291990766392E-2</v>
      </c>
      <c r="L121">
        <f t="shared" si="6"/>
        <v>1.7234318713661281</v>
      </c>
      <c r="M121">
        <f t="shared" si="7"/>
        <v>39.558913963700263</v>
      </c>
      <c r="N121">
        <f t="shared" si="8"/>
        <v>4076.4440027578389</v>
      </c>
      <c r="O121">
        <f t="shared" si="9"/>
        <v>1.0072144558315121</v>
      </c>
      <c r="P121">
        <f t="shared" si="10"/>
        <v>39.557833999512347</v>
      </c>
      <c r="Q121">
        <f t="shared" si="11"/>
        <v>23.437948325124626</v>
      </c>
      <c r="R121">
        <f t="shared" si="12"/>
        <v>23.438624913302114</v>
      </c>
      <c r="S121">
        <f t="shared" si="13"/>
        <v>37.157555862841264</v>
      </c>
      <c r="T121">
        <f t="shared" si="14"/>
        <v>14.674076648342496</v>
      </c>
      <c r="U121">
        <f t="shared" si="15"/>
        <v>4.3032013445336484E-2</v>
      </c>
      <c r="V121">
        <f t="shared" si="16"/>
        <v>2.7074995646956102</v>
      </c>
      <c r="W121">
        <f t="shared" si="17"/>
        <v>124.83239953381138</v>
      </c>
      <c r="X121" s="6">
        <f t="shared" si="18"/>
        <v>0.46618923641340582</v>
      </c>
      <c r="Y121" s="9">
        <f t="shared" si="19"/>
        <v>0.11943257104170754</v>
      </c>
      <c r="Z121" s="6">
        <f t="shared" si="20"/>
        <v>0.81294590178510417</v>
      </c>
      <c r="AA121">
        <f t="shared" si="21"/>
        <v>998.65919627049107</v>
      </c>
      <c r="AB121">
        <f t="shared" si="22"/>
        <v>48.687499564695607</v>
      </c>
      <c r="AC121">
        <f t="shared" si="23"/>
        <v>-167.8281251088261</v>
      </c>
      <c r="AD121">
        <f t="shared" si="24"/>
        <v>100.76938632356625</v>
      </c>
      <c r="AE121">
        <f t="shared" si="25"/>
        <v>-10.769386323566252</v>
      </c>
      <c r="AF121">
        <f t="shared" si="26"/>
        <v>3.0335450262512088E-2</v>
      </c>
      <c r="AG121">
        <f t="shared" si="27"/>
        <v>-10.739050873303739</v>
      </c>
      <c r="AH121">
        <f t="shared" si="28"/>
        <v>11.983182888928638</v>
      </c>
    </row>
    <row r="122" spans="4:34">
      <c r="D122" s="5">
        <f t="shared" si="29"/>
        <v>40299</v>
      </c>
      <c r="E122" s="6">
        <f t="shared" si="0"/>
        <v>0</v>
      </c>
      <c r="F122" s="7">
        <f t="shared" si="1"/>
        <v>2455317.5</v>
      </c>
      <c r="G122" s="8">
        <f t="shared" si="2"/>
        <v>0.10328542094455852</v>
      </c>
      <c r="I122">
        <f t="shared" si="3"/>
        <v>38.821129454212496</v>
      </c>
      <c r="J122">
        <f t="shared" si="4"/>
        <v>4075.7061711673286</v>
      </c>
      <c r="K122">
        <f t="shared" si="5"/>
        <v>1.6704290839139588E-2</v>
      </c>
      <c r="L122">
        <f t="shared" si="6"/>
        <v>1.7089821095757112</v>
      </c>
      <c r="M122">
        <f t="shared" si="7"/>
        <v>40.530111563788211</v>
      </c>
      <c r="N122">
        <f t="shared" si="8"/>
        <v>4077.4151532769042</v>
      </c>
      <c r="O122">
        <f t="shared" si="9"/>
        <v>1.007470676118893</v>
      </c>
      <c r="P122">
        <f t="shared" si="10"/>
        <v>40.5290327652108</v>
      </c>
      <c r="Q122">
        <f t="shared" si="11"/>
        <v>23.437947969089461</v>
      </c>
      <c r="R122">
        <f t="shared" si="12"/>
        <v>23.438622275110305</v>
      </c>
      <c r="S122">
        <f t="shared" si="13"/>
        <v>38.11106491149701</v>
      </c>
      <c r="T122">
        <f t="shared" si="14"/>
        <v>14.980000880980006</v>
      </c>
      <c r="U122">
        <f t="shared" si="15"/>
        <v>4.3032003482633578E-2</v>
      </c>
      <c r="V122">
        <f t="shared" si="16"/>
        <v>2.8356343820621319</v>
      </c>
      <c r="W122">
        <f t="shared" si="17"/>
        <v>125.65765240124257</v>
      </c>
      <c r="X122" s="6">
        <f t="shared" si="18"/>
        <v>0.46610025390134574</v>
      </c>
      <c r="Y122" s="9">
        <f t="shared" si="19"/>
        <v>0.11705121945344968</v>
      </c>
      <c r="Z122" s="6">
        <f t="shared" si="20"/>
        <v>0.81514928834924172</v>
      </c>
      <c r="AA122">
        <f t="shared" si="21"/>
        <v>1005.2612192099406</v>
      </c>
      <c r="AB122">
        <f t="shared" si="22"/>
        <v>48.815634382062129</v>
      </c>
      <c r="AC122">
        <f t="shared" si="23"/>
        <v>-167.79609140448446</v>
      </c>
      <c r="AD122">
        <f t="shared" si="24"/>
        <v>100.46190543409149</v>
      </c>
      <c r="AE122">
        <f t="shared" si="25"/>
        <v>-10.461905434091491</v>
      </c>
      <c r="AF122">
        <f t="shared" si="26"/>
        <v>3.124806813142551E-2</v>
      </c>
      <c r="AG122">
        <f t="shared" si="27"/>
        <v>-10.430657365960066</v>
      </c>
      <c r="AH122">
        <f t="shared" si="28"/>
        <v>11.985241829231256</v>
      </c>
    </row>
    <row r="123" spans="4:34">
      <c r="D123" s="5">
        <f t="shared" si="29"/>
        <v>40300</v>
      </c>
      <c r="E123" s="6">
        <f t="shared" si="0"/>
        <v>0</v>
      </c>
      <c r="F123" s="7">
        <f t="shared" si="1"/>
        <v>2455318.5</v>
      </c>
      <c r="G123" s="8">
        <f t="shared" si="2"/>
        <v>0.10331279945242984</v>
      </c>
      <c r="I123">
        <f t="shared" si="3"/>
        <v>39.806776816091769</v>
      </c>
      <c r="J123">
        <f t="shared" si="4"/>
        <v>4076.6917714481833</v>
      </c>
      <c r="K123">
        <f t="shared" si="5"/>
        <v>1.6704289687512593E-2</v>
      </c>
      <c r="L123">
        <f t="shared" si="6"/>
        <v>1.6940406777945465</v>
      </c>
      <c r="M123">
        <f t="shared" si="7"/>
        <v>41.500817493886316</v>
      </c>
      <c r="N123">
        <f t="shared" si="8"/>
        <v>4078.3858121259777</v>
      </c>
      <c r="O123">
        <f t="shared" si="9"/>
        <v>1.0077246541643194</v>
      </c>
      <c r="P123">
        <f t="shared" si="10"/>
        <v>41.499739856980632</v>
      </c>
      <c r="Q123">
        <f t="shared" si="11"/>
        <v>23.437947613054295</v>
      </c>
      <c r="R123">
        <f t="shared" si="12"/>
        <v>23.438619636342516</v>
      </c>
      <c r="S123">
        <f t="shared" si="13"/>
        <v>39.066799785907456</v>
      </c>
      <c r="T123">
        <f t="shared" si="14"/>
        <v>15.281799750390228</v>
      </c>
      <c r="U123">
        <f t="shared" si="15"/>
        <v>4.3031993517756814E-2</v>
      </c>
      <c r="V123">
        <f t="shared" si="16"/>
        <v>2.9548962377338137</v>
      </c>
      <c r="W123">
        <f t="shared" si="17"/>
        <v>126.48263794785225</v>
      </c>
      <c r="X123" s="6">
        <f t="shared" si="18"/>
        <v>0.4660174331682404</v>
      </c>
      <c r="Y123" s="9">
        <f t="shared" si="19"/>
        <v>0.11467677220198413</v>
      </c>
      <c r="Z123" s="6">
        <f t="shared" si="20"/>
        <v>0.81735809413449656</v>
      </c>
      <c r="AA123">
        <f t="shared" si="21"/>
        <v>1011.861103582818</v>
      </c>
      <c r="AB123">
        <f t="shared" si="22"/>
        <v>48.93489623773381</v>
      </c>
      <c r="AC123">
        <f t="shared" si="23"/>
        <v>-167.76627594056654</v>
      </c>
      <c r="AD123">
        <f t="shared" si="24"/>
        <v>100.15873731053361</v>
      </c>
      <c r="AE123">
        <f t="shared" si="25"/>
        <v>-10.15873731053361</v>
      </c>
      <c r="AF123">
        <f t="shared" si="26"/>
        <v>3.2201354208907219E-2</v>
      </c>
      <c r="AG123">
        <f t="shared" si="27"/>
        <v>-10.126535956324703</v>
      </c>
      <c r="AH123">
        <f t="shared" si="28"/>
        <v>11.985438231514763</v>
      </c>
    </row>
    <row r="124" spans="4:34">
      <c r="D124" s="5">
        <f t="shared" si="29"/>
        <v>40301</v>
      </c>
      <c r="E124" s="6">
        <f t="shared" si="0"/>
        <v>0</v>
      </c>
      <c r="F124" s="7">
        <f t="shared" si="1"/>
        <v>2455319.5</v>
      </c>
      <c r="G124" s="8">
        <f t="shared" si="2"/>
        <v>0.10334017796030116</v>
      </c>
      <c r="I124">
        <f t="shared" si="3"/>
        <v>40.792424177971952</v>
      </c>
      <c r="J124">
        <f t="shared" si="4"/>
        <v>4077.6773717290389</v>
      </c>
      <c r="K124">
        <f t="shared" si="5"/>
        <v>1.6704288535885407E-2</v>
      </c>
      <c r="L124">
        <f t="shared" si="6"/>
        <v>1.6786123349852922</v>
      </c>
      <c r="M124">
        <f t="shared" si="7"/>
        <v>42.471036512957241</v>
      </c>
      <c r="N124">
        <f t="shared" si="8"/>
        <v>4079.3559840640241</v>
      </c>
      <c r="O124">
        <f t="shared" si="9"/>
        <v>1.0079763182249963</v>
      </c>
      <c r="P124">
        <f t="shared" si="10"/>
        <v>42.469960033783501</v>
      </c>
      <c r="Q124">
        <f t="shared" si="11"/>
        <v>23.437947257019133</v>
      </c>
      <c r="R124">
        <f t="shared" si="12"/>
        <v>23.438616997000704</v>
      </c>
      <c r="S124">
        <f t="shared" si="13"/>
        <v>40.024789474910477</v>
      </c>
      <c r="T124">
        <f t="shared" si="14"/>
        <v>15.579385396885527</v>
      </c>
      <c r="U124">
        <f t="shared" si="15"/>
        <v>4.3031983550713596E-2</v>
      </c>
      <c r="V124">
        <f t="shared" si="16"/>
        <v>3.0651681292004151</v>
      </c>
      <c r="W124">
        <f t="shared" si="17"/>
        <v>127.30723257070544</v>
      </c>
      <c r="X124" s="6">
        <f t="shared" si="18"/>
        <v>0.46594085546583303</v>
      </c>
      <c r="Y124" s="9">
        <f t="shared" si="19"/>
        <v>0.11230965388054016</v>
      </c>
      <c r="Z124" s="6">
        <f t="shared" si="20"/>
        <v>0.8195720570511259</v>
      </c>
      <c r="AA124">
        <f t="shared" si="21"/>
        <v>1018.4578605656435</v>
      </c>
      <c r="AB124">
        <f t="shared" si="22"/>
        <v>49.045168129200412</v>
      </c>
      <c r="AC124">
        <f t="shared" si="23"/>
        <v>-167.7387079676999</v>
      </c>
      <c r="AD124">
        <f t="shared" si="24"/>
        <v>99.859972024176756</v>
      </c>
      <c r="AE124">
        <f t="shared" si="25"/>
        <v>-9.8599720241767557</v>
      </c>
      <c r="AF124">
        <f t="shared" si="26"/>
        <v>3.3197527138976952E-2</v>
      </c>
      <c r="AG124">
        <f t="shared" si="27"/>
        <v>-9.8267744970377784</v>
      </c>
      <c r="AH124">
        <f t="shared" si="28"/>
        <v>11.983766849104313</v>
      </c>
    </row>
    <row r="125" spans="4:34">
      <c r="D125" s="5">
        <f t="shared" si="29"/>
        <v>40302</v>
      </c>
      <c r="E125" s="6">
        <f t="shared" si="0"/>
        <v>0</v>
      </c>
      <c r="F125" s="7">
        <f t="shared" si="1"/>
        <v>2455320.5</v>
      </c>
      <c r="G125" s="8">
        <f t="shared" si="2"/>
        <v>0.10336755646817249</v>
      </c>
      <c r="I125">
        <f t="shared" si="3"/>
        <v>41.778071539852135</v>
      </c>
      <c r="J125">
        <f t="shared" si="4"/>
        <v>4078.6629720098945</v>
      </c>
      <c r="K125">
        <f t="shared" si="5"/>
        <v>1.6704287384258033E-2</v>
      </c>
      <c r="L125">
        <f t="shared" si="6"/>
        <v>1.6627019670241634</v>
      </c>
      <c r="M125">
        <f t="shared" si="7"/>
        <v>43.440773506876297</v>
      </c>
      <c r="N125">
        <f t="shared" si="8"/>
        <v>4080.3256739769186</v>
      </c>
      <c r="O125">
        <f t="shared" si="9"/>
        <v>1.0082255973195451</v>
      </c>
      <c r="P125">
        <f t="shared" si="10"/>
        <v>43.439698181493739</v>
      </c>
      <c r="Q125">
        <f t="shared" si="11"/>
        <v>23.437946900983967</v>
      </c>
      <c r="R125">
        <f t="shared" si="12"/>
        <v>23.438614357086809</v>
      </c>
      <c r="S125">
        <f t="shared" si="13"/>
        <v>40.98506025829289</v>
      </c>
      <c r="T125">
        <f t="shared" si="14"/>
        <v>15.872670504724661</v>
      </c>
      <c r="U125">
        <f t="shared" si="15"/>
        <v>4.3031973581511271E-2</v>
      </c>
      <c r="V125">
        <f t="shared" si="16"/>
        <v>3.1663438108704618</v>
      </c>
      <c r="W125">
        <f t="shared" si="17"/>
        <v>128.1313008518282</v>
      </c>
      <c r="X125" s="6">
        <f t="shared" si="18"/>
        <v>0.46587059457578439</v>
      </c>
      <c r="Y125" s="9">
        <f t="shared" si="19"/>
        <v>0.10995031443181717</v>
      </c>
      <c r="Z125" s="6">
        <f t="shared" si="20"/>
        <v>0.82179087471975165</v>
      </c>
      <c r="AA125">
        <f t="shared" si="21"/>
        <v>1025.0504068146256</v>
      </c>
      <c r="AB125">
        <f t="shared" si="22"/>
        <v>49.146343810870462</v>
      </c>
      <c r="AC125">
        <f t="shared" si="23"/>
        <v>-167.71341404728238</v>
      </c>
      <c r="AD125">
        <f t="shared" si="24"/>
        <v>99.565698770528542</v>
      </c>
      <c r="AE125">
        <f t="shared" si="25"/>
        <v>-9.5656987705285417</v>
      </c>
      <c r="AF125">
        <f t="shared" si="26"/>
        <v>3.423893308927109E-2</v>
      </c>
      <c r="AG125">
        <f t="shared" si="27"/>
        <v>-9.5314598374392698</v>
      </c>
      <c r="AH125">
        <f t="shared" si="28"/>
        <v>11.98022492427242</v>
      </c>
    </row>
    <row r="126" spans="4:34">
      <c r="D126" s="5">
        <f t="shared" si="29"/>
        <v>40303</v>
      </c>
      <c r="E126" s="6">
        <f t="shared" si="0"/>
        <v>0</v>
      </c>
      <c r="F126" s="7">
        <f t="shared" si="1"/>
        <v>2455321.5</v>
      </c>
      <c r="G126" s="8">
        <f t="shared" si="2"/>
        <v>0.10339493497604381</v>
      </c>
      <c r="I126">
        <f t="shared" si="3"/>
        <v>42.763718901732773</v>
      </c>
      <c r="J126">
        <f t="shared" si="4"/>
        <v>4079.6485722907487</v>
      </c>
      <c r="K126">
        <f t="shared" si="5"/>
        <v>1.6704286232630469E-2</v>
      </c>
      <c r="L126">
        <f t="shared" si="6"/>
        <v>1.6463145849274694</v>
      </c>
      <c r="M126">
        <f t="shared" si="7"/>
        <v>44.41003348666024</v>
      </c>
      <c r="N126">
        <f t="shared" si="8"/>
        <v>4081.2948868756762</v>
      </c>
      <c r="O126">
        <f t="shared" si="9"/>
        <v>1.008472421244859</v>
      </c>
      <c r="P126">
        <f t="shared" si="10"/>
        <v>44.408959311127106</v>
      </c>
      <c r="Q126">
        <f t="shared" si="11"/>
        <v>23.437946544948801</v>
      </c>
      <c r="R126">
        <f t="shared" si="12"/>
        <v>23.438611716602793</v>
      </c>
      <c r="S126">
        <f t="shared" si="13"/>
        <v>41.947635643926027</v>
      </c>
      <c r="T126">
        <f t="shared" si="14"/>
        <v>16.16156833653622</v>
      </c>
      <c r="U126">
        <f t="shared" si="15"/>
        <v>4.3031963610157216E-2</v>
      </c>
      <c r="V126">
        <f t="shared" si="16"/>
        <v>3.2583280736200044</v>
      </c>
      <c r="W126">
        <f t="shared" si="17"/>
        <v>128.95469476228672</v>
      </c>
      <c r="X126" s="6">
        <f t="shared" si="18"/>
        <v>0.46580671661554168</v>
      </c>
      <c r="Y126" s="9">
        <f t="shared" si="19"/>
        <v>0.10759923116474523</v>
      </c>
      <c r="Z126" s="6">
        <f t="shared" si="20"/>
        <v>0.82401420206633813</v>
      </c>
      <c r="AA126">
        <f t="shared" si="21"/>
        <v>1031.6375580982938</v>
      </c>
      <c r="AB126">
        <f t="shared" si="22"/>
        <v>49.238328073620004</v>
      </c>
      <c r="AC126">
        <f t="shared" si="23"/>
        <v>-167.690417981595</v>
      </c>
      <c r="AD126">
        <f t="shared" si="24"/>
        <v>99.276005827621447</v>
      </c>
      <c r="AE126">
        <f t="shared" si="25"/>
        <v>-9.2760058276214465</v>
      </c>
      <c r="AF126">
        <f t="shared" si="26"/>
        <v>3.5328051392770898E-2</v>
      </c>
      <c r="AG126">
        <f t="shared" si="27"/>
        <v>-9.2406777762286758</v>
      </c>
      <c r="AH126">
        <f t="shared" si="28"/>
        <v>11.974812205112357</v>
      </c>
    </row>
    <row r="127" spans="4:34">
      <c r="D127" s="5">
        <f t="shared" si="29"/>
        <v>40304</v>
      </c>
      <c r="E127" s="6">
        <f t="shared" si="0"/>
        <v>0</v>
      </c>
      <c r="F127" s="7">
        <f t="shared" si="1"/>
        <v>2455322.5</v>
      </c>
      <c r="G127" s="8">
        <f t="shared" si="2"/>
        <v>0.10342231348391513</v>
      </c>
      <c r="I127">
        <f t="shared" si="3"/>
        <v>43.74936626361432</v>
      </c>
      <c r="J127">
        <f t="shared" si="4"/>
        <v>4080.6341725716038</v>
      </c>
      <c r="K127">
        <f t="shared" si="5"/>
        <v>1.6704285081002714E-2</v>
      </c>
      <c r="L127">
        <f t="shared" si="6"/>
        <v>1.6294553230619455</v>
      </c>
      <c r="M127">
        <f t="shared" si="7"/>
        <v>45.378821586676267</v>
      </c>
      <c r="N127">
        <f t="shared" si="8"/>
        <v>4082.2636278946657</v>
      </c>
      <c r="O127">
        <f t="shared" si="9"/>
        <v>1.0087167205926664</v>
      </c>
      <c r="P127">
        <f t="shared" si="10"/>
        <v>45.377748557049827</v>
      </c>
      <c r="Q127">
        <f t="shared" si="11"/>
        <v>23.437946188913635</v>
      </c>
      <c r="R127">
        <f t="shared" si="12"/>
        <v>23.438609075550598</v>
      </c>
      <c r="S127">
        <f t="shared" si="13"/>
        <v>42.912536306475253</v>
      </c>
      <c r="T127">
        <f t="shared" si="14"/>
        <v>16.445992769614087</v>
      </c>
      <c r="U127">
        <f t="shared" si="15"/>
        <v>4.3031953636658765E-2</v>
      </c>
      <c r="V127">
        <f t="shared" si="16"/>
        <v>3.3410370167916845</v>
      </c>
      <c r="W127">
        <f t="shared" si="17"/>
        <v>129.77725280515665</v>
      </c>
      <c r="X127" s="6">
        <f t="shared" si="18"/>
        <v>0.46574927984945019</v>
      </c>
      <c r="Y127" s="9">
        <f t="shared" si="19"/>
        <v>0.10525691094623729</v>
      </c>
      <c r="Z127" s="6">
        <f t="shared" si="20"/>
        <v>0.82624164875266315</v>
      </c>
      <c r="AA127">
        <f t="shared" si="21"/>
        <v>1038.2180224412532</v>
      </c>
      <c r="AB127">
        <f t="shared" si="22"/>
        <v>49.321037016791678</v>
      </c>
      <c r="AC127">
        <f t="shared" si="23"/>
        <v>-167.66974074580207</v>
      </c>
      <c r="AD127">
        <f t="shared" si="24"/>
        <v>98.990980513222411</v>
      </c>
      <c r="AE127">
        <f t="shared" si="25"/>
        <v>-8.9909805132224108</v>
      </c>
      <c r="AF127">
        <f t="shared" si="26"/>
        <v>3.6467499932978438E-2</v>
      </c>
      <c r="AG127">
        <f t="shared" si="27"/>
        <v>-8.9545130132894322</v>
      </c>
      <c r="AH127">
        <f t="shared" si="28"/>
        <v>11.967530960430167</v>
      </c>
    </row>
    <row r="128" spans="4:34">
      <c r="D128" s="5">
        <f t="shared" si="29"/>
        <v>40305</v>
      </c>
      <c r="E128" s="6">
        <f t="shared" si="0"/>
        <v>0</v>
      </c>
      <c r="F128" s="7">
        <f t="shared" si="1"/>
        <v>2455323.5</v>
      </c>
      <c r="G128" s="8">
        <f t="shared" si="2"/>
        <v>0.10344969199178644</v>
      </c>
      <c r="I128">
        <f t="shared" si="3"/>
        <v>44.735013625495412</v>
      </c>
      <c r="J128">
        <f t="shared" si="4"/>
        <v>4081.619772852458</v>
      </c>
      <c r="K128">
        <f t="shared" si="5"/>
        <v>1.6704283929374768E-2</v>
      </c>
      <c r="L128">
        <f t="shared" si="6"/>
        <v>1.6121294373402508</v>
      </c>
      <c r="M128">
        <f t="shared" si="7"/>
        <v>46.347143062835663</v>
      </c>
      <c r="N128">
        <f t="shared" si="8"/>
        <v>4083.2319022897982</v>
      </c>
      <c r="O128">
        <f t="shared" si="9"/>
        <v>1.0089584267657832</v>
      </c>
      <c r="P128">
        <f t="shared" si="10"/>
        <v>46.346071175172199</v>
      </c>
      <c r="Q128">
        <f t="shared" si="11"/>
        <v>23.437945832878469</v>
      </c>
      <c r="R128">
        <f t="shared" si="12"/>
        <v>23.438606433932183</v>
      </c>
      <c r="S128">
        <f t="shared" si="13"/>
        <v>43.879780027922621</v>
      </c>
      <c r="T128">
        <f t="shared" si="14"/>
        <v>16.725858334071802</v>
      </c>
      <c r="U128">
        <f t="shared" si="15"/>
        <v>4.3031943661023336E-2</v>
      </c>
      <c r="V128">
        <f t="shared" si="16"/>
        <v>3.4143983113691903</v>
      </c>
      <c r="W128">
        <f t="shared" si="17"/>
        <v>130.5987990918965</v>
      </c>
      <c r="X128" s="6">
        <f t="shared" si="18"/>
        <v>0.46569833450599363</v>
      </c>
      <c r="Y128" s="9">
        <f t="shared" si="19"/>
        <v>0.10292389258405892</v>
      </c>
      <c r="Z128" s="6">
        <f t="shared" si="20"/>
        <v>0.82847277642792838</v>
      </c>
      <c r="AA128">
        <f t="shared" si="21"/>
        <v>1044.790392735172</v>
      </c>
      <c r="AB128">
        <f t="shared" si="22"/>
        <v>49.394398311369187</v>
      </c>
      <c r="AC128">
        <f t="shared" si="23"/>
        <v>-167.65140042215771</v>
      </c>
      <c r="AD128">
        <f t="shared" si="24"/>
        <v>98.710709141008181</v>
      </c>
      <c r="AE128">
        <f t="shared" si="25"/>
        <v>-8.7107091410081807</v>
      </c>
      <c r="AF128">
        <f t="shared" si="26"/>
        <v>3.7660040119698861E-2</v>
      </c>
      <c r="AG128">
        <f t="shared" si="27"/>
        <v>-8.6730491008884822</v>
      </c>
      <c r="AH128">
        <f t="shared" si="28"/>
        <v>11.958385992471733</v>
      </c>
    </row>
    <row r="129" spans="4:34">
      <c r="D129" s="5">
        <f t="shared" si="29"/>
        <v>40306</v>
      </c>
      <c r="E129" s="6">
        <f t="shared" si="0"/>
        <v>0</v>
      </c>
      <c r="F129" s="7">
        <f t="shared" si="1"/>
        <v>2455324.5</v>
      </c>
      <c r="G129" s="8">
        <f t="shared" si="2"/>
        <v>0.10347707049965776</v>
      </c>
      <c r="I129">
        <f t="shared" si="3"/>
        <v>45.720660987377414</v>
      </c>
      <c r="J129">
        <f t="shared" si="4"/>
        <v>4082.6053731333113</v>
      </c>
      <c r="K129">
        <f t="shared" si="5"/>
        <v>1.6704282777746635E-2</v>
      </c>
      <c r="L129">
        <f t="shared" si="6"/>
        <v>1.5943423034015261</v>
      </c>
      <c r="M129">
        <f t="shared" si="7"/>
        <v>47.31500329077894</v>
      </c>
      <c r="N129">
        <f t="shared" si="8"/>
        <v>4084.1997154367127</v>
      </c>
      <c r="O129">
        <f t="shared" si="9"/>
        <v>1.0091974719940724</v>
      </c>
      <c r="P129">
        <f t="shared" si="10"/>
        <v>47.313932541133767</v>
      </c>
      <c r="Q129">
        <f t="shared" si="11"/>
        <v>23.437945476843307</v>
      </c>
      <c r="R129">
        <f t="shared" si="12"/>
        <v>23.438603791749497</v>
      </c>
      <c r="S129">
        <f t="shared" si="13"/>
        <v>44.849381640154192</v>
      </c>
      <c r="T129">
        <f t="shared" si="14"/>
        <v>17.001080252836648</v>
      </c>
      <c r="U129">
        <f t="shared" si="15"/>
        <v>4.3031933683258285E-2</v>
      </c>
      <c r="V129">
        <f t="shared" si="16"/>
        <v>3.4783514530469239</v>
      </c>
      <c r="W129">
        <f t="shared" si="17"/>
        <v>131.41914234618307</v>
      </c>
      <c r="X129" s="6">
        <f t="shared" si="18"/>
        <v>0.46565392260205074</v>
      </c>
      <c r="Y129" s="9">
        <f t="shared" si="19"/>
        <v>0.1006007494182089</v>
      </c>
      <c r="Z129" s="6">
        <f t="shared" si="20"/>
        <v>0.83070709578589264</v>
      </c>
      <c r="AA129">
        <f t="shared" si="21"/>
        <v>1051.3531387694645</v>
      </c>
      <c r="AB129">
        <f t="shared" si="22"/>
        <v>49.458351453046923</v>
      </c>
      <c r="AC129">
        <f t="shared" si="23"/>
        <v>-167.63541213673827</v>
      </c>
      <c r="AD129">
        <f t="shared" si="24"/>
        <v>98.435276975767778</v>
      </c>
      <c r="AE129">
        <f t="shared" si="25"/>
        <v>-8.4352769757677777</v>
      </c>
      <c r="AF129">
        <f t="shared" si="26"/>
        <v>3.8908581265428489E-2</v>
      </c>
      <c r="AG129">
        <f t="shared" si="27"/>
        <v>-8.3963683945023497</v>
      </c>
      <c r="AH129">
        <f t="shared" si="28"/>
        <v>11.947384647305057</v>
      </c>
    </row>
    <row r="130" spans="4:34">
      <c r="D130" s="5">
        <f t="shared" si="29"/>
        <v>40307</v>
      </c>
      <c r="E130" s="6">
        <f t="shared" si="0"/>
        <v>0</v>
      </c>
      <c r="F130" s="7">
        <f t="shared" si="1"/>
        <v>2455325.5</v>
      </c>
      <c r="G130" s="8">
        <f t="shared" si="2"/>
        <v>0.10350444900752909</v>
      </c>
      <c r="I130">
        <f t="shared" si="3"/>
        <v>46.706308349260325</v>
      </c>
      <c r="J130">
        <f t="shared" si="4"/>
        <v>4083.5909734141655</v>
      </c>
      <c r="K130">
        <f t="shared" si="5"/>
        <v>1.6704281626118308E-2</v>
      </c>
      <c r="L130">
        <f t="shared" si="6"/>
        <v>1.5760994147783669</v>
      </c>
      <c r="M130">
        <f t="shared" si="7"/>
        <v>48.282407764038695</v>
      </c>
      <c r="N130">
        <f t="shared" si="8"/>
        <v>4085.1670728289441</v>
      </c>
      <c r="O130">
        <f t="shared" si="9"/>
        <v>1.0094337893501026</v>
      </c>
      <c r="P130">
        <f t="shared" si="10"/>
        <v>48.281338148466148</v>
      </c>
      <c r="Q130">
        <f t="shared" si="11"/>
        <v>23.437945120808141</v>
      </c>
      <c r="R130">
        <f t="shared" si="12"/>
        <v>23.438601149004491</v>
      </c>
      <c r="S130">
        <f t="shared" si="13"/>
        <v>45.821352969851368</v>
      </c>
      <c r="T130">
        <f t="shared" si="14"/>
        <v>17.271574483451598</v>
      </c>
      <c r="U130">
        <f t="shared" si="15"/>
        <v>4.3031923703370979E-2</v>
      </c>
      <c r="V130">
        <f t="shared" si="16"/>
        <v>3.5328480039045975</v>
      </c>
      <c r="W130">
        <f t="shared" si="17"/>
        <v>132.23807482877399</v>
      </c>
      <c r="X130" s="6">
        <f t="shared" si="18"/>
        <v>0.46561607777506619</v>
      </c>
      <c r="Y130" s="9">
        <f t="shared" si="19"/>
        <v>9.8288092139582908E-2</v>
      </c>
      <c r="Z130" s="6">
        <f t="shared" si="20"/>
        <v>0.8329440634105495</v>
      </c>
      <c r="AA130">
        <f t="shared" si="21"/>
        <v>1057.9045986301919</v>
      </c>
      <c r="AB130">
        <f t="shared" si="22"/>
        <v>49.512848003904594</v>
      </c>
      <c r="AC130">
        <f t="shared" si="23"/>
        <v>-167.62178799902387</v>
      </c>
      <c r="AD130">
        <f t="shared" si="24"/>
        <v>98.164768187702691</v>
      </c>
      <c r="AE130">
        <f t="shared" si="25"/>
        <v>-8.1647681877026912</v>
      </c>
      <c r="AF130">
        <f t="shared" si="26"/>
        <v>4.0216184127811645E-2</v>
      </c>
      <c r="AG130">
        <f t="shared" si="27"/>
        <v>-8.1245520035748804</v>
      </c>
      <c r="AH130">
        <f t="shared" si="28"/>
        <v>11.934536822689665</v>
      </c>
    </row>
    <row r="131" spans="4:34">
      <c r="D131" s="5">
        <f t="shared" si="29"/>
        <v>40308</v>
      </c>
      <c r="E131" s="6">
        <f t="shared" si="0"/>
        <v>0</v>
      </c>
      <c r="F131" s="7">
        <f t="shared" si="1"/>
        <v>2455326.5</v>
      </c>
      <c r="G131" s="8">
        <f t="shared" si="2"/>
        <v>0.10353182751540041</v>
      </c>
      <c r="I131">
        <f t="shared" si="3"/>
        <v>47.691955711143237</v>
      </c>
      <c r="J131">
        <f t="shared" si="4"/>
        <v>4084.5765736950198</v>
      </c>
      <c r="K131">
        <f t="shared" si="5"/>
        <v>1.6704280474489793E-2</v>
      </c>
      <c r="L131">
        <f t="shared" si="6"/>
        <v>1.5574063810507794</v>
      </c>
      <c r="M131">
        <f t="shared" si="7"/>
        <v>49.249362092194019</v>
      </c>
      <c r="N131">
        <f t="shared" si="8"/>
        <v>4086.1339800760707</v>
      </c>
      <c r="O131">
        <f t="shared" si="9"/>
        <v>1.0096673127645019</v>
      </c>
      <c r="P131">
        <f t="shared" si="10"/>
        <v>49.248293606747474</v>
      </c>
      <c r="Q131">
        <f t="shared" si="11"/>
        <v>23.437944764772976</v>
      </c>
      <c r="R131">
        <f t="shared" si="12"/>
        <v>23.438598505699122</v>
      </c>
      <c r="S131">
        <f t="shared" si="13"/>
        <v>46.795702785960913</v>
      </c>
      <c r="T131">
        <f t="shared" si="14"/>
        <v>17.537257761654704</v>
      </c>
      <c r="U131">
        <f t="shared" si="15"/>
        <v>4.303191372136881E-2</v>
      </c>
      <c r="V131">
        <f t="shared" si="16"/>
        <v>3.5778518214020965</v>
      </c>
      <c r="W131">
        <f t="shared" si="17"/>
        <v>133.0553711765036</v>
      </c>
      <c r="X131" s="6">
        <f t="shared" si="18"/>
        <v>0.46558482512402632</v>
      </c>
      <c r="Y131" s="9">
        <f t="shared" si="19"/>
        <v>9.5986571855960767E-2</v>
      </c>
      <c r="Z131" s="6">
        <f t="shared" si="20"/>
        <v>0.83518307839209183</v>
      </c>
      <c r="AA131">
        <f t="shared" si="21"/>
        <v>1064.4429694120288</v>
      </c>
      <c r="AB131">
        <f t="shared" si="22"/>
        <v>49.557851821402096</v>
      </c>
      <c r="AC131">
        <f t="shared" si="23"/>
        <v>-167.61053704464948</v>
      </c>
      <c r="AD131">
        <f t="shared" si="24"/>
        <v>97.899265805890565</v>
      </c>
      <c r="AE131">
        <f t="shared" si="25"/>
        <v>-7.8992658058905647</v>
      </c>
      <c r="AF131">
        <f t="shared" si="26"/>
        <v>4.1586063330583907E-2</v>
      </c>
      <c r="AG131">
        <f t="shared" si="27"/>
        <v>-7.8576797425599807</v>
      </c>
      <c r="AH131">
        <f t="shared" si="28"/>
        <v>11.919854973266752</v>
      </c>
    </row>
    <row r="132" spans="4:34">
      <c r="D132" s="5">
        <f t="shared" si="29"/>
        <v>40309</v>
      </c>
      <c r="E132" s="6">
        <f t="shared" si="0"/>
        <v>0</v>
      </c>
      <c r="F132" s="7">
        <f t="shared" si="1"/>
        <v>2455327.5</v>
      </c>
      <c r="G132" s="8">
        <f t="shared" si="2"/>
        <v>0.10355920602327173</v>
      </c>
      <c r="I132">
        <f t="shared" si="3"/>
        <v>48.677603073025693</v>
      </c>
      <c r="J132">
        <f t="shared" si="4"/>
        <v>4085.5621739758726</v>
      </c>
      <c r="K132">
        <f t="shared" si="5"/>
        <v>1.6704279322861091E-2</v>
      </c>
      <c r="L132">
        <f t="shared" si="6"/>
        <v>1.5382689259874323</v>
      </c>
      <c r="M132">
        <f t="shared" si="7"/>
        <v>50.215871999013125</v>
      </c>
      <c r="N132">
        <f t="shared" si="8"/>
        <v>4087.1004429018599</v>
      </c>
      <c r="O132">
        <f t="shared" si="9"/>
        <v>1.0098979770410179</v>
      </c>
      <c r="P132">
        <f t="shared" si="10"/>
        <v>50.214804639744983</v>
      </c>
      <c r="Q132">
        <f t="shared" si="11"/>
        <v>23.43794440873781</v>
      </c>
      <c r="R132">
        <f t="shared" si="12"/>
        <v>23.438595861835342</v>
      </c>
      <c r="S132">
        <f t="shared" si="13"/>
        <v>47.772436750008524</v>
      </c>
      <c r="T132">
        <f t="shared" si="14"/>
        <v>17.79804764669257</v>
      </c>
      <c r="U132">
        <f t="shared" si="15"/>
        <v>4.3031903737259153E-2</v>
      </c>
      <c r="V132">
        <f t="shared" si="16"/>
        <v>3.6133392734194607</v>
      </c>
      <c r="W132">
        <f t="shared" si="17"/>
        <v>133.87078714801646</v>
      </c>
      <c r="X132" s="6">
        <f t="shared" si="18"/>
        <v>0.46556018106012537</v>
      </c>
      <c r="Y132" s="9">
        <f t="shared" si="19"/>
        <v>9.36968834267463E-2</v>
      </c>
      <c r="Z132" s="6">
        <f t="shared" si="20"/>
        <v>0.83742347869350431</v>
      </c>
      <c r="AA132">
        <f t="shared" si="21"/>
        <v>1070.9662971841317</v>
      </c>
      <c r="AB132">
        <f t="shared" si="22"/>
        <v>49.59333927341946</v>
      </c>
      <c r="AC132">
        <f t="shared" si="23"/>
        <v>-167.60166518164513</v>
      </c>
      <c r="AD132">
        <f t="shared" si="24"/>
        <v>97.638851670987179</v>
      </c>
      <c r="AE132">
        <f t="shared" si="25"/>
        <v>-7.6388516709871794</v>
      </c>
      <c r="AF132">
        <f t="shared" si="26"/>
        <v>4.3021588312403228E-2</v>
      </c>
      <c r="AG132">
        <f t="shared" si="27"/>
        <v>-7.5958300826747758</v>
      </c>
      <c r="AH132">
        <f t="shared" si="28"/>
        <v>11.903354112919487</v>
      </c>
    </row>
    <row r="133" spans="4:34">
      <c r="D133" s="5">
        <f t="shared" si="29"/>
        <v>40310</v>
      </c>
      <c r="E133" s="6">
        <f t="shared" si="0"/>
        <v>0</v>
      </c>
      <c r="F133" s="7">
        <f t="shared" si="1"/>
        <v>2455328.5</v>
      </c>
      <c r="G133" s="8">
        <f t="shared" si="2"/>
        <v>0.10358658453114306</v>
      </c>
      <c r="I133">
        <f t="shared" si="3"/>
        <v>49.663250434909969</v>
      </c>
      <c r="J133">
        <f t="shared" si="4"/>
        <v>4086.5477742567259</v>
      </c>
      <c r="K133">
        <f t="shared" si="5"/>
        <v>1.6704278171232195E-2</v>
      </c>
      <c r="L133">
        <f t="shared" si="6"/>
        <v>1.5186928856752766</v>
      </c>
      <c r="M133">
        <f t="shared" si="7"/>
        <v>51.181943320585248</v>
      </c>
      <c r="N133">
        <f t="shared" si="8"/>
        <v>4088.0664671424011</v>
      </c>
      <c r="O133">
        <f t="shared" si="9"/>
        <v>1.0101257178712786</v>
      </c>
      <c r="P133">
        <f t="shared" si="10"/>
        <v>51.180877083546953</v>
      </c>
      <c r="Q133">
        <f t="shared" si="11"/>
        <v>23.437944052702644</v>
      </c>
      <c r="R133">
        <f t="shared" si="12"/>
        <v>23.438593217415104</v>
      </c>
      <c r="S133">
        <f t="shared" si="13"/>
        <v>48.751557369530772</v>
      </c>
      <c r="T133">
        <f t="shared" si="14"/>
        <v>18.053862568319161</v>
      </c>
      <c r="U133">
        <f t="shared" si="15"/>
        <v>4.3031893751049377E-2</v>
      </c>
      <c r="V133">
        <f t="shared" si="16"/>
        <v>3.6392994380793895</v>
      </c>
      <c r="W133">
        <f t="shared" si="17"/>
        <v>134.68405826838327</v>
      </c>
      <c r="X133" s="6">
        <f t="shared" si="18"/>
        <v>0.46554215316800041</v>
      </c>
      <c r="Y133" s="9">
        <f t="shared" si="19"/>
        <v>9.1419769089157971E-2</v>
      </c>
      <c r="Z133" s="6">
        <f t="shared" si="20"/>
        <v>0.83966453724684287</v>
      </c>
      <c r="AA133">
        <f t="shared" si="21"/>
        <v>1077.4724661470661</v>
      </c>
      <c r="AB133">
        <f t="shared" si="22"/>
        <v>49.619299438079388</v>
      </c>
      <c r="AC133">
        <f t="shared" si="23"/>
        <v>-167.59517514048017</v>
      </c>
      <c r="AD133">
        <f t="shared" si="24"/>
        <v>97.38360638724248</v>
      </c>
      <c r="AE133">
        <f t="shared" si="25"/>
        <v>-7.3836063872424802</v>
      </c>
      <c r="AF133">
        <f t="shared" si="26"/>
        <v>4.4526282378608235E-2</v>
      </c>
      <c r="AG133">
        <f t="shared" si="27"/>
        <v>-7.3390801048638723</v>
      </c>
      <c r="AH133">
        <f t="shared" si="28"/>
        <v>11.88505181415951</v>
      </c>
    </row>
    <row r="134" spans="4:34">
      <c r="D134" s="5">
        <f t="shared" si="29"/>
        <v>40311</v>
      </c>
      <c r="E134" s="6">
        <f t="shared" si="0"/>
        <v>0</v>
      </c>
      <c r="F134" s="7">
        <f t="shared" si="1"/>
        <v>2455329.5</v>
      </c>
      <c r="G134" s="8">
        <f t="shared" si="2"/>
        <v>0.10361396303901438</v>
      </c>
      <c r="I134">
        <f t="shared" si="3"/>
        <v>50.648897796794245</v>
      </c>
      <c r="J134">
        <f t="shared" si="4"/>
        <v>4087.5333745375792</v>
      </c>
      <c r="K134">
        <f t="shared" si="5"/>
        <v>1.6704277019603111E-2</v>
      </c>
      <c r="L134">
        <f t="shared" si="6"/>
        <v>1.4986842066379862</v>
      </c>
      <c r="M134">
        <f t="shared" si="7"/>
        <v>52.147582003432234</v>
      </c>
      <c r="N134">
        <f t="shared" si="8"/>
        <v>4089.032058744217</v>
      </c>
      <c r="O134">
        <f t="shared" si="9"/>
        <v>1.0103504718492509</v>
      </c>
      <c r="P134">
        <f t="shared" si="10"/>
        <v>52.14651688467427</v>
      </c>
      <c r="Q134">
        <f t="shared" si="11"/>
        <v>23.437943696667482</v>
      </c>
      <c r="R134">
        <f t="shared" si="12"/>
        <v>23.438590572440365</v>
      </c>
      <c r="S134">
        <f t="shared" si="13"/>
        <v>49.733063954893822</v>
      </c>
      <c r="T134">
        <f t="shared" si="14"/>
        <v>18.304621875420121</v>
      </c>
      <c r="U134">
        <f t="shared" si="15"/>
        <v>4.3031883762746873E-2</v>
      </c>
      <c r="V134">
        <f t="shared" si="16"/>
        <v>3.6557342871148486</v>
      </c>
      <c r="W134">
        <f t="shared" si="17"/>
        <v>135.49489836429973</v>
      </c>
      <c r="X134" s="6">
        <f t="shared" si="18"/>
        <v>0.46553074007839251</v>
      </c>
      <c r="Y134" s="9">
        <f t="shared" si="19"/>
        <v>8.9156022399782126E-2</v>
      </c>
      <c r="Z134" s="6">
        <f t="shared" si="20"/>
        <v>0.84190545775700287</v>
      </c>
      <c r="AA134">
        <f t="shared" si="21"/>
        <v>1083.9591869143978</v>
      </c>
      <c r="AB134">
        <f t="shared" si="22"/>
        <v>49.635734287114843</v>
      </c>
      <c r="AC134">
        <f t="shared" si="23"/>
        <v>-167.5910664282213</v>
      </c>
      <c r="AD134">
        <f t="shared" si="24"/>
        <v>97.133609273913237</v>
      </c>
      <c r="AE134">
        <f t="shared" si="25"/>
        <v>-7.1336092739132368</v>
      </c>
      <c r="AF134">
        <f t="shared" si="26"/>
        <v>4.6103819343628942E-2</v>
      </c>
      <c r="AG134">
        <f t="shared" si="27"/>
        <v>-7.0875054545696079</v>
      </c>
      <c r="AH134">
        <f t="shared" si="28"/>
        <v>11.864968204409706</v>
      </c>
    </row>
    <row r="135" spans="4:34">
      <c r="D135" s="5">
        <f t="shared" si="29"/>
        <v>40312</v>
      </c>
      <c r="E135" s="6">
        <f t="shared" si="0"/>
        <v>0</v>
      </c>
      <c r="F135" s="7">
        <f t="shared" si="1"/>
        <v>2455330.5</v>
      </c>
      <c r="G135" s="8">
        <f t="shared" si="2"/>
        <v>0.1036413415468857</v>
      </c>
      <c r="I135">
        <f t="shared" si="3"/>
        <v>51.634545158678975</v>
      </c>
      <c r="J135">
        <f t="shared" si="4"/>
        <v>4088.5189748184316</v>
      </c>
      <c r="K135">
        <f t="shared" si="5"/>
        <v>1.6704275867973836E-2</v>
      </c>
      <c r="L135">
        <f t="shared" si="6"/>
        <v>1.4782489439438897</v>
      </c>
      <c r="M135">
        <f t="shared" si="7"/>
        <v>53.112794102622864</v>
      </c>
      <c r="N135">
        <f t="shared" si="8"/>
        <v>4089.9972237623756</v>
      </c>
      <c r="O135">
        <f t="shared" si="9"/>
        <v>1.0105721764854079</v>
      </c>
      <c r="P135">
        <f t="shared" si="10"/>
        <v>53.111730098194755</v>
      </c>
      <c r="Q135">
        <f t="shared" si="11"/>
        <v>23.437943340632316</v>
      </c>
      <c r="R135">
        <f t="shared" si="12"/>
        <v>23.43858792691308</v>
      </c>
      <c r="S135">
        <f t="shared" si="13"/>
        <v>50.716952579804442</v>
      </c>
      <c r="T135">
        <f t="shared" si="14"/>
        <v>18.550245886203975</v>
      </c>
      <c r="U135">
        <f t="shared" si="15"/>
        <v>4.3031873772359022E-2</v>
      </c>
      <c r="V135">
        <f t="shared" si="16"/>
        <v>3.6626588515702996</v>
      </c>
      <c r="W135">
        <f t="shared" si="17"/>
        <v>136.3029979812282</v>
      </c>
      <c r="X135" s="6">
        <f t="shared" si="18"/>
        <v>0.46552593135307618</v>
      </c>
      <c r="Y135" s="9">
        <f t="shared" si="19"/>
        <v>8.6906492516331146E-2</v>
      </c>
      <c r="Z135" s="6">
        <f t="shared" si="20"/>
        <v>0.84414537018982116</v>
      </c>
      <c r="AA135">
        <f t="shared" si="21"/>
        <v>1090.4239838498256</v>
      </c>
      <c r="AB135">
        <f t="shared" si="22"/>
        <v>49.642658851570296</v>
      </c>
      <c r="AC135">
        <f t="shared" si="23"/>
        <v>-167.58933528710742</v>
      </c>
      <c r="AD135">
        <f t="shared" si="24"/>
        <v>96.888938316148725</v>
      </c>
      <c r="AE135">
        <f t="shared" si="25"/>
        <v>-6.8889383161487245</v>
      </c>
      <c r="AF135">
        <f t="shared" si="26"/>
        <v>4.7758017150047148E-2</v>
      </c>
      <c r="AG135">
        <f t="shared" si="27"/>
        <v>-6.841180298998677</v>
      </c>
      <c r="AH135">
        <f t="shared" si="28"/>
        <v>11.843125959063059</v>
      </c>
    </row>
    <row r="136" spans="4:34">
      <c r="D136" s="5">
        <f t="shared" si="29"/>
        <v>40313</v>
      </c>
      <c r="E136" s="6">
        <f t="shared" si="0"/>
        <v>0</v>
      </c>
      <c r="F136" s="7">
        <f t="shared" si="1"/>
        <v>2455331.5</v>
      </c>
      <c r="G136" s="8">
        <f t="shared" si="2"/>
        <v>0.10366872005475701</v>
      </c>
      <c r="I136">
        <f t="shared" si="3"/>
        <v>52.62019252056416</v>
      </c>
      <c r="J136">
        <f t="shared" si="4"/>
        <v>4089.504575099284</v>
      </c>
      <c r="K136">
        <f t="shared" si="5"/>
        <v>1.6704274716344371E-2</v>
      </c>
      <c r="L136">
        <f t="shared" si="6"/>
        <v>1.4573932593037047</v>
      </c>
      <c r="M136">
        <f t="shared" si="7"/>
        <v>54.077585779867867</v>
      </c>
      <c r="N136">
        <f t="shared" si="8"/>
        <v>4090.9619683585879</v>
      </c>
      <c r="O136">
        <f t="shared" si="9"/>
        <v>1.0107907702205965</v>
      </c>
      <c r="P136">
        <f t="shared" si="10"/>
        <v>54.0765228858182</v>
      </c>
      <c r="Q136">
        <f t="shared" si="11"/>
        <v>23.43794298459715</v>
      </c>
      <c r="R136">
        <f t="shared" si="12"/>
        <v>23.438585280835202</v>
      </c>
      <c r="S136">
        <f t="shared" si="13"/>
        <v>51.703216045774631</v>
      </c>
      <c r="T136">
        <f t="shared" si="14"/>
        <v>18.790655939881425</v>
      </c>
      <c r="U136">
        <f t="shared" si="15"/>
        <v>4.3031863779893209E-2</v>
      </c>
      <c r="V136">
        <f t="shared" si="16"/>
        <v>3.6601013686636432</v>
      </c>
      <c r="W136">
        <f t="shared" si="17"/>
        <v>137.10802267353409</v>
      </c>
      <c r="X136" s="6">
        <f t="shared" si="18"/>
        <v>0.46552770738287247</v>
      </c>
      <c r="Y136" s="9">
        <f t="shared" si="19"/>
        <v>8.4672088845277771E-2</v>
      </c>
      <c r="Z136" s="6">
        <f t="shared" si="20"/>
        <v>0.84638332592046717</v>
      </c>
      <c r="AA136">
        <f t="shared" si="21"/>
        <v>1096.8641813882728</v>
      </c>
      <c r="AB136">
        <f t="shared" si="22"/>
        <v>49.640101368663643</v>
      </c>
      <c r="AC136">
        <f t="shared" si="23"/>
        <v>-167.58997465783409</v>
      </c>
      <c r="AD136">
        <f t="shared" si="24"/>
        <v>96.649670115441026</v>
      </c>
      <c r="AE136">
        <f t="shared" si="25"/>
        <v>-6.649670115441026</v>
      </c>
      <c r="AF136">
        <f t="shared" si="26"/>
        <v>4.9492827732468062E-2</v>
      </c>
      <c r="AG136">
        <f t="shared" si="27"/>
        <v>-6.6001772877085578</v>
      </c>
      <c r="AH136">
        <f t="shared" si="28"/>
        <v>11.819550291210362</v>
      </c>
    </row>
    <row r="137" spans="4:34">
      <c r="D137" s="5">
        <f t="shared" si="29"/>
        <v>40314</v>
      </c>
      <c r="E137" s="6">
        <f t="shared" si="0"/>
        <v>0</v>
      </c>
      <c r="F137" s="7">
        <f t="shared" si="1"/>
        <v>2455332.5</v>
      </c>
      <c r="G137" s="8">
        <f t="shared" si="2"/>
        <v>0.10369609856262833</v>
      </c>
      <c r="I137">
        <f t="shared" si="3"/>
        <v>53.6058398824498</v>
      </c>
      <c r="J137">
        <f t="shared" si="4"/>
        <v>4090.4901753801364</v>
      </c>
      <c r="K137">
        <f t="shared" si="5"/>
        <v>1.6704273564714718E-2</v>
      </c>
      <c r="L137">
        <f t="shared" si="6"/>
        <v>1.4361234191591252</v>
      </c>
      <c r="M137">
        <f t="shared" si="7"/>
        <v>55.041963301608924</v>
      </c>
      <c r="N137">
        <f t="shared" si="8"/>
        <v>4091.9262987992956</v>
      </c>
      <c r="O137">
        <f t="shared" si="9"/>
        <v>1.0110061924396101</v>
      </c>
      <c r="P137">
        <f t="shared" si="10"/>
        <v>55.040901513985318</v>
      </c>
      <c r="Q137">
        <f t="shared" si="11"/>
        <v>23.437942628561984</v>
      </c>
      <c r="R137">
        <f t="shared" si="12"/>
        <v>23.438582634208689</v>
      </c>
      <c r="S137">
        <f t="shared" si="13"/>
        <v>52.69184385083755</v>
      </c>
      <c r="T137">
        <f t="shared" si="14"/>
        <v>19.02577444975541</v>
      </c>
      <c r="U137">
        <f t="shared" si="15"/>
        <v>4.303185378535683E-2</v>
      </c>
      <c r="V137">
        <f t="shared" si="16"/>
        <v>3.648103408672732</v>
      </c>
      <c r="W137">
        <f t="shared" si="17"/>
        <v>137.90961115857323</v>
      </c>
      <c r="X137" s="6">
        <f t="shared" si="18"/>
        <v>0.46553603929953286</v>
      </c>
      <c r="Y137" s="9">
        <f t="shared" si="19"/>
        <v>8.2453786081273878E-2</v>
      </c>
      <c r="Z137" s="6">
        <f t="shared" si="20"/>
        <v>0.84861829251779186</v>
      </c>
      <c r="AA137">
        <f t="shared" si="21"/>
        <v>1103.2768892685858</v>
      </c>
      <c r="AB137">
        <f t="shared" si="22"/>
        <v>49.628103408672729</v>
      </c>
      <c r="AC137">
        <f t="shared" si="23"/>
        <v>-167.59297414783182</v>
      </c>
      <c r="AD137">
        <f t="shared" si="24"/>
        <v>96.415879839724695</v>
      </c>
      <c r="AE137">
        <f t="shared" si="25"/>
        <v>-6.4158798397246954</v>
      </c>
      <c r="AF137">
        <f t="shared" si="26"/>
        <v>5.1312322259382197E-2</v>
      </c>
      <c r="AG137">
        <f t="shared" si="27"/>
        <v>-6.3645675174653134</v>
      </c>
      <c r="AH137">
        <f t="shared" si="28"/>
        <v>11.794268937945731</v>
      </c>
    </row>
    <row r="138" spans="4:34">
      <c r="D138" s="5">
        <f t="shared" si="29"/>
        <v>40315</v>
      </c>
      <c r="E138" s="6">
        <f t="shared" si="0"/>
        <v>0</v>
      </c>
      <c r="F138" s="7">
        <f t="shared" si="1"/>
        <v>2455333.5</v>
      </c>
      <c r="G138" s="8">
        <f t="shared" si="2"/>
        <v>0.10372347707049966</v>
      </c>
      <c r="I138">
        <f t="shared" si="3"/>
        <v>54.591487244335895</v>
      </c>
      <c r="J138">
        <f t="shared" si="4"/>
        <v>4091.4757756609879</v>
      </c>
      <c r="K138">
        <f t="shared" si="5"/>
        <v>1.6704272413084875E-2</v>
      </c>
      <c r="L138">
        <f t="shared" si="6"/>
        <v>1.4144457927624094</v>
      </c>
      <c r="M138">
        <f t="shared" si="7"/>
        <v>56.005933037098302</v>
      </c>
      <c r="N138">
        <f t="shared" si="8"/>
        <v>4092.8902214537502</v>
      </c>
      <c r="O138">
        <f t="shared" si="9"/>
        <v>1.0112183834844688</v>
      </c>
      <c r="P138">
        <f t="shared" si="10"/>
        <v>56.004872351947448</v>
      </c>
      <c r="Q138">
        <f t="shared" si="11"/>
        <v>23.437942272526818</v>
      </c>
      <c r="R138">
        <f t="shared" si="12"/>
        <v>23.438579987035496</v>
      </c>
      <c r="S138">
        <f t="shared" si="13"/>
        <v>53.682822162794956</v>
      </c>
      <c r="T138">
        <f t="shared" si="14"/>
        <v>19.255524957631852</v>
      </c>
      <c r="U138">
        <f t="shared" si="15"/>
        <v>4.3031843788757261E-2</v>
      </c>
      <c r="V138">
        <f t="shared" si="16"/>
        <v>3.6267199807620298</v>
      </c>
      <c r="W138">
        <f t="shared" si="17"/>
        <v>138.70737332575206</v>
      </c>
      <c r="X138" s="6">
        <f t="shared" si="18"/>
        <v>0.46555088890224861</v>
      </c>
      <c r="Y138" s="9">
        <f t="shared" si="19"/>
        <v>8.0252629664048433E-2</v>
      </c>
      <c r="Z138" s="6">
        <f t="shared" si="20"/>
        <v>0.85084914814044876</v>
      </c>
      <c r="AA138">
        <f t="shared" si="21"/>
        <v>1109.6589866060165</v>
      </c>
      <c r="AB138">
        <f t="shared" si="22"/>
        <v>49.60671998076203</v>
      </c>
      <c r="AC138">
        <f t="shared" si="23"/>
        <v>-167.59832000480949</v>
      </c>
      <c r="AD138">
        <f t="shared" si="24"/>
        <v>96.187641173217941</v>
      </c>
      <c r="AE138">
        <f t="shared" si="25"/>
        <v>-6.1876411732179406</v>
      </c>
      <c r="AF138">
        <f t="shared" si="26"/>
        <v>5.3220670732994191E-2</v>
      </c>
      <c r="AG138">
        <f t="shared" si="27"/>
        <v>-6.1344205024849465</v>
      </c>
      <c r="AH138">
        <f t="shared" si="28"/>
        <v>11.767312143168567</v>
      </c>
    </row>
    <row r="139" spans="4:34">
      <c r="D139" s="5">
        <f t="shared" si="29"/>
        <v>40316</v>
      </c>
      <c r="E139" s="6">
        <f t="shared" si="0"/>
        <v>0</v>
      </c>
      <c r="F139" s="7">
        <f t="shared" si="1"/>
        <v>2455334.5</v>
      </c>
      <c r="G139" s="8">
        <f t="shared" si="2"/>
        <v>0.10375085557837098</v>
      </c>
      <c r="I139">
        <f t="shared" si="3"/>
        <v>55.577134606222899</v>
      </c>
      <c r="J139">
        <f t="shared" si="4"/>
        <v>4092.4613759418403</v>
      </c>
      <c r="K139">
        <f t="shared" si="5"/>
        <v>1.670427126145484E-2</v>
      </c>
      <c r="L139">
        <f t="shared" si="6"/>
        <v>1.3923668502475606</v>
      </c>
      <c r="M139">
        <f t="shared" si="7"/>
        <v>56.969501456470461</v>
      </c>
      <c r="N139">
        <f t="shared" si="8"/>
        <v>4093.8537427920878</v>
      </c>
      <c r="O139">
        <f t="shared" si="9"/>
        <v>1.0114272846674057</v>
      </c>
      <c r="P139">
        <f t="shared" si="10"/>
        <v>56.968441869838095</v>
      </c>
      <c r="Q139">
        <f t="shared" si="11"/>
        <v>23.437941916491653</v>
      </c>
      <c r="R139">
        <f t="shared" si="12"/>
        <v>23.438577339317582</v>
      </c>
      <c r="S139">
        <f t="shared" si="13"/>
        <v>54.676133797277416</v>
      </c>
      <c r="T139">
        <f t="shared" si="14"/>
        <v>19.479832189454303</v>
      </c>
      <c r="U139">
        <f t="shared" si="15"/>
        <v>4.3031833790101899E-2</v>
      </c>
      <c r="V139">
        <f t="shared" si="16"/>
        <v>3.5960196167165446</v>
      </c>
      <c r="W139">
        <f t="shared" si="17"/>
        <v>139.50088809195185</v>
      </c>
      <c r="X139" s="6">
        <f t="shared" si="18"/>
        <v>0.46557220859950244</v>
      </c>
      <c r="Y139" s="9">
        <f t="shared" si="19"/>
        <v>7.8069741677413956E-2</v>
      </c>
      <c r="Z139" s="6">
        <f t="shared" si="20"/>
        <v>0.85307467552159089</v>
      </c>
      <c r="AA139">
        <f t="shared" si="21"/>
        <v>1116.0071047356148</v>
      </c>
      <c r="AB139">
        <f t="shared" si="22"/>
        <v>49.576019616716543</v>
      </c>
      <c r="AC139">
        <f t="shared" si="23"/>
        <v>-167.60599509582087</v>
      </c>
      <c r="AD139">
        <f t="shared" si="24"/>
        <v>95.96502626609859</v>
      </c>
      <c r="AE139">
        <f t="shared" si="25"/>
        <v>-5.9650262660985902</v>
      </c>
      <c r="AF139">
        <f t="shared" si="26"/>
        <v>5.5222114755536442E-2</v>
      </c>
      <c r="AG139">
        <f t="shared" si="27"/>
        <v>-5.9098041513430539</v>
      </c>
      <c r="AH139">
        <f t="shared" si="28"/>
        <v>11.738712636818605</v>
      </c>
    </row>
    <row r="140" spans="4:34">
      <c r="D140" s="5">
        <f t="shared" si="29"/>
        <v>40317</v>
      </c>
      <c r="E140" s="6">
        <f t="shared" si="0"/>
        <v>0</v>
      </c>
      <c r="F140" s="7">
        <f t="shared" si="1"/>
        <v>2455335.5</v>
      </c>
      <c r="G140" s="8">
        <f t="shared" si="2"/>
        <v>0.1037782340862423</v>
      </c>
      <c r="I140">
        <f t="shared" si="3"/>
        <v>56.562781968109903</v>
      </c>
      <c r="J140">
        <f t="shared" si="4"/>
        <v>4093.4469762226913</v>
      </c>
      <c r="K140">
        <f t="shared" si="5"/>
        <v>1.6704270109824615E-2</v>
      </c>
      <c r="L140">
        <f t="shared" si="6"/>
        <v>1.3698931606938611</v>
      </c>
      <c r="M140">
        <f t="shared" si="7"/>
        <v>57.932675128803766</v>
      </c>
      <c r="N140">
        <f t="shared" si="8"/>
        <v>4094.816869383385</v>
      </c>
      <c r="O140">
        <f t="shared" si="9"/>
        <v>1.0116328382835598</v>
      </c>
      <c r="P140">
        <f t="shared" si="10"/>
        <v>57.931616636734695</v>
      </c>
      <c r="Q140">
        <f t="shared" si="11"/>
        <v>23.437941560456487</v>
      </c>
      <c r="R140">
        <f t="shared" si="12"/>
        <v>23.438574691056907</v>
      </c>
      <c r="S140">
        <f t="shared" si="13"/>
        <v>55.671758200891908</v>
      </c>
      <c r="T140">
        <f t="shared" si="14"/>
        <v>19.69862211205653</v>
      </c>
      <c r="U140">
        <f t="shared" si="15"/>
        <v>4.3031823789398148E-2</v>
      </c>
      <c r="V140">
        <f t="shared" si="16"/>
        <v>3.5560844316089262</v>
      </c>
      <c r="W140">
        <f t="shared" si="17"/>
        <v>140.28970109544881</v>
      </c>
      <c r="X140" s="6">
        <f t="shared" si="18"/>
        <v>0.46559994136693822</v>
      </c>
      <c r="Y140" s="9">
        <f t="shared" si="19"/>
        <v>7.5906327212913752E-2</v>
      </c>
      <c r="Z140" s="6">
        <f t="shared" si="20"/>
        <v>0.85529355552096276</v>
      </c>
      <c r="AA140">
        <f t="shared" si="21"/>
        <v>1122.3176087635904</v>
      </c>
      <c r="AB140">
        <f t="shared" si="22"/>
        <v>49.53608443160892</v>
      </c>
      <c r="AC140">
        <f t="shared" si="23"/>
        <v>-167.61597889209776</v>
      </c>
      <c r="AD140">
        <f t="shared" si="24"/>
        <v>95.748105684111522</v>
      </c>
      <c r="AE140">
        <f t="shared" si="25"/>
        <v>-5.7481056841115219</v>
      </c>
      <c r="AF140">
        <f t="shared" si="26"/>
        <v>5.7320932081780102E-2</v>
      </c>
      <c r="AG140">
        <f t="shared" si="27"/>
        <v>-5.6907847520297414</v>
      </c>
      <c r="AH140">
        <f t="shared" si="28"/>
        <v>11.708505610491557</v>
      </c>
    </row>
    <row r="141" spans="4:34">
      <c r="D141" s="5">
        <f t="shared" si="29"/>
        <v>40318</v>
      </c>
      <c r="E141" s="6">
        <f t="shared" si="0"/>
        <v>0</v>
      </c>
      <c r="F141" s="7">
        <f t="shared" si="1"/>
        <v>2455336.5</v>
      </c>
      <c r="G141" s="8">
        <f t="shared" si="2"/>
        <v>0.10380561259411362</v>
      </c>
      <c r="I141">
        <f t="shared" si="3"/>
        <v>57.548429329997361</v>
      </c>
      <c r="J141">
        <f t="shared" si="4"/>
        <v>4094.4325765035428</v>
      </c>
      <c r="K141">
        <f t="shared" si="5"/>
        <v>1.6704268958194202E-2</v>
      </c>
      <c r="L141">
        <f t="shared" si="6"/>
        <v>1.3470313901817927</v>
      </c>
      <c r="M141">
        <f t="shared" si="7"/>
        <v>58.895460720179152</v>
      </c>
      <c r="N141">
        <f t="shared" si="8"/>
        <v>4095.7796078937245</v>
      </c>
      <c r="O141">
        <f t="shared" si="9"/>
        <v>1.0118349876233828</v>
      </c>
      <c r="P141">
        <f t="shared" si="10"/>
        <v>58.894403318717252</v>
      </c>
      <c r="Q141">
        <f t="shared" si="11"/>
        <v>23.437941204421325</v>
      </c>
      <c r="R141">
        <f t="shared" si="12"/>
        <v>23.438572042255426</v>
      </c>
      <c r="S141">
        <f t="shared" si="13"/>
        <v>56.66967143973293</v>
      </c>
      <c r="T141">
        <f t="shared" si="14"/>
        <v>19.911821990921275</v>
      </c>
      <c r="U141">
        <f t="shared" si="15"/>
        <v>4.303181378665339E-2</v>
      </c>
      <c r="V141">
        <f t="shared" si="16"/>
        <v>3.5070101604922677</v>
      </c>
      <c r="W141">
        <f t="shared" si="17"/>
        <v>141.07332222171999</v>
      </c>
      <c r="X141" s="6">
        <f t="shared" si="18"/>
        <v>0.46563402072188032</v>
      </c>
      <c r="Y141" s="9">
        <f t="shared" si="19"/>
        <v>7.376368121710257E-2</v>
      </c>
      <c r="Z141" s="6">
        <f t="shared" si="20"/>
        <v>0.85750436022665799</v>
      </c>
      <c r="AA141">
        <f t="shared" si="21"/>
        <v>1128.5865777737599</v>
      </c>
      <c r="AB141">
        <f t="shared" si="22"/>
        <v>49.487010160492261</v>
      </c>
      <c r="AC141">
        <f t="shared" si="23"/>
        <v>-167.62824745987695</v>
      </c>
      <c r="AD141">
        <f t="shared" si="24"/>
        <v>95.536948358204327</v>
      </c>
      <c r="AE141">
        <f t="shared" si="25"/>
        <v>-5.5369483582043273</v>
      </c>
      <c r="AF141">
        <f t="shared" si="26"/>
        <v>5.9521391373976551E-2</v>
      </c>
      <c r="AG141">
        <f t="shared" si="27"/>
        <v>-5.4774269668303504</v>
      </c>
      <c r="AH141">
        <f t="shared" si="28"/>
        <v>11.676728689400363</v>
      </c>
    </row>
    <row r="142" spans="4:34">
      <c r="D142" s="5">
        <f t="shared" si="29"/>
        <v>40319</v>
      </c>
      <c r="E142" s="6">
        <f t="shared" si="0"/>
        <v>0</v>
      </c>
      <c r="F142" s="7">
        <f t="shared" si="1"/>
        <v>2455337.5</v>
      </c>
      <c r="G142" s="8">
        <f t="shared" si="2"/>
        <v>0.10383299110198495</v>
      </c>
      <c r="I142">
        <f t="shared" si="3"/>
        <v>58.534076691885275</v>
      </c>
      <c r="J142">
        <f t="shared" si="4"/>
        <v>4095.4181767843943</v>
      </c>
      <c r="K142">
        <f t="shared" si="5"/>
        <v>1.6704267806563599E-2</v>
      </c>
      <c r="L142">
        <f t="shared" si="6"/>
        <v>1.3237882998422532</v>
      </c>
      <c r="M142">
        <f t="shared" si="7"/>
        <v>59.857864991727531</v>
      </c>
      <c r="N142">
        <f t="shared" si="8"/>
        <v>4096.7419650842367</v>
      </c>
      <c r="O142">
        <f t="shared" si="9"/>
        <v>1.0120336769847513</v>
      </c>
      <c r="P142">
        <f t="shared" si="10"/>
        <v>59.856808676915733</v>
      </c>
      <c r="Q142">
        <f t="shared" si="11"/>
        <v>23.437940848386159</v>
      </c>
      <c r="R142">
        <f t="shared" si="12"/>
        <v>23.438569392915095</v>
      </c>
      <c r="S142">
        <f t="shared" si="13"/>
        <v>57.669846193510089</v>
      </c>
      <c r="T142">
        <f t="shared" si="14"/>
        <v>20.119360448821837</v>
      </c>
      <c r="U142">
        <f t="shared" si="15"/>
        <v>4.3031803781875037E-2</v>
      </c>
      <c r="V142">
        <f t="shared" si="16"/>
        <v>3.4489061702794208</v>
      </c>
      <c r="W142">
        <f t="shared" si="17"/>
        <v>141.85122295642111</v>
      </c>
      <c r="X142" s="6">
        <f t="shared" si="18"/>
        <v>0.46567437071508372</v>
      </c>
      <c r="Y142" s="9">
        <f t="shared" si="19"/>
        <v>7.1643195836136181E-2</v>
      </c>
      <c r="Z142" s="6">
        <f t="shared" si="20"/>
        <v>0.85970554559403134</v>
      </c>
      <c r="AA142">
        <f t="shared" si="21"/>
        <v>1134.8097836513689</v>
      </c>
      <c r="AB142">
        <f t="shared" si="22"/>
        <v>49.428906170279419</v>
      </c>
      <c r="AC142">
        <f t="shared" si="23"/>
        <v>-167.64277345743014</v>
      </c>
      <c r="AD142">
        <f t="shared" si="24"/>
        <v>95.331621534293859</v>
      </c>
      <c r="AE142">
        <f t="shared" si="25"/>
        <v>-5.3316215342938591</v>
      </c>
      <c r="AF142">
        <f t="shared" si="26"/>
        <v>6.1827695362240795E-2</v>
      </c>
      <c r="AG142">
        <f t="shared" si="27"/>
        <v>-5.2697938389316183</v>
      </c>
      <c r="AH142">
        <f t="shared" si="28"/>
        <v>11.643421900659746</v>
      </c>
    </row>
    <row r="143" spans="4:34">
      <c r="D143" s="5">
        <f t="shared" si="29"/>
        <v>40320</v>
      </c>
      <c r="E143" s="6">
        <f t="shared" si="0"/>
        <v>0</v>
      </c>
      <c r="F143" s="7">
        <f t="shared" si="1"/>
        <v>2455338.5</v>
      </c>
      <c r="G143" s="8">
        <f t="shared" si="2"/>
        <v>0.10386036960985626</v>
      </c>
      <c r="I143">
        <f t="shared" si="3"/>
        <v>59.519724053772734</v>
      </c>
      <c r="J143">
        <f t="shared" si="4"/>
        <v>4096.4037770652449</v>
      </c>
      <c r="K143">
        <f t="shared" si="5"/>
        <v>1.6704266654932805E-2</v>
      </c>
      <c r="L143">
        <f t="shared" si="6"/>
        <v>1.3001707438992478</v>
      </c>
      <c r="M143">
        <f t="shared" si="7"/>
        <v>60.819894797671985</v>
      </c>
      <c r="N143">
        <f t="shared" si="8"/>
        <v>4097.7039478091438</v>
      </c>
      <c r="O143">
        <f t="shared" si="9"/>
        <v>1.0122288516847955</v>
      </c>
      <c r="P143">
        <f t="shared" si="10"/>
        <v>60.818839565552295</v>
      </c>
      <c r="Q143">
        <f t="shared" si="11"/>
        <v>23.437940492350993</v>
      </c>
      <c r="R143">
        <f t="shared" si="12"/>
        <v>23.438566743037875</v>
      </c>
      <c r="S143">
        <f t="shared" si="13"/>
        <v>58.672251755549411</v>
      </c>
      <c r="T143">
        <f t="shared" si="14"/>
        <v>20.321167525218716</v>
      </c>
      <c r="U143">
        <f t="shared" si="15"/>
        <v>4.3031793775070458E-2</v>
      </c>
      <c r="V143">
        <f t="shared" si="16"/>
        <v>3.3818954460457742</v>
      </c>
      <c r="W143">
        <f t="shared" si="17"/>
        <v>142.62283356358898</v>
      </c>
      <c r="X143" s="6">
        <f t="shared" si="18"/>
        <v>0.46572090594024601</v>
      </c>
      <c r="Y143" s="9">
        <f t="shared" si="19"/>
        <v>6.9546368263609937E-2</v>
      </c>
      <c r="Z143" s="6">
        <f t="shared" si="20"/>
        <v>0.86189544361688208</v>
      </c>
      <c r="AA143">
        <f t="shared" si="21"/>
        <v>1140.9826685087119</v>
      </c>
      <c r="AB143">
        <f t="shared" si="22"/>
        <v>49.361895446045772</v>
      </c>
      <c r="AC143">
        <f t="shared" si="23"/>
        <v>-167.65952613848856</v>
      </c>
      <c r="AD143">
        <f t="shared" si="24"/>
        <v>95.132190723264969</v>
      </c>
      <c r="AE143">
        <f t="shared" si="25"/>
        <v>-5.1321907232649693</v>
      </c>
      <c r="AF143">
        <f t="shared" si="26"/>
        <v>6.4243910398862528E-2</v>
      </c>
      <c r="AG143">
        <f t="shared" si="27"/>
        <v>-5.0679468128661069</v>
      </c>
      <c r="AH143">
        <f t="shared" si="28"/>
        <v>11.608627637887537</v>
      </c>
    </row>
    <row r="144" spans="4:34">
      <c r="D144" s="5">
        <f t="shared" si="29"/>
        <v>40321</v>
      </c>
      <c r="E144" s="6">
        <f t="shared" si="0"/>
        <v>0</v>
      </c>
      <c r="F144" s="7">
        <f t="shared" si="1"/>
        <v>2455339.5</v>
      </c>
      <c r="G144" s="8">
        <f t="shared" si="2"/>
        <v>0.10388774811772758</v>
      </c>
      <c r="I144">
        <f t="shared" si="3"/>
        <v>60.505371415661557</v>
      </c>
      <c r="J144">
        <f t="shared" si="4"/>
        <v>4097.3893773460959</v>
      </c>
      <c r="K144">
        <f t="shared" si="5"/>
        <v>1.670426550330182E-2</v>
      </c>
      <c r="L144">
        <f t="shared" si="6"/>
        <v>1.2761856677064694</v>
      </c>
      <c r="M144">
        <f t="shared" si="7"/>
        <v>61.781557083368028</v>
      </c>
      <c r="N144">
        <f t="shared" si="8"/>
        <v>4098.6655630138021</v>
      </c>
      <c r="O144">
        <f t="shared" si="9"/>
        <v>1.0124204580714395</v>
      </c>
      <c r="P144">
        <f t="shared" si="10"/>
        <v>61.78050292998153</v>
      </c>
      <c r="Q144">
        <f t="shared" si="11"/>
        <v>23.437940136315827</v>
      </c>
      <c r="R144">
        <f t="shared" si="12"/>
        <v>23.438564092625725</v>
      </c>
      <c r="S144">
        <f t="shared" si="13"/>
        <v>59.676854038910342</v>
      </c>
      <c r="T144">
        <f t="shared" si="14"/>
        <v>20.517174736275237</v>
      </c>
      <c r="U144">
        <f t="shared" si="15"/>
        <v>4.3031783766247077E-2</v>
      </c>
      <c r="V144">
        <f t="shared" si="16"/>
        <v>3.3061145510712131</v>
      </c>
      <c r="W144">
        <f t="shared" si="17"/>
        <v>143.38754009095399</v>
      </c>
      <c r="X144" s="6">
        <f t="shared" si="18"/>
        <v>0.46577353156175605</v>
      </c>
      <c r="Y144" s="9">
        <f t="shared" si="19"/>
        <v>6.7474809086883886E-2</v>
      </c>
      <c r="Z144" s="6">
        <f t="shared" si="20"/>
        <v>0.86407225403662835</v>
      </c>
      <c r="AA144">
        <f t="shared" si="21"/>
        <v>1147.1003207276319</v>
      </c>
      <c r="AB144">
        <f t="shared" si="22"/>
        <v>49.286114551071208</v>
      </c>
      <c r="AC144">
        <f t="shared" si="23"/>
        <v>-167.67847136223219</v>
      </c>
      <c r="AD144">
        <f t="shared" si="24"/>
        <v>94.938719651305433</v>
      </c>
      <c r="AE144">
        <f t="shared" si="25"/>
        <v>-4.9387196513054334</v>
      </c>
      <c r="AF144">
        <f t="shared" si="26"/>
        <v>6.6773880191894106E-2</v>
      </c>
      <c r="AG144">
        <f t="shared" si="27"/>
        <v>-4.8719457711135394</v>
      </c>
      <c r="AH144">
        <f t="shared" si="28"/>
        <v>11.572390622129717</v>
      </c>
    </row>
    <row r="145" spans="4:34">
      <c r="D145" s="5">
        <f t="shared" si="29"/>
        <v>40322</v>
      </c>
      <c r="E145" s="6">
        <f t="shared" si="0"/>
        <v>0</v>
      </c>
      <c r="F145" s="7">
        <f t="shared" si="1"/>
        <v>2455340.5</v>
      </c>
      <c r="G145" s="8">
        <f t="shared" si="2"/>
        <v>0.1039151266255989</v>
      </c>
      <c r="I145">
        <f t="shared" si="3"/>
        <v>61.49101877755129</v>
      </c>
      <c r="J145">
        <f t="shared" si="4"/>
        <v>4098.374977626946</v>
      </c>
      <c r="K145">
        <f t="shared" si="5"/>
        <v>1.6704264351670647E-2</v>
      </c>
      <c r="L145">
        <f t="shared" si="6"/>
        <v>1.2518401057784834</v>
      </c>
      <c r="M145">
        <f t="shared" si="7"/>
        <v>62.742858883329774</v>
      </c>
      <c r="N145">
        <f t="shared" si="8"/>
        <v>4099.6268177327247</v>
      </c>
      <c r="O145">
        <f t="shared" si="9"/>
        <v>1.0126084435346585</v>
      </c>
      <c r="P145">
        <f t="shared" si="10"/>
        <v>62.741805804716634</v>
      </c>
      <c r="Q145">
        <f t="shared" si="11"/>
        <v>23.437939780280661</v>
      </c>
      <c r="R145">
        <f t="shared" si="12"/>
        <v>23.438561441680605</v>
      </c>
      <c r="S145">
        <f t="shared" si="13"/>
        <v>60.683615588830236</v>
      </c>
      <c r="T145">
        <f t="shared" si="14"/>
        <v>20.707315135345766</v>
      </c>
      <c r="U145">
        <f t="shared" si="15"/>
        <v>4.3031773755412277E-2</v>
      </c>
      <c r="V145">
        <f t="shared" si="16"/>
        <v>3.2217135600221809</v>
      </c>
      <c r="W145">
        <f t="shared" si="17"/>
        <v>144.14468120942496</v>
      </c>
      <c r="X145" s="6">
        <f t="shared" si="18"/>
        <v>0.46583214336109569</v>
      </c>
      <c r="Y145" s="9">
        <f t="shared" si="19"/>
        <v>6.543025111269303E-2</v>
      </c>
      <c r="Z145" s="6">
        <f t="shared" si="20"/>
        <v>0.86623403560949841</v>
      </c>
      <c r="AA145">
        <f t="shared" si="21"/>
        <v>1153.1574496753997</v>
      </c>
      <c r="AB145">
        <f t="shared" si="22"/>
        <v>49.201713560022178</v>
      </c>
      <c r="AC145">
        <f t="shared" si="23"/>
        <v>-167.69957160999445</v>
      </c>
      <c r="AD145">
        <f t="shared" si="24"/>
        <v>94.751270210685746</v>
      </c>
      <c r="AE145">
        <f t="shared" si="25"/>
        <v>-4.7512702106857461</v>
      </c>
      <c r="AF145">
        <f t="shared" si="26"/>
        <v>6.9421121330268329E-2</v>
      </c>
      <c r="AG145">
        <f t="shared" si="27"/>
        <v>-4.6818490893554774</v>
      </c>
      <c r="AH145">
        <f t="shared" si="28"/>
        <v>11.534757859129968</v>
      </c>
    </row>
    <row r="146" spans="4:34">
      <c r="D146" s="5">
        <f t="shared" si="29"/>
        <v>40323</v>
      </c>
      <c r="E146" s="6">
        <f t="shared" si="0"/>
        <v>0</v>
      </c>
      <c r="F146" s="7">
        <f t="shared" si="1"/>
        <v>2455341.5</v>
      </c>
      <c r="G146" s="8">
        <f t="shared" si="2"/>
        <v>0.10394250513347023</v>
      </c>
      <c r="I146">
        <f t="shared" si="3"/>
        <v>62.476666139441022</v>
      </c>
      <c r="J146">
        <f t="shared" si="4"/>
        <v>4099.3605779077961</v>
      </c>
      <c r="K146">
        <f t="shared" si="5"/>
        <v>1.6704263200039281E-2</v>
      </c>
      <c r="L146">
        <f t="shared" si="6"/>
        <v>1.2271411798163236</v>
      </c>
      <c r="M146">
        <f t="shared" si="7"/>
        <v>63.703807319257344</v>
      </c>
      <c r="N146">
        <f t="shared" si="8"/>
        <v>4100.5877190876126</v>
      </c>
      <c r="O146">
        <f t="shared" si="9"/>
        <v>1.0127927565174479</v>
      </c>
      <c r="P146">
        <f t="shared" si="10"/>
        <v>63.702755311456812</v>
      </c>
      <c r="Q146">
        <f t="shared" si="11"/>
        <v>23.437939424245496</v>
      </c>
      <c r="R146">
        <f t="shared" si="12"/>
        <v>23.438558790204478</v>
      </c>
      <c r="S146">
        <f t="shared" si="13"/>
        <v>61.692495601720204</v>
      </c>
      <c r="T146">
        <f t="shared" si="14"/>
        <v>20.891523373788914</v>
      </c>
      <c r="U146">
        <f t="shared" si="15"/>
        <v>4.3031763742573483E-2</v>
      </c>
      <c r="V146">
        <f t="shared" si="16"/>
        <v>3.1288559647618914</v>
      </c>
      <c r="W146">
        <f t="shared" si="17"/>
        <v>144.89354490070042</v>
      </c>
      <c r="X146" s="6">
        <f t="shared" si="18"/>
        <v>0.46589662780224866</v>
      </c>
      <c r="Y146" s="9">
        <f t="shared" si="19"/>
        <v>6.3414558633636389E-2</v>
      </c>
      <c r="Z146" s="6">
        <f t="shared" si="20"/>
        <v>0.8683786969708609</v>
      </c>
      <c r="AA146">
        <f t="shared" si="21"/>
        <v>1159.1483592056034</v>
      </c>
      <c r="AB146">
        <f t="shared" si="22"/>
        <v>49.108855964761887</v>
      </c>
      <c r="AC146">
        <f t="shared" si="23"/>
        <v>-167.72278600880952</v>
      </c>
      <c r="AD146">
        <f t="shared" si="24"/>
        <v>94.569902411088634</v>
      </c>
      <c r="AE146">
        <f t="shared" si="25"/>
        <v>-4.5699024110886342</v>
      </c>
      <c r="AF146">
        <f t="shared" si="26"/>
        <v>7.2188698095909221E-2</v>
      </c>
      <c r="AG146">
        <f t="shared" si="27"/>
        <v>-4.4977137129927254</v>
      </c>
      <c r="AH146">
        <f t="shared" si="28"/>
        <v>11.495778592979661</v>
      </c>
    </row>
    <row r="147" spans="4:34">
      <c r="D147" s="5">
        <f t="shared" si="29"/>
        <v>40324</v>
      </c>
      <c r="E147" s="6">
        <f t="shared" si="0"/>
        <v>0</v>
      </c>
      <c r="F147" s="7">
        <f t="shared" si="1"/>
        <v>2455342.5</v>
      </c>
      <c r="G147" s="8">
        <f t="shared" si="2"/>
        <v>0.10396988364134155</v>
      </c>
      <c r="I147">
        <f t="shared" si="3"/>
        <v>63.462313501331209</v>
      </c>
      <c r="J147">
        <f t="shared" si="4"/>
        <v>4100.3461781886463</v>
      </c>
      <c r="K147">
        <f t="shared" si="5"/>
        <v>1.670426204840773E-2</v>
      </c>
      <c r="L147">
        <f t="shared" si="6"/>
        <v>1.2020960967285286</v>
      </c>
      <c r="M147">
        <f t="shared" si="7"/>
        <v>64.664409598059734</v>
      </c>
      <c r="N147">
        <f t="shared" si="8"/>
        <v>4101.5482742853746</v>
      </c>
      <c r="O147">
        <f t="shared" si="9"/>
        <v>1.0129733465265187</v>
      </c>
      <c r="P147">
        <f t="shared" si="10"/>
        <v>64.663358657110138</v>
      </c>
      <c r="Q147">
        <f t="shared" si="11"/>
        <v>23.43793906821033</v>
      </c>
      <c r="R147">
        <f t="shared" si="12"/>
        <v>23.438556138199299</v>
      </c>
      <c r="S147">
        <f t="shared" si="13"/>
        <v>62.703449950896051</v>
      </c>
      <c r="T147">
        <f t="shared" si="14"/>
        <v>21.069735761947186</v>
      </c>
      <c r="U147">
        <f t="shared" si="15"/>
        <v>4.3031753727738091E-2</v>
      </c>
      <c r="V147">
        <f t="shared" si="16"/>
        <v>3.0277185523661343</v>
      </c>
      <c r="W147">
        <f t="shared" si="17"/>
        <v>145.63336501587449</v>
      </c>
      <c r="X147" s="6">
        <f t="shared" si="18"/>
        <v>0.46596686211641242</v>
      </c>
      <c r="Y147" s="9">
        <f t="shared" si="19"/>
        <v>6.142973707231663E-2</v>
      </c>
      <c r="Z147" s="6">
        <f t="shared" si="20"/>
        <v>0.87050398716050825</v>
      </c>
      <c r="AA147">
        <f t="shared" si="21"/>
        <v>1165.0669201269959</v>
      </c>
      <c r="AB147">
        <f t="shared" si="22"/>
        <v>49.007718552366129</v>
      </c>
      <c r="AC147">
        <f t="shared" si="23"/>
        <v>-167.74807036190847</v>
      </c>
      <c r="AD147">
        <f t="shared" si="24"/>
        <v>94.394674331598537</v>
      </c>
      <c r="AE147">
        <f t="shared" si="25"/>
        <v>-4.3946743315985373</v>
      </c>
      <c r="AF147">
        <f t="shared" si="26"/>
        <v>7.5079074032988732E-2</v>
      </c>
      <c r="AG147">
        <f t="shared" si="27"/>
        <v>-4.319595257565549</v>
      </c>
      <c r="AH147">
        <f t="shared" si="28"/>
        <v>11.455504256195809</v>
      </c>
    </row>
    <row r="148" spans="4:34">
      <c r="D148" s="5">
        <f t="shared" si="29"/>
        <v>40325</v>
      </c>
      <c r="E148" s="6">
        <f t="shared" si="0"/>
        <v>0</v>
      </c>
      <c r="F148" s="7">
        <f t="shared" si="1"/>
        <v>2455343.5</v>
      </c>
      <c r="G148" s="8">
        <f t="shared" si="2"/>
        <v>0.10399726214921287</v>
      </c>
      <c r="I148">
        <f t="shared" si="3"/>
        <v>64.447960863222306</v>
      </c>
      <c r="J148">
        <f t="shared" si="4"/>
        <v>4101.3317784694964</v>
      </c>
      <c r="K148">
        <f t="shared" si="5"/>
        <v>1.6704260896775985E-2</v>
      </c>
      <c r="L148">
        <f t="shared" si="6"/>
        <v>1.1767121466475876</v>
      </c>
      <c r="M148">
        <f t="shared" si="7"/>
        <v>65.624673009869895</v>
      </c>
      <c r="N148">
        <f t="shared" si="8"/>
        <v>4102.5084906161437</v>
      </c>
      <c r="O148">
        <f t="shared" si="9"/>
        <v>1.0131501641427056</v>
      </c>
      <c r="P148">
        <f t="shared" si="10"/>
        <v>65.623623131808642</v>
      </c>
      <c r="Q148">
        <f t="shared" si="11"/>
        <v>23.437938712175168</v>
      </c>
      <c r="R148">
        <f t="shared" si="12"/>
        <v>23.43855348566704</v>
      </c>
      <c r="S148">
        <f t="shared" si="13"/>
        <v>63.716431219209952</v>
      </c>
      <c r="T148">
        <f t="shared" si="14"/>
        <v>21.241890330129394</v>
      </c>
      <c r="U148">
        <f t="shared" si="15"/>
        <v>4.3031743710913527E-2</v>
      </c>
      <c r="V148">
        <f t="shared" si="16"/>
        <v>2.9184912550211135</v>
      </c>
      <c r="W148">
        <f t="shared" si="17"/>
        <v>146.36331773932673</v>
      </c>
      <c r="X148" s="6">
        <f t="shared" si="18"/>
        <v>0.46604271440623535</v>
      </c>
      <c r="Y148" s="9">
        <f t="shared" si="19"/>
        <v>5.9477942908105534E-2</v>
      </c>
      <c r="Z148" s="6">
        <f t="shared" si="20"/>
        <v>0.87260748590436521</v>
      </c>
      <c r="AA148">
        <f t="shared" si="21"/>
        <v>1170.9065419146139</v>
      </c>
      <c r="AB148">
        <f t="shared" si="22"/>
        <v>48.898491255021113</v>
      </c>
      <c r="AC148">
        <f t="shared" si="23"/>
        <v>-167.77537718624473</v>
      </c>
      <c r="AD148">
        <f t="shared" si="24"/>
        <v>94.225642073461941</v>
      </c>
      <c r="AE148">
        <f t="shared" si="25"/>
        <v>-4.2256420734619411</v>
      </c>
      <c r="AF148">
        <f t="shared" si="26"/>
        <v>7.8093937857184811E-2</v>
      </c>
      <c r="AG148">
        <f t="shared" si="27"/>
        <v>-4.1475481356047563</v>
      </c>
      <c r="AH148">
        <f t="shared" si="28"/>
        <v>11.41398841628785</v>
      </c>
    </row>
    <row r="149" spans="4:34">
      <c r="D149" s="5">
        <f t="shared" si="29"/>
        <v>40326</v>
      </c>
      <c r="E149" s="6">
        <f t="shared" si="0"/>
        <v>0</v>
      </c>
      <c r="F149" s="7">
        <f t="shared" si="1"/>
        <v>2455344.5</v>
      </c>
      <c r="G149" s="8">
        <f t="shared" si="2"/>
        <v>0.10402464065708419</v>
      </c>
      <c r="I149">
        <f t="shared" si="3"/>
        <v>65.433608225113403</v>
      </c>
      <c r="J149">
        <f t="shared" si="4"/>
        <v>4102.3173787503456</v>
      </c>
      <c r="K149">
        <f t="shared" si="5"/>
        <v>1.670425974514405E-2</v>
      </c>
      <c r="L149">
        <f t="shared" si="6"/>
        <v>1.1509967009420536</v>
      </c>
      <c r="M149">
        <f t="shared" si="7"/>
        <v>66.584604926055462</v>
      </c>
      <c r="N149">
        <f t="shared" si="8"/>
        <v>4103.468375451288</v>
      </c>
      <c r="O149">
        <f t="shared" si="9"/>
        <v>1.0133231610310993</v>
      </c>
      <c r="P149">
        <f t="shared" si="10"/>
        <v>66.583556106919076</v>
      </c>
      <c r="Q149">
        <f t="shared" si="11"/>
        <v>23.437938356140002</v>
      </c>
      <c r="R149">
        <f t="shared" si="12"/>
        <v>23.438550832609646</v>
      </c>
      <c r="S149">
        <f t="shared" si="13"/>
        <v>64.731388738733514</v>
      </c>
      <c r="T149">
        <f t="shared" si="14"/>
        <v>21.407926889427916</v>
      </c>
      <c r="U149">
        <f t="shared" si="15"/>
        <v>4.3031733692107145E-2</v>
      </c>
      <c r="V149">
        <f t="shared" si="16"/>
        <v>2.8013769715741255</v>
      </c>
      <c r="W149">
        <f t="shared" si="17"/>
        <v>147.0825180065618</v>
      </c>
      <c r="X149" s="6">
        <f t="shared" si="18"/>
        <v>0.4661240437697402</v>
      </c>
      <c r="Y149" s="9">
        <f t="shared" si="19"/>
        <v>5.7561493751512989E-2</v>
      </c>
      <c r="Z149" s="6">
        <f t="shared" si="20"/>
        <v>0.87468659378796743</v>
      </c>
      <c r="AA149">
        <f t="shared" si="21"/>
        <v>1176.6601440524944</v>
      </c>
      <c r="AB149">
        <f t="shared" si="22"/>
        <v>48.781376971574119</v>
      </c>
      <c r="AC149">
        <f t="shared" si="23"/>
        <v>-167.80465575710647</v>
      </c>
      <c r="AD149">
        <f t="shared" si="24"/>
        <v>94.062859713728812</v>
      </c>
      <c r="AE149">
        <f t="shared" si="25"/>
        <v>-4.0628597137288125</v>
      </c>
      <c r="AF149">
        <f t="shared" si="26"/>
        <v>8.1234001597362868E-2</v>
      </c>
      <c r="AG149">
        <f t="shared" si="27"/>
        <v>-3.9816257121314496</v>
      </c>
      <c r="AH149">
        <f t="shared" si="28"/>
        <v>11.371286718887745</v>
      </c>
    </row>
    <row r="150" spans="4:34">
      <c r="D150" s="5">
        <f t="shared" si="29"/>
        <v>40327</v>
      </c>
      <c r="E150" s="6">
        <f t="shared" si="0"/>
        <v>0</v>
      </c>
      <c r="F150" s="7">
        <f t="shared" si="1"/>
        <v>2455345.5</v>
      </c>
      <c r="G150" s="8">
        <f t="shared" si="2"/>
        <v>0.1040520191649555</v>
      </c>
      <c r="I150">
        <f t="shared" si="3"/>
        <v>66.4192555870045</v>
      </c>
      <c r="J150">
        <f t="shared" si="4"/>
        <v>4103.3029790311948</v>
      </c>
      <c r="K150">
        <f t="shared" si="5"/>
        <v>1.6704258593511927E-2</v>
      </c>
      <c r="L150">
        <f t="shared" si="6"/>
        <v>1.1249572102248908</v>
      </c>
      <c r="M150">
        <f t="shared" si="7"/>
        <v>67.544212797229392</v>
      </c>
      <c r="N150">
        <f t="shared" si="8"/>
        <v>4104.42793624142</v>
      </c>
      <c r="O150">
        <f t="shared" si="9"/>
        <v>1.0134922899509011</v>
      </c>
      <c r="P150">
        <f t="shared" si="10"/>
        <v>67.543165033053469</v>
      </c>
      <c r="Q150">
        <f t="shared" si="11"/>
        <v>23.437938000104836</v>
      </c>
      <c r="R150">
        <f t="shared" si="12"/>
        <v>23.438548179029095</v>
      </c>
      <c r="S150">
        <f t="shared" si="13"/>
        <v>65.748268637618949</v>
      </c>
      <c r="T150">
        <f t="shared" si="14"/>
        <v>21.567787092198103</v>
      </c>
      <c r="U150">
        <f t="shared" si="15"/>
        <v>4.3031723671326405E-2</v>
      </c>
      <c r="V150">
        <f t="shared" si="16"/>
        <v>2.6765913606060039</v>
      </c>
      <c r="W150">
        <f t="shared" si="17"/>
        <v>147.79001594247674</v>
      </c>
      <c r="X150" s="6">
        <f t="shared" si="18"/>
        <v>0.46621070044402357</v>
      </c>
      <c r="Y150" s="9">
        <f t="shared" si="19"/>
        <v>5.5682878381588176E-2</v>
      </c>
      <c r="Z150" s="6">
        <f t="shared" si="20"/>
        <v>0.87673852250645901</v>
      </c>
      <c r="AA150">
        <f t="shared" si="21"/>
        <v>1182.3201275398139</v>
      </c>
      <c r="AB150">
        <f t="shared" si="22"/>
        <v>48.656591360606001</v>
      </c>
      <c r="AC150">
        <f t="shared" si="23"/>
        <v>-167.83585215984851</v>
      </c>
      <c r="AD150">
        <f t="shared" si="24"/>
        <v>93.906379259886194</v>
      </c>
      <c r="AE150">
        <f t="shared" si="25"/>
        <v>-3.9063792598861937</v>
      </c>
      <c r="AF150">
        <f t="shared" si="26"/>
        <v>8.449876944058779E-2</v>
      </c>
      <c r="AG150">
        <f t="shared" si="27"/>
        <v>-3.8218804904456061</v>
      </c>
      <c r="AH150">
        <f t="shared" si="28"/>
        <v>11.327456827525907</v>
      </c>
    </row>
    <row r="151" spans="4:34">
      <c r="D151" s="5">
        <f t="shared" si="29"/>
        <v>40328</v>
      </c>
      <c r="E151" s="6">
        <f t="shared" si="0"/>
        <v>0</v>
      </c>
      <c r="F151" s="7">
        <f t="shared" si="1"/>
        <v>2455346.5</v>
      </c>
      <c r="G151" s="8">
        <f t="shared" si="2"/>
        <v>0.10407939767282683</v>
      </c>
      <c r="I151">
        <f t="shared" si="3"/>
        <v>67.404902948896506</v>
      </c>
      <c r="J151">
        <f t="shared" si="4"/>
        <v>4104.288579312044</v>
      </c>
      <c r="K151">
        <f t="shared" si="5"/>
        <v>1.6704257441879613E-2</v>
      </c>
      <c r="L151">
        <f t="shared" si="6"/>
        <v>1.0986012023583849</v>
      </c>
      <c r="M151">
        <f t="shared" si="7"/>
        <v>68.503504151254887</v>
      </c>
      <c r="N151">
        <f t="shared" si="8"/>
        <v>4105.3871805144026</v>
      </c>
      <c r="O151">
        <f t="shared" si="9"/>
        <v>1.0136575047650054</v>
      </c>
      <c r="P151">
        <f t="shared" si="10"/>
        <v>68.502457438074146</v>
      </c>
      <c r="Q151">
        <f t="shared" si="11"/>
        <v>23.43793764406967</v>
      </c>
      <c r="R151">
        <f t="shared" si="12"/>
        <v>23.438545524927338</v>
      </c>
      <c r="S151">
        <f t="shared" si="13"/>
        <v>66.767013894229279</v>
      </c>
      <c r="T151">
        <f t="shared" si="14"/>
        <v>21.721414492021285</v>
      </c>
      <c r="U151">
        <f t="shared" si="15"/>
        <v>4.303171364857869E-2</v>
      </c>
      <c r="V151">
        <f t="shared" si="16"/>
        <v>2.5443626049983132</v>
      </c>
      <c r="W151">
        <f t="shared" si="17"/>
        <v>148.48479340824159</v>
      </c>
      <c r="X151" s="6">
        <f t="shared" si="18"/>
        <v>0.4663025259687511</v>
      </c>
      <c r="Y151" s="9">
        <f t="shared" si="19"/>
        <v>5.3844766501413392E-2</v>
      </c>
      <c r="Z151" s="6">
        <f t="shared" si="20"/>
        <v>0.87876028543608886</v>
      </c>
      <c r="AA151">
        <f t="shared" si="21"/>
        <v>1187.8783472659327</v>
      </c>
      <c r="AB151">
        <f t="shared" si="22"/>
        <v>48.524362604998309</v>
      </c>
      <c r="AC151">
        <f t="shared" si="23"/>
        <v>-167.86890934875044</v>
      </c>
      <c r="AD151">
        <f t="shared" si="24"/>
        <v>93.756250605596804</v>
      </c>
      <c r="AE151">
        <f t="shared" si="25"/>
        <v>-3.7562506055968043</v>
      </c>
      <c r="AF151">
        <f t="shared" si="26"/>
        <v>8.7886276683443093E-2</v>
      </c>
      <c r="AG151">
        <f t="shared" si="27"/>
        <v>-3.6683643289133614</v>
      </c>
      <c r="AH151">
        <f t="shared" si="28"/>
        <v>11.282558360148073</v>
      </c>
    </row>
    <row r="152" spans="4:34">
      <c r="D152" s="5">
        <f t="shared" si="29"/>
        <v>40329</v>
      </c>
      <c r="E152" s="6">
        <f t="shared" si="0"/>
        <v>0</v>
      </c>
      <c r="F152" s="7">
        <f t="shared" si="1"/>
        <v>2455347.5</v>
      </c>
      <c r="G152" s="8">
        <f t="shared" si="2"/>
        <v>0.10410677618069815</v>
      </c>
      <c r="I152">
        <f t="shared" si="3"/>
        <v>68.390550310789422</v>
      </c>
      <c r="J152">
        <f t="shared" si="4"/>
        <v>4105.2741795928923</v>
      </c>
      <c r="K152">
        <f t="shared" si="5"/>
        <v>1.6704256290247112E-2</v>
      </c>
      <c r="L152">
        <f t="shared" si="6"/>
        <v>1.0719362804555173</v>
      </c>
      <c r="M152">
        <f t="shared" si="7"/>
        <v>69.462486591244939</v>
      </c>
      <c r="N152">
        <f t="shared" si="8"/>
        <v>4106.346115873348</v>
      </c>
      <c r="O152">
        <f t="shared" si="9"/>
        <v>1.0138187604493014</v>
      </c>
      <c r="P152">
        <f t="shared" si="10"/>
        <v>69.461440925093171</v>
      </c>
      <c r="Q152">
        <f t="shared" si="11"/>
        <v>23.437937288034504</v>
      </c>
      <c r="R152">
        <f t="shared" si="12"/>
        <v>23.438542870306346</v>
      </c>
      <c r="S152">
        <f t="shared" si="13"/>
        <v>67.787564398606591</v>
      </c>
      <c r="T152">
        <f t="shared" si="14"/>
        <v>21.86875460297064</v>
      </c>
      <c r="U152">
        <f t="shared" si="15"/>
        <v>4.3031703623871459E-2</v>
      </c>
      <c r="V152">
        <f t="shared" si="16"/>
        <v>2.4049311480718378</v>
      </c>
      <c r="W152">
        <f t="shared" si="17"/>
        <v>149.16576077100189</v>
      </c>
      <c r="X152" s="6">
        <f t="shared" si="18"/>
        <v>0.46639935336939459</v>
      </c>
      <c r="Y152" s="9">
        <f t="shared" si="19"/>
        <v>5.2050017894389337E-2</v>
      </c>
      <c r="Z152" s="6">
        <f t="shared" si="20"/>
        <v>0.88074868884439972</v>
      </c>
      <c r="AA152">
        <f t="shared" si="21"/>
        <v>1193.3260861680151</v>
      </c>
      <c r="AB152">
        <f t="shared" si="22"/>
        <v>48.384931148071836</v>
      </c>
      <c r="AC152">
        <f t="shared" si="23"/>
        <v>-167.90376721298205</v>
      </c>
      <c r="AD152">
        <f t="shared" si="24"/>
        <v>93.612521487654078</v>
      </c>
      <c r="AE152">
        <f t="shared" si="25"/>
        <v>-3.6125214876540781</v>
      </c>
      <c r="AF152">
        <f t="shared" si="26"/>
        <v>9.1392799572644429E-2</v>
      </c>
      <c r="AG152">
        <f t="shared" si="27"/>
        <v>-3.5211286880814336</v>
      </c>
      <c r="AH152">
        <f t="shared" si="28"/>
        <v>11.23665282248254</v>
      </c>
    </row>
    <row r="153" spans="4:34">
      <c r="D153" s="5">
        <f t="shared" si="29"/>
        <v>40330</v>
      </c>
      <c r="E153" s="6">
        <f t="shared" si="0"/>
        <v>0</v>
      </c>
      <c r="F153" s="7">
        <f t="shared" si="1"/>
        <v>2455348.5</v>
      </c>
      <c r="G153" s="8">
        <f t="shared" si="2"/>
        <v>0.10413415468856947</v>
      </c>
      <c r="I153">
        <f t="shared" si="3"/>
        <v>69.376197672681428</v>
      </c>
      <c r="J153">
        <f t="shared" si="4"/>
        <v>4106.2597798737406</v>
      </c>
      <c r="K153">
        <f t="shared" si="5"/>
        <v>1.6704255138614416E-2</v>
      </c>
      <c r="L153">
        <f t="shared" si="6"/>
        <v>1.044970120878471</v>
      </c>
      <c r="M153">
        <f t="shared" si="7"/>
        <v>70.421167793559903</v>
      </c>
      <c r="N153">
        <f t="shared" si="8"/>
        <v>4107.3047499946188</v>
      </c>
      <c r="O153">
        <f t="shared" si="9"/>
        <v>1.0139760131017124</v>
      </c>
      <c r="P153">
        <f t="shared" si="10"/>
        <v>70.420123170470035</v>
      </c>
      <c r="Q153">
        <f t="shared" si="11"/>
        <v>23.437936931999339</v>
      </c>
      <c r="R153">
        <f t="shared" si="12"/>
        <v>23.438540215168075</v>
      </c>
      <c r="S153">
        <f t="shared" si="13"/>
        <v>68.809857021321378</v>
      </c>
      <c r="T153">
        <f t="shared" si="14"/>
        <v>22.009754957996794</v>
      </c>
      <c r="U153">
        <f t="shared" si="15"/>
        <v>4.303169359721206E-2</v>
      </c>
      <c r="V153">
        <f t="shared" si="16"/>
        <v>2.2585494014722478</v>
      </c>
      <c r="W153">
        <f t="shared" si="17"/>
        <v>149.83175404115761</v>
      </c>
      <c r="X153" s="6">
        <f t="shared" si="18"/>
        <v>0.4665010073600887</v>
      </c>
      <c r="Y153" s="9">
        <f t="shared" si="19"/>
        <v>5.0301690579095351E-2</v>
      </c>
      <c r="Z153" s="6">
        <f t="shared" si="20"/>
        <v>0.88270032414108202</v>
      </c>
      <c r="AA153">
        <f t="shared" si="21"/>
        <v>1198.6540323292609</v>
      </c>
      <c r="AB153">
        <f t="shared" si="22"/>
        <v>48.238549401472241</v>
      </c>
      <c r="AC153">
        <f t="shared" si="23"/>
        <v>-167.94036264963194</v>
      </c>
      <c r="AD153">
        <f t="shared" si="24"/>
        <v>93.475237444265147</v>
      </c>
      <c r="AE153">
        <f t="shared" si="25"/>
        <v>-3.4752374442651472</v>
      </c>
      <c r="AF153">
        <f t="shared" si="26"/>
        <v>9.5012538743177041E-2</v>
      </c>
      <c r="AG153">
        <f t="shared" si="27"/>
        <v>-3.3802249055219704</v>
      </c>
      <c r="AH153">
        <f t="shared" si="28"/>
        <v>11.189803538364345</v>
      </c>
    </row>
    <row r="154" spans="4:34">
      <c r="D154" s="5">
        <f t="shared" si="29"/>
        <v>40331</v>
      </c>
      <c r="E154" s="6">
        <f t="shared" si="0"/>
        <v>0</v>
      </c>
      <c r="F154" s="7">
        <f t="shared" si="1"/>
        <v>2455349.5</v>
      </c>
      <c r="G154" s="8">
        <f t="shared" si="2"/>
        <v>0.10416153319644079</v>
      </c>
      <c r="I154">
        <f t="shared" si="3"/>
        <v>70.361845034575254</v>
      </c>
      <c r="J154">
        <f t="shared" si="4"/>
        <v>4107.2453801545898</v>
      </c>
      <c r="K154">
        <f t="shared" si="5"/>
        <v>1.6704253986981533E-2</v>
      </c>
      <c r="L154">
        <f t="shared" si="6"/>
        <v>1.0177104712343608</v>
      </c>
      <c r="M154">
        <f t="shared" si="7"/>
        <v>71.37955550580962</v>
      </c>
      <c r="N154">
        <f t="shared" si="8"/>
        <v>4108.2630906258246</v>
      </c>
      <c r="O154">
        <f t="shared" si="9"/>
        <v>1.014129219950956</v>
      </c>
      <c r="P154">
        <f t="shared" si="10"/>
        <v>71.378511921813669</v>
      </c>
      <c r="Q154">
        <f t="shared" si="11"/>
        <v>23.437936575964173</v>
      </c>
      <c r="R154">
        <f t="shared" si="12"/>
        <v>23.438537559514497</v>
      </c>
      <c r="S154">
        <f t="shared" si="13"/>
        <v>69.833825689718566</v>
      </c>
      <c r="T154">
        <f t="shared" si="14"/>
        <v>22.144365166248768</v>
      </c>
      <c r="U154">
        <f t="shared" si="15"/>
        <v>4.3031683568607954E-2</v>
      </c>
      <c r="V154">
        <f t="shared" si="16"/>
        <v>2.1054814250843141</v>
      </c>
      <c r="W154">
        <f t="shared" si="17"/>
        <v>150.4815325570099</v>
      </c>
      <c r="X154" s="6">
        <f t="shared" si="18"/>
        <v>0.46660730456591365</v>
      </c>
      <c r="Y154" s="9">
        <f t="shared" si="19"/>
        <v>4.8603047463108361E-2</v>
      </c>
      <c r="Z154" s="6">
        <f t="shared" si="20"/>
        <v>0.8846115616687189</v>
      </c>
      <c r="AA154">
        <f t="shared" si="21"/>
        <v>1203.8522604560792</v>
      </c>
      <c r="AB154">
        <f t="shared" si="22"/>
        <v>48.085481425084311</v>
      </c>
      <c r="AC154">
        <f t="shared" si="23"/>
        <v>-167.97862964372894</v>
      </c>
      <c r="AD154">
        <f t="shared" si="24"/>
        <v>93.344441774770672</v>
      </c>
      <c r="AE154">
        <f t="shared" si="25"/>
        <v>-3.3444417747706723</v>
      </c>
      <c r="AF154">
        <f t="shared" si="26"/>
        <v>9.873728152178303E-2</v>
      </c>
      <c r="AG154">
        <f t="shared" si="27"/>
        <v>-3.2457044932488892</v>
      </c>
      <c r="AH154">
        <f t="shared" si="28"/>
        <v>11.142075577147921</v>
      </c>
    </row>
    <row r="155" spans="4:34">
      <c r="D155" s="5">
        <f t="shared" si="29"/>
        <v>40332</v>
      </c>
      <c r="E155" s="6">
        <f t="shared" si="0"/>
        <v>0</v>
      </c>
      <c r="F155" s="7">
        <f t="shared" si="1"/>
        <v>2455350.5</v>
      </c>
      <c r="G155" s="8">
        <f t="shared" si="2"/>
        <v>0.10418891170431212</v>
      </c>
      <c r="I155">
        <f t="shared" si="3"/>
        <v>71.347492396469079</v>
      </c>
      <c r="J155">
        <f t="shared" si="4"/>
        <v>4108.2309804354372</v>
      </c>
      <c r="K155">
        <f t="shared" si="5"/>
        <v>1.670425283534846E-2</v>
      </c>
      <c r="L155">
        <f t="shared" si="6"/>
        <v>0.99016514836862368</v>
      </c>
      <c r="M155">
        <f t="shared" si="7"/>
        <v>72.337657544837697</v>
      </c>
      <c r="N155">
        <f t="shared" si="8"/>
        <v>4109.221145583806</v>
      </c>
      <c r="O155">
        <f t="shared" si="9"/>
        <v>1.0142783393650407</v>
      </c>
      <c r="P155">
        <f t="shared" si="10"/>
        <v>72.336614995966798</v>
      </c>
      <c r="Q155">
        <f t="shared" si="11"/>
        <v>23.437936219929007</v>
      </c>
      <c r="R155">
        <f t="shared" si="12"/>
        <v>23.43853490334757</v>
      </c>
      <c r="S155">
        <f t="shared" si="13"/>
        <v>70.859401471513493</v>
      </c>
      <c r="T155">
        <f t="shared" si="14"/>
        <v>22.272536969140567</v>
      </c>
      <c r="U155">
        <f t="shared" si="15"/>
        <v>4.3031673538066556E-2</v>
      </c>
      <c r="V155">
        <f t="shared" si="16"/>
        <v>1.9460025793660858</v>
      </c>
      <c r="W155">
        <f t="shared" si="17"/>
        <v>151.11377743557503</v>
      </c>
      <c r="X155" s="6">
        <f t="shared" si="18"/>
        <v>0.46671805376432907</v>
      </c>
      <c r="Y155" s="9">
        <f t="shared" si="19"/>
        <v>4.6957560887731772E-2</v>
      </c>
      <c r="Z155" s="6">
        <f t="shared" si="20"/>
        <v>0.8864785466409264</v>
      </c>
      <c r="AA155">
        <f t="shared" si="21"/>
        <v>1208.9102194846002</v>
      </c>
      <c r="AB155">
        <f t="shared" si="22"/>
        <v>47.926002579366084</v>
      </c>
      <c r="AC155">
        <f t="shared" si="23"/>
        <v>-168.01849935515847</v>
      </c>
      <c r="AD155">
        <f t="shared" si="24"/>
        <v>93.220175500915289</v>
      </c>
      <c r="AE155">
        <f t="shared" si="25"/>
        <v>-3.220175500915289</v>
      </c>
      <c r="AF155">
        <f t="shared" si="26"/>
        <v>0.10255605162016256</v>
      </c>
      <c r="AG155">
        <f t="shared" si="27"/>
        <v>-3.1176194492951264</v>
      </c>
      <c r="AH155">
        <f t="shared" si="28"/>
        <v>11.093535678328863</v>
      </c>
    </row>
    <row r="156" spans="4:34">
      <c r="D156" s="5">
        <f t="shared" si="29"/>
        <v>40333</v>
      </c>
      <c r="E156" s="6">
        <f t="shared" si="0"/>
        <v>0</v>
      </c>
      <c r="F156" s="7">
        <f t="shared" si="1"/>
        <v>2455351.5</v>
      </c>
      <c r="G156" s="8">
        <f t="shared" si="2"/>
        <v>0.10421629021218344</v>
      </c>
      <c r="I156">
        <f t="shared" si="3"/>
        <v>72.333139758363359</v>
      </c>
      <c r="J156">
        <f t="shared" si="4"/>
        <v>4109.2165807162855</v>
      </c>
      <c r="K156">
        <f t="shared" si="5"/>
        <v>1.6704251683715199E-2</v>
      </c>
      <c r="L156">
        <f t="shared" si="6"/>
        <v>0.96234203635557425</v>
      </c>
      <c r="M156">
        <f t="shared" si="7"/>
        <v>73.295481794718938</v>
      </c>
      <c r="N156">
        <f t="shared" si="8"/>
        <v>4110.1789227526415</v>
      </c>
      <c r="O156">
        <f t="shared" si="9"/>
        <v>1.0144233308594959</v>
      </c>
      <c r="P156">
        <f t="shared" si="10"/>
        <v>73.294440277003346</v>
      </c>
      <c r="Q156">
        <f t="shared" si="11"/>
        <v>23.437935863893841</v>
      </c>
      <c r="R156">
        <f t="shared" si="12"/>
        <v>23.438532246669261</v>
      </c>
      <c r="S156">
        <f t="shared" si="13"/>
        <v>71.886512665714463</v>
      </c>
      <c r="T156">
        <f t="shared" si="14"/>
        <v>22.394224294981672</v>
      </c>
      <c r="U156">
        <f t="shared" si="15"/>
        <v>4.3031663505595286E-2</v>
      </c>
      <c r="V156">
        <f t="shared" si="16"/>
        <v>1.7803991505877044</v>
      </c>
      <c r="W156">
        <f t="shared" si="17"/>
        <v>151.72709105029318</v>
      </c>
      <c r="X156" s="6">
        <f t="shared" si="18"/>
        <v>0.46683305614542514</v>
      </c>
      <c r="Y156" s="9">
        <f t="shared" si="19"/>
        <v>4.5368914339055204E-2</v>
      </c>
      <c r="Z156" s="6">
        <f t="shared" si="20"/>
        <v>0.88829719795179507</v>
      </c>
      <c r="AA156">
        <f t="shared" si="21"/>
        <v>1213.8167284023455</v>
      </c>
      <c r="AB156">
        <f t="shared" si="22"/>
        <v>47.760399150587702</v>
      </c>
      <c r="AC156">
        <f t="shared" si="23"/>
        <v>-168.05990021235309</v>
      </c>
      <c r="AD156">
        <f t="shared" si="24"/>
        <v>93.102477329771148</v>
      </c>
      <c r="AE156">
        <f t="shared" si="25"/>
        <v>-3.1024773297711477</v>
      </c>
      <c r="AF156">
        <f t="shared" si="26"/>
        <v>0.10645475870774108</v>
      </c>
      <c r="AG156">
        <f t="shared" si="27"/>
        <v>-2.9960225710634067</v>
      </c>
      <c r="AH156">
        <f t="shared" si="28"/>
        <v>11.044252173519851</v>
      </c>
    </row>
    <row r="157" spans="4:34">
      <c r="D157" s="5">
        <f t="shared" si="29"/>
        <v>40334</v>
      </c>
      <c r="E157" s="6">
        <f t="shared" si="0"/>
        <v>0</v>
      </c>
      <c r="F157" s="7">
        <f t="shared" si="1"/>
        <v>2455352.5</v>
      </c>
      <c r="G157" s="8">
        <f t="shared" si="2"/>
        <v>0.10424366872005476</v>
      </c>
      <c r="I157">
        <f t="shared" si="3"/>
        <v>73.318787120258548</v>
      </c>
      <c r="J157">
        <f t="shared" si="4"/>
        <v>4110.2021809971329</v>
      </c>
      <c r="K157">
        <f t="shared" si="5"/>
        <v>1.6704250532081744E-2</v>
      </c>
      <c r="L157">
        <f t="shared" si="6"/>
        <v>0.93424908448757726</v>
      </c>
      <c r="M157">
        <f t="shared" si="7"/>
        <v>74.253036204746124</v>
      </c>
      <c r="N157">
        <f t="shared" si="8"/>
        <v>4111.1364300816203</v>
      </c>
      <c r="O157">
        <f t="shared" si="9"/>
        <v>1.0145641551053319</v>
      </c>
      <c r="P157">
        <f t="shared" si="10"/>
        <v>74.251995714215198</v>
      </c>
      <c r="Q157">
        <f t="shared" si="11"/>
        <v>23.437935507858679</v>
      </c>
      <c r="R157">
        <f t="shared" si="12"/>
        <v>23.438529589481536</v>
      </c>
      <c r="S157">
        <f t="shared" si="13"/>
        <v>72.915084900756497</v>
      </c>
      <c r="T157">
        <f t="shared" si="14"/>
        <v>22.509383311982425</v>
      </c>
      <c r="U157">
        <f t="shared" si="15"/>
        <v>4.3031653471201546E-2</v>
      </c>
      <c r="V157">
        <f t="shared" si="16"/>
        <v>1.6089679495684337</v>
      </c>
      <c r="W157">
        <f t="shared" si="17"/>
        <v>152.31999783905195</v>
      </c>
      <c r="X157" s="6">
        <f t="shared" si="18"/>
        <v>0.46695210559057748</v>
      </c>
      <c r="Y157" s="9">
        <f t="shared" si="19"/>
        <v>4.3841000482099837E-2</v>
      </c>
      <c r="Z157" s="6">
        <f t="shared" si="20"/>
        <v>0.89006321069905525</v>
      </c>
      <c r="AA157">
        <f t="shared" si="21"/>
        <v>1218.5599827124156</v>
      </c>
      <c r="AB157">
        <f t="shared" si="22"/>
        <v>47.588967949568428</v>
      </c>
      <c r="AC157">
        <f t="shared" si="23"/>
        <v>-168.10275801260789</v>
      </c>
      <c r="AD157">
        <f t="shared" si="24"/>
        <v>92.991383618424848</v>
      </c>
      <c r="AE157">
        <f t="shared" si="25"/>
        <v>-2.9913836184248481</v>
      </c>
      <c r="AF157">
        <f t="shared" si="26"/>
        <v>0.11041586495422034</v>
      </c>
      <c r="AG157">
        <f t="shared" si="27"/>
        <v>-2.8809677534706277</v>
      </c>
      <c r="AH157">
        <f t="shared" si="28"/>
        <v>10.994294905917172</v>
      </c>
    </row>
    <row r="158" spans="4:34">
      <c r="D158" s="5">
        <f t="shared" si="29"/>
        <v>40335</v>
      </c>
      <c r="E158" s="6">
        <f t="shared" si="0"/>
        <v>0</v>
      </c>
      <c r="F158" s="7">
        <f t="shared" si="1"/>
        <v>2455353.5</v>
      </c>
      <c r="G158" s="8">
        <f t="shared" si="2"/>
        <v>0.10427104722792607</v>
      </c>
      <c r="I158">
        <f t="shared" si="3"/>
        <v>74.304434482153283</v>
      </c>
      <c r="J158">
        <f t="shared" si="4"/>
        <v>4111.1877812779803</v>
      </c>
      <c r="K158">
        <f t="shared" si="5"/>
        <v>1.6704249380448101E-2</v>
      </c>
      <c r="L158">
        <f t="shared" si="6"/>
        <v>0.90589430526179027</v>
      </c>
      <c r="M158">
        <f t="shared" si="7"/>
        <v>75.210328787415079</v>
      </c>
      <c r="N158">
        <f t="shared" si="8"/>
        <v>4112.0936755832417</v>
      </c>
      <c r="O158">
        <f t="shared" si="9"/>
        <v>1.0147007739367431</v>
      </c>
      <c r="P158">
        <f t="shared" si="10"/>
        <v>75.209289320097312</v>
      </c>
      <c r="Q158">
        <f t="shared" si="11"/>
        <v>23.437935151823513</v>
      </c>
      <c r="R158">
        <f t="shared" si="12"/>
        <v>23.43852693178636</v>
      </c>
      <c r="S158">
        <f t="shared" si="13"/>
        <v>73.945041239731694</v>
      </c>
      <c r="T158">
        <f t="shared" si="14"/>
        <v>22.617972479452185</v>
      </c>
      <c r="U158">
        <f t="shared" si="15"/>
        <v>4.303164343489279E-2</v>
      </c>
      <c r="V158">
        <f t="shared" si="16"/>
        <v>1.4320158846079254</v>
      </c>
      <c r="W158">
        <f t="shared" si="17"/>
        <v>152.89094678636204</v>
      </c>
      <c r="X158" s="6">
        <f t="shared" si="18"/>
        <v>0.46707498896902222</v>
      </c>
      <c r="Y158" s="9">
        <f t="shared" si="19"/>
        <v>4.2377914562461032E-2</v>
      </c>
      <c r="Z158" s="6">
        <f t="shared" si="20"/>
        <v>0.89177206337558346</v>
      </c>
      <c r="AA158">
        <f t="shared" si="21"/>
        <v>1223.1275742908963</v>
      </c>
      <c r="AB158">
        <f t="shared" si="22"/>
        <v>47.412015884607925</v>
      </c>
      <c r="AC158">
        <f t="shared" si="23"/>
        <v>-168.14699602884801</v>
      </c>
      <c r="AD158">
        <f t="shared" si="24"/>
        <v>92.886928340529295</v>
      </c>
      <c r="AE158">
        <f t="shared" si="25"/>
        <v>-2.8869283405292947</v>
      </c>
      <c r="AF158">
        <f t="shared" si="26"/>
        <v>0.11441809067154299</v>
      </c>
      <c r="AG158">
        <f t="shared" si="27"/>
        <v>-2.7725102498577519</v>
      </c>
      <c r="AH158">
        <f t="shared" si="28"/>
        <v>10.943735147407324</v>
      </c>
    </row>
    <row r="159" spans="4:34">
      <c r="D159" s="5">
        <f t="shared" si="29"/>
        <v>40336</v>
      </c>
      <c r="E159" s="6">
        <f t="shared" si="0"/>
        <v>0</v>
      </c>
      <c r="F159" s="7">
        <f t="shared" si="1"/>
        <v>2455354.5</v>
      </c>
      <c r="G159" s="8">
        <f t="shared" si="2"/>
        <v>0.1042984257357974</v>
      </c>
      <c r="I159">
        <f t="shared" si="3"/>
        <v>75.290081844048927</v>
      </c>
      <c r="J159">
        <f t="shared" si="4"/>
        <v>4112.1733815588277</v>
      </c>
      <c r="K159">
        <f t="shared" si="5"/>
        <v>1.6704248228814268E-2</v>
      </c>
      <c r="L159">
        <f t="shared" si="6"/>
        <v>0.87728577236550365</v>
      </c>
      <c r="M159">
        <f t="shared" si="7"/>
        <v>76.167367616414424</v>
      </c>
      <c r="N159">
        <f t="shared" si="8"/>
        <v>4113.0506673311929</v>
      </c>
      <c r="O159">
        <f t="shared" si="9"/>
        <v>1.0148331503585435</v>
      </c>
      <c r="P159">
        <f t="shared" si="10"/>
        <v>76.166329168337441</v>
      </c>
      <c r="Q159">
        <f t="shared" si="11"/>
        <v>23.437934795788347</v>
      </c>
      <c r="R159">
        <f t="shared" si="12"/>
        <v>23.438524273585699</v>
      </c>
      <c r="S159">
        <f t="shared" si="13"/>
        <v>74.97630229256356</v>
      </c>
      <c r="T159">
        <f t="shared" si="14"/>
        <v>22.719952597010199</v>
      </c>
      <c r="U159">
        <f t="shared" si="15"/>
        <v>4.3031633396676421E-2</v>
      </c>
      <c r="V159">
        <f t="shared" si="16"/>
        <v>1.2498595093986333</v>
      </c>
      <c r="W159">
        <f t="shared" si="17"/>
        <v>153.43831595699172</v>
      </c>
      <c r="X159" s="6">
        <f t="shared" si="18"/>
        <v>0.46720148645180648</v>
      </c>
      <c r="Y159" s="9">
        <f t="shared" si="19"/>
        <v>4.0983942126829473E-2</v>
      </c>
      <c r="Z159" s="6">
        <f t="shared" si="20"/>
        <v>0.89341903077678353</v>
      </c>
      <c r="AA159">
        <f t="shared" si="21"/>
        <v>1227.5065276559337</v>
      </c>
      <c r="AB159">
        <f t="shared" si="22"/>
        <v>47.229859509398629</v>
      </c>
      <c r="AC159">
        <f t="shared" si="23"/>
        <v>-168.19253512265036</v>
      </c>
      <c r="AD159">
        <f t="shared" si="24"/>
        <v>92.789143054820798</v>
      </c>
      <c r="AE159">
        <f t="shared" si="25"/>
        <v>-2.7891430548207978</v>
      </c>
      <c r="AF159">
        <f t="shared" si="26"/>
        <v>0.1184361863015381</v>
      </c>
      <c r="AG159">
        <f t="shared" si="27"/>
        <v>-2.6707068685192596</v>
      </c>
      <c r="AH159">
        <f t="shared" si="28"/>
        <v>10.892645513462583</v>
      </c>
    </row>
    <row r="160" spans="4:34">
      <c r="D160" s="5">
        <f t="shared" si="29"/>
        <v>40337</v>
      </c>
      <c r="E160" s="6">
        <f t="shared" si="0"/>
        <v>0</v>
      </c>
      <c r="F160" s="7">
        <f t="shared" si="1"/>
        <v>2455355.5</v>
      </c>
      <c r="G160" s="8">
        <f t="shared" si="2"/>
        <v>0.10432580424366872</v>
      </c>
      <c r="I160">
        <f t="shared" si="3"/>
        <v>76.275729205945026</v>
      </c>
      <c r="J160">
        <f t="shared" si="4"/>
        <v>4113.1589818396742</v>
      </c>
      <c r="K160">
        <f t="shared" si="5"/>
        <v>1.6704247077180247E-2</v>
      </c>
      <c r="L160">
        <f t="shared" si="6"/>
        <v>0.84843161865986161</v>
      </c>
      <c r="M160">
        <f t="shared" si="7"/>
        <v>77.124160824604886</v>
      </c>
      <c r="N160">
        <f t="shared" si="8"/>
        <v>4114.0074134583338</v>
      </c>
      <c r="O160">
        <f t="shared" si="9"/>
        <v>1.0149612485533448</v>
      </c>
      <c r="P160">
        <f t="shared" si="10"/>
        <v>77.123123391795431</v>
      </c>
      <c r="Q160">
        <f t="shared" si="11"/>
        <v>23.437934439753182</v>
      </c>
      <c r="R160">
        <f t="shared" si="12"/>
        <v>23.438521614881516</v>
      </c>
      <c r="S160">
        <f t="shared" si="13"/>
        <v>76.008786334915527</v>
      </c>
      <c r="T160">
        <f t="shared" si="14"/>
        <v>22.815286851630624</v>
      </c>
      <c r="U160">
        <f t="shared" si="15"/>
        <v>4.3031623356559856E-2</v>
      </c>
      <c r="V160">
        <f t="shared" si="16"/>
        <v>1.0628245468145066</v>
      </c>
      <c r="W160">
        <f t="shared" si="17"/>
        <v>153.96041947876216</v>
      </c>
      <c r="X160" s="6">
        <f t="shared" si="18"/>
        <v>0.46733137184248996</v>
      </c>
      <c r="Y160" s="9">
        <f t="shared" si="19"/>
        <v>3.9663539957039501E-2</v>
      </c>
      <c r="Z160" s="6">
        <f t="shared" si="20"/>
        <v>0.8949992037279404</v>
      </c>
      <c r="AA160">
        <f t="shared" si="21"/>
        <v>1231.6833558300973</v>
      </c>
      <c r="AB160">
        <f t="shared" si="22"/>
        <v>47.042824546814501</v>
      </c>
      <c r="AC160">
        <f t="shared" si="23"/>
        <v>-168.23929386329638</v>
      </c>
      <c r="AD160">
        <f t="shared" si="24"/>
        <v>92.698056875700303</v>
      </c>
      <c r="AE160">
        <f t="shared" si="25"/>
        <v>-2.6980568757003027</v>
      </c>
      <c r="AF160">
        <f t="shared" si="26"/>
        <v>0.12244080262993763</v>
      </c>
      <c r="AG160">
        <f t="shared" si="27"/>
        <v>-2.575616073070365</v>
      </c>
      <c r="AH160">
        <f t="shared" si="28"/>
        <v>10.841099875984924</v>
      </c>
    </row>
    <row r="161" spans="4:34">
      <c r="D161" s="5">
        <f t="shared" si="29"/>
        <v>40338</v>
      </c>
      <c r="E161" s="6">
        <f t="shared" si="0"/>
        <v>0</v>
      </c>
      <c r="F161" s="7">
        <f t="shared" si="1"/>
        <v>2455356.5</v>
      </c>
      <c r="G161" s="8">
        <f t="shared" si="2"/>
        <v>0.10435318275154004</v>
      </c>
      <c r="I161">
        <f t="shared" si="3"/>
        <v>77.261376567842035</v>
      </c>
      <c r="J161">
        <f t="shared" si="4"/>
        <v>4114.1445821205207</v>
      </c>
      <c r="K161">
        <f t="shared" si="5"/>
        <v>1.6704245925546032E-2</v>
      </c>
      <c r="L161">
        <f t="shared" si="6"/>
        <v>0.81934003416214551</v>
      </c>
      <c r="M161">
        <f t="shared" si="7"/>
        <v>78.080716602004173</v>
      </c>
      <c r="N161">
        <f t="shared" si="8"/>
        <v>4114.9639221546831</v>
      </c>
      <c r="O161">
        <f t="shared" si="9"/>
        <v>1.0150850338884758</v>
      </c>
      <c r="P161">
        <f t="shared" si="10"/>
        <v>78.07968018048814</v>
      </c>
      <c r="Q161">
        <f t="shared" si="11"/>
        <v>23.437934083718016</v>
      </c>
      <c r="R161">
        <f t="shared" si="12"/>
        <v>23.438518955675786</v>
      </c>
      <c r="S161">
        <f t="shared" si="13"/>
        <v>77.042409433621771</v>
      </c>
      <c r="T161">
        <f t="shared" si="14"/>
        <v>22.903940862351682</v>
      </c>
      <c r="U161">
        <f t="shared" si="15"/>
        <v>4.3031613314550569E-2</v>
      </c>
      <c r="V161">
        <f t="shared" si="16"/>
        <v>0.8712453895537714</v>
      </c>
      <c r="W161">
        <f t="shared" si="17"/>
        <v>154.45551737183425</v>
      </c>
      <c r="X161" s="6">
        <f t="shared" si="18"/>
        <v>0.46746441292392099</v>
      </c>
      <c r="Y161" s="9">
        <f t="shared" si="19"/>
        <v>3.8421309113270276E-2</v>
      </c>
      <c r="Z161" s="6">
        <f t="shared" si="20"/>
        <v>0.89650751673457163</v>
      </c>
      <c r="AA161">
        <f t="shared" si="21"/>
        <v>1235.644138974674</v>
      </c>
      <c r="AB161">
        <f t="shared" si="22"/>
        <v>46.851245389553767</v>
      </c>
      <c r="AC161">
        <f t="shared" si="23"/>
        <v>-168.28718865261155</v>
      </c>
      <c r="AD161">
        <f t="shared" si="24"/>
        <v>92.613696445970348</v>
      </c>
      <c r="AE161">
        <f t="shared" si="25"/>
        <v>-2.6136964459703478</v>
      </c>
      <c r="AF161">
        <f t="shared" si="26"/>
        <v>0.12639849448769805</v>
      </c>
      <c r="AG161">
        <f t="shared" si="27"/>
        <v>-2.4872979514826499</v>
      </c>
      <c r="AH161">
        <f t="shared" si="28"/>
        <v>10.789173274247105</v>
      </c>
    </row>
    <row r="162" spans="4:34">
      <c r="D162" s="5">
        <f t="shared" si="29"/>
        <v>40339</v>
      </c>
      <c r="E162" s="6">
        <f t="shared" si="0"/>
        <v>0</v>
      </c>
      <c r="F162" s="7">
        <f t="shared" si="1"/>
        <v>2455357.5</v>
      </c>
      <c r="G162" s="8">
        <f t="shared" si="2"/>
        <v>0.10438056125941136</v>
      </c>
      <c r="I162">
        <f t="shared" si="3"/>
        <v>78.247023929739044</v>
      </c>
      <c r="J162">
        <f t="shared" si="4"/>
        <v>4115.1301824013681</v>
      </c>
      <c r="K162">
        <f t="shared" si="5"/>
        <v>1.6704244773911629E-2</v>
      </c>
      <c r="L162">
        <f t="shared" si="6"/>
        <v>0.79001926402695444</v>
      </c>
      <c r="M162">
        <f t="shared" si="7"/>
        <v>79.037043193765996</v>
      </c>
      <c r="N162">
        <f t="shared" si="8"/>
        <v>4115.9202016653953</v>
      </c>
      <c r="O162">
        <f t="shared" si="9"/>
        <v>1.0152044729226439</v>
      </c>
      <c r="P162">
        <f t="shared" si="10"/>
        <v>79.036007779568379</v>
      </c>
      <c r="Q162">
        <f t="shared" si="11"/>
        <v>23.43793372768285</v>
      </c>
      <c r="R162">
        <f t="shared" si="12"/>
        <v>23.438516295970466</v>
      </c>
      <c r="S162">
        <f t="shared" si="13"/>
        <v>78.077085578365612</v>
      </c>
      <c r="T162">
        <f t="shared" si="14"/>
        <v>22.985882722481605</v>
      </c>
      <c r="U162">
        <f t="shared" si="15"/>
        <v>4.303160327065593E-2</v>
      </c>
      <c r="V162">
        <f t="shared" si="16"/>
        <v>0.67546457871180576</v>
      </c>
      <c r="W162">
        <f t="shared" si="17"/>
        <v>154.92182859160596</v>
      </c>
      <c r="X162" s="6">
        <f t="shared" si="18"/>
        <v>0.46760037182033898</v>
      </c>
      <c r="Y162" s="9">
        <f t="shared" si="19"/>
        <v>3.7261959065877981E-2</v>
      </c>
      <c r="Z162" s="6">
        <f t="shared" si="20"/>
        <v>0.89793878457479992</v>
      </c>
      <c r="AA162">
        <f t="shared" si="21"/>
        <v>1239.3746287328477</v>
      </c>
      <c r="AB162">
        <f t="shared" si="22"/>
        <v>46.655464578711801</v>
      </c>
      <c r="AC162">
        <f t="shared" si="23"/>
        <v>-168.33613385532206</v>
      </c>
      <c r="AD162">
        <f t="shared" si="24"/>
        <v>92.536085911817906</v>
      </c>
      <c r="AE162">
        <f t="shared" si="25"/>
        <v>-2.5360859118179064</v>
      </c>
      <c r="AF162">
        <f t="shared" si="26"/>
        <v>0.13027189436400857</v>
      </c>
      <c r="AG162">
        <f t="shared" si="27"/>
        <v>-2.4058140174538978</v>
      </c>
      <c r="AH162">
        <f t="shared" si="28"/>
        <v>10.736941824097187</v>
      </c>
    </row>
    <row r="163" spans="4:34">
      <c r="D163" s="5">
        <f t="shared" si="29"/>
        <v>40340</v>
      </c>
      <c r="E163" s="6">
        <f t="shared" si="0"/>
        <v>0</v>
      </c>
      <c r="F163" s="7">
        <f t="shared" si="1"/>
        <v>2455358.5</v>
      </c>
      <c r="G163" s="8">
        <f t="shared" si="2"/>
        <v>0.10440793976728269</v>
      </c>
      <c r="I163">
        <f t="shared" si="3"/>
        <v>79.232671291636052</v>
      </c>
      <c r="J163">
        <f t="shared" si="4"/>
        <v>4116.1157826822136</v>
      </c>
      <c r="K163">
        <f t="shared" si="5"/>
        <v>1.6704243622277036E-2</v>
      </c>
      <c r="L163">
        <f t="shared" si="6"/>
        <v>0.76047760652635998</v>
      </c>
      <c r="M163">
        <f t="shared" si="7"/>
        <v>79.993148898162417</v>
      </c>
      <c r="N163">
        <f t="shared" si="8"/>
        <v>4116.87626028874</v>
      </c>
      <c r="O163">
        <f t="shared" si="9"/>
        <v>1.0153195334123408</v>
      </c>
      <c r="P163">
        <f t="shared" si="10"/>
        <v>79.99211448730739</v>
      </c>
      <c r="Q163">
        <f t="shared" si="11"/>
        <v>23.437933371647684</v>
      </c>
      <c r="R163">
        <f t="shared" si="12"/>
        <v>23.438513635767531</v>
      </c>
      <c r="S163">
        <f t="shared" si="13"/>
        <v>79.112726819318667</v>
      </c>
      <c r="T163">
        <f t="shared" si="14"/>
        <v>23.061083039143295</v>
      </c>
      <c r="U163">
        <f t="shared" si="15"/>
        <v>4.303159322488341E-2</v>
      </c>
      <c r="V163">
        <f t="shared" si="16"/>
        <v>0.47583226144163948</v>
      </c>
      <c r="W163">
        <f t="shared" si="17"/>
        <v>155.35754758280453</v>
      </c>
      <c r="X163" s="6">
        <f t="shared" si="18"/>
        <v>0.46773900537399887</v>
      </c>
      <c r="Y163" s="9">
        <f t="shared" si="19"/>
        <v>3.6190262088430736E-2</v>
      </c>
      <c r="Z163" s="6">
        <f t="shared" si="20"/>
        <v>0.89928774865956695</v>
      </c>
      <c r="AA163">
        <f t="shared" si="21"/>
        <v>1242.8603806624362</v>
      </c>
      <c r="AB163">
        <f t="shared" si="22"/>
        <v>46.455832261441635</v>
      </c>
      <c r="AC163">
        <f t="shared" si="23"/>
        <v>-168.38604193463959</v>
      </c>
      <c r="AD163">
        <f t="shared" si="24"/>
        <v>92.465246900126502</v>
      </c>
      <c r="AE163">
        <f t="shared" si="25"/>
        <v>-2.4652469001265018</v>
      </c>
      <c r="AF163">
        <f t="shared" si="26"/>
        <v>0.13402009022845482</v>
      </c>
      <c r="AG163">
        <f t="shared" si="27"/>
        <v>-2.3312268098980469</v>
      </c>
      <c r="AH163">
        <f t="shared" si="28"/>
        <v>10.684482625581097</v>
      </c>
    </row>
    <row r="164" spans="4:34">
      <c r="D164" s="5">
        <f t="shared" si="29"/>
        <v>40341</v>
      </c>
      <c r="E164" s="6">
        <f t="shared" si="0"/>
        <v>0</v>
      </c>
      <c r="F164" s="7">
        <f t="shared" si="1"/>
        <v>2455359.5</v>
      </c>
      <c r="G164" s="8">
        <f t="shared" si="2"/>
        <v>0.10443531827515401</v>
      </c>
      <c r="I164">
        <f t="shared" si="3"/>
        <v>80.21831865353397</v>
      </c>
      <c r="J164">
        <f t="shared" si="4"/>
        <v>4117.1013829630601</v>
      </c>
      <c r="K164">
        <f t="shared" si="5"/>
        <v>1.6704242470642255E-2</v>
      </c>
      <c r="L164">
        <f t="shared" si="6"/>
        <v>0.73072341102876492</v>
      </c>
      <c r="M164">
        <f t="shared" si="7"/>
        <v>80.949042064562732</v>
      </c>
      <c r="N164">
        <f t="shared" si="8"/>
        <v>4117.8321063740887</v>
      </c>
      <c r="O164">
        <f t="shared" si="9"/>
        <v>1.0154301843179963</v>
      </c>
      <c r="P164">
        <f t="shared" si="10"/>
        <v>80.948008653073586</v>
      </c>
      <c r="Q164">
        <f t="shared" si="11"/>
        <v>23.437933015612519</v>
      </c>
      <c r="R164">
        <f t="shared" si="12"/>
        <v>23.438510975068947</v>
      </c>
      <c r="S164">
        <f t="shared" si="13"/>
        <v>80.149243410404722</v>
      </c>
      <c r="T164">
        <f t="shared" si="14"/>
        <v>23.129514970005555</v>
      </c>
      <c r="U164">
        <f t="shared" si="15"/>
        <v>4.3031583177240436E-2</v>
      </c>
      <c r="V164">
        <f t="shared" si="16"/>
        <v>0.27270562894839273</v>
      </c>
      <c r="W164">
        <f t="shared" si="17"/>
        <v>155.76086452460021</v>
      </c>
      <c r="X164" s="6">
        <f t="shared" si="18"/>
        <v>0.46788006553545247</v>
      </c>
      <c r="Y164" s="9">
        <f t="shared" si="19"/>
        <v>3.5210997411563007E-2</v>
      </c>
      <c r="Z164" s="6">
        <f t="shared" si="20"/>
        <v>0.90054913365934197</v>
      </c>
      <c r="AA164">
        <f t="shared" si="21"/>
        <v>1246.0869161968017</v>
      </c>
      <c r="AB164">
        <f t="shared" si="22"/>
        <v>46.252705628948391</v>
      </c>
      <c r="AC164">
        <f t="shared" si="23"/>
        <v>-168.43682359276289</v>
      </c>
      <c r="AD164">
        <f t="shared" si="24"/>
        <v>92.40119849819726</v>
      </c>
      <c r="AE164">
        <f t="shared" si="25"/>
        <v>-2.4011984981972603</v>
      </c>
      <c r="AF164">
        <f t="shared" si="26"/>
        <v>0.13759923540499244</v>
      </c>
      <c r="AG164">
        <f t="shared" si="27"/>
        <v>-2.2635992627922676</v>
      </c>
      <c r="AH164">
        <f t="shared" si="28"/>
        <v>10.631873669144284</v>
      </c>
    </row>
    <row r="165" spans="4:34">
      <c r="D165" s="5">
        <f t="shared" si="29"/>
        <v>40342</v>
      </c>
      <c r="E165" s="6">
        <f t="shared" si="0"/>
        <v>0</v>
      </c>
      <c r="F165" s="7">
        <f t="shared" si="1"/>
        <v>2455360.5</v>
      </c>
      <c r="G165" s="8">
        <f t="shared" si="2"/>
        <v>0.10446269678302532</v>
      </c>
      <c r="I165">
        <f t="shared" si="3"/>
        <v>81.203966015431888</v>
      </c>
      <c r="J165">
        <f t="shared" si="4"/>
        <v>4118.0869832439057</v>
      </c>
      <c r="K165">
        <f t="shared" si="5"/>
        <v>1.6704241319007281E-2</v>
      </c>
      <c r="L165">
        <f t="shared" si="6"/>
        <v>0.70076507597743853</v>
      </c>
      <c r="M165">
        <f t="shared" si="7"/>
        <v>81.904731091409332</v>
      </c>
      <c r="N165">
        <f t="shared" si="8"/>
        <v>4118.7877483198836</v>
      </c>
      <c r="O165">
        <f t="shared" si="9"/>
        <v>1.0155363958098775</v>
      </c>
      <c r="P165">
        <f t="shared" si="10"/>
        <v>81.903698675308519</v>
      </c>
      <c r="Q165">
        <f t="shared" si="11"/>
        <v>23.437932659577353</v>
      </c>
      <c r="R165">
        <f t="shared" si="12"/>
        <v>23.438508313876685</v>
      </c>
      <c r="S165">
        <f t="shared" si="13"/>
        <v>81.186543957828661</v>
      </c>
      <c r="T165">
        <f t="shared" si="14"/>
        <v>23.191154257058844</v>
      </c>
      <c r="U165">
        <f t="shared" si="15"/>
        <v>4.3031573127734438E-2</v>
      </c>
      <c r="V165">
        <f t="shared" si="16"/>
        <v>6.6448336135363315E-2</v>
      </c>
      <c r="W165">
        <f t="shared" si="17"/>
        <v>156.12998927442104</v>
      </c>
      <c r="X165" s="6">
        <f t="shared" si="18"/>
        <v>0.46802329976657264</v>
      </c>
      <c r="Y165" s="9">
        <f t="shared" si="19"/>
        <v>3.4328885115403079E-2</v>
      </c>
      <c r="Z165" s="6">
        <f t="shared" si="20"/>
        <v>0.90171771441774207</v>
      </c>
      <c r="AA165">
        <f t="shared" si="21"/>
        <v>1249.0399141953683</v>
      </c>
      <c r="AB165">
        <f t="shared" si="22"/>
        <v>46.046448336135363</v>
      </c>
      <c r="AC165">
        <f t="shared" si="23"/>
        <v>-168.48838791596617</v>
      </c>
      <c r="AD165">
        <f t="shared" si="24"/>
        <v>92.343957235951365</v>
      </c>
      <c r="AE165">
        <f t="shared" si="25"/>
        <v>-2.3439572359513647</v>
      </c>
      <c r="AF165">
        <f t="shared" si="26"/>
        <v>0.140963406779537</v>
      </c>
      <c r="AG165">
        <f t="shared" si="27"/>
        <v>-2.2029938291718278</v>
      </c>
      <c r="AH165">
        <f t="shared" si="28"/>
        <v>10.579193740574851</v>
      </c>
    </row>
    <row r="166" spans="4:34">
      <c r="D166" s="5">
        <f t="shared" si="29"/>
        <v>40343</v>
      </c>
      <c r="E166" s="6">
        <f t="shared" si="0"/>
        <v>0</v>
      </c>
      <c r="F166" s="7">
        <f t="shared" si="1"/>
        <v>2455361.5</v>
      </c>
      <c r="G166" s="8">
        <f t="shared" si="2"/>
        <v>0.10449007529089664</v>
      </c>
      <c r="I166">
        <f t="shared" si="3"/>
        <v>82.189613377330716</v>
      </c>
      <c r="J166">
        <f t="shared" si="4"/>
        <v>4119.0725835247513</v>
      </c>
      <c r="K166">
        <f t="shared" si="5"/>
        <v>1.6704240167372118E-2</v>
      </c>
      <c r="L166">
        <f t="shared" si="6"/>
        <v>0.67061104686788375</v>
      </c>
      <c r="M166">
        <f t="shared" si="7"/>
        <v>82.860224424198606</v>
      </c>
      <c r="N166">
        <f t="shared" si="8"/>
        <v>4119.7431945716189</v>
      </c>
      <c r="O166">
        <f t="shared" si="9"/>
        <v>1.015638139273737</v>
      </c>
      <c r="P166">
        <f t="shared" si="10"/>
        <v>82.859192999507712</v>
      </c>
      <c r="Q166">
        <f t="shared" si="11"/>
        <v>23.437932303542187</v>
      </c>
      <c r="R166">
        <f t="shared" si="12"/>
        <v>23.43850565219271</v>
      </c>
      <c r="S166">
        <f t="shared" si="13"/>
        <v>82.224535573489504</v>
      </c>
      <c r="T166">
        <f t="shared" si="14"/>
        <v>23.245979257303059</v>
      </c>
      <c r="U166">
        <f t="shared" si="15"/>
        <v>4.3031563076372861E-2</v>
      </c>
      <c r="V166">
        <f t="shared" si="16"/>
        <v>-0.14257009570317711</v>
      </c>
      <c r="W166">
        <f t="shared" si="17"/>
        <v>156.46317879039131</v>
      </c>
      <c r="X166" s="6">
        <f t="shared" si="18"/>
        <v>0.46816845145534941</v>
      </c>
      <c r="Y166" s="9">
        <f t="shared" si="19"/>
        <v>3.354851037092909E-2</v>
      </c>
      <c r="Z166" s="6">
        <f t="shared" si="20"/>
        <v>0.90278839253976961</v>
      </c>
      <c r="AA166">
        <f t="shared" si="21"/>
        <v>1251.7054303231305</v>
      </c>
      <c r="AB166">
        <f t="shared" si="22"/>
        <v>45.837429904296819</v>
      </c>
      <c r="AC166">
        <f t="shared" si="23"/>
        <v>-168.54064252392578</v>
      </c>
      <c r="AD166">
        <f t="shared" si="24"/>
        <v>92.29353707068077</v>
      </c>
      <c r="AE166">
        <f t="shared" si="25"/>
        <v>-2.2935370706807703</v>
      </c>
      <c r="AF166">
        <f t="shared" si="26"/>
        <v>0.1440657107132445</v>
      </c>
      <c r="AG166">
        <f t="shared" si="27"/>
        <v>-2.1494713599675257</v>
      </c>
      <c r="AH166">
        <f t="shared" si="28"/>
        <v>10.526522324845018</v>
      </c>
    </row>
    <row r="167" spans="4:34">
      <c r="D167" s="5">
        <f t="shared" si="29"/>
        <v>40344</v>
      </c>
      <c r="E167" s="6">
        <f t="shared" si="0"/>
        <v>0</v>
      </c>
      <c r="F167" s="7">
        <f t="shared" si="1"/>
        <v>2455362.5</v>
      </c>
      <c r="G167" s="8">
        <f t="shared" si="2"/>
        <v>0.10451745379876796</v>
      </c>
      <c r="I167">
        <f t="shared" si="3"/>
        <v>83.175260739230453</v>
      </c>
      <c r="J167">
        <f t="shared" si="4"/>
        <v>4120.0581838055969</v>
      </c>
      <c r="K167">
        <f t="shared" si="5"/>
        <v>1.6704239015736765E-2</v>
      </c>
      <c r="L167">
        <f t="shared" si="6"/>
        <v>0.64026981422474361</v>
      </c>
      <c r="M167">
        <f t="shared" si="7"/>
        <v>83.81553055345519</v>
      </c>
      <c r="N167">
        <f t="shared" si="8"/>
        <v>4120.6984536198215</v>
      </c>
      <c r="O167">
        <f t="shared" si="9"/>
        <v>1.0157353873162143</v>
      </c>
      <c r="P167">
        <f t="shared" si="10"/>
        <v>83.814500116194964</v>
      </c>
      <c r="Q167">
        <f t="shared" si="11"/>
        <v>23.437931947507021</v>
      </c>
      <c r="R167">
        <f t="shared" si="12"/>
        <v>23.438502990018996</v>
      </c>
      <c r="S167">
        <f t="shared" si="13"/>
        <v>83.263124032847287</v>
      </c>
      <c r="T167">
        <f t="shared" si="14"/>
        <v>23.293970970224542</v>
      </c>
      <c r="U167">
        <f t="shared" si="15"/>
        <v>4.3031553023163138E-2</v>
      </c>
      <c r="V167">
        <f t="shared" si="16"/>
        <v>-0.35397489167831542</v>
      </c>
      <c r="W167">
        <f t="shared" si="17"/>
        <v>156.75876753538103</v>
      </c>
      <c r="X167" s="6">
        <f t="shared" si="18"/>
        <v>0.46831526034144322</v>
      </c>
      <c r="Y167" s="9">
        <f t="shared" si="19"/>
        <v>3.2874239409829267E-2</v>
      </c>
      <c r="Z167" s="6">
        <f t="shared" si="20"/>
        <v>0.90375628127305718</v>
      </c>
      <c r="AA167">
        <f t="shared" si="21"/>
        <v>1254.0701402830482</v>
      </c>
      <c r="AB167">
        <f t="shared" si="22"/>
        <v>45.626025108321684</v>
      </c>
      <c r="AC167">
        <f t="shared" si="23"/>
        <v>-168.59349372291959</v>
      </c>
      <c r="AD167">
        <f t="shared" si="24"/>
        <v>92.249949374407649</v>
      </c>
      <c r="AE167">
        <f t="shared" si="25"/>
        <v>-2.2499493744076489</v>
      </c>
      <c r="AF167">
        <f t="shared" si="26"/>
        <v>0.14685961435238765</v>
      </c>
      <c r="AG167">
        <f t="shared" si="27"/>
        <v>-2.1030897600552612</v>
      </c>
      <c r="AH167">
        <f t="shared" si="28"/>
        <v>10.473939509010393</v>
      </c>
    </row>
    <row r="168" spans="4:34">
      <c r="D168" s="5">
        <f t="shared" si="29"/>
        <v>40345</v>
      </c>
      <c r="E168" s="6">
        <f t="shared" si="0"/>
        <v>0</v>
      </c>
      <c r="F168" s="7">
        <f t="shared" si="1"/>
        <v>2455363.5</v>
      </c>
      <c r="G168" s="8">
        <f t="shared" si="2"/>
        <v>0.10454483230663929</v>
      </c>
      <c r="I168">
        <f t="shared" si="3"/>
        <v>84.16090810113019</v>
      </c>
      <c r="J168">
        <f t="shared" si="4"/>
        <v>4121.0437840864415</v>
      </c>
      <c r="K168">
        <f t="shared" si="5"/>
        <v>1.6704237864101225E-2</v>
      </c>
      <c r="L168">
        <f t="shared" si="6"/>
        <v>0.60974991157831882</v>
      </c>
      <c r="M168">
        <f t="shared" si="7"/>
        <v>84.770658012708509</v>
      </c>
      <c r="N168">
        <f t="shared" si="8"/>
        <v>4121.6535339980201</v>
      </c>
      <c r="O168">
        <f t="shared" si="9"/>
        <v>1.0158281137699858</v>
      </c>
      <c r="P168">
        <f t="shared" si="10"/>
        <v>84.769628558898873</v>
      </c>
      <c r="Q168">
        <f t="shared" si="11"/>
        <v>23.437931591471859</v>
      </c>
      <c r="R168">
        <f t="shared" si="12"/>
        <v>23.438500327357509</v>
      </c>
      <c r="S168">
        <f t="shared" si="13"/>
        <v>84.302213936810134</v>
      </c>
      <c r="T168">
        <f t="shared" si="14"/>
        <v>23.335113061951979</v>
      </c>
      <c r="U168">
        <f t="shared" si="15"/>
        <v>4.3031542968112693E-2</v>
      </c>
      <c r="V168">
        <f t="shared" si="16"/>
        <v>-0.56738665007005895</v>
      </c>
      <c r="W168">
        <f t="shared" si="17"/>
        <v>157.01520005588</v>
      </c>
      <c r="X168" s="6">
        <f t="shared" si="18"/>
        <v>0.46846346295143754</v>
      </c>
      <c r="Y168" s="9">
        <f t="shared" si="19"/>
        <v>3.2310129462881955E-2</v>
      </c>
      <c r="Z168" s="6">
        <f t="shared" si="20"/>
        <v>0.90461679643999304</v>
      </c>
      <c r="AA168">
        <f t="shared" si="21"/>
        <v>1256.12160044704</v>
      </c>
      <c r="AB168">
        <f t="shared" si="22"/>
        <v>45.412613349929941</v>
      </c>
      <c r="AC168">
        <f t="shared" si="23"/>
        <v>-168.6468466625175</v>
      </c>
      <c r="AD168">
        <f t="shared" si="24"/>
        <v>92.213202923905172</v>
      </c>
      <c r="AE168">
        <f t="shared" si="25"/>
        <v>-2.2132029239051718</v>
      </c>
      <c r="AF168">
        <f t="shared" si="26"/>
        <v>0.14930045518402313</v>
      </c>
      <c r="AG168">
        <f t="shared" si="27"/>
        <v>-2.0639024687211487</v>
      </c>
      <c r="AH168">
        <f t="shared" si="28"/>
        <v>10.421525884324126</v>
      </c>
    </row>
    <row r="169" spans="4:34">
      <c r="D169" s="5">
        <f t="shared" si="29"/>
        <v>40346</v>
      </c>
      <c r="E169" s="6">
        <f t="shared" si="0"/>
        <v>0</v>
      </c>
      <c r="F169" s="7">
        <f t="shared" si="1"/>
        <v>2455364.5</v>
      </c>
      <c r="G169" s="8">
        <f t="shared" si="2"/>
        <v>0.10457221081451061</v>
      </c>
      <c r="I169">
        <f t="shared" si="3"/>
        <v>85.146555463030381</v>
      </c>
      <c r="J169">
        <f t="shared" si="4"/>
        <v>4122.0293843672862</v>
      </c>
      <c r="K169">
        <f t="shared" si="5"/>
        <v>1.670423671246549E-2</v>
      </c>
      <c r="L169">
        <f t="shared" si="6"/>
        <v>0.57905991344029761</v>
      </c>
      <c r="M169">
        <f t="shared" si="7"/>
        <v>85.725615376470685</v>
      </c>
      <c r="N169">
        <f t="shared" si="8"/>
        <v>4122.6084442807269</v>
      </c>
      <c r="O169">
        <f t="shared" si="9"/>
        <v>1.0159162936986694</v>
      </c>
      <c r="P169">
        <f t="shared" si="10"/>
        <v>85.724586902130682</v>
      </c>
      <c r="Q169">
        <f t="shared" si="11"/>
        <v>23.437931235436693</v>
      </c>
      <c r="R169">
        <f t="shared" si="12"/>
        <v>23.438497664210221</v>
      </c>
      <c r="S169">
        <f t="shared" si="13"/>
        <v>85.341708877173701</v>
      </c>
      <c r="T169">
        <f t="shared" si="14"/>
        <v>23.36939188599224</v>
      </c>
      <c r="U169">
        <f t="shared" si="15"/>
        <v>4.3031532911228978E-2</v>
      </c>
      <c r="V169">
        <f t="shared" si="16"/>
        <v>-0.78242198147426811</v>
      </c>
      <c r="W169">
        <f t="shared" si="17"/>
        <v>157.23106461349644</v>
      </c>
      <c r="X169" s="6">
        <f t="shared" si="18"/>
        <v>0.46861279304269043</v>
      </c>
      <c r="Y169" s="9">
        <f t="shared" si="19"/>
        <v>3.1859835782978116E-2</v>
      </c>
      <c r="Z169" s="6">
        <f t="shared" si="20"/>
        <v>0.90536575030240274</v>
      </c>
      <c r="AA169">
        <f t="shared" si="21"/>
        <v>1257.8485169079715</v>
      </c>
      <c r="AB169">
        <f t="shared" si="22"/>
        <v>45.197578018525732</v>
      </c>
      <c r="AC169">
        <f t="shared" si="23"/>
        <v>-168.70060549536856</v>
      </c>
      <c r="AD169">
        <f t="shared" si="24"/>
        <v>92.183303893425204</v>
      </c>
      <c r="AE169">
        <f t="shared" si="25"/>
        <v>-2.1833038934252045</v>
      </c>
      <c r="AF169">
        <f t="shared" si="26"/>
        <v>0.15134705637524187</v>
      </c>
      <c r="AG169">
        <f t="shared" si="27"/>
        <v>-2.0319568370499628</v>
      </c>
      <c r="AH169">
        <f t="shared" si="28"/>
        <v>10.369362447725166</v>
      </c>
    </row>
    <row r="170" spans="4:34">
      <c r="D170" s="5">
        <f t="shared" si="29"/>
        <v>40347</v>
      </c>
      <c r="E170" s="6">
        <f t="shared" si="0"/>
        <v>0</v>
      </c>
      <c r="F170" s="7">
        <f t="shared" si="1"/>
        <v>2455365.5</v>
      </c>
      <c r="G170" s="8">
        <f t="shared" si="2"/>
        <v>0.10459958932238193</v>
      </c>
      <c r="I170">
        <f t="shared" si="3"/>
        <v>86.132202824931483</v>
      </c>
      <c r="J170">
        <f t="shared" si="4"/>
        <v>4123.0149846481318</v>
      </c>
      <c r="K170">
        <f t="shared" si="5"/>
        <v>1.6704235560829568E-2</v>
      </c>
      <c r="L170">
        <f t="shared" si="6"/>
        <v>0.54820843327937585</v>
      </c>
      <c r="M170">
        <f t="shared" si="7"/>
        <v>86.680411258210853</v>
      </c>
      <c r="N170">
        <f t="shared" si="8"/>
        <v>4123.5631930814116</v>
      </c>
      <c r="O170">
        <f t="shared" si="9"/>
        <v>1.0159999034014848</v>
      </c>
      <c r="P170">
        <f t="shared" si="10"/>
        <v>86.679383759358728</v>
      </c>
      <c r="Q170">
        <f t="shared" si="11"/>
        <v>23.437930879401527</v>
      </c>
      <c r="R170">
        <f t="shared" si="12"/>
        <v>23.438495000579099</v>
      </c>
      <c r="S170">
        <f t="shared" si="13"/>
        <v>86.381511605120295</v>
      </c>
      <c r="T170">
        <f t="shared" si="14"/>
        <v>23.396796500459903</v>
      </c>
      <c r="U170">
        <f t="shared" si="15"/>
        <v>4.3031522852519433E-2</v>
      </c>
      <c r="V170">
        <f t="shared" si="16"/>
        <v>-0.99869415870111644</v>
      </c>
      <c r="W170">
        <f t="shared" si="17"/>
        <v>157.40512646297068</v>
      </c>
      <c r="X170" s="6">
        <f t="shared" si="18"/>
        <v>0.46876298205465355</v>
      </c>
      <c r="Y170" s="9">
        <f t="shared" si="19"/>
        <v>3.1526519657512769E-2</v>
      </c>
      <c r="Z170" s="6">
        <f t="shared" si="20"/>
        <v>0.90599944445179437</v>
      </c>
      <c r="AA170">
        <f t="shared" si="21"/>
        <v>1259.2410117037655</v>
      </c>
      <c r="AB170">
        <f t="shared" si="22"/>
        <v>44.981305841298884</v>
      </c>
      <c r="AC170">
        <f t="shared" si="23"/>
        <v>-168.75467353967528</v>
      </c>
      <c r="AD170">
        <f t="shared" si="24"/>
        <v>92.160255850170998</v>
      </c>
      <c r="AE170">
        <f t="shared" si="25"/>
        <v>-2.1602558501709979</v>
      </c>
      <c r="AF170">
        <f t="shared" si="26"/>
        <v>0.15296335321638116</v>
      </c>
      <c r="AG170">
        <f t="shared" si="27"/>
        <v>-2.0072924969546166</v>
      </c>
      <c r="AH170">
        <f t="shared" si="28"/>
        <v>10.317530502848115</v>
      </c>
    </row>
    <row r="171" spans="4:34">
      <c r="D171" s="5">
        <f t="shared" si="29"/>
        <v>40348</v>
      </c>
      <c r="E171" s="6">
        <f t="shared" si="0"/>
        <v>0</v>
      </c>
      <c r="F171" s="7">
        <f t="shared" si="1"/>
        <v>2455366.5</v>
      </c>
      <c r="G171" s="8">
        <f t="shared" si="2"/>
        <v>0.10462696783025326</v>
      </c>
      <c r="I171">
        <f t="shared" si="3"/>
        <v>87.117850186832584</v>
      </c>
      <c r="J171">
        <f t="shared" si="4"/>
        <v>4124.0005849289764</v>
      </c>
      <c r="K171">
        <f t="shared" si="5"/>
        <v>1.6704234409193455E-2</v>
      </c>
      <c r="L171">
        <f t="shared" si="6"/>
        <v>0.51720412149642692</v>
      </c>
      <c r="M171">
        <f t="shared" si="7"/>
        <v>87.635054308329018</v>
      </c>
      <c r="N171">
        <f t="shared" si="8"/>
        <v>4124.5177890504729</v>
      </c>
      <c r="O171">
        <f t="shared" si="9"/>
        <v>1.016078920417667</v>
      </c>
      <c r="P171">
        <f t="shared" si="10"/>
        <v>87.634027780982152</v>
      </c>
      <c r="Q171">
        <f t="shared" si="11"/>
        <v>23.437930523366362</v>
      </c>
      <c r="R171">
        <f t="shared" si="12"/>
        <v>23.438492336466119</v>
      </c>
      <c r="S171">
        <f t="shared" si="13"/>
        <v>87.421524202274725</v>
      </c>
      <c r="T171">
        <f t="shared" si="14"/>
        <v>23.417318681728023</v>
      </c>
      <c r="U171">
        <f t="shared" si="15"/>
        <v>4.3031512791991529E-2</v>
      </c>
      <c r="V171">
        <f t="shared" si="16"/>
        <v>-1.2158137757479046</v>
      </c>
      <c r="W171">
        <f t="shared" si="17"/>
        <v>157.53635916138862</v>
      </c>
      <c r="X171" s="6">
        <f t="shared" si="18"/>
        <v>0.46891375956649162</v>
      </c>
      <c r="Y171" s="9">
        <f t="shared" si="19"/>
        <v>3.131276189596769E-2</v>
      </c>
      <c r="Z171" s="6">
        <f t="shared" si="20"/>
        <v>0.90651475723701558</v>
      </c>
      <c r="AA171">
        <f t="shared" si="21"/>
        <v>1260.2908732911089</v>
      </c>
      <c r="AB171">
        <f t="shared" si="22"/>
        <v>44.764186224252093</v>
      </c>
      <c r="AC171">
        <f t="shared" si="23"/>
        <v>-168.80895344393699</v>
      </c>
      <c r="AD171">
        <f t="shared" si="24"/>
        <v>92.144059752543981</v>
      </c>
      <c r="AE171">
        <f t="shared" si="25"/>
        <v>-2.1440597525439813</v>
      </c>
      <c r="AF171">
        <f t="shared" si="26"/>
        <v>0.15411992079996387</v>
      </c>
      <c r="AG171">
        <f t="shared" si="27"/>
        <v>-1.9899398317440173</v>
      </c>
      <c r="AH171">
        <f t="shared" si="28"/>
        <v>10.266111560714876</v>
      </c>
    </row>
    <row r="172" spans="4:34">
      <c r="D172" s="5">
        <f t="shared" si="29"/>
        <v>40349</v>
      </c>
      <c r="E172" s="6">
        <f t="shared" si="0"/>
        <v>0</v>
      </c>
      <c r="F172" s="7">
        <f t="shared" si="1"/>
        <v>2455367.5</v>
      </c>
      <c r="G172" s="8">
        <f t="shared" si="2"/>
        <v>0.10465434633812457</v>
      </c>
      <c r="I172">
        <f t="shared" si="3"/>
        <v>88.103497548733685</v>
      </c>
      <c r="J172">
        <f t="shared" si="4"/>
        <v>4124.9861852098193</v>
      </c>
      <c r="K172">
        <f t="shared" si="5"/>
        <v>1.6704233257557155E-2</v>
      </c>
      <c r="L172">
        <f t="shared" si="6"/>
        <v>0.48605566339948431</v>
      </c>
      <c r="M172">
        <f t="shared" si="7"/>
        <v>88.589553212133168</v>
      </c>
      <c r="N172">
        <f t="shared" si="8"/>
        <v>4125.4722408732187</v>
      </c>
      <c r="O172">
        <f t="shared" si="9"/>
        <v>1.0161533235306397</v>
      </c>
      <c r="P172">
        <f t="shared" si="10"/>
        <v>88.58852765230813</v>
      </c>
      <c r="Q172">
        <f t="shared" si="11"/>
        <v>23.437930167331196</v>
      </c>
      <c r="R172">
        <f t="shared" si="12"/>
        <v>23.438489671873253</v>
      </c>
      <c r="S172">
        <f t="shared" si="13"/>
        <v>88.461648253800192</v>
      </c>
      <c r="T172">
        <f t="shared" si="14"/>
        <v>23.43095293444112</v>
      </c>
      <c r="U172">
        <f t="shared" si="15"/>
        <v>4.3031502729652685E-2</v>
      </c>
      <c r="V172">
        <f t="shared" si="16"/>
        <v>-1.4333894141340235</v>
      </c>
      <c r="W172">
        <f t="shared" si="17"/>
        <v>157.62397220143635</v>
      </c>
      <c r="X172" s="6">
        <f t="shared" si="18"/>
        <v>0.46906485375981527</v>
      </c>
      <c r="Y172" s="9">
        <f t="shared" si="19"/>
        <v>3.1220486533603205E-2</v>
      </c>
      <c r="Z172" s="6">
        <f t="shared" si="20"/>
        <v>0.90690922098602744</v>
      </c>
      <c r="AA172">
        <f t="shared" si="21"/>
        <v>1260.9917776114908</v>
      </c>
      <c r="AB172">
        <f t="shared" si="22"/>
        <v>44.54661058586597</v>
      </c>
      <c r="AC172">
        <f t="shared" si="23"/>
        <v>-168.8633473535335</v>
      </c>
      <c r="AD172">
        <f t="shared" si="24"/>
        <v>92.134713951186043</v>
      </c>
      <c r="AE172">
        <f t="shared" si="25"/>
        <v>-2.1347139511860433</v>
      </c>
      <c r="AF172">
        <f t="shared" si="26"/>
        <v>0.15479528846228696</v>
      </c>
      <c r="AG172">
        <f t="shared" si="27"/>
        <v>-1.9799186627237564</v>
      </c>
      <c r="AH172">
        <f t="shared" si="28"/>
        <v>10.215187240252476</v>
      </c>
    </row>
    <row r="173" spans="4:34">
      <c r="D173" s="5">
        <f t="shared" si="29"/>
        <v>40350</v>
      </c>
      <c r="E173" s="6">
        <f t="shared" si="0"/>
        <v>0</v>
      </c>
      <c r="F173" s="7">
        <f t="shared" si="1"/>
        <v>2455368.5</v>
      </c>
      <c r="G173" s="8">
        <f t="shared" si="2"/>
        <v>0.10468172484599589</v>
      </c>
      <c r="I173">
        <f t="shared" si="3"/>
        <v>89.089144910635696</v>
      </c>
      <c r="J173">
        <f t="shared" si="4"/>
        <v>4125.9717854906639</v>
      </c>
      <c r="K173">
        <f t="shared" si="5"/>
        <v>1.6704232105920661E-2</v>
      </c>
      <c r="L173">
        <f t="shared" si="6"/>
        <v>0.45477177717828082</v>
      </c>
      <c r="M173">
        <f t="shared" si="7"/>
        <v>89.543916687813976</v>
      </c>
      <c r="N173">
        <f t="shared" si="8"/>
        <v>4126.4265572678423</v>
      </c>
      <c r="O173">
        <f t="shared" si="9"/>
        <v>1.0162230927719447</v>
      </c>
      <c r="P173">
        <f t="shared" si="10"/>
        <v>89.542892091526511</v>
      </c>
      <c r="Q173">
        <f t="shared" si="11"/>
        <v>23.43792981129603</v>
      </c>
      <c r="R173">
        <f t="shared" si="12"/>
        <v>23.438487006802465</v>
      </c>
      <c r="S173">
        <f t="shared" si="13"/>
        <v>89.501785022994568</v>
      </c>
      <c r="T173">
        <f t="shared" si="14"/>
        <v>23.437696497845597</v>
      </c>
      <c r="U173">
        <f t="shared" si="15"/>
        <v>4.3031492665510332E-2</v>
      </c>
      <c r="V173">
        <f t="shared" si="16"/>
        <v>-1.6510283148490863</v>
      </c>
      <c r="W173">
        <f t="shared" si="17"/>
        <v>157.66743332052027</v>
      </c>
      <c r="X173" s="6">
        <f t="shared" si="18"/>
        <v>0.46921599188531188</v>
      </c>
      <c r="Y173" s="9">
        <f t="shared" si="19"/>
        <v>3.1250899328311099E-2</v>
      </c>
      <c r="Z173" s="6">
        <f t="shared" si="20"/>
        <v>0.9071810844423126</v>
      </c>
      <c r="AA173">
        <f t="shared" si="21"/>
        <v>1261.3394665641622</v>
      </c>
      <c r="AB173">
        <f t="shared" si="22"/>
        <v>44.328971685150911</v>
      </c>
      <c r="AC173">
        <f t="shared" si="23"/>
        <v>-168.91775707871227</v>
      </c>
      <c r="AD173">
        <f t="shared" si="24"/>
        <v>92.13221419282992</v>
      </c>
      <c r="AE173">
        <f t="shared" si="25"/>
        <v>-2.1322141928299203</v>
      </c>
      <c r="AF173">
        <f t="shared" si="26"/>
        <v>0.15497693481594804</v>
      </c>
      <c r="AG173">
        <f t="shared" si="27"/>
        <v>-1.9772372580139723</v>
      </c>
      <c r="AH173">
        <f t="shared" si="28"/>
        <v>10.164839168790081</v>
      </c>
    </row>
    <row r="174" spans="4:34" s="1" customFormat="1">
      <c r="D174" s="11">
        <f t="shared" si="29"/>
        <v>40351</v>
      </c>
      <c r="E174" s="9">
        <f t="shared" si="0"/>
        <v>0</v>
      </c>
      <c r="F174" s="12">
        <f t="shared" si="1"/>
        <v>2455369.5</v>
      </c>
      <c r="G174" s="13">
        <f t="shared" si="2"/>
        <v>0.10470910335386721</v>
      </c>
      <c r="I174" s="1">
        <f t="shared" si="3"/>
        <v>90.074792272537707</v>
      </c>
      <c r="J174" s="1">
        <f t="shared" si="4"/>
        <v>4126.9573857715068</v>
      </c>
      <c r="K174" s="1">
        <f t="shared" si="5"/>
        <v>1.6704230954283979E-2</v>
      </c>
      <c r="L174" s="1">
        <f t="shared" si="6"/>
        <v>0.4233612118790539</v>
      </c>
      <c r="M174" s="1">
        <f t="shared" si="7"/>
        <v>90.498153484416761</v>
      </c>
      <c r="N174" s="1">
        <f t="shared" si="8"/>
        <v>4127.3807469833855</v>
      </c>
      <c r="O174" s="1">
        <f t="shared" si="9"/>
        <v>1.0162882094249306</v>
      </c>
      <c r="P174" s="1">
        <f t="shared" si="10"/>
        <v>90.497129847681776</v>
      </c>
      <c r="Q174" s="1">
        <f t="shared" si="11"/>
        <v>23.437929455260864</v>
      </c>
      <c r="R174" s="1">
        <f t="shared" si="12"/>
        <v>23.438484341255737</v>
      </c>
      <c r="S174" s="1">
        <f t="shared" si="13"/>
        <v>90.541835626844261</v>
      </c>
      <c r="T174" s="1">
        <f t="shared" si="14"/>
        <v>23.437549348407504</v>
      </c>
      <c r="U174" s="1">
        <f t="shared" si="15"/>
        <v>4.303148259957195E-2</v>
      </c>
      <c r="V174" s="1">
        <f t="shared" si="16"/>
        <v>-1.8683370541473712</v>
      </c>
      <c r="W174" s="1">
        <f t="shared" si="17"/>
        <v>157.66648406289974</v>
      </c>
      <c r="X174" s="9">
        <f t="shared" si="18"/>
        <v>0.46936690073204673</v>
      </c>
      <c r="Y174" s="9">
        <f t="shared" si="19"/>
        <v>3.1404445001769685E-2</v>
      </c>
      <c r="Z174" s="9">
        <f t="shared" si="20"/>
        <v>0.90732935646232393</v>
      </c>
      <c r="AA174" s="1">
        <f t="shared" si="21"/>
        <v>1261.3318725031979</v>
      </c>
      <c r="AB174" s="1">
        <f t="shared" si="22"/>
        <v>44.111662945852629</v>
      </c>
      <c r="AC174" s="1">
        <f t="shared" si="23"/>
        <v>-168.97208426353683</v>
      </c>
      <c r="AD174" s="1">
        <f t="shared" si="24"/>
        <v>92.136553626961629</v>
      </c>
      <c r="AE174" s="1">
        <f t="shared" si="25"/>
        <v>-2.1365536269616285</v>
      </c>
      <c r="AF174" s="1">
        <f t="shared" si="26"/>
        <v>0.15466187876901957</v>
      </c>
      <c r="AG174" s="1">
        <f t="shared" si="27"/>
        <v>-1.981891748192609</v>
      </c>
      <c r="AH174" s="1">
        <f t="shared" si="28"/>
        <v>10.115148882675953</v>
      </c>
    </row>
    <row r="175" spans="4:34">
      <c r="D175" s="5">
        <f t="shared" si="29"/>
        <v>40352</v>
      </c>
      <c r="E175" s="6">
        <f t="shared" si="0"/>
        <v>0</v>
      </c>
      <c r="F175" s="7">
        <f t="shared" si="1"/>
        <v>2455370.5</v>
      </c>
      <c r="G175" s="8">
        <f t="shared" si="2"/>
        <v>0.10473648186173853</v>
      </c>
      <c r="I175">
        <f t="shared" si="3"/>
        <v>91.060439634440627</v>
      </c>
      <c r="J175">
        <f t="shared" si="4"/>
        <v>4127.9429860523505</v>
      </c>
      <c r="K175">
        <f t="shared" si="5"/>
        <v>1.6704229802647106E-2</v>
      </c>
      <c r="L175">
        <f t="shared" si="6"/>
        <v>0.39183274537876001</v>
      </c>
      <c r="M175">
        <f t="shared" si="7"/>
        <v>91.452272379819391</v>
      </c>
      <c r="N175">
        <f t="shared" si="8"/>
        <v>4128.334818797729</v>
      </c>
      <c r="O175">
        <f t="shared" si="9"/>
        <v>1.0163486560282051</v>
      </c>
      <c r="P175">
        <f t="shared" si="10"/>
        <v>91.451249698650997</v>
      </c>
      <c r="Q175">
        <f t="shared" si="11"/>
        <v>23.437929099225698</v>
      </c>
      <c r="R175">
        <f t="shared" si="12"/>
        <v>23.438481675235039</v>
      </c>
      <c r="S175">
        <f t="shared" si="13"/>
        <v>91.581701211997213</v>
      </c>
      <c r="T175">
        <f t="shared" si="14"/>
        <v>23.430514198702166</v>
      </c>
      <c r="U175">
        <f t="shared" si="15"/>
        <v>4.3031472531844993E-2</v>
      </c>
      <c r="V175">
        <f t="shared" si="16"/>
        <v>-2.084922221401158</v>
      </c>
      <c r="W175">
        <f t="shared" si="17"/>
        <v>157.62114755468349</v>
      </c>
      <c r="X175" s="6">
        <f t="shared" si="18"/>
        <v>0.46951730709819522</v>
      </c>
      <c r="Y175" s="9">
        <f t="shared" si="19"/>
        <v>3.1680786112963315E-2</v>
      </c>
      <c r="Z175" s="6">
        <f t="shared" si="20"/>
        <v>0.90735382808342702</v>
      </c>
      <c r="AA175">
        <f t="shared" si="21"/>
        <v>1260.9691804374679</v>
      </c>
      <c r="AB175">
        <f t="shared" si="22"/>
        <v>43.895077778598839</v>
      </c>
      <c r="AC175">
        <f t="shared" si="23"/>
        <v>-169.02623055535028</v>
      </c>
      <c r="AD175">
        <f t="shared" si="24"/>
        <v>92.147722815289484</v>
      </c>
      <c r="AE175">
        <f t="shared" si="25"/>
        <v>-2.1477228152894838</v>
      </c>
      <c r="AF175">
        <f t="shared" si="26"/>
        <v>0.15385681479410104</v>
      </c>
      <c r="AG175">
        <f t="shared" si="27"/>
        <v>-1.9938660004953828</v>
      </c>
      <c r="AH175">
        <f t="shared" si="28"/>
        <v>10.066197728169527</v>
      </c>
    </row>
    <row r="176" spans="4:34">
      <c r="D176" s="5">
        <f t="shared" si="29"/>
        <v>40353</v>
      </c>
      <c r="E176" s="6">
        <f t="shared" si="0"/>
        <v>0</v>
      </c>
      <c r="F176" s="7">
        <f t="shared" si="1"/>
        <v>2455371.5</v>
      </c>
      <c r="G176" s="8">
        <f t="shared" si="2"/>
        <v>0.10476386036960986</v>
      </c>
      <c r="I176">
        <f t="shared" si="3"/>
        <v>92.046086996344457</v>
      </c>
      <c r="J176">
        <f t="shared" si="4"/>
        <v>4128.9285863331943</v>
      </c>
      <c r="K176">
        <f t="shared" si="5"/>
        <v>1.6704228651010046E-2</v>
      </c>
      <c r="L176">
        <f t="shared" si="6"/>
        <v>0.36019518235947551</v>
      </c>
      <c r="M176">
        <f t="shared" si="7"/>
        <v>92.406282178703933</v>
      </c>
      <c r="N176">
        <f t="shared" si="8"/>
        <v>4129.2887815155536</v>
      </c>
      <c r="O176">
        <f t="shared" si="9"/>
        <v>1.0164044163788428</v>
      </c>
      <c r="P176">
        <f t="shared" si="10"/>
        <v>92.405260449115403</v>
      </c>
      <c r="Q176">
        <f t="shared" si="11"/>
        <v>23.437928743190533</v>
      </c>
      <c r="R176">
        <f t="shared" si="12"/>
        <v>23.438479008742338</v>
      </c>
      <c r="S176">
        <f t="shared" si="13"/>
        <v>92.621283130590641</v>
      </c>
      <c r="T176">
        <f t="shared" si="14"/>
        <v>23.416596492575046</v>
      </c>
      <c r="U176">
        <f t="shared" si="15"/>
        <v>4.3031462462336884E-2</v>
      </c>
      <c r="V176">
        <f t="shared" si="16"/>
        <v>-2.3003910972147952</v>
      </c>
      <c r="W176">
        <f t="shared" si="17"/>
        <v>157.53172795651588</v>
      </c>
      <c r="X176" s="6">
        <f t="shared" si="18"/>
        <v>0.46966693826195466</v>
      </c>
      <c r="Y176" s="9">
        <f t="shared" si="19"/>
        <v>3.2078805049410561E-2</v>
      </c>
      <c r="Z176" s="6">
        <f t="shared" si="20"/>
        <v>0.90725507147449869</v>
      </c>
      <c r="AA176">
        <f t="shared" si="21"/>
        <v>1260.253823652127</v>
      </c>
      <c r="AB176">
        <f t="shared" si="22"/>
        <v>43.679608902785205</v>
      </c>
      <c r="AC176">
        <f t="shared" si="23"/>
        <v>-169.08009777430371</v>
      </c>
      <c r="AD176">
        <f t="shared" si="24"/>
        <v>92.165709744006563</v>
      </c>
      <c r="AE176">
        <f t="shared" si="25"/>
        <v>-2.1657097440065627</v>
      </c>
      <c r="AF176">
        <f t="shared" si="26"/>
        <v>0.15257778075654385</v>
      </c>
      <c r="AG176">
        <f t="shared" si="27"/>
        <v>-2.0131319632500189</v>
      </c>
      <c r="AH176">
        <f t="shared" si="28"/>
        <v>10.018066762738044</v>
      </c>
    </row>
    <row r="177" spans="4:34">
      <c r="D177" s="5">
        <f t="shared" si="29"/>
        <v>40354</v>
      </c>
      <c r="E177" s="6">
        <f t="shared" si="0"/>
        <v>0</v>
      </c>
      <c r="F177" s="7">
        <f t="shared" si="1"/>
        <v>2455372.5</v>
      </c>
      <c r="G177" s="8">
        <f t="shared" si="2"/>
        <v>0.10479123887748118</v>
      </c>
      <c r="I177">
        <f t="shared" si="3"/>
        <v>93.031734358248286</v>
      </c>
      <c r="J177">
        <f t="shared" si="4"/>
        <v>4129.9141866140371</v>
      </c>
      <c r="K177">
        <f t="shared" si="5"/>
        <v>1.6704227499372792E-2</v>
      </c>
      <c r="L177">
        <f t="shared" si="6"/>
        <v>0.32845735228275863</v>
      </c>
      <c r="M177">
        <f t="shared" si="7"/>
        <v>93.360191710531041</v>
      </c>
      <c r="N177">
        <f t="shared" si="8"/>
        <v>4130.2426439663195</v>
      </c>
      <c r="O177">
        <f t="shared" si="9"/>
        <v>1.0164554755353608</v>
      </c>
      <c r="P177">
        <f t="shared" si="10"/>
        <v>93.359170928534837</v>
      </c>
      <c r="Q177">
        <f t="shared" si="11"/>
        <v>23.437928387155367</v>
      </c>
      <c r="R177">
        <f t="shared" si="12"/>
        <v>23.438476341779616</v>
      </c>
      <c r="S177">
        <f t="shared" si="13"/>
        <v>93.660483115393944</v>
      </c>
      <c r="T177">
        <f t="shared" si="14"/>
        <v>23.395804396588272</v>
      </c>
      <c r="U177">
        <f t="shared" si="15"/>
        <v>4.3031452391055096E-2</v>
      </c>
      <c r="V177">
        <f t="shared" si="16"/>
        <v>-2.5143523300019028</v>
      </c>
      <c r="W177">
        <f t="shared" si="17"/>
        <v>157.39880162890827</v>
      </c>
      <c r="X177" s="6">
        <f t="shared" si="18"/>
        <v>0.46981552245139019</v>
      </c>
      <c r="Y177" s="9">
        <f t="shared" si="19"/>
        <v>3.2596629037756092E-2</v>
      </c>
      <c r="Z177" s="6">
        <f t="shared" si="20"/>
        <v>0.90703441586502431</v>
      </c>
      <c r="AA177">
        <f t="shared" si="21"/>
        <v>1259.1904130312662</v>
      </c>
      <c r="AB177">
        <f t="shared" si="22"/>
        <v>43.465647669998091</v>
      </c>
      <c r="AC177">
        <f t="shared" si="23"/>
        <v>-169.13358808250047</v>
      </c>
      <c r="AD177">
        <f t="shared" si="24"/>
        <v>92.190499838822888</v>
      </c>
      <c r="AE177">
        <f t="shared" si="25"/>
        <v>-2.1904998388228876</v>
      </c>
      <c r="AF177">
        <f t="shared" si="26"/>
        <v>0.15084938828003516</v>
      </c>
      <c r="AG177">
        <f t="shared" si="27"/>
        <v>-2.0396504505428523</v>
      </c>
      <c r="AH177">
        <f t="shared" si="28"/>
        <v>9.9708366569111604</v>
      </c>
    </row>
    <row r="178" spans="4:34">
      <c r="D178" s="5">
        <f t="shared" si="29"/>
        <v>40355</v>
      </c>
      <c r="E178" s="6">
        <f t="shared" si="0"/>
        <v>0</v>
      </c>
      <c r="F178" s="7">
        <f t="shared" si="1"/>
        <v>2455373.5</v>
      </c>
      <c r="G178" s="8">
        <f t="shared" si="2"/>
        <v>0.1048186173853525</v>
      </c>
      <c r="I178">
        <f t="shared" si="3"/>
        <v>94.017381720152571</v>
      </c>
      <c r="J178">
        <f t="shared" si="4"/>
        <v>4130.89978689488</v>
      </c>
      <c r="K178">
        <f t="shared" si="5"/>
        <v>1.670422634773535E-2</v>
      </c>
      <c r="L178">
        <f t="shared" si="6"/>
        <v>0.29662810736359907</v>
      </c>
      <c r="M178">
        <f t="shared" si="7"/>
        <v>94.314009827516173</v>
      </c>
      <c r="N178">
        <f t="shared" si="8"/>
        <v>4131.1964150022432</v>
      </c>
      <c r="O178">
        <f t="shared" si="9"/>
        <v>1.0165018198204547</v>
      </c>
      <c r="P178">
        <f t="shared" si="10"/>
        <v>94.312989989123949</v>
      </c>
      <c r="Q178">
        <f t="shared" si="11"/>
        <v>23.437928031120201</v>
      </c>
      <c r="R178">
        <f t="shared" si="12"/>
        <v>23.438473674348842</v>
      </c>
      <c r="S178">
        <f t="shared" si="13"/>
        <v>94.699203453719932</v>
      </c>
      <c r="T178">
        <f t="shared" si="14"/>
        <v>23.368148787781518</v>
      </c>
      <c r="U178">
        <f t="shared" si="15"/>
        <v>4.3031442318007068E-2</v>
      </c>
      <c r="V178">
        <f t="shared" si="16"/>
        <v>-2.726416609228365</v>
      </c>
      <c r="W178">
        <f t="shared" si="17"/>
        <v>157.22320061115525</v>
      </c>
      <c r="X178" s="6">
        <f t="shared" si="18"/>
        <v>0.46996278931196417</v>
      </c>
      <c r="Y178" s="9">
        <f t="shared" si="19"/>
        <v>3.3231676503199581E-2</v>
      </c>
      <c r="Z178" s="6">
        <f t="shared" si="20"/>
        <v>0.90669390212072887</v>
      </c>
      <c r="AA178">
        <f t="shared" si="21"/>
        <v>1257.785604889242</v>
      </c>
      <c r="AB178">
        <f t="shared" si="22"/>
        <v>43.253583390771631</v>
      </c>
      <c r="AC178">
        <f t="shared" si="23"/>
        <v>-169.1866041523071</v>
      </c>
      <c r="AD178">
        <f t="shared" si="24"/>
        <v>92.222075982736584</v>
      </c>
      <c r="AE178">
        <f t="shared" si="25"/>
        <v>-2.2220759827365839</v>
      </c>
      <c r="AF178">
        <f t="shared" si="26"/>
        <v>0.14870368303589088</v>
      </c>
      <c r="AG178">
        <f t="shared" si="27"/>
        <v>-2.0733722997006931</v>
      </c>
      <c r="AH178">
        <f t="shared" si="28"/>
        <v>9.9245875968263704</v>
      </c>
    </row>
    <row r="179" spans="4:34">
      <c r="D179" s="5">
        <f t="shared" si="29"/>
        <v>40356</v>
      </c>
      <c r="E179" s="6">
        <f t="shared" si="0"/>
        <v>0</v>
      </c>
      <c r="F179" s="7">
        <f t="shared" si="1"/>
        <v>2455374.5</v>
      </c>
      <c r="G179" s="8">
        <f t="shared" si="2"/>
        <v>0.10484599589322383</v>
      </c>
      <c r="I179">
        <f t="shared" si="3"/>
        <v>95.00302908205731</v>
      </c>
      <c r="J179">
        <f t="shared" si="4"/>
        <v>4131.8853871757228</v>
      </c>
      <c r="K179">
        <f t="shared" si="5"/>
        <v>1.6704225196097718E-2</v>
      </c>
      <c r="L179">
        <f t="shared" si="6"/>
        <v>0.26471632054489375</v>
      </c>
      <c r="M179">
        <f t="shared" si="7"/>
        <v>95.267745402602202</v>
      </c>
      <c r="N179">
        <f t="shared" si="8"/>
        <v>4132.1501034962675</v>
      </c>
      <c r="O179">
        <f t="shared" si="9"/>
        <v>1.0165434368234989</v>
      </c>
      <c r="P179">
        <f t="shared" si="10"/>
        <v>95.266726503824813</v>
      </c>
      <c r="Q179">
        <f t="shared" si="11"/>
        <v>23.437927675085035</v>
      </c>
      <c r="R179">
        <f t="shared" si="12"/>
        <v>23.438471006451991</v>
      </c>
      <c r="S179">
        <f t="shared" si="13"/>
        <v>95.737347159560301</v>
      </c>
      <c r="T179">
        <f t="shared" si="14"/>
        <v>23.333643237791321</v>
      </c>
      <c r="U179">
        <f t="shared" si="15"/>
        <v>4.3031432243200267E-2</v>
      </c>
      <c r="V179">
        <f t="shared" si="16"/>
        <v>-2.9361973335387441</v>
      </c>
      <c r="W179">
        <f t="shared" si="17"/>
        <v>157.0059895080758</v>
      </c>
      <c r="X179" s="6">
        <f t="shared" si="18"/>
        <v>0.47010847037051301</v>
      </c>
      <c r="Y179" s="9">
        <f t="shared" si="19"/>
        <v>3.3980721736969123E-2</v>
      </c>
      <c r="Z179" s="6">
        <f t="shared" si="20"/>
        <v>0.90623621900405693</v>
      </c>
      <c r="AA179">
        <f t="shared" si="21"/>
        <v>1256.0479160646064</v>
      </c>
      <c r="AB179">
        <f t="shared" si="22"/>
        <v>43.043802666461254</v>
      </c>
      <c r="AC179">
        <f t="shared" si="23"/>
        <v>-169.23904933338468</v>
      </c>
      <c r="AD179">
        <f t="shared" si="24"/>
        <v>92.260418536503181</v>
      </c>
      <c r="AE179">
        <f t="shared" si="25"/>
        <v>-2.260418536503181</v>
      </c>
      <c r="AF179">
        <f t="shared" si="26"/>
        <v>0.14617873047734567</v>
      </c>
      <c r="AG179">
        <f t="shared" si="27"/>
        <v>-2.1142398060258354</v>
      </c>
      <c r="AH179">
        <f t="shared" si="28"/>
        <v>9.8793991876043492</v>
      </c>
    </row>
    <row r="180" spans="4:34">
      <c r="D180" s="5">
        <f t="shared" si="29"/>
        <v>40357</v>
      </c>
      <c r="E180" s="6">
        <f t="shared" si="0"/>
        <v>0</v>
      </c>
      <c r="F180" s="7">
        <f t="shared" si="1"/>
        <v>2455375.5</v>
      </c>
      <c r="G180" s="8">
        <f t="shared" si="2"/>
        <v>0.10487337440109513</v>
      </c>
      <c r="I180">
        <f t="shared" si="3"/>
        <v>95.988676443962504</v>
      </c>
      <c r="J180">
        <f t="shared" si="4"/>
        <v>4132.8709874565648</v>
      </c>
      <c r="K180">
        <f t="shared" si="5"/>
        <v>1.6704224044459898E-2</v>
      </c>
      <c r="L180">
        <f t="shared" si="6"/>
        <v>0.23273088347141363</v>
      </c>
      <c r="M180">
        <f t="shared" si="7"/>
        <v>96.221407327433923</v>
      </c>
      <c r="N180">
        <f t="shared" si="8"/>
        <v>4133.1037183400358</v>
      </c>
      <c r="O180">
        <f t="shared" si="9"/>
        <v>1.0165803154028108</v>
      </c>
      <c r="P180">
        <f t="shared" si="10"/>
        <v>96.220389364281431</v>
      </c>
      <c r="Q180">
        <f t="shared" si="11"/>
        <v>23.437927319049869</v>
      </c>
      <c r="R180">
        <f t="shared" si="12"/>
        <v>23.438468338091042</v>
      </c>
      <c r="S180">
        <f t="shared" si="13"/>
        <v>96.774818143424014</v>
      </c>
      <c r="T180">
        <f t="shared" si="14"/>
        <v>23.292303993386323</v>
      </c>
      <c r="U180">
        <f t="shared" si="15"/>
        <v>4.3031422166642172E-2</v>
      </c>
      <c r="V180">
        <f t="shared" si="16"/>
        <v>-3.1433112719982015</v>
      </c>
      <c r="W180">
        <f t="shared" si="17"/>
        <v>156.74843724444</v>
      </c>
      <c r="X180" s="6">
        <f t="shared" si="18"/>
        <v>0.47025229949444319</v>
      </c>
      <c r="Y180" s="9">
        <f t="shared" si="19"/>
        <v>3.4839973815443175E-2</v>
      </c>
      <c r="Z180" s="6">
        <f t="shared" si="20"/>
        <v>0.90566462517344315</v>
      </c>
      <c r="AA180">
        <f t="shared" si="21"/>
        <v>1253.98749795552</v>
      </c>
      <c r="AB180">
        <f t="shared" si="22"/>
        <v>42.836688728001796</v>
      </c>
      <c r="AC180">
        <f t="shared" si="23"/>
        <v>-169.29082781799954</v>
      </c>
      <c r="AD180">
        <f t="shared" si="24"/>
        <v>92.305505361754371</v>
      </c>
      <c r="AE180">
        <f t="shared" si="25"/>
        <v>-2.3055053617543706</v>
      </c>
      <c r="AF180">
        <f t="shared" si="26"/>
        <v>0.14331703821600911</v>
      </c>
      <c r="AG180">
        <f t="shared" si="27"/>
        <v>-2.1621883235383614</v>
      </c>
      <c r="AH180">
        <f t="shared" si="28"/>
        <v>9.8353503576950061</v>
      </c>
    </row>
    <row r="181" spans="4:34">
      <c r="D181" s="5">
        <f t="shared" si="29"/>
        <v>40358</v>
      </c>
      <c r="E181" s="6">
        <f t="shared" si="0"/>
        <v>0</v>
      </c>
      <c r="F181" s="7">
        <f t="shared" si="1"/>
        <v>2455376.5</v>
      </c>
      <c r="G181" s="8">
        <f t="shared" si="2"/>
        <v>0.10490075290896646</v>
      </c>
      <c r="I181">
        <f t="shared" si="3"/>
        <v>96.974323805868153</v>
      </c>
      <c r="J181">
        <f t="shared" si="4"/>
        <v>4133.8565877374067</v>
      </c>
      <c r="K181">
        <f t="shared" si="5"/>
        <v>1.6704222892821884E-2</v>
      </c>
      <c r="L181">
        <f t="shared" si="6"/>
        <v>0.20068070446411462</v>
      </c>
      <c r="M181">
        <f t="shared" si="7"/>
        <v>97.175004510332272</v>
      </c>
      <c r="N181">
        <f t="shared" si="8"/>
        <v>4134.0572684418712</v>
      </c>
      <c r="O181">
        <f t="shared" si="9"/>
        <v>1.0166124456876828</v>
      </c>
      <c r="P181">
        <f t="shared" si="10"/>
        <v>97.173987478813913</v>
      </c>
      <c r="Q181">
        <f t="shared" si="11"/>
        <v>23.437926963014704</v>
      </c>
      <c r="R181">
        <f t="shared" si="12"/>
        <v>23.438465669267963</v>
      </c>
      <c r="S181">
        <f t="shared" si="13"/>
        <v>97.811521379362546</v>
      </c>
      <c r="T181">
        <f t="shared" si="14"/>
        <v>23.244149953490528</v>
      </c>
      <c r="U181">
        <f t="shared" si="15"/>
        <v>4.3031412088340208E-2</v>
      </c>
      <c r="V181">
        <f t="shared" si="16"/>
        <v>-3.3473792167126892</v>
      </c>
      <c r="W181">
        <f t="shared" si="17"/>
        <v>156.45198535266894</v>
      </c>
      <c r="X181" s="6">
        <f t="shared" si="18"/>
        <v>0.47039401334493941</v>
      </c>
      <c r="Y181" s="9">
        <f t="shared" si="19"/>
        <v>3.580516514308122E-2</v>
      </c>
      <c r="Z181" s="6">
        <f t="shared" si="20"/>
        <v>0.90498286154679752</v>
      </c>
      <c r="AA181">
        <f t="shared" si="21"/>
        <v>1251.6158828213515</v>
      </c>
      <c r="AB181">
        <f t="shared" si="22"/>
        <v>42.632620783287308</v>
      </c>
      <c r="AC181">
        <f t="shared" si="23"/>
        <v>-169.34184480417818</v>
      </c>
      <c r="AD181">
        <f t="shared" si="24"/>
        <v>92.357311846709237</v>
      </c>
      <c r="AE181">
        <f t="shared" si="25"/>
        <v>-2.3573118467092371</v>
      </c>
      <c r="AF181">
        <f t="shared" si="26"/>
        <v>0.14016392857039384</v>
      </c>
      <c r="AG181">
        <f t="shared" si="27"/>
        <v>-2.2171479181388434</v>
      </c>
      <c r="AH181">
        <f t="shared" si="28"/>
        <v>9.7925192643257333</v>
      </c>
    </row>
    <row r="182" spans="4:34">
      <c r="D182" s="5">
        <f t="shared" si="29"/>
        <v>40359</v>
      </c>
      <c r="E182" s="6">
        <f t="shared" si="0"/>
        <v>0</v>
      </c>
      <c r="F182" s="7">
        <f t="shared" si="1"/>
        <v>2455377.5</v>
      </c>
      <c r="G182" s="8">
        <f t="shared" si="2"/>
        <v>0.10492813141683778</v>
      </c>
      <c r="I182">
        <f t="shared" si="3"/>
        <v>97.959971167774256</v>
      </c>
      <c r="J182">
        <f t="shared" si="4"/>
        <v>4134.8421880182486</v>
      </c>
      <c r="K182">
        <f t="shared" si="5"/>
        <v>1.6704221741183682E-2</v>
      </c>
      <c r="L182">
        <f t="shared" si="6"/>
        <v>0.16857470649421999</v>
      </c>
      <c r="M182">
        <f t="shared" si="7"/>
        <v>98.128545874268482</v>
      </c>
      <c r="N182">
        <f t="shared" si="8"/>
        <v>4135.0107627247426</v>
      </c>
      <c r="O182">
        <f t="shared" si="9"/>
        <v>1.0166398190801773</v>
      </c>
      <c r="P182">
        <f t="shared" si="10"/>
        <v>98.127529770392712</v>
      </c>
      <c r="Q182">
        <f t="shared" si="11"/>
        <v>23.437926606979538</v>
      </c>
      <c r="R182">
        <f t="shared" si="12"/>
        <v>23.438462999984733</v>
      </c>
      <c r="S182">
        <f t="shared" si="13"/>
        <v>98.84736306868524</v>
      </c>
      <c r="T182">
        <f t="shared" si="14"/>
        <v>23.189202642779779</v>
      </c>
      <c r="U182">
        <f t="shared" si="15"/>
        <v>4.3031402008301849E-2</v>
      </c>
      <c r="V182">
        <f t="shared" si="16"/>
        <v>-3.5480266251174051</v>
      </c>
      <c r="W182">
        <f t="shared" si="17"/>
        <v>156.11821449930193</v>
      </c>
      <c r="X182" s="6">
        <f t="shared" si="18"/>
        <v>0.47053335182299816</v>
      </c>
      <c r="Y182" s="9">
        <f t="shared" si="19"/>
        <v>3.6871644880492799E-2</v>
      </c>
      <c r="Z182" s="6">
        <f t="shared" si="20"/>
        <v>0.90419505876550343</v>
      </c>
      <c r="AA182">
        <f t="shared" si="21"/>
        <v>1248.9457159944154</v>
      </c>
      <c r="AB182">
        <f t="shared" si="22"/>
        <v>42.431973374882588</v>
      </c>
      <c r="AC182">
        <f t="shared" si="23"/>
        <v>-169.39200665627936</v>
      </c>
      <c r="AD182">
        <f t="shared" si="24"/>
        <v>92.41581093441286</v>
      </c>
      <c r="AE182">
        <f t="shared" si="25"/>
        <v>-2.4158109344128604</v>
      </c>
      <c r="AF182">
        <f t="shared" si="26"/>
        <v>0.13676596513266789</v>
      </c>
      <c r="AG182">
        <f t="shared" si="27"/>
        <v>-2.2790449692801924</v>
      </c>
      <c r="AH182">
        <f t="shared" si="28"/>
        <v>9.7509832001889549</v>
      </c>
    </row>
    <row r="183" spans="4:34">
      <c r="D183" s="5">
        <f t="shared" si="29"/>
        <v>40360</v>
      </c>
      <c r="E183" s="6">
        <f t="shared" si="0"/>
        <v>0</v>
      </c>
      <c r="F183" s="7">
        <f t="shared" si="1"/>
        <v>2455378.5</v>
      </c>
      <c r="G183" s="8">
        <f t="shared" si="2"/>
        <v>0.1049555099247091</v>
      </c>
      <c r="I183">
        <f t="shared" si="3"/>
        <v>98.945618529681269</v>
      </c>
      <c r="J183">
        <f t="shared" si="4"/>
        <v>4135.8277882990906</v>
      </c>
      <c r="K183">
        <f t="shared" si="5"/>
        <v>1.6704220589545293E-2</v>
      </c>
      <c r="L183">
        <f t="shared" si="6"/>
        <v>0.13642182515747758</v>
      </c>
      <c r="M183">
        <f t="shared" si="7"/>
        <v>99.082040354838753</v>
      </c>
      <c r="N183">
        <f t="shared" si="8"/>
        <v>4135.964210124248</v>
      </c>
      <c r="O183">
        <f t="shared" si="9"/>
        <v>1.0166624282566907</v>
      </c>
      <c r="P183">
        <f t="shared" si="10"/>
        <v>99.081025174613245</v>
      </c>
      <c r="Q183">
        <f t="shared" si="11"/>
        <v>23.437926250944372</v>
      </c>
      <c r="R183">
        <f t="shared" si="12"/>
        <v>23.438460330243331</v>
      </c>
      <c r="S183">
        <f t="shared" si="13"/>
        <v>99.882250799888467</v>
      </c>
      <c r="T183">
        <f t="shared" si="14"/>
        <v>23.12748618194939</v>
      </c>
      <c r="U183">
        <f t="shared" si="15"/>
        <v>4.3031391926534573E-2</v>
      </c>
      <c r="V183">
        <f t="shared" si="16"/>
        <v>-3.744884250267027</v>
      </c>
      <c r="W183">
        <f t="shared" si="17"/>
        <v>155.74881084779557</v>
      </c>
      <c r="X183" s="6">
        <f t="shared" si="18"/>
        <v>0.47067005850712984</v>
      </c>
      <c r="Y183" s="9">
        <f t="shared" si="19"/>
        <v>3.8034472818808812E-2</v>
      </c>
      <c r="Z183" s="6">
        <f t="shared" si="20"/>
        <v>0.9033056441954509</v>
      </c>
      <c r="AA183">
        <f t="shared" si="21"/>
        <v>1245.9904867823645</v>
      </c>
      <c r="AB183">
        <f t="shared" si="22"/>
        <v>42.235115749732969</v>
      </c>
      <c r="AC183">
        <f t="shared" si="23"/>
        <v>-169.44122106256677</v>
      </c>
      <c r="AD183">
        <f t="shared" si="24"/>
        <v>92.480973153429744</v>
      </c>
      <c r="AE183">
        <f t="shared" si="25"/>
        <v>-2.4809731534297441</v>
      </c>
      <c r="AF183">
        <f t="shared" si="26"/>
        <v>0.13316951847785483</v>
      </c>
      <c r="AG183">
        <f t="shared" si="27"/>
        <v>-2.3478036349518892</v>
      </c>
      <c r="AH183">
        <f t="shared" si="28"/>
        <v>9.7108185015023309</v>
      </c>
    </row>
    <row r="184" spans="4:34">
      <c r="D184" s="5">
        <f t="shared" si="29"/>
        <v>40361</v>
      </c>
      <c r="E184" s="6">
        <f t="shared" si="0"/>
        <v>0</v>
      </c>
      <c r="F184" s="7">
        <f t="shared" si="1"/>
        <v>2455379.5</v>
      </c>
      <c r="G184" s="8">
        <f t="shared" si="2"/>
        <v>0.10498288843258043</v>
      </c>
      <c r="I184">
        <f t="shared" si="3"/>
        <v>99.931265891587373</v>
      </c>
      <c r="J184">
        <f t="shared" si="4"/>
        <v>4136.8133885799316</v>
      </c>
      <c r="K184">
        <f t="shared" si="5"/>
        <v>1.670421943790671E-2</v>
      </c>
      <c r="L184">
        <f t="shared" si="6"/>
        <v>0.10423100664848811</v>
      </c>
      <c r="M184">
        <f t="shared" si="7"/>
        <v>100.03549689823586</v>
      </c>
      <c r="N184">
        <f t="shared" si="8"/>
        <v>4136.9176195865803</v>
      </c>
      <c r="O184">
        <f t="shared" si="9"/>
        <v>1.0166802671692818</v>
      </c>
      <c r="P184">
        <f t="shared" si="10"/>
        <v>100.03448263766748</v>
      </c>
      <c r="Q184">
        <f t="shared" si="11"/>
        <v>23.437925894909206</v>
      </c>
      <c r="R184">
        <f t="shared" si="12"/>
        <v>23.438457660045728</v>
      </c>
      <c r="S184">
        <f t="shared" si="13"/>
        <v>100.91609370433942</v>
      </c>
      <c r="T184">
        <f t="shared" si="14"/>
        <v>23.059027254763794</v>
      </c>
      <c r="U184">
        <f t="shared" si="15"/>
        <v>4.3031381843045814E-2</v>
      </c>
      <c r="V184">
        <f t="shared" si="16"/>
        <v>-3.9375887575036246</v>
      </c>
      <c r="W184">
        <f t="shared" si="17"/>
        <v>155.34553363450266</v>
      </c>
      <c r="X184" s="6">
        <f t="shared" si="18"/>
        <v>0.47080388108159971</v>
      </c>
      <c r="Y184" s="9">
        <f t="shared" si="19"/>
        <v>3.9288509874647874E-2</v>
      </c>
      <c r="Z184" s="6">
        <f t="shared" si="20"/>
        <v>0.90231925228855148</v>
      </c>
      <c r="AA184">
        <f t="shared" si="21"/>
        <v>1242.7642690760213</v>
      </c>
      <c r="AB184">
        <f t="shared" si="22"/>
        <v>42.042411242496371</v>
      </c>
      <c r="AC184">
        <f t="shared" si="23"/>
        <v>-169.48939718937589</v>
      </c>
      <c r="AD184">
        <f t="shared" si="24"/>
        <v>92.552766650911749</v>
      </c>
      <c r="AE184">
        <f t="shared" si="25"/>
        <v>-2.5527666509117495</v>
      </c>
      <c r="AF184">
        <f t="shared" si="26"/>
        <v>0.12941953219470767</v>
      </c>
      <c r="AG184">
        <f t="shared" si="27"/>
        <v>-2.4233471187170417</v>
      </c>
      <c r="AH184">
        <f t="shared" si="28"/>
        <v>9.672100457574345</v>
      </c>
    </row>
    <row r="185" spans="4:34">
      <c r="D185" s="5">
        <f t="shared" si="29"/>
        <v>40362</v>
      </c>
      <c r="E185" s="6">
        <f t="shared" si="0"/>
        <v>0</v>
      </c>
      <c r="F185" s="7">
        <f t="shared" si="1"/>
        <v>2455380.5</v>
      </c>
      <c r="G185" s="8">
        <f t="shared" si="2"/>
        <v>0.10501026694045175</v>
      </c>
      <c r="I185">
        <f t="shared" si="3"/>
        <v>100.91691325349484</v>
      </c>
      <c r="J185">
        <f t="shared" si="4"/>
        <v>4137.7989888607735</v>
      </c>
      <c r="K185">
        <f t="shared" si="5"/>
        <v>1.670421828626794E-2</v>
      </c>
      <c r="L185">
        <f t="shared" si="6"/>
        <v>7.2011205734680159E-2</v>
      </c>
      <c r="M185">
        <f t="shared" si="7"/>
        <v>100.98892445922952</v>
      </c>
      <c r="N185">
        <f t="shared" si="8"/>
        <v>4137.8710000665078</v>
      </c>
      <c r="O185">
        <f t="shared" si="9"/>
        <v>1.016693331046771</v>
      </c>
      <c r="P185">
        <f t="shared" si="10"/>
        <v>100.98791111432435</v>
      </c>
      <c r="Q185">
        <f t="shared" si="11"/>
        <v>23.43792553887404</v>
      </c>
      <c r="R185">
        <f t="shared" si="12"/>
        <v>23.438454989393904</v>
      </c>
      <c r="S185">
        <f t="shared" si="13"/>
        <v>101.94880260729701</v>
      </c>
      <c r="T185">
        <f t="shared" si="14"/>
        <v>22.98385507200901</v>
      </c>
      <c r="U185">
        <f t="shared" si="15"/>
        <v>4.3031371757843065E-2</v>
      </c>
      <c r="V185">
        <f t="shared" si="16"/>
        <v>-4.1257833259341909</v>
      </c>
      <c r="W185">
        <f t="shared" si="17"/>
        <v>154.91018504434419</v>
      </c>
      <c r="X185" s="6">
        <f t="shared" si="18"/>
        <v>0.47093457175412096</v>
      </c>
      <c r="Y185" s="9">
        <f t="shared" si="19"/>
        <v>4.0628502186498217E-2</v>
      </c>
      <c r="Z185" s="6">
        <f t="shared" si="20"/>
        <v>0.90124064132174375</v>
      </c>
      <c r="AA185">
        <f t="shared" si="21"/>
        <v>1239.2814803547535</v>
      </c>
      <c r="AB185">
        <f t="shared" si="22"/>
        <v>41.854216674065803</v>
      </c>
      <c r="AC185">
        <f t="shared" si="23"/>
        <v>-169.53644583148355</v>
      </c>
      <c r="AD185">
        <f t="shared" si="24"/>
        <v>92.631157227954873</v>
      </c>
      <c r="AE185">
        <f t="shared" si="25"/>
        <v>-2.6311572279548727</v>
      </c>
      <c r="AF185">
        <f t="shared" si="26"/>
        <v>0.12555852507471332</v>
      </c>
      <c r="AG185">
        <f t="shared" si="27"/>
        <v>-2.5055987028801594</v>
      </c>
      <c r="AH185">
        <f t="shared" si="28"/>
        <v>9.6349032220069262</v>
      </c>
    </row>
    <row r="186" spans="4:34">
      <c r="D186" s="5">
        <f t="shared" si="29"/>
        <v>40363</v>
      </c>
      <c r="E186" s="6">
        <f t="shared" si="0"/>
        <v>0</v>
      </c>
      <c r="F186" s="7">
        <f t="shared" si="1"/>
        <v>2455381.5</v>
      </c>
      <c r="G186" s="8">
        <f t="shared" si="2"/>
        <v>0.10503764544832307</v>
      </c>
      <c r="I186">
        <f t="shared" si="3"/>
        <v>101.90256061540322</v>
      </c>
      <c r="J186">
        <f t="shared" si="4"/>
        <v>4138.7845891416137</v>
      </c>
      <c r="K186">
        <f t="shared" si="5"/>
        <v>1.6704217134628978E-2</v>
      </c>
      <c r="L186">
        <f t="shared" si="6"/>
        <v>3.977138373088758E-2</v>
      </c>
      <c r="M186">
        <f t="shared" si="7"/>
        <v>101.94233199913411</v>
      </c>
      <c r="N186">
        <f t="shared" si="8"/>
        <v>4138.8243605253447</v>
      </c>
      <c r="O186">
        <f t="shared" si="9"/>
        <v>1.0167016163956031</v>
      </c>
      <c r="P186">
        <f t="shared" si="10"/>
        <v>101.94131956589746</v>
      </c>
      <c r="Q186">
        <f t="shared" si="11"/>
        <v>23.437925182838875</v>
      </c>
      <c r="R186">
        <f t="shared" si="12"/>
        <v>23.438452318289833</v>
      </c>
      <c r="S186">
        <f t="shared" si="13"/>
        <v>102.98029017384381</v>
      </c>
      <c r="T186">
        <f t="shared" si="14"/>
        <v>22.902001332482111</v>
      </c>
      <c r="U186">
        <f t="shared" si="15"/>
        <v>4.3031361670933757E-2</v>
      </c>
      <c r="V186">
        <f t="shared" si="16"/>
        <v>-4.3091182332024767</v>
      </c>
      <c r="W186">
        <f t="shared" si="17"/>
        <v>154.44458315562161</v>
      </c>
      <c r="X186" s="6">
        <f t="shared" si="18"/>
        <v>0.47106188766194618</v>
      </c>
      <c r="Y186" s="9">
        <f t="shared" si="19"/>
        <v>4.2049156674108364E-2</v>
      </c>
      <c r="Z186" s="6">
        <f t="shared" si="20"/>
        <v>0.900074618649784</v>
      </c>
      <c r="AA186">
        <f t="shared" si="21"/>
        <v>1235.5566652449729</v>
      </c>
      <c r="AB186">
        <f t="shared" si="22"/>
        <v>41.670881766797521</v>
      </c>
      <c r="AC186">
        <f t="shared" si="23"/>
        <v>-169.58227955830063</v>
      </c>
      <c r="AD186">
        <f t="shared" si="24"/>
        <v>92.716108377150249</v>
      </c>
      <c r="AE186">
        <f t="shared" si="25"/>
        <v>-2.716108377150249</v>
      </c>
      <c r="AF186">
        <f t="shared" si="26"/>
        <v>0.12162584174728361</v>
      </c>
      <c r="AG186">
        <f t="shared" si="27"/>
        <v>-2.5944825354029653</v>
      </c>
      <c r="AH186">
        <f t="shared" si="28"/>
        <v>9.5992997256660715</v>
      </c>
    </row>
    <row r="187" spans="4:34">
      <c r="D187" s="5">
        <f t="shared" si="29"/>
        <v>40364</v>
      </c>
      <c r="E187" s="6">
        <f t="shared" si="0"/>
        <v>0</v>
      </c>
      <c r="F187" s="7">
        <f t="shared" si="1"/>
        <v>2455382.5</v>
      </c>
      <c r="G187" s="8">
        <f t="shared" si="2"/>
        <v>0.10506502395619438</v>
      </c>
      <c r="I187">
        <f t="shared" si="3"/>
        <v>102.88820797731114</v>
      </c>
      <c r="J187">
        <f t="shared" si="4"/>
        <v>4139.7701894224547</v>
      </c>
      <c r="K187">
        <f t="shared" si="5"/>
        <v>1.6704215982989826E-2</v>
      </c>
      <c r="L187">
        <f t="shared" si="6"/>
        <v>7.5205064732766563E-3</v>
      </c>
      <c r="M187">
        <f t="shared" si="7"/>
        <v>102.89572848378441</v>
      </c>
      <c r="N187">
        <f t="shared" si="8"/>
        <v>4139.7777099289278</v>
      </c>
      <c r="O187">
        <f t="shared" si="9"/>
        <v>1.0167051210004825</v>
      </c>
      <c r="P187">
        <f t="shared" si="10"/>
        <v>102.8947169582208</v>
      </c>
      <c r="Q187">
        <f t="shared" si="11"/>
        <v>23.437924826803709</v>
      </c>
      <c r="R187">
        <f t="shared" si="12"/>
        <v>23.438449646735496</v>
      </c>
      <c r="S187">
        <f t="shared" si="13"/>
        <v>104.01047104937572</v>
      </c>
      <c r="T187">
        <f t="shared" si="14"/>
        <v>22.813500181158837</v>
      </c>
      <c r="U187">
        <f t="shared" si="15"/>
        <v>4.3031351582325385E-2</v>
      </c>
      <c r="V187">
        <f t="shared" si="16"/>
        <v>-4.4872514221095967</v>
      </c>
      <c r="W187">
        <f t="shared" si="17"/>
        <v>153.95053841573136</v>
      </c>
      <c r="X187" s="6">
        <f t="shared" si="18"/>
        <v>0.47118559126535386</v>
      </c>
      <c r="Y187" s="9">
        <f t="shared" si="19"/>
        <v>4.3545206777211201E-2</v>
      </c>
      <c r="Z187" s="6">
        <f t="shared" si="20"/>
        <v>0.89882597575349654</v>
      </c>
      <c r="AA187">
        <f t="shared" si="21"/>
        <v>1231.6043073258509</v>
      </c>
      <c r="AB187">
        <f t="shared" si="22"/>
        <v>41.492748577890403</v>
      </c>
      <c r="AC187">
        <f t="shared" si="23"/>
        <v>-169.62681285552739</v>
      </c>
      <c r="AD187">
        <f t="shared" si="24"/>
        <v>92.807581322231727</v>
      </c>
      <c r="AE187">
        <f t="shared" si="25"/>
        <v>-2.8075813222317265</v>
      </c>
      <c r="AF187">
        <f t="shared" si="26"/>
        <v>0.11765714448951003</v>
      </c>
      <c r="AG187">
        <f t="shared" si="27"/>
        <v>-2.6899241777422165</v>
      </c>
      <c r="AH187">
        <f t="shared" si="28"/>
        <v>9.5653615915493901</v>
      </c>
    </row>
    <row r="188" spans="4:34">
      <c r="D188" s="5">
        <f t="shared" si="29"/>
        <v>40365</v>
      </c>
      <c r="E188" s="6">
        <f t="shared" si="0"/>
        <v>0</v>
      </c>
      <c r="F188" s="7">
        <f t="shared" si="1"/>
        <v>2455383.5</v>
      </c>
      <c r="G188" s="8">
        <f t="shared" si="2"/>
        <v>0.1050924024640657</v>
      </c>
      <c r="I188">
        <f t="shared" si="3"/>
        <v>103.87385533921997</v>
      </c>
      <c r="J188">
        <f t="shared" si="4"/>
        <v>4140.7557897032957</v>
      </c>
      <c r="K188">
        <f t="shared" si="5"/>
        <v>1.6704214831350483E-2</v>
      </c>
      <c r="L188">
        <f t="shared" si="6"/>
        <v>-2.4732457705996719E-2</v>
      </c>
      <c r="M188">
        <f t="shared" si="7"/>
        <v>103.84912288151398</v>
      </c>
      <c r="N188">
        <f t="shared" si="8"/>
        <v>4140.7310572455899</v>
      </c>
      <c r="O188">
        <f t="shared" si="9"/>
        <v>1.016703843924772</v>
      </c>
      <c r="P188">
        <f t="shared" si="10"/>
        <v>103.84811225962716</v>
      </c>
      <c r="Q188">
        <f t="shared" si="11"/>
        <v>23.437924470768543</v>
      </c>
      <c r="R188">
        <f t="shared" si="12"/>
        <v>23.438446974732869</v>
      </c>
      <c r="S188">
        <f t="shared" si="13"/>
        <v>105.03926199430055</v>
      </c>
      <c r="T188">
        <f t="shared" si="14"/>
        <v>22.718388164690857</v>
      </c>
      <c r="U188">
        <f t="shared" si="15"/>
        <v>4.3031341492025428E-2</v>
      </c>
      <c r="V188">
        <f t="shared" si="16"/>
        <v>-4.6598490477090486</v>
      </c>
      <c r="W188">
        <f t="shared" si="17"/>
        <v>153.4298338373016</v>
      </c>
      <c r="X188" s="6">
        <f t="shared" si="18"/>
        <v>0.47130545072757568</v>
      </c>
      <c r="Y188" s="9">
        <f t="shared" si="19"/>
        <v>4.511146784618237E-2</v>
      </c>
      <c r="Z188" s="6">
        <f t="shared" si="20"/>
        <v>0.897499433608969</v>
      </c>
      <c r="AA188">
        <f t="shared" si="21"/>
        <v>1227.4386706984128</v>
      </c>
      <c r="AB188">
        <f t="shared" si="22"/>
        <v>41.320150952290945</v>
      </c>
      <c r="AC188">
        <f t="shared" si="23"/>
        <v>-169.66996226192725</v>
      </c>
      <c r="AD188">
        <f t="shared" si="24"/>
        <v>92.905535059715959</v>
      </c>
      <c r="AE188">
        <f t="shared" si="25"/>
        <v>-2.9055350597159588</v>
      </c>
      <c r="AF188">
        <f t="shared" si="26"/>
        <v>0.11368412448535227</v>
      </c>
      <c r="AG188">
        <f t="shared" si="27"/>
        <v>-2.7918509352306065</v>
      </c>
      <c r="AH188">
        <f t="shared" si="28"/>
        <v>9.5331590516810252</v>
      </c>
    </row>
    <row r="189" spans="4:34">
      <c r="D189" s="5">
        <f t="shared" si="29"/>
        <v>40366</v>
      </c>
      <c r="E189" s="6">
        <f t="shared" si="0"/>
        <v>0</v>
      </c>
      <c r="F189" s="7">
        <f t="shared" si="1"/>
        <v>2455384.5</v>
      </c>
      <c r="G189" s="8">
        <f t="shared" si="2"/>
        <v>0.10511978097193703</v>
      </c>
      <c r="I189">
        <f t="shared" si="3"/>
        <v>104.85950270112971</v>
      </c>
      <c r="J189">
        <f t="shared" si="4"/>
        <v>4141.7413899841349</v>
      </c>
      <c r="K189">
        <f t="shared" si="5"/>
        <v>1.6704213679710953E-2</v>
      </c>
      <c r="L189">
        <f t="shared" si="6"/>
        <v>-5.6978540004735907E-2</v>
      </c>
      <c r="M189">
        <f t="shared" si="7"/>
        <v>104.80252416112498</v>
      </c>
      <c r="N189">
        <f t="shared" si="8"/>
        <v>4141.6844114441301</v>
      </c>
      <c r="O189">
        <f t="shared" si="9"/>
        <v>1.0166977855106643</v>
      </c>
      <c r="P189">
        <f t="shared" si="10"/>
        <v>104.80151443891793</v>
      </c>
      <c r="Q189">
        <f t="shared" si="11"/>
        <v>23.437924114733377</v>
      </c>
      <c r="R189">
        <f t="shared" si="12"/>
        <v>23.438444302283933</v>
      </c>
      <c r="S189">
        <f t="shared" si="13"/>
        <v>106.06658201262032</v>
      </c>
      <c r="T189">
        <f t="shared" si="14"/>
        <v>22.616704184393452</v>
      </c>
      <c r="U189">
        <f t="shared" si="15"/>
        <v>4.3031331400041353E-2</v>
      </c>
      <c r="V189">
        <f t="shared" si="16"/>
        <v>-4.8265860035648993</v>
      </c>
      <c r="W189">
        <f t="shared" si="17"/>
        <v>152.88420888254734</v>
      </c>
      <c r="X189" s="6">
        <f t="shared" si="18"/>
        <v>0.4714212402802534</v>
      </c>
      <c r="Y189" s="9">
        <f t="shared" si="19"/>
        <v>4.6742882273177438E-2</v>
      </c>
      <c r="Z189" s="6">
        <f t="shared" si="20"/>
        <v>0.89609959828732932</v>
      </c>
      <c r="AA189">
        <f t="shared" si="21"/>
        <v>1223.0736710603787</v>
      </c>
      <c r="AB189">
        <f t="shared" si="22"/>
        <v>41.153413996435098</v>
      </c>
      <c r="AC189">
        <f t="shared" si="23"/>
        <v>-169.71164650089122</v>
      </c>
      <c r="AD189">
        <f t="shared" si="24"/>
        <v>93.009926402424767</v>
      </c>
      <c r="AE189">
        <f t="shared" si="25"/>
        <v>-3.0099264024247674</v>
      </c>
      <c r="AF189">
        <f t="shared" si="26"/>
        <v>0.10973440163504777</v>
      </c>
      <c r="AG189">
        <f t="shared" si="27"/>
        <v>-2.9001920007897195</v>
      </c>
      <c r="AH189">
        <f t="shared" si="28"/>
        <v>9.5027608661544036</v>
      </c>
    </row>
    <row r="190" spans="4:34">
      <c r="D190" s="5">
        <f t="shared" si="29"/>
        <v>40367</v>
      </c>
      <c r="E190" s="6">
        <f t="shared" si="0"/>
        <v>0</v>
      </c>
      <c r="F190" s="7">
        <f t="shared" si="1"/>
        <v>2455385.5</v>
      </c>
      <c r="G190" s="8">
        <f t="shared" si="2"/>
        <v>0.10514715947980835</v>
      </c>
      <c r="I190">
        <f t="shared" si="3"/>
        <v>105.84515006303945</v>
      </c>
      <c r="J190">
        <f t="shared" si="4"/>
        <v>4142.7269902649759</v>
      </c>
      <c r="K190">
        <f t="shared" si="5"/>
        <v>1.6704212528071232E-2</v>
      </c>
      <c r="L190">
        <f t="shared" si="6"/>
        <v>-8.9208773176491021E-2</v>
      </c>
      <c r="M190">
        <f t="shared" si="7"/>
        <v>105.75594128986296</v>
      </c>
      <c r="N190">
        <f t="shared" si="8"/>
        <v>4142.6377814917996</v>
      </c>
      <c r="O190">
        <f t="shared" si="9"/>
        <v>1.0166869473791185</v>
      </c>
      <c r="P190">
        <f t="shared" si="10"/>
        <v>105.75493246333791</v>
      </c>
      <c r="Q190">
        <f t="shared" si="11"/>
        <v>23.437923758698215</v>
      </c>
      <c r="R190">
        <f t="shared" si="12"/>
        <v>23.438441629390667</v>
      </c>
      <c r="S190">
        <f t="shared" si="13"/>
        <v>107.09235247413334</v>
      </c>
      <c r="T190">
        <f t="shared" si="14"/>
        <v>22.508489446888937</v>
      </c>
      <c r="U190">
        <f t="shared" si="15"/>
        <v>4.303132130638062E-2</v>
      </c>
      <c r="V190">
        <f t="shared" si="16"/>
        <v>-4.9871464259579028</v>
      </c>
      <c r="W190">
        <f t="shared" si="17"/>
        <v>152.31534683783744</v>
      </c>
      <c r="X190" s="6">
        <f t="shared" si="18"/>
        <v>0.47153274057358185</v>
      </c>
      <c r="Y190" s="9">
        <f t="shared" si="19"/>
        <v>4.8434554912922326E-2</v>
      </c>
      <c r="Z190" s="6">
        <f t="shared" si="20"/>
        <v>0.89463092623424145</v>
      </c>
      <c r="AA190">
        <f t="shared" si="21"/>
        <v>1218.5227747026995</v>
      </c>
      <c r="AB190">
        <f t="shared" si="22"/>
        <v>40.992853574042094</v>
      </c>
      <c r="AC190">
        <f t="shared" si="23"/>
        <v>-169.75178660648947</v>
      </c>
      <c r="AD190">
        <f t="shared" si="24"/>
        <v>93.120710024777665</v>
      </c>
      <c r="AE190">
        <f t="shared" si="25"/>
        <v>-3.1207100247776651</v>
      </c>
      <c r="AF190">
        <f t="shared" si="26"/>
        <v>0.10583157760590826</v>
      </c>
      <c r="AG190">
        <f t="shared" si="27"/>
        <v>-3.0148784471717569</v>
      </c>
      <c r="AH190">
        <f t="shared" si="28"/>
        <v>9.4742342444583301</v>
      </c>
    </row>
    <row r="191" spans="4:34">
      <c r="D191" s="5">
        <f t="shared" si="29"/>
        <v>40368</v>
      </c>
      <c r="E191" s="6">
        <f t="shared" si="0"/>
        <v>0</v>
      </c>
      <c r="F191" s="7">
        <f t="shared" si="1"/>
        <v>2455386.5</v>
      </c>
      <c r="G191" s="8">
        <f t="shared" si="2"/>
        <v>0.10517453798767967</v>
      </c>
      <c r="I191">
        <f t="shared" si="3"/>
        <v>106.83079742494965</v>
      </c>
      <c r="J191">
        <f t="shared" si="4"/>
        <v>4143.7125905458151</v>
      </c>
      <c r="K191">
        <f t="shared" si="5"/>
        <v>1.670421137643132E-2</v>
      </c>
      <c r="L191">
        <f t="shared" si="6"/>
        <v>-0.1214141935559237</v>
      </c>
      <c r="M191">
        <f t="shared" si="7"/>
        <v>106.70938323139373</v>
      </c>
      <c r="N191">
        <f t="shared" si="8"/>
        <v>4143.591176352259</v>
      </c>
      <c r="O191">
        <f t="shared" si="9"/>
        <v>1.0166713324295669</v>
      </c>
      <c r="P191">
        <f t="shared" si="10"/>
        <v>106.70837529655211</v>
      </c>
      <c r="Q191">
        <f t="shared" si="11"/>
        <v>23.437923402663049</v>
      </c>
      <c r="R191">
        <f t="shared" si="12"/>
        <v>23.438438956055041</v>
      </c>
      <c r="S191">
        <f t="shared" si="13"/>
        <v>108.11649723000748</v>
      </c>
      <c r="T191">
        <f t="shared" si="14"/>
        <v>22.393787412578735</v>
      </c>
      <c r="U191">
        <f t="shared" si="15"/>
        <v>4.30313112110507E-2</v>
      </c>
      <c r="V191">
        <f t="shared" si="16"/>
        <v>-5.1412241749018666</v>
      </c>
      <c r="W191">
        <f t="shared" si="17"/>
        <v>151.72486536870528</v>
      </c>
      <c r="X191" s="6">
        <f t="shared" si="18"/>
        <v>0.4716397390103485</v>
      </c>
      <c r="Y191" s="9">
        <f t="shared" si="19"/>
        <v>5.0181779652833804E-2</v>
      </c>
      <c r="Z191" s="6">
        <f t="shared" si="20"/>
        <v>0.89309769836786312</v>
      </c>
      <c r="AA191">
        <f t="shared" si="21"/>
        <v>1213.7989229496422</v>
      </c>
      <c r="AB191">
        <f t="shared" si="22"/>
        <v>40.838775825098132</v>
      </c>
      <c r="AC191">
        <f t="shared" si="23"/>
        <v>-169.79030604372548</v>
      </c>
      <c r="AD191">
        <f t="shared" si="24"/>
        <v>93.23783850973804</v>
      </c>
      <c r="AE191">
        <f t="shared" si="25"/>
        <v>-3.2378385097380402</v>
      </c>
      <c r="AF191">
        <f t="shared" si="26"/>
        <v>0.10199540625394038</v>
      </c>
      <c r="AG191">
        <f t="shared" si="27"/>
        <v>-3.1358431034840999</v>
      </c>
      <c r="AH191">
        <f t="shared" si="28"/>
        <v>9.4476447691948806</v>
      </c>
    </row>
    <row r="192" spans="4:34">
      <c r="D192" s="5">
        <f t="shared" si="29"/>
        <v>40369</v>
      </c>
      <c r="E192" s="6">
        <f t="shared" si="0"/>
        <v>0</v>
      </c>
      <c r="F192" s="7">
        <f t="shared" si="1"/>
        <v>2455387.5</v>
      </c>
      <c r="G192" s="8">
        <f t="shared" si="2"/>
        <v>0.105201916495551</v>
      </c>
      <c r="I192">
        <f t="shared" si="3"/>
        <v>107.8164447868603</v>
      </c>
      <c r="J192">
        <f t="shared" si="4"/>
        <v>4144.6981908266553</v>
      </c>
      <c r="K192">
        <f t="shared" si="5"/>
        <v>1.6704210224791217E-2</v>
      </c>
      <c r="L192">
        <f t="shared" si="6"/>
        <v>-0.15358584308492587</v>
      </c>
      <c r="M192">
        <f t="shared" si="7"/>
        <v>107.66285894377538</v>
      </c>
      <c r="N192">
        <f t="shared" si="8"/>
        <v>4144.54460498357</v>
      </c>
      <c r="O192">
        <f t="shared" si="9"/>
        <v>1.016650944839389</v>
      </c>
      <c r="P192">
        <f t="shared" si="10"/>
        <v>107.66185189661786</v>
      </c>
      <c r="Q192">
        <f t="shared" si="11"/>
        <v>23.437923046627883</v>
      </c>
      <c r="R192">
        <f t="shared" si="12"/>
        <v>23.438436282279046</v>
      </c>
      <c r="S192">
        <f t="shared" si="13"/>
        <v>109.13894272150688</v>
      </c>
      <c r="T192">
        <f t="shared" si="14"/>
        <v>22.272643742122682</v>
      </c>
      <c r="U192">
        <f t="shared" si="15"/>
        <v>4.3031301114059069E-2</v>
      </c>
      <c r="V192">
        <f t="shared" si="16"/>
        <v>-5.2885232909145632</v>
      </c>
      <c r="W192">
        <f t="shared" si="17"/>
        <v>151.11430988111857</v>
      </c>
      <c r="X192" s="6">
        <f t="shared" si="18"/>
        <v>0.47174203006313509</v>
      </c>
      <c r="Y192" s="9">
        <f t="shared" si="19"/>
        <v>5.1980058171139057E-2</v>
      </c>
      <c r="Z192" s="6">
        <f t="shared" si="20"/>
        <v>0.89150400195513113</v>
      </c>
      <c r="AA192">
        <f t="shared" si="21"/>
        <v>1208.9144790489486</v>
      </c>
      <c r="AB192">
        <f t="shared" si="22"/>
        <v>40.691476709085435</v>
      </c>
      <c r="AC192">
        <f t="shared" si="23"/>
        <v>-169.82713082272863</v>
      </c>
      <c r="AD192">
        <f t="shared" si="24"/>
        <v>93.361262397291782</v>
      </c>
      <c r="AE192">
        <f t="shared" si="25"/>
        <v>-3.3612623972917817</v>
      </c>
      <c r="AF192">
        <f t="shared" si="26"/>
        <v>9.8242047766301785E-2</v>
      </c>
      <c r="AG192">
        <f t="shared" si="27"/>
        <v>-3.2630203495254797</v>
      </c>
      <c r="AH192">
        <f t="shared" si="28"/>
        <v>9.4230563223233048</v>
      </c>
    </row>
    <row r="193" spans="4:34">
      <c r="D193" s="5">
        <f t="shared" si="29"/>
        <v>40370</v>
      </c>
      <c r="E193" s="6">
        <f t="shared" si="0"/>
        <v>0</v>
      </c>
      <c r="F193" s="7">
        <f t="shared" si="1"/>
        <v>2455388.5</v>
      </c>
      <c r="G193" s="8">
        <f t="shared" si="2"/>
        <v>0.10522929500342232</v>
      </c>
      <c r="I193">
        <f t="shared" si="3"/>
        <v>108.80209214877186</v>
      </c>
      <c r="J193">
        <f t="shared" si="4"/>
        <v>4145.6837911074945</v>
      </c>
      <c r="K193">
        <f t="shared" si="5"/>
        <v>1.6704209073150927E-2</v>
      </c>
      <c r="L193">
        <f t="shared" si="6"/>
        <v>-0.18571477133803199</v>
      </c>
      <c r="M193">
        <f t="shared" si="7"/>
        <v>108.61637737743384</v>
      </c>
      <c r="N193">
        <f t="shared" si="8"/>
        <v>4145.4980763361564</v>
      </c>
      <c r="O193">
        <f t="shared" si="9"/>
        <v>1.0166257900631548</v>
      </c>
      <c r="P193">
        <f t="shared" si="10"/>
        <v>108.61537121396036</v>
      </c>
      <c r="Q193">
        <f t="shared" si="11"/>
        <v>23.437922690592718</v>
      </c>
      <c r="R193">
        <f t="shared" si="12"/>
        <v>23.438433608064653</v>
      </c>
      <c r="S193">
        <f t="shared" si="13"/>
        <v>110.15961808170472</v>
      </c>
      <c r="T193">
        <f t="shared" si="14"/>
        <v>22.145106241106486</v>
      </c>
      <c r="U193">
        <f t="shared" si="15"/>
        <v>4.3031291015413212E-2</v>
      </c>
      <c r="V193">
        <f t="shared" si="16"/>
        <v>-5.4287584265951976</v>
      </c>
      <c r="W193">
        <f t="shared" si="17"/>
        <v>150.48514928872677</v>
      </c>
      <c r="X193" s="6">
        <f t="shared" si="18"/>
        <v>0.47183941557402442</v>
      </c>
      <c r="Y193" s="9">
        <f t="shared" si="19"/>
        <v>5.3825111994227841E-2</v>
      </c>
      <c r="Z193" s="6">
        <f t="shared" si="20"/>
        <v>0.88985371915382105</v>
      </c>
      <c r="AA193">
        <f t="shared" si="21"/>
        <v>1203.8811943098142</v>
      </c>
      <c r="AB193">
        <f t="shared" si="22"/>
        <v>40.551241573404802</v>
      </c>
      <c r="AC193">
        <f t="shared" si="23"/>
        <v>-169.8621896066488</v>
      </c>
      <c r="AD193">
        <f t="shared" si="24"/>
        <v>93.490930234337625</v>
      </c>
      <c r="AE193">
        <f t="shared" si="25"/>
        <v>-3.4909302343376254</v>
      </c>
      <c r="AF193">
        <f t="shared" si="26"/>
        <v>9.4584376850740531E-2</v>
      </c>
      <c r="AG193">
        <f t="shared" si="27"/>
        <v>-3.3963458574868848</v>
      </c>
      <c r="AH193">
        <f t="shared" si="28"/>
        <v>9.4005310140355505</v>
      </c>
    </row>
    <row r="194" spans="4:34">
      <c r="D194" s="5">
        <f t="shared" si="29"/>
        <v>40371</v>
      </c>
      <c r="E194" s="6">
        <f t="shared" si="0"/>
        <v>0</v>
      </c>
      <c r="F194" s="7">
        <f t="shared" si="1"/>
        <v>2455389.5</v>
      </c>
      <c r="G194" s="8">
        <f t="shared" si="2"/>
        <v>0.10525667351129364</v>
      </c>
      <c r="I194">
        <f t="shared" si="3"/>
        <v>109.78773951068251</v>
      </c>
      <c r="J194">
        <f t="shared" si="4"/>
        <v>4146.6693913883328</v>
      </c>
      <c r="K194">
        <f t="shared" si="5"/>
        <v>1.6704207921510447E-2</v>
      </c>
      <c r="L194">
        <f t="shared" si="6"/>
        <v>-0.21779203754835308</v>
      </c>
      <c r="M194">
        <f t="shared" si="7"/>
        <v>109.56994747313416</v>
      </c>
      <c r="N194">
        <f t="shared" si="8"/>
        <v>4146.4515993507848</v>
      </c>
      <c r="O194">
        <f t="shared" si="9"/>
        <v>1.0165958748316333</v>
      </c>
      <c r="P194">
        <f t="shared" si="10"/>
        <v>109.5689421893439</v>
      </c>
      <c r="Q194">
        <f t="shared" si="11"/>
        <v>23.437922334557552</v>
      </c>
      <c r="R194">
        <f t="shared" si="12"/>
        <v>23.438430933413844</v>
      </c>
      <c r="S194">
        <f t="shared" si="13"/>
        <v>111.17845523003361</v>
      </c>
      <c r="T194">
        <f t="shared" si="14"/>
        <v>22.011224803083319</v>
      </c>
      <c r="U194">
        <f t="shared" si="15"/>
        <v>4.3031280915120595E-2</v>
      </c>
      <c r="V194">
        <f t="shared" si="16"/>
        <v>-5.5616552521410982</v>
      </c>
      <c r="W194">
        <f t="shared" si="17"/>
        <v>149.83877378847453</v>
      </c>
      <c r="X194" s="6">
        <f t="shared" si="18"/>
        <v>0.47193170503620913</v>
      </c>
      <c r="Y194" s="9">
        <f t="shared" si="19"/>
        <v>5.5712888957113196E-2</v>
      </c>
      <c r="Z194" s="6">
        <f t="shared" si="20"/>
        <v>0.88815052111530501</v>
      </c>
      <c r="AA194">
        <f t="shared" si="21"/>
        <v>1198.7101903077962</v>
      </c>
      <c r="AB194">
        <f t="shared" si="22"/>
        <v>40.418344747858896</v>
      </c>
      <c r="AC194">
        <f t="shared" si="23"/>
        <v>-169.89541381303528</v>
      </c>
      <c r="AD194">
        <f t="shared" si="24"/>
        <v>93.626788625863426</v>
      </c>
      <c r="AE194">
        <f t="shared" si="25"/>
        <v>-3.6267886258634263</v>
      </c>
      <c r="AF194">
        <f t="shared" si="26"/>
        <v>9.1032320156657964E-2</v>
      </c>
      <c r="AG194">
        <f t="shared" si="27"/>
        <v>-3.5357563057067685</v>
      </c>
      <c r="AH194">
        <f t="shared" si="28"/>
        <v>9.3801291143828394</v>
      </c>
    </row>
    <row r="195" spans="4:34">
      <c r="D195" s="5">
        <f t="shared" si="29"/>
        <v>40372</v>
      </c>
      <c r="E195" s="6">
        <f t="shared" si="0"/>
        <v>0</v>
      </c>
      <c r="F195" s="7">
        <f t="shared" si="1"/>
        <v>2455390.5</v>
      </c>
      <c r="G195" s="8">
        <f t="shared" si="2"/>
        <v>0.10528405201916495</v>
      </c>
      <c r="I195">
        <f t="shared" si="3"/>
        <v>110.77338687259407</v>
      </c>
      <c r="J195">
        <f t="shared" si="4"/>
        <v>4147.654991669172</v>
      </c>
      <c r="K195">
        <f t="shared" si="5"/>
        <v>1.6704206769869775E-2</v>
      </c>
      <c r="L195">
        <f t="shared" si="6"/>
        <v>-0.24980871263334109</v>
      </c>
      <c r="M195">
        <f t="shared" si="7"/>
        <v>110.52357815996073</v>
      </c>
      <c r="N195">
        <f t="shared" si="8"/>
        <v>4147.4051829565387</v>
      </c>
      <c r="O195">
        <f t="shared" si="9"/>
        <v>1.0165612071505732</v>
      </c>
      <c r="P195">
        <f t="shared" si="10"/>
        <v>110.52257375185211</v>
      </c>
      <c r="Q195">
        <f t="shared" si="11"/>
        <v>23.437921978522386</v>
      </c>
      <c r="R195">
        <f t="shared" si="12"/>
        <v>23.438428258328603</v>
      </c>
      <c r="S195">
        <f t="shared" si="13"/>
        <v>112.19538895958067</v>
      </c>
      <c r="T195">
        <f t="shared" si="14"/>
        <v>21.871051351174639</v>
      </c>
      <c r="U195">
        <f t="shared" si="15"/>
        <v>4.3031270813188721E-2</v>
      </c>
      <c r="V195">
        <f t="shared" si="16"/>
        <v>-5.6869508340486989</v>
      </c>
      <c r="W195">
        <f t="shared" si="17"/>
        <v>149.17649426945835</v>
      </c>
      <c r="X195" s="6">
        <f t="shared" si="18"/>
        <v>0.4720187158569783</v>
      </c>
      <c r="Y195" s="9">
        <f t="shared" si="19"/>
        <v>5.7639565108482865E-2</v>
      </c>
      <c r="Z195" s="6">
        <f t="shared" si="20"/>
        <v>0.88639786660547359</v>
      </c>
      <c r="AA195">
        <f t="shared" si="21"/>
        <v>1193.4119541556668</v>
      </c>
      <c r="AB195">
        <f t="shared" si="22"/>
        <v>40.293049165951295</v>
      </c>
      <c r="AC195">
        <f t="shared" si="23"/>
        <v>-169.92673770851218</v>
      </c>
      <c r="AD195">
        <f t="shared" si="24"/>
        <v>93.768782287285177</v>
      </c>
      <c r="AE195">
        <f t="shared" si="25"/>
        <v>-3.7687822872851768</v>
      </c>
      <c r="AF195">
        <f t="shared" si="26"/>
        <v>8.7593203182531401E-2</v>
      </c>
      <c r="AG195">
        <f t="shared" si="27"/>
        <v>-3.6811890841026456</v>
      </c>
      <c r="AH195">
        <f t="shared" si="28"/>
        <v>9.3619089877587953</v>
      </c>
    </row>
    <row r="196" spans="4:34">
      <c r="D196" s="5">
        <f t="shared" si="29"/>
        <v>40373</v>
      </c>
      <c r="E196" s="6">
        <f t="shared" si="0"/>
        <v>0</v>
      </c>
      <c r="F196" s="7">
        <f t="shared" si="1"/>
        <v>2455391.5</v>
      </c>
      <c r="G196" s="8">
        <f t="shared" si="2"/>
        <v>0.10531143052703627</v>
      </c>
      <c r="I196">
        <f t="shared" si="3"/>
        <v>111.759034234507</v>
      </c>
      <c r="J196">
        <f t="shared" si="4"/>
        <v>4148.6405919500112</v>
      </c>
      <c r="K196">
        <f t="shared" si="5"/>
        <v>1.6704205618228916E-2</v>
      </c>
      <c r="L196">
        <f t="shared" si="6"/>
        <v>-0.28175588122043943</v>
      </c>
      <c r="M196">
        <f t="shared" si="7"/>
        <v>111.47727835328656</v>
      </c>
      <c r="N196">
        <f t="shared" si="8"/>
        <v>4148.3588360687909</v>
      </c>
      <c r="O196">
        <f t="shared" si="9"/>
        <v>1.016521796299245</v>
      </c>
      <c r="P196">
        <f t="shared" si="10"/>
        <v>111.47627481685724</v>
      </c>
      <c r="Q196">
        <f t="shared" si="11"/>
        <v>23.43792162248722</v>
      </c>
      <c r="R196">
        <f t="shared" si="12"/>
        <v>23.438425582810911</v>
      </c>
      <c r="S196">
        <f t="shared" si="13"/>
        <v>113.21035701703455</v>
      </c>
      <c r="T196">
        <f t="shared" si="14"/>
        <v>21.724639778421164</v>
      </c>
      <c r="U196">
        <f t="shared" si="15"/>
        <v>4.3031260709625055E-2</v>
      </c>
      <c r="V196">
        <f t="shared" si="16"/>
        <v>-5.804393986333201</v>
      </c>
      <c r="W196">
        <f t="shared" si="17"/>
        <v>148.4995430147041</v>
      </c>
      <c r="X196" s="6">
        <f t="shared" si="18"/>
        <v>0.47210027360162032</v>
      </c>
      <c r="Y196" s="9">
        <f t="shared" si="19"/>
        <v>5.9601543005220019E-2</v>
      </c>
      <c r="Z196" s="6">
        <f t="shared" si="20"/>
        <v>0.88459900419802062</v>
      </c>
      <c r="AA196">
        <f t="shared" si="21"/>
        <v>1187.9963441176328</v>
      </c>
      <c r="AB196">
        <f t="shared" si="22"/>
        <v>40.175606013666794</v>
      </c>
      <c r="AC196">
        <f t="shared" si="23"/>
        <v>-169.95609849658331</v>
      </c>
      <c r="AD196">
        <f t="shared" si="24"/>
        <v>93.916854097819197</v>
      </c>
      <c r="AE196">
        <f t="shared" si="25"/>
        <v>-3.916854097819197</v>
      </c>
      <c r="AF196">
        <f t="shared" si="26"/>
        <v>8.4272091743352831E-2</v>
      </c>
      <c r="AG196">
        <f t="shared" si="27"/>
        <v>-3.8325820060758442</v>
      </c>
      <c r="AH196">
        <f t="shared" si="28"/>
        <v>9.345927030347525</v>
      </c>
    </row>
    <row r="197" spans="4:34">
      <c r="D197" s="5">
        <f t="shared" si="29"/>
        <v>40374</v>
      </c>
      <c r="E197" s="6">
        <f t="shared" si="0"/>
        <v>0</v>
      </c>
      <c r="F197" s="7">
        <f t="shared" si="1"/>
        <v>2455392.5</v>
      </c>
      <c r="G197" s="8">
        <f t="shared" si="2"/>
        <v>0.1053388090349076</v>
      </c>
      <c r="I197">
        <f t="shared" si="3"/>
        <v>112.74468159641992</v>
      </c>
      <c r="J197">
        <f t="shared" si="4"/>
        <v>4149.6261922308486</v>
      </c>
      <c r="K197">
        <f t="shared" si="5"/>
        <v>1.6704204466587862E-2</v>
      </c>
      <c r="L197">
        <f t="shared" si="6"/>
        <v>-0.31362464367293502</v>
      </c>
      <c r="M197">
        <f t="shared" si="7"/>
        <v>112.43105695274699</v>
      </c>
      <c r="N197">
        <f t="shared" si="8"/>
        <v>4149.3125675871761</v>
      </c>
      <c r="O197">
        <f t="shared" si="9"/>
        <v>1.0164776528287551</v>
      </c>
      <c r="P197">
        <f t="shared" si="10"/>
        <v>112.4300542839939</v>
      </c>
      <c r="Q197">
        <f t="shared" si="11"/>
        <v>23.437921266452054</v>
      </c>
      <c r="R197">
        <f t="shared" si="12"/>
        <v>23.438422906862744</v>
      </c>
      <c r="S197">
        <f t="shared" si="13"/>
        <v>114.22330017526228</v>
      </c>
      <c r="T197">
        <f t="shared" si="14"/>
        <v>21.572045887070068</v>
      </c>
      <c r="U197">
        <f t="shared" si="15"/>
        <v>4.3031250604437084E-2</v>
      </c>
      <c r="V197">
        <f t="shared" si="16"/>
        <v>-5.9137455937135934</v>
      </c>
      <c r="W197">
        <f t="shared" si="17"/>
        <v>147.80907539659012</v>
      </c>
      <c r="X197" s="6">
        <f t="shared" si="18"/>
        <v>0.47217621221785661</v>
      </c>
      <c r="Y197" s="9">
        <f t="shared" si="19"/>
        <v>6.1595447227328508E-2</v>
      </c>
      <c r="Z197" s="6">
        <f t="shared" si="20"/>
        <v>0.88275697720838475</v>
      </c>
      <c r="AA197">
        <f t="shared" si="21"/>
        <v>1182.4726031727209</v>
      </c>
      <c r="AB197">
        <f t="shared" si="22"/>
        <v>40.066254406286404</v>
      </c>
      <c r="AC197">
        <f t="shared" si="23"/>
        <v>-169.98343639842841</v>
      </c>
      <c r="AD197">
        <f t="shared" si="24"/>
        <v>94.070945154763407</v>
      </c>
      <c r="AE197">
        <f t="shared" si="25"/>
        <v>-4.0709451547634075</v>
      </c>
      <c r="AF197">
        <f t="shared" si="26"/>
        <v>8.1072117358018475E-2</v>
      </c>
      <c r="AG197">
        <f t="shared" si="27"/>
        <v>-3.9898730374053888</v>
      </c>
      <c r="AH197">
        <f t="shared" si="28"/>
        <v>9.3322376106302727</v>
      </c>
    </row>
    <row r="198" spans="4:34">
      <c r="D198" s="5">
        <f t="shared" si="29"/>
        <v>40375</v>
      </c>
      <c r="E198" s="6">
        <f t="shared" si="0"/>
        <v>0</v>
      </c>
      <c r="F198" s="7">
        <f t="shared" si="1"/>
        <v>2455393.5</v>
      </c>
      <c r="G198" s="8">
        <f t="shared" si="2"/>
        <v>0.10536618754277892</v>
      </c>
      <c r="I198">
        <f t="shared" si="3"/>
        <v>113.7303289583333</v>
      </c>
      <c r="J198">
        <f t="shared" si="4"/>
        <v>4150.6117925116878</v>
      </c>
      <c r="K198">
        <f t="shared" si="5"/>
        <v>1.6704203314946622E-2</v>
      </c>
      <c r="L198">
        <f t="shared" si="6"/>
        <v>-0.34540611811595368</v>
      </c>
      <c r="M198">
        <f t="shared" si="7"/>
        <v>113.38492284021734</v>
      </c>
      <c r="N198">
        <f t="shared" si="8"/>
        <v>4150.2663863935722</v>
      </c>
      <c r="O198">
        <f t="shared" si="9"/>
        <v>1.0164287885601231</v>
      </c>
      <c r="P198">
        <f t="shared" si="10"/>
        <v>113.38392103513667</v>
      </c>
      <c r="Q198">
        <f t="shared" si="11"/>
        <v>23.437920910416889</v>
      </c>
      <c r="R198">
        <f t="shared" si="12"/>
        <v>23.438420230486088</v>
      </c>
      <c r="S198">
        <f t="shared" si="13"/>
        <v>115.23416229850866</v>
      </c>
      <c r="T198">
        <f t="shared" si="14"/>
        <v>21.413327326985833</v>
      </c>
      <c r="U198">
        <f t="shared" si="15"/>
        <v>4.3031240497632274E-2</v>
      </c>
      <c r="V198">
        <f t="shared" si="16"/>
        <v>-6.0147789063113635</v>
      </c>
      <c r="W198">
        <f t="shared" si="17"/>
        <v>147.1061723096029</v>
      </c>
      <c r="X198" s="6">
        <f t="shared" si="18"/>
        <v>0.47224637424049398</v>
      </c>
      <c r="Y198" s="9">
        <f t="shared" si="19"/>
        <v>6.3618117824930362E-2</v>
      </c>
      <c r="Z198" s="6">
        <f t="shared" si="20"/>
        <v>0.88087463065605753</v>
      </c>
      <c r="AA198">
        <f t="shared" si="21"/>
        <v>1176.8493784768232</v>
      </c>
      <c r="AB198">
        <f t="shared" si="22"/>
        <v>39.965221093688633</v>
      </c>
      <c r="AC198">
        <f t="shared" si="23"/>
        <v>-170.00869472657783</v>
      </c>
      <c r="AD198">
        <f t="shared" si="24"/>
        <v>94.230994828561109</v>
      </c>
      <c r="AE198">
        <f t="shared" si="25"/>
        <v>-4.2309948285611085</v>
      </c>
      <c r="AF198">
        <f t="shared" si="26"/>
        <v>7.7994779534540634E-2</v>
      </c>
      <c r="AG198">
        <f t="shared" si="27"/>
        <v>-4.1530000490265682</v>
      </c>
      <c r="AH198">
        <f t="shared" si="28"/>
        <v>9.3208930130480212</v>
      </c>
    </row>
    <row r="199" spans="4:34">
      <c r="D199" s="5">
        <f t="shared" si="29"/>
        <v>40376</v>
      </c>
      <c r="E199" s="6">
        <f t="shared" si="0"/>
        <v>0</v>
      </c>
      <c r="F199" s="7">
        <f t="shared" si="1"/>
        <v>2455394.5</v>
      </c>
      <c r="G199" s="8">
        <f t="shared" si="2"/>
        <v>0.10539356605065024</v>
      </c>
      <c r="I199">
        <f t="shared" si="3"/>
        <v>114.71597632024759</v>
      </c>
      <c r="J199">
        <f t="shared" si="4"/>
        <v>4151.5973927925261</v>
      </c>
      <c r="K199">
        <f t="shared" si="5"/>
        <v>1.670420216330519E-2</v>
      </c>
      <c r="L199">
        <f t="shared" si="6"/>
        <v>-0.37709144246193316</v>
      </c>
      <c r="M199">
        <f t="shared" si="7"/>
        <v>114.33888487778566</v>
      </c>
      <c r="N199">
        <f t="shared" si="8"/>
        <v>4151.2203013500639</v>
      </c>
      <c r="O199">
        <f t="shared" si="9"/>
        <v>1.0163752165821245</v>
      </c>
      <c r="P199">
        <f t="shared" si="10"/>
        <v>114.33788393237285</v>
      </c>
      <c r="Q199">
        <f t="shared" si="11"/>
        <v>23.437920554381723</v>
      </c>
      <c r="R199">
        <f t="shared" si="12"/>
        <v>23.438417553682925</v>
      </c>
      <c r="S199">
        <f t="shared" si="13"/>
        <v>116.24289040023517</v>
      </c>
      <c r="T199">
        <f t="shared" si="14"/>
        <v>21.24854353337183</v>
      </c>
      <c r="U199">
        <f t="shared" si="15"/>
        <v>4.3031230389218161E-2</v>
      </c>
      <c r="V199">
        <f t="shared" si="16"/>
        <v>-6.1072798055179627</v>
      </c>
      <c r="W199">
        <f t="shared" si="17"/>
        <v>146.39184312591954</v>
      </c>
      <c r="X199" s="6">
        <f t="shared" si="18"/>
        <v>0.47231061097605409</v>
      </c>
      <c r="Y199" s="9">
        <f t="shared" si="19"/>
        <v>6.5666602292944271E-2</v>
      </c>
      <c r="Z199" s="6">
        <f t="shared" si="20"/>
        <v>0.87895461965916388</v>
      </c>
      <c r="AA199">
        <f t="shared" si="21"/>
        <v>1171.1347450073563</v>
      </c>
      <c r="AB199">
        <f t="shared" si="22"/>
        <v>39.872720194482035</v>
      </c>
      <c r="AC199">
        <f t="shared" si="23"/>
        <v>-170.0318199513795</v>
      </c>
      <c r="AD199">
        <f t="shared" si="24"/>
        <v>94.396940818520392</v>
      </c>
      <c r="AE199">
        <f t="shared" si="25"/>
        <v>-4.3969408185203918</v>
      </c>
      <c r="AF199">
        <f t="shared" si="26"/>
        <v>7.5040220848358957E-2</v>
      </c>
      <c r="AG199">
        <f t="shared" si="27"/>
        <v>-4.3219005976720331</v>
      </c>
      <c r="AH199">
        <f t="shared" si="28"/>
        <v>9.3119433849027473</v>
      </c>
    </row>
    <row r="200" spans="4:34">
      <c r="D200" s="5">
        <f t="shared" si="29"/>
        <v>40377</v>
      </c>
      <c r="E200" s="6">
        <f t="shared" si="0"/>
        <v>0</v>
      </c>
      <c r="F200" s="7">
        <f t="shared" si="1"/>
        <v>2455395.5</v>
      </c>
      <c r="G200" s="8">
        <f t="shared" si="2"/>
        <v>0.10542094455852156</v>
      </c>
      <c r="I200">
        <f t="shared" si="3"/>
        <v>115.70162368216188</v>
      </c>
      <c r="J200">
        <f t="shared" si="4"/>
        <v>4152.5829930733626</v>
      </c>
      <c r="K200">
        <f t="shared" si="5"/>
        <v>1.6704201011663571E-2</v>
      </c>
      <c r="L200">
        <f t="shared" si="6"/>
        <v>-0.40867177643664554</v>
      </c>
      <c r="M200">
        <f t="shared" si="7"/>
        <v>115.29295190572523</v>
      </c>
      <c r="N200">
        <f t="shared" si="8"/>
        <v>4152.1743212969259</v>
      </c>
      <c r="O200">
        <f t="shared" si="9"/>
        <v>1.0163169512489012</v>
      </c>
      <c r="P200">
        <f t="shared" si="10"/>
        <v>115.291951815975</v>
      </c>
      <c r="Q200">
        <f t="shared" si="11"/>
        <v>23.437920198346557</v>
      </c>
      <c r="R200">
        <f t="shared" si="12"/>
        <v>23.438414876455237</v>
      </c>
      <c r="S200">
        <f t="shared" si="13"/>
        <v>117.24943469365795</v>
      </c>
      <c r="T200">
        <f t="shared" si="14"/>
        <v>21.077755663985045</v>
      </c>
      <c r="U200">
        <f t="shared" si="15"/>
        <v>4.3031220279202177E-2</v>
      </c>
      <c r="V200">
        <f t="shared" si="16"/>
        <v>-6.1910470407891749</v>
      </c>
      <c r="W200">
        <f t="shared" si="17"/>
        <v>145.66702899803869</v>
      </c>
      <c r="X200" s="6">
        <f t="shared" si="18"/>
        <v>0.47236878266721466</v>
      </c>
      <c r="Y200" s="9">
        <f t="shared" si="19"/>
        <v>6.7738146561551651E-2</v>
      </c>
      <c r="Z200" s="6">
        <f t="shared" si="20"/>
        <v>0.87699941877287757</v>
      </c>
      <c r="AA200">
        <f t="shared" si="21"/>
        <v>1165.3362319843095</v>
      </c>
      <c r="AB200">
        <f t="shared" si="22"/>
        <v>39.788952959210825</v>
      </c>
      <c r="AC200">
        <f t="shared" si="23"/>
        <v>-170.05276176019728</v>
      </c>
      <c r="AD200">
        <f t="shared" si="24"/>
        <v>94.568719209065478</v>
      </c>
      <c r="AE200">
        <f t="shared" si="25"/>
        <v>-4.5687192090654776</v>
      </c>
      <c r="AF200">
        <f t="shared" si="26"/>
        <v>7.2207472962223615E-2</v>
      </c>
      <c r="AG200">
        <f t="shared" si="27"/>
        <v>-4.4965117361032538</v>
      </c>
      <c r="AH200">
        <f t="shared" si="28"/>
        <v>9.3054366865781049</v>
      </c>
    </row>
    <row r="201" spans="4:34">
      <c r="D201" s="5">
        <f t="shared" si="29"/>
        <v>40378</v>
      </c>
      <c r="E201" s="6">
        <f t="shared" si="0"/>
        <v>0</v>
      </c>
      <c r="F201" s="7">
        <f t="shared" si="1"/>
        <v>2455396.5</v>
      </c>
      <c r="G201" s="8">
        <f t="shared" si="2"/>
        <v>0.10544832306639289</v>
      </c>
      <c r="I201">
        <f t="shared" si="3"/>
        <v>116.68727104407662</v>
      </c>
      <c r="J201">
        <f t="shared" si="4"/>
        <v>4153.5685933542009</v>
      </c>
      <c r="K201">
        <f t="shared" si="5"/>
        <v>1.6704199860021762E-2</v>
      </c>
      <c r="L201">
        <f t="shared" si="6"/>
        <v>-0.4401383036051712</v>
      </c>
      <c r="M201">
        <f t="shared" si="7"/>
        <v>116.24713274047146</v>
      </c>
      <c r="N201">
        <f t="shared" si="8"/>
        <v>4153.1284550505961</v>
      </c>
      <c r="O201">
        <f t="shared" si="9"/>
        <v>1.016254008177333</v>
      </c>
      <c r="P201">
        <f t="shared" si="10"/>
        <v>116.24613350237777</v>
      </c>
      <c r="Q201">
        <f t="shared" si="11"/>
        <v>23.437919842311391</v>
      </c>
      <c r="R201">
        <f t="shared" si="12"/>
        <v>23.438412198805004</v>
      </c>
      <c r="S201">
        <f t="shared" si="13"/>
        <v>118.25374863507442</v>
      </c>
      <c r="T201">
        <f t="shared" si="14"/>
        <v>20.901026536023299</v>
      </c>
      <c r="U201">
        <f t="shared" si="15"/>
        <v>4.303121016759183E-2</v>
      </c>
      <c r="V201">
        <f t="shared" si="16"/>
        <v>-6.2658924372376799</v>
      </c>
      <c r="W201">
        <f t="shared" si="17"/>
        <v>144.93260636731708</v>
      </c>
      <c r="X201" s="6">
        <f t="shared" si="18"/>
        <v>0.47242075863697058</v>
      </c>
      <c r="Y201" s="9">
        <f t="shared" si="19"/>
        <v>6.9830185394423136E-2</v>
      </c>
      <c r="Z201" s="6">
        <f t="shared" si="20"/>
        <v>0.87501133187951807</v>
      </c>
      <c r="AA201">
        <f t="shared" si="21"/>
        <v>1159.4608509385366</v>
      </c>
      <c r="AB201">
        <f t="shared" si="22"/>
        <v>39.714107562762315</v>
      </c>
      <c r="AC201">
        <f t="shared" si="23"/>
        <v>-170.07147310930941</v>
      </c>
      <c r="AD201">
        <f t="shared" si="24"/>
        <v>94.746264526397766</v>
      </c>
      <c r="AE201">
        <f t="shared" si="25"/>
        <v>-4.7462645263977663</v>
      </c>
      <c r="AF201">
        <f t="shared" si="26"/>
        <v>6.9494673400469151E-2</v>
      </c>
      <c r="AG201">
        <f t="shared" si="27"/>
        <v>-4.676769852997297</v>
      </c>
      <c r="AH201">
        <f t="shared" si="28"/>
        <v>9.3014186451488854</v>
      </c>
    </row>
    <row r="202" spans="4:34">
      <c r="D202" s="5">
        <f t="shared" si="29"/>
        <v>40379</v>
      </c>
      <c r="E202" s="6">
        <f t="shared" si="0"/>
        <v>0</v>
      </c>
      <c r="F202" s="7">
        <f t="shared" si="1"/>
        <v>2455397.5</v>
      </c>
      <c r="G202" s="8">
        <f t="shared" si="2"/>
        <v>0.1054757015742642</v>
      </c>
      <c r="I202">
        <f t="shared" si="3"/>
        <v>117.67291840599137</v>
      </c>
      <c r="J202">
        <f t="shared" si="4"/>
        <v>4154.5541936350382</v>
      </c>
      <c r="K202">
        <f t="shared" si="5"/>
        <v>1.6704198708379761E-2</v>
      </c>
      <c r="L202">
        <f t="shared" si="6"/>
        <v>-0.47148223339718592</v>
      </c>
      <c r="M202">
        <f t="shared" si="7"/>
        <v>117.20143617259419</v>
      </c>
      <c r="N202">
        <f t="shared" si="8"/>
        <v>4154.0827114016411</v>
      </c>
      <c r="O202">
        <f t="shared" si="9"/>
        <v>1.0161864042441746</v>
      </c>
      <c r="P202">
        <f t="shared" si="10"/>
        <v>117.20043778215032</v>
      </c>
      <c r="Q202">
        <f t="shared" si="11"/>
        <v>23.437919486276225</v>
      </c>
      <c r="R202">
        <f t="shared" si="12"/>
        <v>23.438409520734211</v>
      </c>
      <c r="S202">
        <f t="shared" si="13"/>
        <v>119.25578896007984</v>
      </c>
      <c r="T202">
        <f t="shared" si="14"/>
        <v>20.718420562862089</v>
      </c>
      <c r="U202">
        <f t="shared" si="15"/>
        <v>4.3031200054394599E-2</v>
      </c>
      <c r="V202">
        <f t="shared" si="16"/>
        <v>-6.3316410739986093</v>
      </c>
      <c r="W202">
        <f t="shared" si="17"/>
        <v>144.1893905673754</v>
      </c>
      <c r="X202" s="6">
        <f t="shared" si="18"/>
        <v>0.47246641741249906</v>
      </c>
      <c r="Y202" s="9">
        <f t="shared" si="19"/>
        <v>7.1940332503122942E-2</v>
      </c>
      <c r="Z202" s="6">
        <f t="shared" si="20"/>
        <v>0.8729925023218752</v>
      </c>
      <c r="AA202">
        <f t="shared" si="21"/>
        <v>1153.5151245390032</v>
      </c>
      <c r="AB202">
        <f t="shared" si="22"/>
        <v>39.648358926001386</v>
      </c>
      <c r="AC202">
        <f t="shared" si="23"/>
        <v>-170.08791026849966</v>
      </c>
      <c r="AD202">
        <f t="shared" si="24"/>
        <v>94.929509795444631</v>
      </c>
      <c r="AE202">
        <f t="shared" si="25"/>
        <v>-4.9295097954446305</v>
      </c>
      <c r="AF202">
        <f t="shared" si="26"/>
        <v>6.6899254058563465E-2</v>
      </c>
      <c r="AG202">
        <f t="shared" si="27"/>
        <v>-4.8626105413860667</v>
      </c>
      <c r="AH202">
        <f t="shared" si="28"/>
        <v>9.2999327114401353</v>
      </c>
    </row>
    <row r="203" spans="4:34">
      <c r="D203" s="5">
        <f t="shared" si="29"/>
        <v>40380</v>
      </c>
      <c r="E203" s="6">
        <f t="shared" si="0"/>
        <v>0</v>
      </c>
      <c r="F203" s="7">
        <f t="shared" si="1"/>
        <v>2455398.5</v>
      </c>
      <c r="G203" s="8">
        <f t="shared" si="2"/>
        <v>0.10550308008213552</v>
      </c>
      <c r="I203">
        <f t="shared" si="3"/>
        <v>118.65856576790748</v>
      </c>
      <c r="J203">
        <f t="shared" si="4"/>
        <v>4155.5397939158747</v>
      </c>
      <c r="K203">
        <f t="shared" si="5"/>
        <v>1.670419755673757E-2</v>
      </c>
      <c r="L203">
        <f t="shared" si="6"/>
        <v>-0.50269480313302684</v>
      </c>
      <c r="M203">
        <f t="shared" si="7"/>
        <v>118.15587096477445</v>
      </c>
      <c r="N203">
        <f t="shared" si="8"/>
        <v>4155.037099112742</v>
      </c>
      <c r="O203">
        <f t="shared" si="9"/>
        <v>1.0161141575829549</v>
      </c>
      <c r="P203">
        <f t="shared" si="10"/>
        <v>118.15487341797294</v>
      </c>
      <c r="Q203">
        <f t="shared" si="11"/>
        <v>23.43791913024106</v>
      </c>
      <c r="R203">
        <f t="shared" si="12"/>
        <v>23.438406842244841</v>
      </c>
      <c r="S203">
        <f t="shared" si="13"/>
        <v>120.25551571281947</v>
      </c>
      <c r="T203">
        <f t="shared" si="14"/>
        <v>20.530003690810666</v>
      </c>
      <c r="U203">
        <f t="shared" si="15"/>
        <v>4.3031189939617985E-2</v>
      </c>
      <c r="V203">
        <f t="shared" si="16"/>
        <v>-6.3881314334438217</v>
      </c>
      <c r="W203">
        <f t="shared" si="17"/>
        <v>143.43813943689068</v>
      </c>
      <c r="X203" s="6">
        <f t="shared" si="18"/>
        <v>0.47250564682878043</v>
      </c>
      <c r="Y203" s="9">
        <f t="shared" si="19"/>
        <v>7.4066370615195221E-2</v>
      </c>
      <c r="Z203" s="6">
        <f t="shared" si="20"/>
        <v>0.8709449230423657</v>
      </c>
      <c r="AA203">
        <f t="shared" si="21"/>
        <v>1147.5051154951254</v>
      </c>
      <c r="AB203">
        <f t="shared" si="22"/>
        <v>39.591868566556172</v>
      </c>
      <c r="AC203">
        <f t="shared" si="23"/>
        <v>-170.10203285836096</v>
      </c>
      <c r="AD203">
        <f t="shared" si="24"/>
        <v>95.118386596978681</v>
      </c>
      <c r="AE203">
        <f t="shared" si="25"/>
        <v>-5.1183865969786808</v>
      </c>
      <c r="AF203">
        <f t="shared" si="26"/>
        <v>6.4418103195848314E-2</v>
      </c>
      <c r="AG203">
        <f t="shared" si="27"/>
        <v>-5.0539684937828326</v>
      </c>
      <c r="AH203">
        <f t="shared" si="28"/>
        <v>9.3010200205885667</v>
      </c>
    </row>
    <row r="204" spans="4:34">
      <c r="D204" s="5">
        <f t="shared" si="29"/>
        <v>40381</v>
      </c>
      <c r="E204" s="6">
        <f t="shared" si="0"/>
        <v>0</v>
      </c>
      <c r="F204" s="7">
        <f t="shared" si="1"/>
        <v>2455399.5</v>
      </c>
      <c r="G204" s="8">
        <f t="shared" si="2"/>
        <v>0.10553045859000684</v>
      </c>
      <c r="I204">
        <f t="shared" si="3"/>
        <v>119.64421312982358</v>
      </c>
      <c r="J204">
        <f t="shared" si="4"/>
        <v>4156.5253941967121</v>
      </c>
      <c r="K204">
        <f t="shared" si="5"/>
        <v>1.6704196405095188E-2</v>
      </c>
      <c r="L204">
        <f t="shared" si="6"/>
        <v>-0.53376728004922946</v>
      </c>
      <c r="M204">
        <f t="shared" si="7"/>
        <v>119.11044584977435</v>
      </c>
      <c r="N204">
        <f t="shared" si="8"/>
        <v>4155.9916269166633</v>
      </c>
      <c r="O204">
        <f t="shared" si="9"/>
        <v>1.0160372875806378</v>
      </c>
      <c r="P204">
        <f t="shared" si="10"/>
        <v>119.10944914260699</v>
      </c>
      <c r="Q204">
        <f t="shared" si="11"/>
        <v>23.437918774205894</v>
      </c>
      <c r="R204">
        <f t="shared" si="12"/>
        <v>23.43840416333888</v>
      </c>
      <c r="S204">
        <f t="shared" si="13"/>
        <v>121.25289226842455</v>
      </c>
      <c r="T204">
        <f t="shared" si="14"/>
        <v>20.335843336055216</v>
      </c>
      <c r="U204">
        <f t="shared" si="15"/>
        <v>4.3031179823269497E-2</v>
      </c>
      <c r="V204">
        <f t="shared" si="16"/>
        <v>-6.4352155214317461</v>
      </c>
      <c r="W204">
        <f t="shared" si="17"/>
        <v>142.67955687759473</v>
      </c>
      <c r="X204" s="6">
        <f t="shared" si="18"/>
        <v>0.47253834411210532</v>
      </c>
      <c r="Y204" s="9">
        <f t="shared" si="19"/>
        <v>7.6206241674342187E-2</v>
      </c>
      <c r="Z204" s="6">
        <f t="shared" si="20"/>
        <v>0.86887044654986845</v>
      </c>
      <c r="AA204">
        <f t="shared" si="21"/>
        <v>1141.4364550207579</v>
      </c>
      <c r="AB204">
        <f t="shared" si="22"/>
        <v>39.544784478568253</v>
      </c>
      <c r="AC204">
        <f t="shared" si="23"/>
        <v>-170.11380388035795</v>
      </c>
      <c r="AD204">
        <f t="shared" si="24"/>
        <v>95.312825124789924</v>
      </c>
      <c r="AE204">
        <f t="shared" si="25"/>
        <v>-5.3128251247899243</v>
      </c>
      <c r="AF204">
        <f t="shared" si="26"/>
        <v>6.2047703114637233E-2</v>
      </c>
      <c r="AG204">
        <f t="shared" si="27"/>
        <v>-5.2507774216752869</v>
      </c>
      <c r="AH204">
        <f t="shared" si="28"/>
        <v>9.3047193561496897</v>
      </c>
    </row>
    <row r="205" spans="4:34">
      <c r="D205" s="5">
        <f t="shared" si="29"/>
        <v>40382</v>
      </c>
      <c r="E205" s="6">
        <f t="shared" si="0"/>
        <v>0</v>
      </c>
      <c r="F205" s="7">
        <f t="shared" si="1"/>
        <v>2455400.5</v>
      </c>
      <c r="G205" s="8">
        <f t="shared" si="2"/>
        <v>0.10555783709787817</v>
      </c>
      <c r="I205">
        <f t="shared" si="3"/>
        <v>120.62986049173969</v>
      </c>
      <c r="J205">
        <f t="shared" si="4"/>
        <v>4157.5109944775477</v>
      </c>
      <c r="K205">
        <f t="shared" si="5"/>
        <v>1.6704195253452618E-2</v>
      </c>
      <c r="L205">
        <f t="shared" si="6"/>
        <v>-0.56469096332395319</v>
      </c>
      <c r="M205">
        <f t="shared" si="7"/>
        <v>120.06516952841574</v>
      </c>
      <c r="N205">
        <f t="shared" si="8"/>
        <v>4156.9463035142235</v>
      </c>
      <c r="O205">
        <f t="shared" si="9"/>
        <v>1.0159558148740433</v>
      </c>
      <c r="P205">
        <f t="shared" si="10"/>
        <v>120.06417365687363</v>
      </c>
      <c r="Q205">
        <f t="shared" si="11"/>
        <v>23.437918418170728</v>
      </c>
      <c r="R205">
        <f t="shared" si="12"/>
        <v>23.438401484018311</v>
      </c>
      <c r="S205">
        <f t="shared" si="13"/>
        <v>122.24788534882923</v>
      </c>
      <c r="T205">
        <f t="shared" si="14"/>
        <v>20.136008321945972</v>
      </c>
      <c r="U205">
        <f t="shared" si="15"/>
        <v>4.3031169705356601E-2</v>
      </c>
      <c r="V205">
        <f t="shared" si="16"/>
        <v>-6.4727589588803065</v>
      </c>
      <c r="W205">
        <f t="shared" si="17"/>
        <v>141.91429631069832</v>
      </c>
      <c r="X205" s="6">
        <f t="shared" si="18"/>
        <v>0.47256441594366683</v>
      </c>
      <c r="Y205" s="9">
        <f t="shared" si="19"/>
        <v>7.8358037302838177E-2</v>
      </c>
      <c r="Z205" s="6">
        <f t="shared" si="20"/>
        <v>0.86677079458449546</v>
      </c>
      <c r="AA205">
        <f t="shared" si="21"/>
        <v>1135.3143704855866</v>
      </c>
      <c r="AB205">
        <f t="shared" si="22"/>
        <v>39.507241041119691</v>
      </c>
      <c r="AC205">
        <f t="shared" si="23"/>
        <v>-170.12318973972009</v>
      </c>
      <c r="AD205">
        <f t="shared" si="24"/>
        <v>95.512754242801094</v>
      </c>
      <c r="AE205">
        <f t="shared" si="25"/>
        <v>-5.5127542428010941</v>
      </c>
      <c r="AF205">
        <f t="shared" si="26"/>
        <v>5.9784245950228833E-2</v>
      </c>
      <c r="AG205">
        <f t="shared" si="27"/>
        <v>-5.4529699968508654</v>
      </c>
      <c r="AH205">
        <f t="shared" si="28"/>
        <v>9.3110671177772701</v>
      </c>
    </row>
    <row r="206" spans="4:34">
      <c r="D206" s="5">
        <f t="shared" si="29"/>
        <v>40383</v>
      </c>
      <c r="E206" s="6">
        <f t="shared" si="0"/>
        <v>0</v>
      </c>
      <c r="F206" s="7">
        <f t="shared" si="1"/>
        <v>2455401.5</v>
      </c>
      <c r="G206" s="8">
        <f t="shared" si="2"/>
        <v>0.10558521560574949</v>
      </c>
      <c r="I206">
        <f t="shared" si="3"/>
        <v>121.61550785365671</v>
      </c>
      <c r="J206">
        <f t="shared" si="4"/>
        <v>4158.4965947583842</v>
      </c>
      <c r="K206">
        <f t="shared" si="5"/>
        <v>1.6704194101809858E-2</v>
      </c>
      <c r="L206">
        <f t="shared" si="6"/>
        <v>-0.59545718610246168</v>
      </c>
      <c r="M206">
        <f t="shared" si="7"/>
        <v>121.02005066755424</v>
      </c>
      <c r="N206">
        <f t="shared" si="8"/>
        <v>4157.9011375722821</v>
      </c>
      <c r="O206">
        <f t="shared" si="9"/>
        <v>1.0158697613460299</v>
      </c>
      <c r="P206">
        <f t="shared" si="10"/>
        <v>121.01905562762776</v>
      </c>
      <c r="Q206">
        <f t="shared" si="11"/>
        <v>23.437918062135562</v>
      </c>
      <c r="R206">
        <f t="shared" si="12"/>
        <v>23.438398804285114</v>
      </c>
      <c r="S206">
        <f t="shared" si="13"/>
        <v>123.2404650321553</v>
      </c>
      <c r="T206">
        <f t="shared" si="14"/>
        <v>19.930568816784188</v>
      </c>
      <c r="U206">
        <f t="shared" si="15"/>
        <v>4.303115958588679E-2</v>
      </c>
      <c r="V206">
        <f t="shared" si="16"/>
        <v>-6.5006410450457217</v>
      </c>
      <c r="W206">
        <f t="shared" si="17"/>
        <v>141.14296399900959</v>
      </c>
      <c r="X206" s="6">
        <f t="shared" si="18"/>
        <v>0.47258377850350397</v>
      </c>
      <c r="Y206" s="9">
        <f t="shared" si="19"/>
        <v>8.0519989617366228E-2</v>
      </c>
      <c r="Z206" s="6">
        <f t="shared" si="20"/>
        <v>0.86464756738964188</v>
      </c>
      <c r="AA206">
        <f t="shared" si="21"/>
        <v>1129.1437119920768</v>
      </c>
      <c r="AB206">
        <f t="shared" si="22"/>
        <v>39.479358954954279</v>
      </c>
      <c r="AC206">
        <f t="shared" si="23"/>
        <v>-170.13016026126144</v>
      </c>
      <c r="AD206">
        <f t="shared" si="24"/>
        <v>95.718101542013969</v>
      </c>
      <c r="AE206">
        <f t="shared" si="25"/>
        <v>-5.7181015420139687</v>
      </c>
      <c r="AF206">
        <f t="shared" si="26"/>
        <v>5.7623730049498237E-2</v>
      </c>
      <c r="AG206">
        <f t="shared" si="27"/>
        <v>-5.6604778119644701</v>
      </c>
      <c r="AH206">
        <f t="shared" si="28"/>
        <v>9.3200972925002361</v>
      </c>
    </row>
    <row r="207" spans="4:34">
      <c r="D207" s="5">
        <f t="shared" si="29"/>
        <v>40384</v>
      </c>
      <c r="E207" s="6">
        <f t="shared" si="0"/>
        <v>0</v>
      </c>
      <c r="F207" s="7">
        <f t="shared" si="1"/>
        <v>2455402.5</v>
      </c>
      <c r="G207" s="8">
        <f t="shared" si="2"/>
        <v>0.10561259411362081</v>
      </c>
      <c r="I207">
        <f t="shared" si="3"/>
        <v>122.60115521557418</v>
      </c>
      <c r="J207">
        <f t="shared" si="4"/>
        <v>4159.4821950392206</v>
      </c>
      <c r="K207">
        <f t="shared" si="5"/>
        <v>1.6704192950166907E-2</v>
      </c>
      <c r="L207">
        <f t="shared" si="6"/>
        <v>-0.62605731752210358</v>
      </c>
      <c r="M207">
        <f t="shared" si="7"/>
        <v>121.97509789805208</v>
      </c>
      <c r="N207">
        <f t="shared" si="8"/>
        <v>4158.8561377216984</v>
      </c>
      <c r="O207">
        <f t="shared" si="9"/>
        <v>1.0157791501214348</v>
      </c>
      <c r="P207">
        <f t="shared" si="10"/>
        <v>121.97410368573091</v>
      </c>
      <c r="Q207">
        <f t="shared" si="11"/>
        <v>23.437917706100396</v>
      </c>
      <c r="R207">
        <f t="shared" si="12"/>
        <v>23.438396124141281</v>
      </c>
      <c r="S207">
        <f t="shared" si="13"/>
        <v>124.2306047558863</v>
      </c>
      <c r="T207">
        <f t="shared" si="14"/>
        <v>19.719596272254993</v>
      </c>
      <c r="U207">
        <f t="shared" si="15"/>
        <v>4.303114946486758E-2</v>
      </c>
      <c r="V207">
        <f t="shared" si="16"/>
        <v>-6.51875479299368</v>
      </c>
      <c r="W207">
        <f t="shared" si="17"/>
        <v>140.36612221312362</v>
      </c>
      <c r="X207" s="6">
        <f t="shared" si="18"/>
        <v>0.47259635749513451</v>
      </c>
      <c r="Y207" s="9">
        <f t="shared" si="19"/>
        <v>8.2690462458680017E-2</v>
      </c>
      <c r="Z207" s="6">
        <f t="shared" si="20"/>
        <v>0.86250225253158896</v>
      </c>
      <c r="AA207">
        <f t="shared" si="21"/>
        <v>1122.9289777049889</v>
      </c>
      <c r="AB207">
        <f t="shared" si="22"/>
        <v>39.461245207006314</v>
      </c>
      <c r="AC207">
        <f t="shared" si="23"/>
        <v>-170.13468869824842</v>
      </c>
      <c r="AD207">
        <f t="shared" si="24"/>
        <v>95.928793397181764</v>
      </c>
      <c r="AE207">
        <f t="shared" si="25"/>
        <v>-5.9287933971817637</v>
      </c>
      <c r="AF207">
        <f t="shared" si="26"/>
        <v>5.5562039352816679E-2</v>
      </c>
      <c r="AG207">
        <f t="shared" si="27"/>
        <v>-5.8732313578289466</v>
      </c>
      <c r="AH207">
        <f t="shared" si="28"/>
        <v>9.3318414295963521</v>
      </c>
    </row>
    <row r="208" spans="4:34">
      <c r="D208" s="5">
        <f t="shared" si="29"/>
        <v>40385</v>
      </c>
      <c r="E208" s="6">
        <f t="shared" si="0"/>
        <v>0</v>
      </c>
      <c r="F208" s="7">
        <f t="shared" si="1"/>
        <v>2455403.5</v>
      </c>
      <c r="G208" s="8">
        <f t="shared" si="2"/>
        <v>0.10563997262149213</v>
      </c>
      <c r="I208">
        <f t="shared" si="3"/>
        <v>123.58680257749211</v>
      </c>
      <c r="J208">
        <f t="shared" si="4"/>
        <v>4160.4677953200562</v>
      </c>
      <c r="K208">
        <f t="shared" si="5"/>
        <v>1.6704191798523768E-2</v>
      </c>
      <c r="L208">
        <f t="shared" si="6"/>
        <v>-0.6564827647374083</v>
      </c>
      <c r="M208">
        <f t="shared" si="7"/>
        <v>122.9303198127547</v>
      </c>
      <c r="N208">
        <f t="shared" si="8"/>
        <v>4159.8113125553191</v>
      </c>
      <c r="O208">
        <f t="shared" si="9"/>
        <v>1.0156840055627701</v>
      </c>
      <c r="P208">
        <f t="shared" si="10"/>
        <v>122.92932642402779</v>
      </c>
      <c r="Q208">
        <f t="shared" si="11"/>
        <v>23.437917350065231</v>
      </c>
      <c r="R208">
        <f t="shared" si="12"/>
        <v>23.438393443588794</v>
      </c>
      <c r="S208">
        <f t="shared" si="13"/>
        <v>125.21828131406944</v>
      </c>
      <c r="T208">
        <f t="shared" si="14"/>
        <v>19.503163362644333</v>
      </c>
      <c r="U208">
        <f t="shared" si="15"/>
        <v>4.3031139342306457E-2</v>
      </c>
      <c r="V208">
        <f t="shared" si="16"/>
        <v>-6.5270069378388431</v>
      </c>
      <c r="W208">
        <f t="shared" si="17"/>
        <v>139.58429222873664</v>
      </c>
      <c r="X208" s="6">
        <f t="shared" si="18"/>
        <v>0.47260208815127691</v>
      </c>
      <c r="Y208" s="9">
        <f t="shared" si="19"/>
        <v>8.4867943071452914E-2</v>
      </c>
      <c r="Z208" s="6">
        <f t="shared" si="20"/>
        <v>0.86033623323110098</v>
      </c>
      <c r="AA208">
        <f t="shared" si="21"/>
        <v>1116.6743378298931</v>
      </c>
      <c r="AB208">
        <f t="shared" si="22"/>
        <v>39.452993062161156</v>
      </c>
      <c r="AC208">
        <f t="shared" si="23"/>
        <v>-170.13675173445972</v>
      </c>
      <c r="AD208">
        <f t="shared" si="24"/>
        <v>96.144755023105958</v>
      </c>
      <c r="AE208">
        <f t="shared" si="25"/>
        <v>-6.144755023105958</v>
      </c>
      <c r="AF208">
        <f t="shared" si="26"/>
        <v>5.359500805618736E-2</v>
      </c>
      <c r="AG208">
        <f t="shared" si="27"/>
        <v>-6.0911600150497707</v>
      </c>
      <c r="AH208">
        <f t="shared" si="28"/>
        <v>9.346328619069368</v>
      </c>
    </row>
    <row r="209" spans="4:34">
      <c r="D209" s="5">
        <f t="shared" si="29"/>
        <v>40386</v>
      </c>
      <c r="E209" s="6">
        <f t="shared" si="0"/>
        <v>0</v>
      </c>
      <c r="F209" s="7">
        <f t="shared" si="1"/>
        <v>2455404.5</v>
      </c>
      <c r="G209" s="8">
        <f t="shared" si="2"/>
        <v>0.10566735112936344</v>
      </c>
      <c r="I209">
        <f t="shared" si="3"/>
        <v>124.57244993941049</v>
      </c>
      <c r="J209">
        <f t="shared" si="4"/>
        <v>4161.4533956008918</v>
      </c>
      <c r="K209">
        <f t="shared" si="5"/>
        <v>1.6704190646880435E-2</v>
      </c>
      <c r="L209">
        <f t="shared" si="6"/>
        <v>-0.6867249749445834</v>
      </c>
      <c r="M209">
        <f t="shared" si="7"/>
        <v>123.88572496446591</v>
      </c>
      <c r="N209">
        <f t="shared" si="8"/>
        <v>4160.766670625947</v>
      </c>
      <c r="O209">
        <f t="shared" si="9"/>
        <v>1.0155843532656785</v>
      </c>
      <c r="P209">
        <f t="shared" si="10"/>
        <v>123.88473239532152</v>
      </c>
      <c r="Q209">
        <f t="shared" si="11"/>
        <v>23.437916994030065</v>
      </c>
      <c r="R209">
        <f t="shared" si="12"/>
        <v>23.438390762629638</v>
      </c>
      <c r="S209">
        <f t="shared" si="13"/>
        <v>126.20347484878725</v>
      </c>
      <c r="T209">
        <f t="shared" si="14"/>
        <v>19.281343924972845</v>
      </c>
      <c r="U209">
        <f t="shared" si="15"/>
        <v>4.303112921821093E-2</v>
      </c>
      <c r="V209">
        <f t="shared" si="16"/>
        <v>-6.5253179184227106</v>
      </c>
      <c r="W209">
        <f t="shared" si="17"/>
        <v>138.79795714880581</v>
      </c>
      <c r="X209" s="6">
        <f t="shared" si="18"/>
        <v>0.4726009152211269</v>
      </c>
      <c r="Y209" s="9">
        <f t="shared" si="19"/>
        <v>8.7051034252221868E-2</v>
      </c>
      <c r="Z209" s="6">
        <f t="shared" si="20"/>
        <v>0.85815079619003187</v>
      </c>
      <c r="AA209">
        <f t="shared" si="21"/>
        <v>1110.3836571904465</v>
      </c>
      <c r="AB209">
        <f t="shared" si="22"/>
        <v>39.454682081577289</v>
      </c>
      <c r="AC209">
        <f t="shared" si="23"/>
        <v>-170.13632947960568</v>
      </c>
      <c r="AD209">
        <f t="shared" si="24"/>
        <v>96.365910530458791</v>
      </c>
      <c r="AE209">
        <f t="shared" si="25"/>
        <v>-6.3659105304587911</v>
      </c>
      <c r="AF209">
        <f t="shared" si="26"/>
        <v>5.17184726484042E-2</v>
      </c>
      <c r="AG209">
        <f t="shared" si="27"/>
        <v>-6.3141920578103869</v>
      </c>
      <c r="AH209">
        <f t="shared" si="28"/>
        <v>9.3635854737005957</v>
      </c>
    </row>
    <row r="210" spans="4:34">
      <c r="D210" s="5">
        <f t="shared" si="29"/>
        <v>40387</v>
      </c>
      <c r="E210" s="6">
        <f t="shared" si="0"/>
        <v>0</v>
      </c>
      <c r="F210" s="7">
        <f t="shared" si="1"/>
        <v>2455405.5</v>
      </c>
      <c r="G210" s="8">
        <f t="shared" si="2"/>
        <v>0.10569472963723477</v>
      </c>
      <c r="I210">
        <f t="shared" si="3"/>
        <v>125.55809730132933</v>
      </c>
      <c r="J210">
        <f t="shared" si="4"/>
        <v>4162.4389958817274</v>
      </c>
      <c r="K210">
        <f t="shared" si="5"/>
        <v>1.6704189495236915E-2</v>
      </c>
      <c r="L210">
        <f t="shared" si="6"/>
        <v>-0.71677543740590377</v>
      </c>
      <c r="M210">
        <f t="shared" si="7"/>
        <v>124.84132186392343</v>
      </c>
      <c r="N210">
        <f t="shared" si="8"/>
        <v>4161.7222204443215</v>
      </c>
      <c r="O210">
        <f t="shared" si="9"/>
        <v>1.0154802200541426</v>
      </c>
      <c r="P210">
        <f t="shared" si="10"/>
        <v>124.84033011034911</v>
      </c>
      <c r="Q210">
        <f t="shared" si="11"/>
        <v>23.437916637994899</v>
      </c>
      <c r="R210">
        <f t="shared" si="12"/>
        <v>23.438388081265799</v>
      </c>
      <c r="S210">
        <f t="shared" si="13"/>
        <v>127.18616883615876</v>
      </c>
      <c r="T210">
        <f t="shared" si="14"/>
        <v>19.054212900170338</v>
      </c>
      <c r="U210">
        <f t="shared" si="15"/>
        <v>4.3031119092588499E-2</v>
      </c>
      <c r="V210">
        <f t="shared" si="16"/>
        <v>-6.5136218331830866</v>
      </c>
      <c r="W210">
        <f t="shared" si="17"/>
        <v>138.00756454928674</v>
      </c>
      <c r="X210" s="6">
        <f t="shared" si="18"/>
        <v>0.4725927929397104</v>
      </c>
      <c r="Y210" s="9">
        <f t="shared" si="19"/>
        <v>8.923844696946949E-2</v>
      </c>
      <c r="Z210" s="6">
        <f t="shared" si="20"/>
        <v>0.85594713890995133</v>
      </c>
      <c r="AA210">
        <f t="shared" si="21"/>
        <v>1104.0605163942939</v>
      </c>
      <c r="AB210">
        <f t="shared" si="22"/>
        <v>39.466378166816909</v>
      </c>
      <c r="AC210">
        <f t="shared" si="23"/>
        <v>-170.13340545829578</v>
      </c>
      <c r="AD210">
        <f t="shared" si="24"/>
        <v>96.592182981037254</v>
      </c>
      <c r="AE210">
        <f t="shared" si="25"/>
        <v>-6.5921829810372543</v>
      </c>
      <c r="AF210">
        <f t="shared" si="26"/>
        <v>4.9928313214190473E-2</v>
      </c>
      <c r="AG210">
        <f t="shared" si="27"/>
        <v>-6.5422546678230642</v>
      </c>
      <c r="AH210">
        <f t="shared" si="28"/>
        <v>9.3836361146510399</v>
      </c>
    </row>
    <row r="211" spans="4:34">
      <c r="D211" s="5">
        <f t="shared" si="29"/>
        <v>40388</v>
      </c>
      <c r="E211" s="6">
        <f t="shared" si="0"/>
        <v>0</v>
      </c>
      <c r="F211" s="7">
        <f t="shared" si="1"/>
        <v>2455406.5</v>
      </c>
      <c r="G211" s="8">
        <f t="shared" si="2"/>
        <v>0.10572210814510609</v>
      </c>
      <c r="I211">
        <f t="shared" si="3"/>
        <v>126.54374466324862</v>
      </c>
      <c r="J211">
        <f t="shared" si="4"/>
        <v>4163.424596162562</v>
      </c>
      <c r="K211">
        <f t="shared" si="5"/>
        <v>1.6704188343593208E-2</v>
      </c>
      <c r="L211">
        <f t="shared" si="6"/>
        <v>-0.74662568547335195</v>
      </c>
      <c r="M211">
        <f t="shared" si="7"/>
        <v>125.79711897777527</v>
      </c>
      <c r="N211">
        <f t="shared" si="8"/>
        <v>4162.6779704770888</v>
      </c>
      <c r="O211">
        <f t="shared" si="9"/>
        <v>1.0153716339754466</v>
      </c>
      <c r="P211">
        <f t="shared" si="10"/>
        <v>125.7961280357579</v>
      </c>
      <c r="Q211">
        <f t="shared" si="11"/>
        <v>23.437916281959733</v>
      </c>
      <c r="R211">
        <f t="shared" si="12"/>
        <v>23.438385399499261</v>
      </c>
      <c r="S211">
        <f t="shared" si="13"/>
        <v>128.16635006713813</v>
      </c>
      <c r="T211">
        <f t="shared" si="14"/>
        <v>18.821846275406639</v>
      </c>
      <c r="U211">
        <f t="shared" si="15"/>
        <v>4.3031108965446617E-2</v>
      </c>
      <c r="V211">
        <f t="shared" si="16"/>
        <v>-6.4918663710546092</v>
      </c>
      <c r="W211">
        <f t="shared" si="17"/>
        <v>137.21352895087443</v>
      </c>
      <c r="X211" s="6">
        <f t="shared" si="18"/>
        <v>0.47257768497989899</v>
      </c>
      <c r="Y211" s="9">
        <f t="shared" si="19"/>
        <v>9.1428993449692242E-2</v>
      </c>
      <c r="Z211" s="6">
        <f t="shared" si="20"/>
        <v>0.85372637651010574</v>
      </c>
      <c r="AA211">
        <f t="shared" si="21"/>
        <v>1097.7082316069955</v>
      </c>
      <c r="AB211">
        <f t="shared" si="22"/>
        <v>39.488133628945391</v>
      </c>
      <c r="AC211">
        <f t="shared" si="23"/>
        <v>-170.12796659276364</v>
      </c>
      <c r="AD211">
        <f t="shared" si="24"/>
        <v>96.823494442359163</v>
      </c>
      <c r="AE211">
        <f t="shared" si="25"/>
        <v>-6.8234944423591628</v>
      </c>
      <c r="AF211">
        <f t="shared" si="26"/>
        <v>4.8220485684492581E-2</v>
      </c>
      <c r="AG211">
        <f t="shared" si="27"/>
        <v>-6.7752739566746705</v>
      </c>
      <c r="AH211">
        <f t="shared" si="28"/>
        <v>9.4065021605674701</v>
      </c>
    </row>
    <row r="212" spans="4:34">
      <c r="D212" s="5">
        <f t="shared" si="29"/>
        <v>40389</v>
      </c>
      <c r="E212" s="6">
        <f t="shared" si="0"/>
        <v>0</v>
      </c>
      <c r="F212" s="7">
        <f t="shared" si="1"/>
        <v>2455407.5</v>
      </c>
      <c r="G212" s="8">
        <f t="shared" si="2"/>
        <v>0.10574948665297741</v>
      </c>
      <c r="I212">
        <f t="shared" si="3"/>
        <v>127.52939202516836</v>
      </c>
      <c r="J212">
        <f t="shared" si="4"/>
        <v>4164.4101964433976</v>
      </c>
      <c r="K212">
        <f t="shared" si="5"/>
        <v>1.6704187191949306E-2</v>
      </c>
      <c r="L212">
        <f t="shared" si="6"/>
        <v>-0.77626729861224897</v>
      </c>
      <c r="M212">
        <f t="shared" si="7"/>
        <v>126.75312472655611</v>
      </c>
      <c r="N212">
        <f t="shared" si="8"/>
        <v>4163.6339291447857</v>
      </c>
      <c r="O212">
        <f t="shared" si="9"/>
        <v>1.0152586242948931</v>
      </c>
      <c r="P212">
        <f t="shared" si="10"/>
        <v>126.75213459208184</v>
      </c>
      <c r="Q212">
        <f t="shared" si="11"/>
        <v>23.437915925924564</v>
      </c>
      <c r="R212">
        <f t="shared" si="12"/>
        <v>23.438382717332015</v>
      </c>
      <c r="S212">
        <f t="shared" si="13"/>
        <v>129.14400862338536</v>
      </c>
      <c r="T212">
        <f t="shared" si="14"/>
        <v>18.584321027686979</v>
      </c>
      <c r="U212">
        <f t="shared" si="15"/>
        <v>4.3031098836792854E-2</v>
      </c>
      <c r="V212">
        <f t="shared" si="16"/>
        <v>-6.4600127183118188</v>
      </c>
      <c r="W212">
        <f t="shared" si="17"/>
        <v>136.41623412181579</v>
      </c>
      <c r="X212" s="6">
        <f t="shared" si="18"/>
        <v>0.47255556438771656</v>
      </c>
      <c r="Y212" s="9">
        <f t="shared" si="19"/>
        <v>9.3621580716006042E-2</v>
      </c>
      <c r="Z212" s="6">
        <f t="shared" si="20"/>
        <v>0.851489548059427</v>
      </c>
      <c r="AA212">
        <f t="shared" si="21"/>
        <v>1091.3298729745263</v>
      </c>
      <c r="AB212">
        <f t="shared" si="22"/>
        <v>39.519987281688181</v>
      </c>
      <c r="AC212">
        <f t="shared" si="23"/>
        <v>-170.12000317957796</v>
      </c>
      <c r="AD212">
        <f t="shared" si="24"/>
        <v>97.059766041515175</v>
      </c>
      <c r="AE212">
        <f t="shared" si="25"/>
        <v>-7.0597660415151751</v>
      </c>
      <c r="AF212">
        <f t="shared" si="26"/>
        <v>4.6591046510063724E-2</v>
      </c>
      <c r="AG212">
        <f t="shared" si="27"/>
        <v>-7.0131749950051114</v>
      </c>
      <c r="AH212">
        <f t="shared" si="28"/>
        <v>9.4322027201344554</v>
      </c>
    </row>
    <row r="213" spans="4:34">
      <c r="D213" s="5">
        <f t="shared" si="29"/>
        <v>40390</v>
      </c>
      <c r="E213" s="6">
        <f t="shared" si="0"/>
        <v>0</v>
      </c>
      <c r="F213" s="7">
        <f t="shared" si="1"/>
        <v>2455408.5</v>
      </c>
      <c r="G213" s="8">
        <f t="shared" si="2"/>
        <v>0.10577686516084873</v>
      </c>
      <c r="I213">
        <f t="shared" si="3"/>
        <v>128.51503938708902</v>
      </c>
      <c r="J213">
        <f t="shared" si="4"/>
        <v>4165.3957967242332</v>
      </c>
      <c r="K213">
        <f t="shared" si="5"/>
        <v>1.6704186040305217E-2</v>
      </c>
      <c r="L213">
        <f t="shared" si="6"/>
        <v>-0.8056919044236559</v>
      </c>
      <c r="M213">
        <f t="shared" si="7"/>
        <v>127.70934748266536</v>
      </c>
      <c r="N213">
        <f t="shared" si="8"/>
        <v>4164.5901048198093</v>
      </c>
      <c r="O213">
        <f t="shared" si="9"/>
        <v>1.01514122149027</v>
      </c>
      <c r="P213">
        <f t="shared" si="10"/>
        <v>127.70835815171969</v>
      </c>
      <c r="Q213">
        <f t="shared" si="11"/>
        <v>23.437915569889398</v>
      </c>
      <c r="R213">
        <f t="shared" si="12"/>
        <v>23.438380034766045</v>
      </c>
      <c r="S213">
        <f t="shared" si="13"/>
        <v>130.11913784849102</v>
      </c>
      <c r="T213">
        <f t="shared" si="14"/>
        <v>18.341715068811109</v>
      </c>
      <c r="U213">
        <f t="shared" si="15"/>
        <v>4.3031088706634676E-2</v>
      </c>
      <c r="V213">
        <f t="shared" si="16"/>
        <v>-6.4180354423466133</v>
      </c>
      <c r="W213">
        <f t="shared" si="17"/>
        <v>135.61603521867968</v>
      </c>
      <c r="X213" s="6">
        <f t="shared" si="18"/>
        <v>0.47252641350162961</v>
      </c>
      <c r="Y213" s="9">
        <f t="shared" si="19"/>
        <v>9.5815204560852699E-2</v>
      </c>
      <c r="Z213" s="6">
        <f t="shared" si="20"/>
        <v>0.84923762244240653</v>
      </c>
      <c r="AA213">
        <f t="shared" si="21"/>
        <v>1084.9282817494375</v>
      </c>
      <c r="AB213">
        <f t="shared" si="22"/>
        <v>39.561964557653383</v>
      </c>
      <c r="AC213">
        <f t="shared" si="23"/>
        <v>-170.10950886058666</v>
      </c>
      <c r="AD213">
        <f t="shared" si="24"/>
        <v>97.300918018196342</v>
      </c>
      <c r="AE213">
        <f t="shared" si="25"/>
        <v>-7.3009180181963416</v>
      </c>
      <c r="AF213">
        <f t="shared" si="26"/>
        <v>4.503617104091788E-2</v>
      </c>
      <c r="AG213">
        <f t="shared" si="27"/>
        <v>-7.2558818471554236</v>
      </c>
      <c r="AH213">
        <f t="shared" si="28"/>
        <v>9.4607543880031244</v>
      </c>
    </row>
    <row r="214" spans="4:34">
      <c r="D214" s="5">
        <f t="shared" si="29"/>
        <v>40391</v>
      </c>
      <c r="E214" s="6">
        <f t="shared" si="0"/>
        <v>0</v>
      </c>
      <c r="F214" s="7">
        <f t="shared" si="1"/>
        <v>2455409.5</v>
      </c>
      <c r="G214" s="8">
        <f t="shared" si="2"/>
        <v>0.10580424366872006</v>
      </c>
      <c r="I214">
        <f t="shared" si="3"/>
        <v>129.50068674900967</v>
      </c>
      <c r="J214">
        <f t="shared" si="4"/>
        <v>4166.3813970050669</v>
      </c>
      <c r="K214">
        <f t="shared" si="5"/>
        <v>1.6704184888660937E-2</v>
      </c>
      <c r="L214">
        <f t="shared" si="6"/>
        <v>-0.83489118066668289</v>
      </c>
      <c r="M214">
        <f t="shared" si="7"/>
        <v>128.66579556834299</v>
      </c>
      <c r="N214">
        <f t="shared" si="8"/>
        <v>4165.5465058243999</v>
      </c>
      <c r="O214">
        <f t="shared" si="9"/>
        <v>1.0150194572460653</v>
      </c>
      <c r="P214">
        <f t="shared" si="10"/>
        <v>128.66480703691073</v>
      </c>
      <c r="Q214">
        <f t="shared" si="11"/>
        <v>23.437915213854232</v>
      </c>
      <c r="R214">
        <f t="shared" si="12"/>
        <v>23.438377351803343</v>
      </c>
      <c r="S214">
        <f t="shared" si="13"/>
        <v>131.09173431483521</v>
      </c>
      <c r="T214">
        <f t="shared" si="14"/>
        <v>18.094107191788524</v>
      </c>
      <c r="U214">
        <f t="shared" si="15"/>
        <v>4.3031078574979627E-2</v>
      </c>
      <c r="V214">
        <f t="shared" si="16"/>
        <v>-6.3659223534292542</v>
      </c>
      <c r="W214">
        <f t="shared" si="17"/>
        <v>134.81326077315128</v>
      </c>
      <c r="X214" s="6">
        <f t="shared" si="18"/>
        <v>0.4724902238565481</v>
      </c>
      <c r="Y214" s="9">
        <f t="shared" si="19"/>
        <v>9.8008943931127843E-2</v>
      </c>
      <c r="Z214" s="6">
        <f t="shared" si="20"/>
        <v>0.84697150378196839</v>
      </c>
      <c r="AA214">
        <f t="shared" si="21"/>
        <v>1078.5060861852103</v>
      </c>
      <c r="AB214">
        <f t="shared" si="22"/>
        <v>39.614077646570742</v>
      </c>
      <c r="AC214">
        <f t="shared" si="23"/>
        <v>-170.09648058835731</v>
      </c>
      <c r="AD214">
        <f t="shared" si="24"/>
        <v>97.546869776819349</v>
      </c>
      <c r="AE214">
        <f t="shared" si="25"/>
        <v>-7.5468697768193493</v>
      </c>
      <c r="AF214">
        <f t="shared" si="26"/>
        <v>4.3552166716132434E-2</v>
      </c>
      <c r="AG214">
        <f t="shared" si="27"/>
        <v>-7.5033176101032169</v>
      </c>
      <c r="AH214">
        <f t="shared" si="28"/>
        <v>9.4921712440085457</v>
      </c>
    </row>
    <row r="215" spans="4:34">
      <c r="D215" s="5">
        <f t="shared" si="29"/>
        <v>40392</v>
      </c>
      <c r="E215" s="6">
        <f t="shared" si="0"/>
        <v>0</v>
      </c>
      <c r="F215" s="7">
        <f t="shared" si="1"/>
        <v>2455410.5</v>
      </c>
      <c r="G215" s="8">
        <f t="shared" si="2"/>
        <v>0.10583162217659138</v>
      </c>
      <c r="I215">
        <f t="shared" si="3"/>
        <v>130.48633411093033</v>
      </c>
      <c r="J215">
        <f t="shared" si="4"/>
        <v>4167.3669972859016</v>
      </c>
      <c r="K215">
        <f t="shared" si="5"/>
        <v>1.6704183737016466E-2</v>
      </c>
      <c r="L215">
        <f t="shared" si="6"/>
        <v>-0.86385685727971628</v>
      </c>
      <c r="M215">
        <f t="shared" si="7"/>
        <v>129.6224772536506</v>
      </c>
      <c r="N215">
        <f t="shared" si="8"/>
        <v>4166.5031404286219</v>
      </c>
      <c r="O215">
        <f t="shared" si="9"/>
        <v>1.0148933644474338</v>
      </c>
      <c r="P215">
        <f t="shared" si="10"/>
        <v>129.62148951771582</v>
      </c>
      <c r="Q215">
        <f t="shared" si="11"/>
        <v>23.437914857819067</v>
      </c>
      <c r="R215">
        <f t="shared" si="12"/>
        <v>23.438374668445892</v>
      </c>
      <c r="S215">
        <f t="shared" si="13"/>
        <v>132.06179778637508</v>
      </c>
      <c r="T215">
        <f t="shared" si="14"/>
        <v>17.841577018791128</v>
      </c>
      <c r="U215">
        <f t="shared" si="15"/>
        <v>4.3031068441835178E-2</v>
      </c>
      <c r="V215">
        <f t="shared" si="16"/>
        <v>-6.3036743455727322</v>
      </c>
      <c r="W215">
        <f t="shared" si="17"/>
        <v>134.00821453359833</v>
      </c>
      <c r="X215" s="6">
        <f t="shared" si="18"/>
        <v>0.47244699607331442</v>
      </c>
      <c r="Y215" s="9">
        <f t="shared" si="19"/>
        <v>0.10020195570220791</v>
      </c>
      <c r="Z215" s="6">
        <f t="shared" si="20"/>
        <v>0.84469203644442092</v>
      </c>
      <c r="AA215">
        <f t="shared" si="21"/>
        <v>1072.0657162687867</v>
      </c>
      <c r="AB215">
        <f t="shared" si="22"/>
        <v>39.676325654427266</v>
      </c>
      <c r="AC215">
        <f t="shared" si="23"/>
        <v>-170.08091858639318</v>
      </c>
      <c r="AD215">
        <f t="shared" si="24"/>
        <v>97.797539937679559</v>
      </c>
      <c r="AE215">
        <f t="shared" si="25"/>
        <v>-7.7975399376795593</v>
      </c>
      <c r="AF215">
        <f t="shared" si="26"/>
        <v>4.2135482007662796E-2</v>
      </c>
      <c r="AG215">
        <f t="shared" si="27"/>
        <v>-7.7554044556718962</v>
      </c>
      <c r="AH215">
        <f t="shared" si="28"/>
        <v>9.5264648555798885</v>
      </c>
    </row>
    <row r="216" spans="4:34">
      <c r="D216" s="5">
        <f t="shared" si="29"/>
        <v>40393</v>
      </c>
      <c r="E216" s="6">
        <f t="shared" si="0"/>
        <v>0</v>
      </c>
      <c r="F216" s="7">
        <f t="shared" si="1"/>
        <v>2455411.5</v>
      </c>
      <c r="G216" s="8">
        <f t="shared" si="2"/>
        <v>0.1058590006844627</v>
      </c>
      <c r="I216">
        <f t="shared" si="3"/>
        <v>131.47198147285189</v>
      </c>
      <c r="J216">
        <f t="shared" si="4"/>
        <v>4168.3525975667362</v>
      </c>
      <c r="K216">
        <f t="shared" si="5"/>
        <v>1.6704182585371808E-2</v>
      </c>
      <c r="L216">
        <f t="shared" si="6"/>
        <v>-0.8925807184007496</v>
      </c>
      <c r="M216">
        <f t="shared" si="7"/>
        <v>130.57940075445114</v>
      </c>
      <c r="N216">
        <f t="shared" si="8"/>
        <v>4167.4600168483357</v>
      </c>
      <c r="O216">
        <f t="shared" si="9"/>
        <v>1.0147629771739082</v>
      </c>
      <c r="P216">
        <f t="shared" si="10"/>
        <v>130.5784138099973</v>
      </c>
      <c r="Q216">
        <f t="shared" si="11"/>
        <v>23.437914501783901</v>
      </c>
      <c r="R216">
        <f t="shared" si="12"/>
        <v>23.438371984695678</v>
      </c>
      <c r="S216">
        <f t="shared" si="13"/>
        <v>133.02933117764096</v>
      </c>
      <c r="T216">
        <f t="shared" si="14"/>
        <v>17.584204950720004</v>
      </c>
      <c r="U216">
        <f t="shared" si="15"/>
        <v>4.3031058307208818E-2</v>
      </c>
      <c r="V216">
        <f t="shared" si="16"/>
        <v>-6.2313052176700268</v>
      </c>
      <c r="W216">
        <f t="shared" si="17"/>
        <v>133.20117717048856</v>
      </c>
      <c r="X216" s="6">
        <f t="shared" si="18"/>
        <v>0.47239673973449309</v>
      </c>
      <c r="Y216" s="9">
        <f t="shared" si="19"/>
        <v>0.10239346981646931</v>
      </c>
      <c r="Z216" s="6">
        <f t="shared" si="20"/>
        <v>0.84240000965251682</v>
      </c>
      <c r="AA216">
        <f t="shared" si="21"/>
        <v>1065.6094173639085</v>
      </c>
      <c r="AB216">
        <f t="shared" si="22"/>
        <v>39.74869478232997</v>
      </c>
      <c r="AC216">
        <f t="shared" si="23"/>
        <v>-170.06282630441751</v>
      </c>
      <c r="AD216">
        <f t="shared" si="24"/>
        <v>98.052846387062388</v>
      </c>
      <c r="AE216">
        <f t="shared" si="25"/>
        <v>-8.0528463870623881</v>
      </c>
      <c r="AF216">
        <f t="shared" si="26"/>
        <v>4.0782711918879978E-2</v>
      </c>
      <c r="AG216">
        <f t="shared" si="27"/>
        <v>-8.0120636751435086</v>
      </c>
      <c r="AH216">
        <f t="shared" si="28"/>
        <v>9.5636442832328612</v>
      </c>
    </row>
    <row r="217" spans="4:34">
      <c r="D217" s="5">
        <f t="shared" si="29"/>
        <v>40394</v>
      </c>
      <c r="E217" s="6">
        <f t="shared" si="0"/>
        <v>0</v>
      </c>
      <c r="F217" s="7">
        <f t="shared" si="1"/>
        <v>2455412.5</v>
      </c>
      <c r="G217" s="8">
        <f t="shared" si="2"/>
        <v>0.10588637919233401</v>
      </c>
      <c r="I217">
        <f t="shared" si="3"/>
        <v>132.45762883477346</v>
      </c>
      <c r="J217">
        <f t="shared" si="4"/>
        <v>4169.3381978475691</v>
      </c>
      <c r="K217">
        <f t="shared" si="5"/>
        <v>1.6704181433726956E-2</v>
      </c>
      <c r="L217">
        <f t="shared" si="6"/>
        <v>-0.92105460438674214</v>
      </c>
      <c r="M217">
        <f t="shared" si="7"/>
        <v>131.53657423038672</v>
      </c>
      <c r="N217">
        <f t="shared" si="8"/>
        <v>4168.4171432431822</v>
      </c>
      <c r="O217">
        <f t="shared" si="9"/>
        <v>1.0146283306928552</v>
      </c>
      <c r="P217">
        <f t="shared" si="10"/>
        <v>131.53558807339655</v>
      </c>
      <c r="Q217">
        <f t="shared" si="11"/>
        <v>23.437914145748735</v>
      </c>
      <c r="R217">
        <f t="shared" si="12"/>
        <v>23.438369300554694</v>
      </c>
      <c r="S217">
        <f t="shared" si="13"/>
        <v>133.99434050922503</v>
      </c>
      <c r="T217">
        <f t="shared" si="14"/>
        <v>17.322072118453612</v>
      </c>
      <c r="U217">
        <f t="shared" si="15"/>
        <v>4.3031048171108095E-2</v>
      </c>
      <c r="V217">
        <f t="shared" si="16"/>
        <v>-6.148841476124824</v>
      </c>
      <c r="W217">
        <f t="shared" si="17"/>
        <v>132.39240785478108</v>
      </c>
      <c r="X217" s="6">
        <f t="shared" si="18"/>
        <v>0.47233947324730891</v>
      </c>
      <c r="Y217" s="9">
        <f t="shared" si="19"/>
        <v>0.10458278476180591</v>
      </c>
      <c r="Z217" s="6">
        <f t="shared" si="20"/>
        <v>0.84009616173281199</v>
      </c>
      <c r="AA217">
        <f t="shared" si="21"/>
        <v>1059.1392628382487</v>
      </c>
      <c r="AB217">
        <f t="shared" si="22"/>
        <v>39.831158523875175</v>
      </c>
      <c r="AC217">
        <f t="shared" si="23"/>
        <v>-170.04221036903121</v>
      </c>
      <c r="AD217">
        <f t="shared" si="24"/>
        <v>98.312706326250265</v>
      </c>
      <c r="AE217">
        <f t="shared" si="25"/>
        <v>-8.3127063262502645</v>
      </c>
      <c r="AF217">
        <f t="shared" si="26"/>
        <v>3.9490600712925622E-2</v>
      </c>
      <c r="AG217">
        <f t="shared" si="27"/>
        <v>-8.2732157255373391</v>
      </c>
      <c r="AH217">
        <f t="shared" si="28"/>
        <v>9.6037160890140285</v>
      </c>
    </row>
    <row r="218" spans="4:34">
      <c r="D218" s="5">
        <f t="shared" si="29"/>
        <v>40395</v>
      </c>
      <c r="E218" s="6">
        <f t="shared" si="0"/>
        <v>0</v>
      </c>
      <c r="F218" s="7">
        <f t="shared" si="1"/>
        <v>2455413.5</v>
      </c>
      <c r="G218" s="8">
        <f t="shared" si="2"/>
        <v>0.10591375770020534</v>
      </c>
      <c r="I218">
        <f t="shared" si="3"/>
        <v>133.44327619669593</v>
      </c>
      <c r="J218">
        <f t="shared" si="4"/>
        <v>4170.3237981284028</v>
      </c>
      <c r="K218">
        <f t="shared" si="5"/>
        <v>1.6704180282081916E-2</v>
      </c>
      <c r="L218">
        <f t="shared" si="6"/>
        <v>-0.94927041383189559</v>
      </c>
      <c r="M218">
        <f t="shared" si="7"/>
        <v>132.49400578286404</v>
      </c>
      <c r="N218">
        <f t="shared" si="8"/>
        <v>4169.3745277145708</v>
      </c>
      <c r="O218">
        <f t="shared" si="9"/>
        <v>1.0144894614526758</v>
      </c>
      <c r="P218">
        <f t="shared" si="10"/>
        <v>132.49302040931963</v>
      </c>
      <c r="Q218">
        <f t="shared" si="11"/>
        <v>23.437913789713569</v>
      </c>
      <c r="R218">
        <f t="shared" si="12"/>
        <v>23.438366616024929</v>
      </c>
      <c r="S218">
        <f t="shared" si="13"/>
        <v>134.95683486005703</v>
      </c>
      <c r="T218">
        <f t="shared" si="14"/>
        <v>17.055260335833669</v>
      </c>
      <c r="U218">
        <f t="shared" si="15"/>
        <v>4.3031038033540518E-2</v>
      </c>
      <c r="V218">
        <f t="shared" si="16"/>
        <v>-6.0563221202396029</v>
      </c>
      <c r="W218">
        <f t="shared" si="17"/>
        <v>131.58214571825357</v>
      </c>
      <c r="X218" s="6">
        <f t="shared" si="18"/>
        <v>0.47227522369461084</v>
      </c>
      <c r="Y218" s="9">
        <f t="shared" si="19"/>
        <v>0.10676926336612871</v>
      </c>
      <c r="Z218" s="6">
        <f t="shared" si="20"/>
        <v>0.83778118402309298</v>
      </c>
      <c r="AA218">
        <f t="shared" si="21"/>
        <v>1052.6571657460286</v>
      </c>
      <c r="AB218">
        <f t="shared" si="22"/>
        <v>39.92367787976039</v>
      </c>
      <c r="AC218">
        <f t="shared" si="23"/>
        <v>-170.01908053005991</v>
      </c>
      <c r="AD218">
        <f t="shared" si="24"/>
        <v>98.577036319369441</v>
      </c>
      <c r="AE218">
        <f t="shared" si="25"/>
        <v>-8.5770363193694408</v>
      </c>
      <c r="AF218">
        <f t="shared" si="26"/>
        <v>3.8256042436736963E-2</v>
      </c>
      <c r="AG218">
        <f t="shared" si="27"/>
        <v>-8.5387802769327035</v>
      </c>
      <c r="AH218">
        <f t="shared" si="28"/>
        <v>9.6466843477687689</v>
      </c>
    </row>
    <row r="219" spans="4:34">
      <c r="D219" s="5">
        <f t="shared" si="29"/>
        <v>40396</v>
      </c>
      <c r="E219" s="6">
        <f t="shared" si="0"/>
        <v>0</v>
      </c>
      <c r="F219" s="7">
        <f t="shared" si="1"/>
        <v>2455414.5</v>
      </c>
      <c r="G219" s="8">
        <f t="shared" si="2"/>
        <v>0.10594113620807666</v>
      </c>
      <c r="I219">
        <f t="shared" si="3"/>
        <v>134.42892355861932</v>
      </c>
      <c r="J219">
        <f t="shared" si="4"/>
        <v>4171.3093984092366</v>
      </c>
      <c r="K219">
        <f t="shared" si="5"/>
        <v>1.6704179130436689E-2</v>
      </c>
      <c r="L219">
        <f t="shared" si="6"/>
        <v>-0.97722010558448824</v>
      </c>
      <c r="M219">
        <f t="shared" si="7"/>
        <v>133.45170345303484</v>
      </c>
      <c r="N219">
        <f t="shared" si="8"/>
        <v>4170.3321783036517</v>
      </c>
      <c r="O219">
        <f t="shared" si="9"/>
        <v>1.0143464070757486</v>
      </c>
      <c r="P219">
        <f t="shared" si="10"/>
        <v>133.45071885891761</v>
      </c>
      <c r="Q219">
        <f t="shared" si="11"/>
        <v>23.437913433678403</v>
      </c>
      <c r="R219">
        <f t="shared" si="12"/>
        <v>23.43836393110837</v>
      </c>
      <c r="S219">
        <f t="shared" si="13"/>
        <v>135.91682631673132</v>
      </c>
      <c r="T219">
        <f t="shared" si="14"/>
        <v>16.783852054443681</v>
      </c>
      <c r="U219">
        <f t="shared" si="15"/>
        <v>4.3031027894513581E-2</v>
      </c>
      <c r="V219">
        <f t="shared" si="16"/>
        <v>-5.9537984116615421</v>
      </c>
      <c r="W219">
        <f t="shared" si="17"/>
        <v>130.77061120445913</v>
      </c>
      <c r="X219" s="6">
        <f t="shared" si="18"/>
        <v>0.47220402667476491</v>
      </c>
      <c r="Y219" s="9">
        <f t="shared" si="19"/>
        <v>0.10895232888460069</v>
      </c>
      <c r="Z219" s="6">
        <f t="shared" si="20"/>
        <v>0.83545572446492922</v>
      </c>
      <c r="AA219">
        <f t="shared" si="21"/>
        <v>1046.164889635673</v>
      </c>
      <c r="AB219">
        <f t="shared" si="22"/>
        <v>40.026201588338452</v>
      </c>
      <c r="AC219">
        <f t="shared" si="23"/>
        <v>-169.99344960291538</v>
      </c>
      <c r="AD219">
        <f t="shared" si="24"/>
        <v>98.845752340019601</v>
      </c>
      <c r="AE219">
        <f t="shared" si="25"/>
        <v>-8.845752340019601</v>
      </c>
      <c r="AF219">
        <f t="shared" si="26"/>
        <v>3.7076079712426116E-2</v>
      </c>
      <c r="AG219">
        <f t="shared" si="27"/>
        <v>-8.8086762603071751</v>
      </c>
      <c r="AH219">
        <f t="shared" si="28"/>
        <v>9.6925506610783714</v>
      </c>
    </row>
    <row r="220" spans="4:34">
      <c r="D220" s="5">
        <f t="shared" si="29"/>
        <v>40397</v>
      </c>
      <c r="E220" s="6">
        <f t="shared" si="0"/>
        <v>0</v>
      </c>
      <c r="F220" s="7">
        <f t="shared" si="1"/>
        <v>2455415.5</v>
      </c>
      <c r="G220" s="8">
        <f t="shared" si="2"/>
        <v>0.10596851471594798</v>
      </c>
      <c r="I220">
        <f t="shared" si="3"/>
        <v>135.4145709205427</v>
      </c>
      <c r="J220">
        <f t="shared" si="4"/>
        <v>4172.2949986900694</v>
      </c>
      <c r="K220">
        <f t="shared" si="5"/>
        <v>1.6704177978791267E-2</v>
      </c>
      <c r="L220">
        <f t="shared" si="6"/>
        <v>-1.0048957007623329</v>
      </c>
      <c r="M220">
        <f t="shared" si="7"/>
        <v>134.40967521978035</v>
      </c>
      <c r="N220">
        <f t="shared" si="8"/>
        <v>4171.2901029893073</v>
      </c>
      <c r="O220">
        <f t="shared" si="9"/>
        <v>1.0141992063511129</v>
      </c>
      <c r="P220">
        <f t="shared" si="10"/>
        <v>134.40869140107102</v>
      </c>
      <c r="Q220">
        <f t="shared" si="11"/>
        <v>23.437913077643238</v>
      </c>
      <c r="R220">
        <f t="shared" si="12"/>
        <v>23.438361245807002</v>
      </c>
      <c r="S220">
        <f t="shared" si="13"/>
        <v>136.8743299201696</v>
      </c>
      <c r="T220">
        <f t="shared" si="14"/>
        <v>16.507930320221433</v>
      </c>
      <c r="U220">
        <f t="shared" si="15"/>
        <v>4.3031017754034798E-2</v>
      </c>
      <c r="V220">
        <f t="shared" si="16"/>
        <v>-5.8413336292158444</v>
      </c>
      <c r="W220">
        <f t="shared" si="17"/>
        <v>129.95800731860484</v>
      </c>
      <c r="X220" s="6">
        <f t="shared" si="18"/>
        <v>0.47212592613139986</v>
      </c>
      <c r="Y220" s="9">
        <f t="shared" si="19"/>
        <v>0.1111314613574975</v>
      </c>
      <c r="Z220" s="6">
        <f t="shared" si="20"/>
        <v>0.83312039090530221</v>
      </c>
      <c r="AA220">
        <f t="shared" si="21"/>
        <v>1039.6640585488387</v>
      </c>
      <c r="AB220">
        <f t="shared" si="22"/>
        <v>40.138666370784151</v>
      </c>
      <c r="AC220">
        <f t="shared" si="23"/>
        <v>-169.96533340730397</v>
      </c>
      <c r="AD220">
        <f t="shared" si="24"/>
        <v>99.118769816639855</v>
      </c>
      <c r="AE220">
        <f t="shared" si="25"/>
        <v>-9.1187698166398548</v>
      </c>
      <c r="AF220">
        <f t="shared" si="26"/>
        <v>3.5947901187014811E-2</v>
      </c>
      <c r="AG220">
        <f t="shared" si="27"/>
        <v>-9.0828219154528398</v>
      </c>
      <c r="AH220">
        <f t="shared" si="28"/>
        <v>9.7413141737061437</v>
      </c>
    </row>
    <row r="221" spans="4:34">
      <c r="D221" s="5">
        <f t="shared" si="29"/>
        <v>40398</v>
      </c>
      <c r="E221" s="6">
        <f t="shared" si="0"/>
        <v>0</v>
      </c>
      <c r="F221" s="7">
        <f t="shared" si="1"/>
        <v>2455416.5</v>
      </c>
      <c r="G221" s="8">
        <f t="shared" si="2"/>
        <v>0.1059958932238193</v>
      </c>
      <c r="I221">
        <f t="shared" si="3"/>
        <v>136.40021828246608</v>
      </c>
      <c r="J221">
        <f t="shared" si="4"/>
        <v>4173.2805989709022</v>
      </c>
      <c r="K221">
        <f t="shared" si="5"/>
        <v>1.6704176827145659E-2</v>
      </c>
      <c r="L221">
        <f t="shared" si="6"/>
        <v>-1.0322892847667013</v>
      </c>
      <c r="M221">
        <f t="shared" si="7"/>
        <v>135.36792899769938</v>
      </c>
      <c r="N221">
        <f t="shared" si="8"/>
        <v>4172.2483096861351</v>
      </c>
      <c r="O221">
        <f t="shared" si="9"/>
        <v>1.0140478992268904</v>
      </c>
      <c r="P221">
        <f t="shared" si="10"/>
        <v>135.36694595037807</v>
      </c>
      <c r="Q221">
        <f t="shared" si="11"/>
        <v>23.437912721608072</v>
      </c>
      <c r="R221">
        <f t="shared" si="12"/>
        <v>23.438358560122822</v>
      </c>
      <c r="S221">
        <f t="shared" si="13"/>
        <v>137.82936360988614</v>
      </c>
      <c r="T221">
        <f t="shared" si="14"/>
        <v>16.227578731941968</v>
      </c>
      <c r="U221">
        <f t="shared" si="15"/>
        <v>4.3031007612111691E-2</v>
      </c>
      <c r="V221">
        <f t="shared" si="16"/>
        <v>-5.7190028104791564</v>
      </c>
      <c r="W221">
        <f t="shared" si="17"/>
        <v>129.14452078420948</v>
      </c>
      <c r="X221" s="6">
        <f t="shared" si="18"/>
        <v>0.47204097417394386</v>
      </c>
      <c r="Y221" s="9">
        <f t="shared" si="19"/>
        <v>0.11330619421780644</v>
      </c>
      <c r="Z221" s="6">
        <f t="shared" si="20"/>
        <v>0.83077575413008131</v>
      </c>
      <c r="AA221">
        <f t="shared" si="21"/>
        <v>1033.1561662736758</v>
      </c>
      <c r="AB221">
        <f t="shared" si="22"/>
        <v>40.260997189520843</v>
      </c>
      <c r="AC221">
        <f t="shared" si="23"/>
        <v>-169.93475070261979</v>
      </c>
      <c r="AD221">
        <f t="shared" si="24"/>
        <v>99.396003676566707</v>
      </c>
      <c r="AE221">
        <f t="shared" si="25"/>
        <v>-9.396003676566707</v>
      </c>
      <c r="AF221">
        <f t="shared" si="26"/>
        <v>3.4868837962919293E-2</v>
      </c>
      <c r="AG221">
        <f t="shared" si="27"/>
        <v>-9.3611348386037871</v>
      </c>
      <c r="AH221">
        <f t="shared" si="28"/>
        <v>9.7929715923844469</v>
      </c>
    </row>
    <row r="222" spans="4:34">
      <c r="D222" s="5">
        <f t="shared" si="29"/>
        <v>40399</v>
      </c>
      <c r="E222" s="6">
        <f t="shared" si="0"/>
        <v>0</v>
      </c>
      <c r="F222" s="7">
        <f t="shared" si="1"/>
        <v>2455417.5</v>
      </c>
      <c r="G222" s="8">
        <f t="shared" si="2"/>
        <v>0.10602327173169063</v>
      </c>
      <c r="I222">
        <f t="shared" si="3"/>
        <v>137.38586564439083</v>
      </c>
      <c r="J222">
        <f t="shared" si="4"/>
        <v>4174.2661992517342</v>
      </c>
      <c r="K222">
        <f t="shared" si="5"/>
        <v>1.6704175675499859E-2</v>
      </c>
      <c r="L222">
        <f t="shared" si="6"/>
        <v>-1.0593930092941806</v>
      </c>
      <c r="M222">
        <f t="shared" si="7"/>
        <v>136.32647263509665</v>
      </c>
      <c r="N222">
        <f t="shared" si="8"/>
        <v>4173.2068062424396</v>
      </c>
      <c r="O222">
        <f t="shared" si="9"/>
        <v>1.0138925268024435</v>
      </c>
      <c r="P222">
        <f t="shared" si="10"/>
        <v>136.32549035514276</v>
      </c>
      <c r="Q222">
        <f t="shared" si="11"/>
        <v>23.437912365572906</v>
      </c>
      <c r="R222">
        <f t="shared" si="12"/>
        <v>23.438355874057816</v>
      </c>
      <c r="S222">
        <f t="shared" si="13"/>
        <v>138.7819481661119</v>
      </c>
      <c r="T222">
        <f t="shared" si="14"/>
        <v>15.942881401601493</v>
      </c>
      <c r="U222">
        <f t="shared" si="15"/>
        <v>4.3030997468751768E-2</v>
      </c>
      <c r="V222">
        <f t="shared" si="16"/>
        <v>-5.58689248146392</v>
      </c>
      <c r="W222">
        <f t="shared" si="17"/>
        <v>128.33032311392807</v>
      </c>
      <c r="X222" s="6">
        <f t="shared" si="18"/>
        <v>0.47194923088990548</v>
      </c>
      <c r="Y222" s="9">
        <f t="shared" si="19"/>
        <v>0.11547611112899415</v>
      </c>
      <c r="Z222" s="6">
        <f t="shared" si="20"/>
        <v>0.82842235065081682</v>
      </c>
      <c r="AA222">
        <f t="shared" si="21"/>
        <v>1026.6425849114246</v>
      </c>
      <c r="AB222">
        <f t="shared" si="22"/>
        <v>40.393107518536077</v>
      </c>
      <c r="AC222">
        <f t="shared" si="23"/>
        <v>-169.90172312036597</v>
      </c>
      <c r="AD222">
        <f t="shared" si="24"/>
        <v>99.677368388743076</v>
      </c>
      <c r="AE222">
        <f t="shared" si="25"/>
        <v>-9.6773683887430764</v>
      </c>
      <c r="AF222">
        <f t="shared" si="26"/>
        <v>3.3836359273519689E-2</v>
      </c>
      <c r="AG222">
        <f t="shared" si="27"/>
        <v>-9.6435320294695561</v>
      </c>
      <c r="AH222">
        <f t="shared" si="28"/>
        <v>9.8475172067624044</v>
      </c>
    </row>
    <row r="223" spans="4:34">
      <c r="D223" s="5">
        <f t="shared" si="29"/>
        <v>40400</v>
      </c>
      <c r="E223" s="6">
        <f t="shared" si="0"/>
        <v>0</v>
      </c>
      <c r="F223" s="7">
        <f t="shared" si="1"/>
        <v>2455418.5</v>
      </c>
      <c r="G223" s="8">
        <f t="shared" si="2"/>
        <v>0.10605065023956195</v>
      </c>
      <c r="I223">
        <f t="shared" si="3"/>
        <v>138.37151300631558</v>
      </c>
      <c r="J223">
        <f t="shared" si="4"/>
        <v>4175.251799532567</v>
      </c>
      <c r="K223">
        <f t="shared" si="5"/>
        <v>1.6704174523853869E-2</v>
      </c>
      <c r="L223">
        <f t="shared" si="6"/>
        <v>-1.0861990943469659</v>
      </c>
      <c r="M223">
        <f t="shared" si="7"/>
        <v>137.28531391196861</v>
      </c>
      <c r="N223">
        <f t="shared" si="8"/>
        <v>4174.1656004382203</v>
      </c>
      <c r="O223">
        <f t="shared" si="9"/>
        <v>1.0137331313202704</v>
      </c>
      <c r="P223">
        <f t="shared" si="10"/>
        <v>137.28433239536093</v>
      </c>
      <c r="Q223">
        <f t="shared" si="11"/>
        <v>23.43791200953774</v>
      </c>
      <c r="R223">
        <f t="shared" si="12"/>
        <v>23.438353187613973</v>
      </c>
      <c r="S223">
        <f t="shared" si="13"/>
        <v>139.7321071500283</v>
      </c>
      <c r="T223">
        <f t="shared" si="14"/>
        <v>15.65392291672582</v>
      </c>
      <c r="U223">
        <f t="shared" si="15"/>
        <v>4.3030987323962544E-2</v>
      </c>
      <c r="V223">
        <f t="shared" si="16"/>
        <v>-5.4451003757897061</v>
      </c>
      <c r="W223">
        <f t="shared" si="17"/>
        <v>127.51557160144044</v>
      </c>
      <c r="X223" s="6">
        <f t="shared" si="18"/>
        <v>0.47185076414985394</v>
      </c>
      <c r="Y223" s="9">
        <f t="shared" si="19"/>
        <v>0.11764084303474161</v>
      </c>
      <c r="Z223" s="6">
        <f t="shared" si="20"/>
        <v>0.82606068526496634</v>
      </c>
      <c r="AA223">
        <f t="shared" si="21"/>
        <v>1020.1245728115235</v>
      </c>
      <c r="AB223">
        <f t="shared" si="22"/>
        <v>40.53489962421029</v>
      </c>
      <c r="AC223">
        <f t="shared" si="23"/>
        <v>-169.86627509394742</v>
      </c>
      <c r="AD223">
        <f t="shared" si="24"/>
        <v>99.96277800504248</v>
      </c>
      <c r="AE223">
        <f t="shared" si="25"/>
        <v>-9.9627780050424803</v>
      </c>
      <c r="AF223">
        <f t="shared" si="26"/>
        <v>3.2848067619258292E-2</v>
      </c>
      <c r="AG223">
        <f t="shared" si="27"/>
        <v>-9.9299299374232213</v>
      </c>
      <c r="AH223">
        <f t="shared" si="28"/>
        <v>9.904942912320962</v>
      </c>
    </row>
    <row r="224" spans="4:34">
      <c r="D224" s="5">
        <f t="shared" si="29"/>
        <v>40401</v>
      </c>
      <c r="E224" s="6">
        <f t="shared" si="0"/>
        <v>0</v>
      </c>
      <c r="F224" s="7">
        <f t="shared" si="1"/>
        <v>2455419.5</v>
      </c>
      <c r="G224" s="8">
        <f t="shared" si="2"/>
        <v>0.10607802874743326</v>
      </c>
      <c r="I224">
        <f t="shared" si="3"/>
        <v>139.35716036824033</v>
      </c>
      <c r="J224">
        <f t="shared" si="4"/>
        <v>4176.237399813399</v>
      </c>
      <c r="K224">
        <f t="shared" si="5"/>
        <v>1.6704173372207691E-2</v>
      </c>
      <c r="L224">
        <f t="shared" si="6"/>
        <v>-1.112699830240466</v>
      </c>
      <c r="M224">
        <f t="shared" si="7"/>
        <v>138.24446053799986</v>
      </c>
      <c r="N224">
        <f t="shared" si="8"/>
        <v>4175.1246999831583</v>
      </c>
      <c r="O224">
        <f t="shared" si="9"/>
        <v>1.0135697561576358</v>
      </c>
      <c r="P224">
        <f t="shared" si="10"/>
        <v>138.24347978071648</v>
      </c>
      <c r="Q224">
        <f t="shared" si="11"/>
        <v>23.437911653502574</v>
      </c>
      <c r="R224">
        <f t="shared" si="12"/>
        <v>23.438350500793288</v>
      </c>
      <c r="S224">
        <f t="shared" si="13"/>
        <v>140.67986684236547</v>
      </c>
      <c r="T224">
        <f t="shared" si="14"/>
        <v>15.360788304615657</v>
      </c>
      <c r="U224">
        <f t="shared" si="15"/>
        <v>4.3030977177751534E-2</v>
      </c>
      <c r="V224">
        <f t="shared" si="16"/>
        <v>-5.29373514472615</v>
      </c>
      <c r="W224">
        <f t="shared" si="17"/>
        <v>126.70041024080224</v>
      </c>
      <c r="X224" s="6">
        <f t="shared" si="18"/>
        <v>0.47174564940605984</v>
      </c>
      <c r="Y224" s="9">
        <f t="shared" si="19"/>
        <v>0.11980006540383137</v>
      </c>
      <c r="Z224" s="6">
        <f t="shared" si="20"/>
        <v>0.82369123340828831</v>
      </c>
      <c r="AA224">
        <f t="shared" si="21"/>
        <v>1013.6032819264179</v>
      </c>
      <c r="AB224">
        <f t="shared" si="22"/>
        <v>40.686264855273848</v>
      </c>
      <c r="AC224">
        <f t="shared" si="23"/>
        <v>-169.82843378618153</v>
      </c>
      <c r="AD224">
        <f t="shared" si="24"/>
        <v>100.25214620018114</v>
      </c>
      <c r="AE224">
        <f t="shared" si="25"/>
        <v>-10.252146200181144</v>
      </c>
      <c r="AF224">
        <f t="shared" si="26"/>
        <v>3.1901693538725164E-2</v>
      </c>
      <c r="AG224">
        <f t="shared" si="27"/>
        <v>-10.22024450664242</v>
      </c>
      <c r="AH224">
        <f t="shared" si="28"/>
        <v>9.9652382350644757</v>
      </c>
    </row>
    <row r="225" spans="4:34">
      <c r="D225" s="5">
        <f t="shared" si="29"/>
        <v>40402</v>
      </c>
      <c r="E225" s="6">
        <f t="shared" si="0"/>
        <v>0</v>
      </c>
      <c r="F225" s="7">
        <f t="shared" si="1"/>
        <v>2455420.5</v>
      </c>
      <c r="G225" s="8">
        <f t="shared" si="2"/>
        <v>0.10610540725530458</v>
      </c>
      <c r="I225">
        <f t="shared" si="3"/>
        <v>140.34280773016508</v>
      </c>
      <c r="J225">
        <f t="shared" si="4"/>
        <v>4177.2230000942309</v>
      </c>
      <c r="K225">
        <f t="shared" si="5"/>
        <v>1.6704172220561319E-2</v>
      </c>
      <c r="L225">
        <f t="shared" si="6"/>
        <v>-1.1388875796089164</v>
      </c>
      <c r="M225">
        <f t="shared" si="7"/>
        <v>139.20392015055617</v>
      </c>
      <c r="N225">
        <f t="shared" si="8"/>
        <v>4176.0841125146217</v>
      </c>
      <c r="O225">
        <f t="shared" si="9"/>
        <v>1.013402445817928</v>
      </c>
      <c r="P225">
        <f t="shared" si="10"/>
        <v>139.20294014857458</v>
      </c>
      <c r="Q225">
        <f t="shared" si="11"/>
        <v>23.437911297467409</v>
      </c>
      <c r="R225">
        <f t="shared" si="12"/>
        <v>23.438347813597751</v>
      </c>
      <c r="S225">
        <f t="shared" si="13"/>
        <v>141.62525618058586</v>
      </c>
      <c r="T225">
        <f t="shared" si="14"/>
        <v>15.063562998542876</v>
      </c>
      <c r="U225">
        <f t="shared" si="15"/>
        <v>4.3030967030126287E-2</v>
      </c>
      <c r="V225">
        <f t="shared" si="16"/>
        <v>-5.1329160594809125</v>
      </c>
      <c r="W225">
        <f t="shared" si="17"/>
        <v>125.88497057920227</v>
      </c>
      <c r="X225" s="6">
        <f t="shared" si="18"/>
        <v>0.47163396948575059</v>
      </c>
      <c r="Y225" s="9">
        <f t="shared" si="19"/>
        <v>0.12195349565463316</v>
      </c>
      <c r="Z225" s="6">
        <f t="shared" si="20"/>
        <v>0.82131444331686798</v>
      </c>
      <c r="AA225">
        <f t="shared" si="21"/>
        <v>1007.0797646336182</v>
      </c>
      <c r="AB225">
        <f t="shared" si="22"/>
        <v>40.847083940519084</v>
      </c>
      <c r="AC225">
        <f t="shared" si="23"/>
        <v>-169.78822901487024</v>
      </c>
      <c r="AD225">
        <f t="shared" si="24"/>
        <v>100.54538631018771</v>
      </c>
      <c r="AE225">
        <f t="shared" si="25"/>
        <v>-10.545386310187709</v>
      </c>
      <c r="AF225">
        <f t="shared" si="26"/>
        <v>3.0995090155025436E-2</v>
      </c>
      <c r="AG225">
        <f t="shared" si="27"/>
        <v>-10.514391220032683</v>
      </c>
      <c r="AH225">
        <f t="shared" si="28"/>
        <v>10.028390357777766</v>
      </c>
    </row>
    <row r="226" spans="4:34">
      <c r="D226" s="5">
        <f t="shared" si="29"/>
        <v>40403</v>
      </c>
      <c r="E226" s="6">
        <f t="shared" si="0"/>
        <v>0</v>
      </c>
      <c r="F226" s="7">
        <f t="shared" si="1"/>
        <v>2455421.5</v>
      </c>
      <c r="G226" s="8">
        <f t="shared" si="2"/>
        <v>0.1061327857631759</v>
      </c>
      <c r="I226">
        <f t="shared" si="3"/>
        <v>141.32845509209164</v>
      </c>
      <c r="J226">
        <f t="shared" si="4"/>
        <v>4178.2086003750628</v>
      </c>
      <c r="K226">
        <f t="shared" si="5"/>
        <v>1.670417106891476E-2</v>
      </c>
      <c r="L226">
        <f t="shared" si="6"/>
        <v>-1.1647547794080815</v>
      </c>
      <c r="M226">
        <f t="shared" si="7"/>
        <v>140.16370031268357</v>
      </c>
      <c r="N226">
        <f t="shared" si="8"/>
        <v>4177.0438455956546</v>
      </c>
      <c r="O226">
        <f t="shared" si="9"/>
        <v>1.0132312459217525</v>
      </c>
      <c r="P226">
        <f t="shared" si="10"/>
        <v>140.16272106198062</v>
      </c>
      <c r="Q226">
        <f t="shared" si="11"/>
        <v>23.437910941432243</v>
      </c>
      <c r="R226">
        <f t="shared" si="12"/>
        <v>23.438345126029347</v>
      </c>
      <c r="S226">
        <f t="shared" si="13"/>
        <v>142.56830669488531</v>
      </c>
      <c r="T226">
        <f t="shared" si="14"/>
        <v>14.762332805899264</v>
      </c>
      <c r="U226">
        <f t="shared" si="15"/>
        <v>4.3030956881094269E-2</v>
      </c>
      <c r="V226">
        <f t="shared" si="16"/>
        <v>-4.962772707100898</v>
      </c>
      <c r="W226">
        <f t="shared" si="17"/>
        <v>125.06937250859386</v>
      </c>
      <c r="X226" s="6">
        <f t="shared" si="18"/>
        <v>0.47151581437993123</v>
      </c>
      <c r="Y226" s="9">
        <f t="shared" si="19"/>
        <v>0.12410089074494826</v>
      </c>
      <c r="Z226" s="6">
        <f t="shared" si="20"/>
        <v>0.81893073801491412</v>
      </c>
      <c r="AA226">
        <f t="shared" si="21"/>
        <v>1000.5549800687509</v>
      </c>
      <c r="AB226">
        <f t="shared" si="22"/>
        <v>41.017227292899101</v>
      </c>
      <c r="AC226">
        <f t="shared" si="23"/>
        <v>-169.74569317677523</v>
      </c>
      <c r="AD226">
        <f t="shared" si="24"/>
        <v>100.84241136941105</v>
      </c>
      <c r="AE226">
        <f t="shared" si="25"/>
        <v>-10.842411369411053</v>
      </c>
      <c r="AF226">
        <f t="shared" si="26"/>
        <v>3.0126227609280395E-2</v>
      </c>
      <c r="AG226">
        <f t="shared" si="27"/>
        <v>-10.812285141801773</v>
      </c>
      <c r="AH226">
        <f t="shared" si="28"/>
        <v>10.094384147645428</v>
      </c>
    </row>
    <row r="227" spans="4:34">
      <c r="D227" s="5">
        <f t="shared" si="29"/>
        <v>40404</v>
      </c>
      <c r="E227" s="6">
        <f t="shared" si="0"/>
        <v>0</v>
      </c>
      <c r="F227" s="7">
        <f t="shared" si="1"/>
        <v>2455422.5</v>
      </c>
      <c r="G227" s="8">
        <f t="shared" si="2"/>
        <v>0.10616016427104723</v>
      </c>
      <c r="I227">
        <f t="shared" si="3"/>
        <v>142.31410245401821</v>
      </c>
      <c r="J227">
        <f t="shared" si="4"/>
        <v>4179.1942006558947</v>
      </c>
      <c r="K227">
        <f t="shared" si="5"/>
        <v>1.6704169917268013E-2</v>
      </c>
      <c r="L227">
        <f t="shared" si="6"/>
        <v>-1.1902939429151722</v>
      </c>
      <c r="M227">
        <f t="shared" si="7"/>
        <v>141.12380851110305</v>
      </c>
      <c r="N227">
        <f t="shared" si="8"/>
        <v>4178.0039067129792</v>
      </c>
      <c r="O227">
        <f t="shared" si="9"/>
        <v>1.0130562031977521</v>
      </c>
      <c r="P227">
        <f t="shared" si="10"/>
        <v>141.12283000765487</v>
      </c>
      <c r="Q227">
        <f t="shared" si="11"/>
        <v>23.437910585397077</v>
      </c>
      <c r="R227">
        <f t="shared" si="12"/>
        <v>23.438342438090075</v>
      </c>
      <c r="S227">
        <f t="shared" si="13"/>
        <v>143.50905244321436</v>
      </c>
      <c r="T227">
        <f t="shared" si="14"/>
        <v>14.457183878299533</v>
      </c>
      <c r="U227">
        <f t="shared" si="15"/>
        <v>4.3030946730663058E-2</v>
      </c>
      <c r="V227">
        <f t="shared" si="16"/>
        <v>-4.7834446813339291</v>
      </c>
      <c r="W227">
        <f t="shared" si="17"/>
        <v>124.25372500124622</v>
      </c>
      <c r="X227" s="6">
        <f t="shared" si="18"/>
        <v>0.47139128102870409</v>
      </c>
      <c r="Y227" s="9">
        <f t="shared" si="19"/>
        <v>0.12624204491413124</v>
      </c>
      <c r="Z227" s="6">
        <f t="shared" si="20"/>
        <v>0.81654051714327691</v>
      </c>
      <c r="AA227">
        <f t="shared" si="21"/>
        <v>994.02980000996979</v>
      </c>
      <c r="AB227">
        <f t="shared" si="22"/>
        <v>41.196555318666071</v>
      </c>
      <c r="AC227">
        <f t="shared" si="23"/>
        <v>-169.7008611703335</v>
      </c>
      <c r="AD227">
        <f t="shared" si="24"/>
        <v>101.14313414604503</v>
      </c>
      <c r="AE227">
        <f t="shared" si="25"/>
        <v>-11.143134146045028</v>
      </c>
      <c r="AF227">
        <f t="shared" si="26"/>
        <v>2.9293187469610221E-2</v>
      </c>
      <c r="AG227">
        <f t="shared" si="27"/>
        <v>-11.113840958575418</v>
      </c>
      <c r="AH227">
        <f t="shared" si="28"/>
        <v>10.163202185015393</v>
      </c>
    </row>
    <row r="228" spans="4:34">
      <c r="D228" s="5">
        <f t="shared" si="29"/>
        <v>40405</v>
      </c>
      <c r="E228" s="6">
        <f t="shared" si="0"/>
        <v>0</v>
      </c>
      <c r="F228" s="7">
        <f t="shared" si="1"/>
        <v>2455423.5</v>
      </c>
      <c r="G228" s="8">
        <f t="shared" si="2"/>
        <v>0.10618754277891855</v>
      </c>
      <c r="I228">
        <f t="shared" si="3"/>
        <v>143.29974981594569</v>
      </c>
      <c r="J228">
        <f t="shared" si="4"/>
        <v>4180.1798009367258</v>
      </c>
      <c r="K228">
        <f t="shared" si="5"/>
        <v>1.6704168765621072E-2</v>
      </c>
      <c r="L228">
        <f t="shared" si="6"/>
        <v>-1.2154976617255646</v>
      </c>
      <c r="M228">
        <f t="shared" si="7"/>
        <v>142.08425215422011</v>
      </c>
      <c r="N228">
        <f t="shared" si="8"/>
        <v>4178.964303275</v>
      </c>
      <c r="O228">
        <f t="shared" si="9"/>
        <v>1.0128773654731527</v>
      </c>
      <c r="P228">
        <f t="shared" si="10"/>
        <v>142.08327439400227</v>
      </c>
      <c r="Q228">
        <f t="shared" si="11"/>
        <v>23.437910229361911</v>
      </c>
      <c r="R228">
        <f t="shared" si="12"/>
        <v>23.438339749781925</v>
      </c>
      <c r="S228">
        <f t="shared" si="13"/>
        <v>144.44752994554034</v>
      </c>
      <c r="T228">
        <f t="shared" si="14"/>
        <v>14.148202683625962</v>
      </c>
      <c r="U228">
        <f t="shared" si="15"/>
        <v>4.3030936578840148E-2</v>
      </c>
      <c r="V228">
        <f t="shared" si="16"/>
        <v>-4.5950812697736065</v>
      </c>
      <c r="W228">
        <f t="shared" si="17"/>
        <v>123.43812679382923</v>
      </c>
      <c r="X228" s="6">
        <f t="shared" si="18"/>
        <v>0.47126047310400943</v>
      </c>
      <c r="Y228" s="9">
        <f t="shared" si="19"/>
        <v>0.1283767875655949</v>
      </c>
      <c r="Z228" s="6">
        <f t="shared" si="20"/>
        <v>0.81414415864242384</v>
      </c>
      <c r="AA228">
        <f t="shared" si="21"/>
        <v>987.50501435063381</v>
      </c>
      <c r="AB228">
        <f t="shared" si="22"/>
        <v>41.384918730226389</v>
      </c>
      <c r="AC228">
        <f t="shared" si="23"/>
        <v>-169.65377031744339</v>
      </c>
      <c r="AD228">
        <f t="shared" si="24"/>
        <v>101.44746717616269</v>
      </c>
      <c r="AE228">
        <f t="shared" si="25"/>
        <v>-11.447467176162689</v>
      </c>
      <c r="AF228">
        <f t="shared" si="26"/>
        <v>2.8494157184522612E-2</v>
      </c>
      <c r="AG228">
        <f t="shared" si="27"/>
        <v>-11.418973018978166</v>
      </c>
      <c r="AH228">
        <f t="shared" si="28"/>
        <v>10.234824793090468</v>
      </c>
    </row>
    <row r="229" spans="4:34">
      <c r="D229" s="5">
        <f t="shared" si="29"/>
        <v>40406</v>
      </c>
      <c r="E229" s="6">
        <f t="shared" si="0"/>
        <v>0</v>
      </c>
      <c r="F229" s="7">
        <f t="shared" si="1"/>
        <v>2455424.5</v>
      </c>
      <c r="G229" s="8">
        <f t="shared" si="2"/>
        <v>0.10621492128678987</v>
      </c>
      <c r="I229">
        <f t="shared" si="3"/>
        <v>144.28539717787316</v>
      </c>
      <c r="J229">
        <f t="shared" si="4"/>
        <v>4181.1654012175568</v>
      </c>
      <c r="K229">
        <f t="shared" si="5"/>
        <v>1.6704167613973944E-2</v>
      </c>
      <c r="L229">
        <f t="shared" si="6"/>
        <v>-1.2403586077461692</v>
      </c>
      <c r="M229">
        <f t="shared" si="7"/>
        <v>143.04503857012699</v>
      </c>
      <c r="N229">
        <f t="shared" si="8"/>
        <v>4179.9250426098106</v>
      </c>
      <c r="O229">
        <f t="shared" si="9"/>
        <v>1.0126947816640384</v>
      </c>
      <c r="P229">
        <f t="shared" si="10"/>
        <v>143.04406154911442</v>
      </c>
      <c r="Q229">
        <f t="shared" si="11"/>
        <v>23.437909873326745</v>
      </c>
      <c r="R229">
        <f t="shared" si="12"/>
        <v>23.438337061106886</v>
      </c>
      <c r="S229">
        <f t="shared" si="13"/>
        <v>145.3837781175184</v>
      </c>
      <c r="T229">
        <f t="shared" si="14"/>
        <v>13.835475980010376</v>
      </c>
      <c r="U229">
        <f t="shared" si="15"/>
        <v>4.3030926425633054E-2</v>
      </c>
      <c r="V229">
        <f t="shared" si="16"/>
        <v>-4.3978411385813327</v>
      </c>
      <c r="W229">
        <f t="shared" si="17"/>
        <v>122.62266702429412</v>
      </c>
      <c r="X229" s="6">
        <f t="shared" si="18"/>
        <v>0.47112350079068149</v>
      </c>
      <c r="Y229" s="9">
        <f t="shared" si="19"/>
        <v>0.1305049812787534</v>
      </c>
      <c r="Z229" s="6">
        <f t="shared" si="20"/>
        <v>0.81174202030260956</v>
      </c>
      <c r="AA229">
        <f t="shared" si="21"/>
        <v>980.98133619435293</v>
      </c>
      <c r="AB229">
        <f t="shared" si="22"/>
        <v>41.582158861418662</v>
      </c>
      <c r="AC229">
        <f t="shared" si="23"/>
        <v>-169.60446028464534</v>
      </c>
      <c r="AD229">
        <f t="shared" si="24"/>
        <v>101.75532279624284</v>
      </c>
      <c r="AE229">
        <f t="shared" si="25"/>
        <v>-11.755322796242837</v>
      </c>
      <c r="AF229">
        <f t="shared" si="26"/>
        <v>2.77274246337481E-2</v>
      </c>
      <c r="AG229">
        <f t="shared" si="27"/>
        <v>-11.727595371609089</v>
      </c>
      <c r="AH229">
        <f t="shared" si="28"/>
        <v>10.309230068326883</v>
      </c>
    </row>
    <row r="230" spans="4:34">
      <c r="D230" s="5">
        <f t="shared" si="29"/>
        <v>40407</v>
      </c>
      <c r="E230" s="6">
        <f t="shared" si="0"/>
        <v>0</v>
      </c>
      <c r="F230" s="7">
        <f t="shared" si="1"/>
        <v>2455425.5</v>
      </c>
      <c r="G230" s="8">
        <f t="shared" si="2"/>
        <v>0.1062422997946612</v>
      </c>
      <c r="I230">
        <f t="shared" si="3"/>
        <v>145.27104453980155</v>
      </c>
      <c r="J230">
        <f t="shared" si="4"/>
        <v>4182.1510014983878</v>
      </c>
      <c r="K230">
        <f t="shared" si="5"/>
        <v>1.6704166462326624E-2</v>
      </c>
      <c r="L230">
        <f t="shared" si="6"/>
        <v>-1.2648695351849486</v>
      </c>
      <c r="M230">
        <f t="shared" si="7"/>
        <v>144.00617500461661</v>
      </c>
      <c r="N230">
        <f t="shared" si="8"/>
        <v>4180.8861319632033</v>
      </c>
      <c r="O230">
        <f t="shared" si="9"/>
        <v>1.0125085017653455</v>
      </c>
      <c r="P230">
        <f t="shared" si="10"/>
        <v>144.00519871878356</v>
      </c>
      <c r="Q230">
        <f t="shared" si="11"/>
        <v>23.43790951729158</v>
      </c>
      <c r="R230">
        <f t="shared" si="12"/>
        <v>23.438334372066954</v>
      </c>
      <c r="S230">
        <f t="shared" si="13"/>
        <v>146.3178382037691</v>
      </c>
      <c r="T230">
        <f t="shared" si="14"/>
        <v>13.519090791731196</v>
      </c>
      <c r="U230">
        <f t="shared" si="15"/>
        <v>4.3030916271049324E-2</v>
      </c>
      <c r="V230">
        <f t="shared" si="16"/>
        <v>-4.191892016040601</v>
      </c>
      <c r="W230">
        <f t="shared" si="17"/>
        <v>121.80742582542216</v>
      </c>
      <c r="X230" s="6">
        <f t="shared" si="18"/>
        <v>0.47098048056669484</v>
      </c>
      <c r="Y230" s="9">
        <f t="shared" si="19"/>
        <v>0.13262651994052219</v>
      </c>
      <c r="Z230" s="6">
        <f t="shared" si="20"/>
        <v>0.80933444119286757</v>
      </c>
      <c r="AA230">
        <f t="shared" si="21"/>
        <v>974.45940660337726</v>
      </c>
      <c r="AB230">
        <f t="shared" si="22"/>
        <v>41.788107983959392</v>
      </c>
      <c r="AC230">
        <f t="shared" si="23"/>
        <v>-169.55297300401014</v>
      </c>
      <c r="AD230">
        <f t="shared" si="24"/>
        <v>102.06661317418916</v>
      </c>
      <c r="AE230">
        <f t="shared" si="25"/>
        <v>-12.066613174189158</v>
      </c>
      <c r="AF230">
        <f t="shared" si="26"/>
        <v>2.6991372816505196E-2</v>
      </c>
      <c r="AG230">
        <f t="shared" si="27"/>
        <v>-12.039621801372652</v>
      </c>
      <c r="AH230">
        <f t="shared" si="28"/>
        <v>10.386393911325285</v>
      </c>
    </row>
    <row r="231" spans="4:34">
      <c r="D231" s="5">
        <f t="shared" si="29"/>
        <v>40408</v>
      </c>
      <c r="E231" s="6">
        <f t="shared" si="0"/>
        <v>0</v>
      </c>
      <c r="F231" s="7">
        <f t="shared" si="1"/>
        <v>2455426.5</v>
      </c>
      <c r="G231" s="8">
        <f t="shared" si="2"/>
        <v>0.10626967830253251</v>
      </c>
      <c r="I231">
        <f t="shared" si="3"/>
        <v>146.25669190172903</v>
      </c>
      <c r="J231">
        <f t="shared" si="4"/>
        <v>4183.1366017792179</v>
      </c>
      <c r="K231">
        <f t="shared" si="5"/>
        <v>1.6704165310679114E-2</v>
      </c>
      <c r="L231">
        <f t="shared" si="6"/>
        <v>-1.2890232825364583</v>
      </c>
      <c r="M231">
        <f t="shared" si="7"/>
        <v>144.96766861919258</v>
      </c>
      <c r="N231">
        <f t="shared" si="8"/>
        <v>4181.8475784966813</v>
      </c>
      <c r="O231">
        <f t="shared" si="9"/>
        <v>1.0123185768405834</v>
      </c>
      <c r="P231">
        <f t="shared" si="10"/>
        <v>144.9666930645127</v>
      </c>
      <c r="Q231">
        <f t="shared" si="11"/>
        <v>23.437909161256414</v>
      </c>
      <c r="R231">
        <f t="shared" si="12"/>
        <v>23.438331682664117</v>
      </c>
      <c r="S231">
        <f t="shared" si="13"/>
        <v>147.24975371091398</v>
      </c>
      <c r="T231">
        <f t="shared" si="14"/>
        <v>13.199134387010302</v>
      </c>
      <c r="U231">
        <f t="shared" si="15"/>
        <v>4.3030906115096454E-2</v>
      </c>
      <c r="V231">
        <f t="shared" si="16"/>
        <v>-3.9774103761571493</v>
      </c>
      <c r="W231">
        <f t="shared" si="17"/>
        <v>120.99247487861204</v>
      </c>
      <c r="X231" s="6">
        <f t="shared" si="18"/>
        <v>0.47083153498344249</v>
      </c>
      <c r="Y231" s="9">
        <f t="shared" si="19"/>
        <v>0.13474132698729793</v>
      </c>
      <c r="Z231" s="6">
        <f t="shared" si="20"/>
        <v>0.80692174297958696</v>
      </c>
      <c r="AA231">
        <f t="shared" si="21"/>
        <v>967.93979902889635</v>
      </c>
      <c r="AB231">
        <f t="shared" si="22"/>
        <v>42.002589623842844</v>
      </c>
      <c r="AC231">
        <f t="shared" si="23"/>
        <v>-169.49935259403929</v>
      </c>
      <c r="AD231">
        <f t="shared" si="24"/>
        <v>102.38125033883526</v>
      </c>
      <c r="AE231">
        <f t="shared" si="25"/>
        <v>-12.381250338835258</v>
      </c>
      <c r="AF231">
        <f t="shared" si="26"/>
        <v>2.6284474706616875E-2</v>
      </c>
      <c r="AG231">
        <f t="shared" si="27"/>
        <v>-12.354965864128641</v>
      </c>
      <c r="AH231">
        <f t="shared" si="28"/>
        <v>10.466290057985816</v>
      </c>
    </row>
    <row r="232" spans="4:34">
      <c r="D232" s="5">
        <f t="shared" si="29"/>
        <v>40409</v>
      </c>
      <c r="E232" s="6">
        <f t="shared" si="0"/>
        <v>0</v>
      </c>
      <c r="F232" s="7">
        <f t="shared" si="1"/>
        <v>2455427.5</v>
      </c>
      <c r="G232" s="8">
        <f t="shared" si="2"/>
        <v>0.10629705681040383</v>
      </c>
      <c r="I232">
        <f t="shared" si="3"/>
        <v>147.24233926365832</v>
      </c>
      <c r="J232">
        <f t="shared" si="4"/>
        <v>4184.122202060048</v>
      </c>
      <c r="K232">
        <f t="shared" si="5"/>
        <v>1.6704164159031417E-2</v>
      </c>
      <c r="L232">
        <f t="shared" si="6"/>
        <v>-1.3128127745630895</v>
      </c>
      <c r="M232">
        <f t="shared" si="7"/>
        <v>145.92952648909522</v>
      </c>
      <c r="N232">
        <f t="shared" si="8"/>
        <v>4182.8093892854849</v>
      </c>
      <c r="O232">
        <f t="shared" si="9"/>
        <v>1.0121250590112723</v>
      </c>
      <c r="P232">
        <f t="shared" si="10"/>
        <v>145.92855166154155</v>
      </c>
      <c r="Q232">
        <f t="shared" si="11"/>
        <v>23.437908805221248</v>
      </c>
      <c r="R232">
        <f t="shared" si="12"/>
        <v>23.438328992900377</v>
      </c>
      <c r="S232">
        <f t="shared" si="13"/>
        <v>148.1795703405439</v>
      </c>
      <c r="T232">
        <f t="shared" si="14"/>
        <v>12.875694257679131</v>
      </c>
      <c r="U232">
        <f t="shared" si="15"/>
        <v>4.3030895957782013E-2</v>
      </c>
      <c r="V232">
        <f t="shared" si="16"/>
        <v>-3.7545811234669833</v>
      </c>
      <c r="W232">
        <f t="shared" si="17"/>
        <v>120.17787793114449</v>
      </c>
      <c r="X232" s="6">
        <f t="shared" si="18"/>
        <v>0.47067679244685207</v>
      </c>
      <c r="Y232" s="9">
        <f t="shared" si="19"/>
        <v>0.13684935374922849</v>
      </c>
      <c r="Z232" s="6">
        <f t="shared" si="20"/>
        <v>0.80450423114447567</v>
      </c>
      <c r="AA232">
        <f t="shared" si="21"/>
        <v>961.42302344915595</v>
      </c>
      <c r="AB232">
        <f t="shared" si="22"/>
        <v>42.225418876533013</v>
      </c>
      <c r="AC232">
        <f t="shared" si="23"/>
        <v>-169.44364528086675</v>
      </c>
      <c r="AD232">
        <f t="shared" si="24"/>
        <v>102.69914620794285</v>
      </c>
      <c r="AE232">
        <f t="shared" si="25"/>
        <v>-12.699146207942846</v>
      </c>
      <c r="AF232">
        <f t="shared" si="26"/>
        <v>2.56052882953006E-2</v>
      </c>
      <c r="AG232">
        <f t="shared" si="27"/>
        <v>-12.673540919647545</v>
      </c>
      <c r="AH232">
        <f t="shared" si="28"/>
        <v>10.548890110719753</v>
      </c>
    </row>
    <row r="233" spans="4:34">
      <c r="D233" s="5">
        <f t="shared" si="29"/>
        <v>40410</v>
      </c>
      <c r="E233" s="6">
        <f t="shared" si="0"/>
        <v>0</v>
      </c>
      <c r="F233" s="7">
        <f t="shared" si="1"/>
        <v>2455428.5</v>
      </c>
      <c r="G233" s="8">
        <f t="shared" si="2"/>
        <v>0.10632443531827515</v>
      </c>
      <c r="I233">
        <f t="shared" si="3"/>
        <v>148.22798662558762</v>
      </c>
      <c r="J233">
        <f t="shared" si="4"/>
        <v>4185.1078023408791</v>
      </c>
      <c r="K233">
        <f t="shared" si="5"/>
        <v>1.6704163007383525E-2</v>
      </c>
      <c r="L233">
        <f t="shared" si="6"/>
        <v>-1.3362310242715019</v>
      </c>
      <c r="M233">
        <f t="shared" si="7"/>
        <v>146.89175560131611</v>
      </c>
      <c r="N233">
        <f t="shared" si="8"/>
        <v>4183.7715713166072</v>
      </c>
      <c r="O233">
        <f t="shared" si="9"/>
        <v>1.0119280014461027</v>
      </c>
      <c r="P233">
        <f t="shared" si="10"/>
        <v>146.89078149686105</v>
      </c>
      <c r="Q233">
        <f t="shared" si="11"/>
        <v>23.437908449186082</v>
      </c>
      <c r="R233">
        <f t="shared" si="12"/>
        <v>23.438326302777718</v>
      </c>
      <c r="S233">
        <f t="shared" si="13"/>
        <v>149.10733592223548</v>
      </c>
      <c r="T233">
        <f t="shared" si="14"/>
        <v>12.548858100695053</v>
      </c>
      <c r="U233">
        <f t="shared" si="15"/>
        <v>4.3030885799113475E-2</v>
      </c>
      <c r="V233">
        <f t="shared" si="16"/>
        <v>-3.5235972801660407</v>
      </c>
      <c r="W233">
        <f t="shared" si="17"/>
        <v>119.36369127992242</v>
      </c>
      <c r="X233" s="6">
        <f t="shared" si="18"/>
        <v>0.47051638700011533</v>
      </c>
      <c r="Y233" s="9">
        <f t="shared" si="19"/>
        <v>0.13895057788921972</v>
      </c>
      <c r="Z233" s="6">
        <f t="shared" si="20"/>
        <v>0.80208219611101095</v>
      </c>
      <c r="AA233">
        <f t="shared" si="21"/>
        <v>954.90953023937936</v>
      </c>
      <c r="AB233">
        <f t="shared" si="22"/>
        <v>42.456402719833953</v>
      </c>
      <c r="AC233">
        <f t="shared" si="23"/>
        <v>-169.38589932004152</v>
      </c>
      <c r="AD233">
        <f t="shared" si="24"/>
        <v>103.02021261468983</v>
      </c>
      <c r="AE233">
        <f t="shared" si="25"/>
        <v>-13.020212614689825</v>
      </c>
      <c r="AF233">
        <f t="shared" si="26"/>
        <v>2.4952451835588356E-2</v>
      </c>
      <c r="AG233">
        <f t="shared" si="27"/>
        <v>-12.995260162854237</v>
      </c>
      <c r="AH233">
        <f t="shared" si="28"/>
        <v>10.63416356949466</v>
      </c>
    </row>
    <row r="234" spans="4:34">
      <c r="D234" s="5">
        <f t="shared" si="29"/>
        <v>40411</v>
      </c>
      <c r="E234" s="6">
        <f t="shared" si="0"/>
        <v>0</v>
      </c>
      <c r="F234" s="7">
        <f t="shared" si="1"/>
        <v>2455429.5</v>
      </c>
      <c r="G234" s="8">
        <f t="shared" si="2"/>
        <v>0.10635181382614647</v>
      </c>
      <c r="I234">
        <f t="shared" si="3"/>
        <v>149.21363398751782</v>
      </c>
      <c r="J234">
        <f t="shared" si="4"/>
        <v>4186.0934026217083</v>
      </c>
      <c r="K234">
        <f t="shared" si="5"/>
        <v>1.670416185573545E-2</v>
      </c>
      <c r="L234">
        <f t="shared" si="6"/>
        <v>-1.3592711348839324</v>
      </c>
      <c r="M234">
        <f t="shared" si="7"/>
        <v>147.8543628526339</v>
      </c>
      <c r="N234">
        <f t="shared" si="8"/>
        <v>4184.7341314868245</v>
      </c>
      <c r="O234">
        <f t="shared" si="9"/>
        <v>1.0117274583498108</v>
      </c>
      <c r="P234">
        <f t="shared" si="10"/>
        <v>147.85338946724923</v>
      </c>
      <c r="Q234">
        <f t="shared" si="11"/>
        <v>23.437908093150916</v>
      </c>
      <c r="R234">
        <f t="shared" si="12"/>
        <v>23.438323612298138</v>
      </c>
      <c r="S234">
        <f t="shared" si="13"/>
        <v>150.03310034678029</v>
      </c>
      <c r="T234">
        <f t="shared" si="14"/>
        <v>12.218713801466002</v>
      </c>
      <c r="U234">
        <f t="shared" si="15"/>
        <v>4.3030875639098409E-2</v>
      </c>
      <c r="V234">
        <f t="shared" si="16"/>
        <v>-3.2846596766080394</v>
      </c>
      <c r="W234">
        <f t="shared" si="17"/>
        <v>118.54996422438006</v>
      </c>
      <c r="X234" s="6">
        <f t="shared" si="18"/>
        <v>0.47035045810875559</v>
      </c>
      <c r="Y234" s="9">
        <f t="shared" si="19"/>
        <v>0.14104500192992206</v>
      </c>
      <c r="Z234" s="6">
        <f t="shared" si="20"/>
        <v>0.79965591428758909</v>
      </c>
      <c r="AA234">
        <f t="shared" si="21"/>
        <v>948.3997137950405</v>
      </c>
      <c r="AB234">
        <f t="shared" si="22"/>
        <v>42.69534032339196</v>
      </c>
      <c r="AC234">
        <f t="shared" si="23"/>
        <v>-169.32616491915201</v>
      </c>
      <c r="AD234">
        <f t="shared" si="24"/>
        <v>103.34436133266668</v>
      </c>
      <c r="AE234">
        <f t="shared" si="25"/>
        <v>-13.344361332666679</v>
      </c>
      <c r="AF234">
        <f t="shared" si="26"/>
        <v>2.4324679296778465E-2</v>
      </c>
      <c r="AG234">
        <f t="shared" si="27"/>
        <v>-13.3200366533699</v>
      </c>
      <c r="AH234">
        <f t="shared" si="28"/>
        <v>10.722077862513004</v>
      </c>
    </row>
    <row r="235" spans="4:34">
      <c r="D235" s="5">
        <f t="shared" si="29"/>
        <v>40412</v>
      </c>
      <c r="E235" s="6">
        <f t="shared" si="0"/>
        <v>0</v>
      </c>
      <c r="F235" s="7">
        <f t="shared" si="1"/>
        <v>2455430.5</v>
      </c>
      <c r="G235" s="8">
        <f t="shared" si="2"/>
        <v>0.1063791923340178</v>
      </c>
      <c r="I235">
        <f t="shared" si="3"/>
        <v>150.19928134944803</v>
      </c>
      <c r="J235">
        <f t="shared" si="4"/>
        <v>4187.0790029025384</v>
      </c>
      <c r="K235">
        <f t="shared" si="5"/>
        <v>1.670416070408718E-2</v>
      </c>
      <c r="L235">
        <f t="shared" si="6"/>
        <v>-1.3819263018044283</v>
      </c>
      <c r="M235">
        <f t="shared" si="7"/>
        <v>148.81735504764359</v>
      </c>
      <c r="N235">
        <f t="shared" si="8"/>
        <v>4185.6970766007344</v>
      </c>
      <c r="O235">
        <f t="shared" si="9"/>
        <v>1.0115234849517691</v>
      </c>
      <c r="P235">
        <f t="shared" si="10"/>
        <v>148.81638237730047</v>
      </c>
      <c r="Q235">
        <f t="shared" si="11"/>
        <v>23.437907737115751</v>
      </c>
      <c r="R235">
        <f t="shared" si="12"/>
        <v>23.438320921463635</v>
      </c>
      <c r="S235">
        <f t="shared" si="13"/>
        <v>150.95691549971818</v>
      </c>
      <c r="T235">
        <f t="shared" si="14"/>
        <v>11.885349418958439</v>
      </c>
      <c r="U235">
        <f t="shared" si="15"/>
        <v>4.3030865477744366E-2</v>
      </c>
      <c r="V235">
        <f t="shared" si="16"/>
        <v>-3.0379766461587763</v>
      </c>
      <c r="W235">
        <f t="shared" si="17"/>
        <v>117.73673949107312</v>
      </c>
      <c r="X235" s="6">
        <f t="shared" si="18"/>
        <v>0.47017915044872133</v>
      </c>
      <c r="Y235" s="9">
        <f t="shared" si="19"/>
        <v>0.14313265186240712</v>
      </c>
      <c r="Z235" s="6">
        <f t="shared" si="20"/>
        <v>0.79722564903503568</v>
      </c>
      <c r="AA235">
        <f t="shared" si="21"/>
        <v>941.89391592858499</v>
      </c>
      <c r="AB235">
        <f t="shared" si="22"/>
        <v>42.942023353841222</v>
      </c>
      <c r="AC235">
        <f t="shared" si="23"/>
        <v>-169.26449416153969</v>
      </c>
      <c r="AD235">
        <f t="shared" si="24"/>
        <v>103.6715040993838</v>
      </c>
      <c r="AE235">
        <f t="shared" si="25"/>
        <v>-13.671504099383796</v>
      </c>
      <c r="AF235">
        <f t="shared" si="26"/>
        <v>2.3720756032991765E-2</v>
      </c>
      <c r="AG235">
        <f t="shared" si="27"/>
        <v>-13.647783343350804</v>
      </c>
      <c r="AH235">
        <f t="shared" si="28"/>
        <v>10.812598376314895</v>
      </c>
    </row>
    <row r="236" spans="4:34">
      <c r="D236" s="5">
        <f t="shared" si="29"/>
        <v>40413</v>
      </c>
      <c r="E236" s="6">
        <f t="shared" si="0"/>
        <v>0</v>
      </c>
      <c r="F236" s="7">
        <f t="shared" si="1"/>
        <v>2455431.5</v>
      </c>
      <c r="G236" s="8">
        <f t="shared" si="2"/>
        <v>0.10640657084188912</v>
      </c>
      <c r="I236">
        <f t="shared" si="3"/>
        <v>151.18492871137823</v>
      </c>
      <c r="J236">
        <f t="shared" si="4"/>
        <v>4188.0646031833685</v>
      </c>
      <c r="K236">
        <f t="shared" si="5"/>
        <v>1.6704159552438719E-2</v>
      </c>
      <c r="L236">
        <f t="shared" si="6"/>
        <v>-1.404189814578658</v>
      </c>
      <c r="M236">
        <f t="shared" si="7"/>
        <v>149.78073889679956</v>
      </c>
      <c r="N236">
        <f t="shared" si="8"/>
        <v>4186.6604133687897</v>
      </c>
      <c r="O236">
        <f t="shared" si="9"/>
        <v>1.0113161374942941</v>
      </c>
      <c r="P236">
        <f t="shared" si="10"/>
        <v>149.77976693746859</v>
      </c>
      <c r="Q236">
        <f t="shared" si="11"/>
        <v>23.437907381080585</v>
      </c>
      <c r="R236">
        <f t="shared" si="12"/>
        <v>23.438318230276195</v>
      </c>
      <c r="S236">
        <f t="shared" si="13"/>
        <v>151.87883519530348</v>
      </c>
      <c r="T236">
        <f t="shared" si="14"/>
        <v>11.548853172544609</v>
      </c>
      <c r="U236">
        <f t="shared" si="15"/>
        <v>4.3030855315058812E-2</v>
      </c>
      <c r="V236">
        <f t="shared" si="16"/>
        <v>-2.7837637253257532</v>
      </c>
      <c r="W236">
        <f t="shared" si="17"/>
        <v>116.9240536322085</v>
      </c>
      <c r="X236" s="6">
        <f t="shared" si="18"/>
        <v>0.47000261369814289</v>
      </c>
      <c r="Y236" s="9">
        <f t="shared" si="19"/>
        <v>0.14521357583089708</v>
      </c>
      <c r="Z236" s="6">
        <f t="shared" si="20"/>
        <v>0.79479165156538867</v>
      </c>
      <c r="AA236">
        <f t="shared" si="21"/>
        <v>935.39242905766798</v>
      </c>
      <c r="AB236">
        <f t="shared" si="22"/>
        <v>43.196236274674241</v>
      </c>
      <c r="AC236">
        <f t="shared" si="23"/>
        <v>-169.20094093133144</v>
      </c>
      <c r="AD236">
        <f t="shared" si="24"/>
        <v>104.00155263831076</v>
      </c>
      <c r="AE236">
        <f t="shared" si="25"/>
        <v>-14.001552638310756</v>
      </c>
      <c r="AF236">
        <f t="shared" si="26"/>
        <v>2.3139534666439657E-2</v>
      </c>
      <c r="AG236">
        <f t="shared" si="27"/>
        <v>-13.978413103644316</v>
      </c>
      <c r="AH236">
        <f t="shared" si="28"/>
        <v>10.905688485113103</v>
      </c>
    </row>
    <row r="237" spans="4:34">
      <c r="D237" s="5">
        <f t="shared" si="29"/>
        <v>40414</v>
      </c>
      <c r="E237" s="6">
        <f t="shared" si="0"/>
        <v>0</v>
      </c>
      <c r="F237" s="7">
        <f t="shared" si="1"/>
        <v>2455432.5</v>
      </c>
      <c r="G237" s="8">
        <f t="shared" si="2"/>
        <v>0.10643394934976044</v>
      </c>
      <c r="I237">
        <f t="shared" si="3"/>
        <v>152.17057607330935</v>
      </c>
      <c r="J237">
        <f t="shared" si="4"/>
        <v>4189.0502034641968</v>
      </c>
      <c r="K237">
        <f t="shared" si="5"/>
        <v>1.6704158400790071E-2</v>
      </c>
      <c r="L237">
        <f t="shared" si="6"/>
        <v>-1.4260550588478884</v>
      </c>
      <c r="M237">
        <f t="shared" si="7"/>
        <v>150.74452101446147</v>
      </c>
      <c r="N237">
        <f t="shared" si="8"/>
        <v>4187.6241484053489</v>
      </c>
      <c r="O237">
        <f t="shared" si="9"/>
        <v>1.0111054732206637</v>
      </c>
      <c r="P237">
        <f t="shared" si="10"/>
        <v>150.74354976211256</v>
      </c>
      <c r="Q237">
        <f t="shared" si="11"/>
        <v>23.437907025045416</v>
      </c>
      <c r="R237">
        <f t="shared" si="12"/>
        <v>23.438315538737815</v>
      </c>
      <c r="S237">
        <f t="shared" si="13"/>
        <v>152.79891511098864</v>
      </c>
      <c r="T237">
        <f t="shared" si="14"/>
        <v>11.2093134305536</v>
      </c>
      <c r="U237">
        <f t="shared" si="15"/>
        <v>4.303084515104931E-2</v>
      </c>
      <c r="V237">
        <f t="shared" si="16"/>
        <v>-2.5222433600057457</v>
      </c>
      <c r="W237">
        <f t="shared" si="17"/>
        <v>116.11193740020724</v>
      </c>
      <c r="X237" s="6">
        <f t="shared" si="18"/>
        <v>0.46982100233333729</v>
      </c>
      <c r="Y237" s="9">
        <f t="shared" si="19"/>
        <v>0.1472878428883172</v>
      </c>
      <c r="Z237" s="6">
        <f t="shared" si="20"/>
        <v>0.79235416177835738</v>
      </c>
      <c r="AA237">
        <f t="shared" si="21"/>
        <v>928.89549920165791</v>
      </c>
      <c r="AB237">
        <f t="shared" si="22"/>
        <v>43.457756639994251</v>
      </c>
      <c r="AC237">
        <f t="shared" si="23"/>
        <v>-169.13556084000143</v>
      </c>
      <c r="AD237">
        <f t="shared" si="24"/>
        <v>104.33441867946073</v>
      </c>
      <c r="AE237">
        <f t="shared" si="25"/>
        <v>-14.334418679460725</v>
      </c>
      <c r="AF237">
        <f t="shared" si="26"/>
        <v>2.257993118337082E-2</v>
      </c>
      <c r="AG237">
        <f t="shared" si="27"/>
        <v>-14.311838748277355</v>
      </c>
      <c r="AH237">
        <f t="shared" si="28"/>
        <v>11.001309579173267</v>
      </c>
    </row>
    <row r="238" spans="4:34">
      <c r="D238" s="5">
        <f t="shared" si="29"/>
        <v>40415</v>
      </c>
      <c r="E238" s="6">
        <f t="shared" si="0"/>
        <v>0</v>
      </c>
      <c r="F238" s="7">
        <f t="shared" si="1"/>
        <v>2455433.5</v>
      </c>
      <c r="G238" s="8">
        <f t="shared" si="2"/>
        <v>0.10646132785763177</v>
      </c>
      <c r="I238">
        <f t="shared" si="3"/>
        <v>153.15622343524046</v>
      </c>
      <c r="J238">
        <f t="shared" si="4"/>
        <v>4190.035803745026</v>
      </c>
      <c r="K238">
        <f t="shared" si="5"/>
        <v>1.6704157249141233E-2</v>
      </c>
      <c r="L238">
        <f t="shared" si="6"/>
        <v>-1.4475155182963155</v>
      </c>
      <c r="M238">
        <f t="shared" si="7"/>
        <v>151.70870791694415</v>
      </c>
      <c r="N238">
        <f t="shared" si="8"/>
        <v>4188.5882882267297</v>
      </c>
      <c r="O238">
        <f t="shared" si="9"/>
        <v>1.0108915503628475</v>
      </c>
      <c r="P238">
        <f t="shared" si="10"/>
        <v>151.70773736754668</v>
      </c>
      <c r="Q238">
        <f t="shared" si="11"/>
        <v>23.43790666901025</v>
      </c>
      <c r="R238">
        <f t="shared" si="12"/>
        <v>23.438312846850494</v>
      </c>
      <c r="S238">
        <f t="shared" si="13"/>
        <v>153.71721272251429</v>
      </c>
      <c r="T238">
        <f t="shared" si="14"/>
        <v>10.866818700483494</v>
      </c>
      <c r="U238">
        <f t="shared" si="15"/>
        <v>4.3030834985723417E-2</v>
      </c>
      <c r="V238">
        <f t="shared" si="16"/>
        <v>-2.2536446186204984</v>
      </c>
      <c r="W238">
        <f t="shared" si="17"/>
        <v>115.30041610020729</v>
      </c>
      <c r="X238" s="6">
        <f t="shared" si="18"/>
        <v>0.46963447542959752</v>
      </c>
      <c r="Y238" s="9">
        <f t="shared" si="19"/>
        <v>0.14935554181791061</v>
      </c>
      <c r="Z238" s="6">
        <f t="shared" si="20"/>
        <v>0.78991340904128438</v>
      </c>
      <c r="AA238">
        <f t="shared" si="21"/>
        <v>922.40332880165829</v>
      </c>
      <c r="AB238">
        <f t="shared" si="22"/>
        <v>43.726355381379499</v>
      </c>
      <c r="AC238">
        <f t="shared" si="23"/>
        <v>-169.06841115465514</v>
      </c>
      <c r="AD238">
        <f t="shared" si="24"/>
        <v>104.67001397854015</v>
      </c>
      <c r="AE238">
        <f t="shared" si="25"/>
        <v>-14.670013978540155</v>
      </c>
      <c r="AF238">
        <f t="shared" si="26"/>
        <v>2.2040921238619452E-2</v>
      </c>
      <c r="AG238">
        <f t="shared" si="27"/>
        <v>-14.647973057301535</v>
      </c>
      <c r="AH238">
        <f t="shared" si="28"/>
        <v>11.099421092065086</v>
      </c>
    </row>
    <row r="239" spans="4:34">
      <c r="D239" s="5">
        <f t="shared" si="29"/>
        <v>40416</v>
      </c>
      <c r="E239" s="6">
        <f t="shared" si="0"/>
        <v>0</v>
      </c>
      <c r="F239" s="7">
        <f t="shared" si="1"/>
        <v>2455434.5</v>
      </c>
      <c r="G239" s="8">
        <f t="shared" si="2"/>
        <v>0.10648870636550307</v>
      </c>
      <c r="I239">
        <f t="shared" si="3"/>
        <v>154.14187079717249</v>
      </c>
      <c r="J239">
        <f t="shared" si="4"/>
        <v>4191.0214040258543</v>
      </c>
      <c r="K239">
        <f t="shared" si="5"/>
        <v>1.6704156097492203E-2</v>
      </c>
      <c r="L239">
        <f t="shared" si="6"/>
        <v>-1.4685647765907939</v>
      </c>
      <c r="M239">
        <f t="shared" si="7"/>
        <v>152.67330602058169</v>
      </c>
      <c r="N239">
        <f t="shared" si="8"/>
        <v>4189.5528392492633</v>
      </c>
      <c r="O239">
        <f t="shared" si="9"/>
        <v>1.0106744281289481</v>
      </c>
      <c r="P239">
        <f t="shared" si="10"/>
        <v>152.67233617010442</v>
      </c>
      <c r="Q239">
        <f t="shared" si="11"/>
        <v>23.437906312975084</v>
      </c>
      <c r="R239">
        <f t="shared" si="12"/>
        <v>23.438310154616225</v>
      </c>
      <c r="S239">
        <f t="shared" si="13"/>
        <v>154.63378723968751</v>
      </c>
      <c r="T239">
        <f t="shared" si="14"/>
        <v>10.521457620827798</v>
      </c>
      <c r="U239">
        <f t="shared" si="15"/>
        <v>4.3030824819088639E-2</v>
      </c>
      <c r="V239">
        <f t="shared" si="16"/>
        <v>-1.9782029128296188</v>
      </c>
      <c r="W239">
        <f t="shared" si="17"/>
        <v>114.48950992224873</v>
      </c>
      <c r="X239" s="6">
        <f t="shared" si="18"/>
        <v>0.46944319646724275</v>
      </c>
      <c r="Y239" s="9">
        <f t="shared" si="19"/>
        <v>0.15141678001655184</v>
      </c>
      <c r="Z239" s="6">
        <f t="shared" si="20"/>
        <v>0.7874696129179336</v>
      </c>
      <c r="AA239">
        <f t="shared" si="21"/>
        <v>915.91607937798983</v>
      </c>
      <c r="AB239">
        <f t="shared" si="22"/>
        <v>44.001797087170381</v>
      </c>
      <c r="AC239">
        <f t="shared" si="23"/>
        <v>-168.9995507282074</v>
      </c>
      <c r="AD239">
        <f t="shared" si="24"/>
        <v>105.00825033468884</v>
      </c>
      <c r="AE239">
        <f t="shared" si="25"/>
        <v>-15.008250334688839</v>
      </c>
      <c r="AF239">
        <f t="shared" si="26"/>
        <v>2.1521536663150844E-2</v>
      </c>
      <c r="AG239">
        <f t="shared" si="27"/>
        <v>-14.986728798025688</v>
      </c>
      <c r="AH239">
        <f t="shared" si="28"/>
        <v>11.199980526617878</v>
      </c>
    </row>
    <row r="240" spans="4:34">
      <c r="D240" s="5">
        <f t="shared" si="29"/>
        <v>40417</v>
      </c>
      <c r="E240" s="6">
        <f t="shared" si="0"/>
        <v>0</v>
      </c>
      <c r="F240" s="7">
        <f t="shared" si="1"/>
        <v>2455435.5</v>
      </c>
      <c r="G240" s="8">
        <f t="shared" si="2"/>
        <v>0.1065160848733744</v>
      </c>
      <c r="I240">
        <f t="shared" si="3"/>
        <v>155.12751815910542</v>
      </c>
      <c r="J240">
        <f t="shared" si="4"/>
        <v>4192.0070043066826</v>
      </c>
      <c r="K240">
        <f t="shared" si="5"/>
        <v>1.6704154945842986E-2</v>
      </c>
      <c r="L240">
        <f t="shared" si="6"/>
        <v>-1.4891965193134389</v>
      </c>
      <c r="M240">
        <f t="shared" si="7"/>
        <v>153.63832163979197</v>
      </c>
      <c r="N240">
        <f t="shared" si="8"/>
        <v>4190.5178077873688</v>
      </c>
      <c r="O240">
        <f t="shared" si="9"/>
        <v>1.0104541666903495</v>
      </c>
      <c r="P240">
        <f t="shared" si="10"/>
        <v>153.63735248420303</v>
      </c>
      <c r="Q240">
        <f t="shared" si="11"/>
        <v>23.437905956939918</v>
      </c>
      <c r="R240">
        <f t="shared" si="12"/>
        <v>23.438307462037002</v>
      </c>
      <c r="S240">
        <f t="shared" si="13"/>
        <v>155.54869954290095</v>
      </c>
      <c r="T240">
        <f t="shared" si="14"/>
        <v>10.173318954474954</v>
      </c>
      <c r="U240">
        <f t="shared" si="15"/>
        <v>4.3030814651152528E-2</v>
      </c>
      <c r="V240">
        <f t="shared" si="16"/>
        <v>-1.6961597264257036</v>
      </c>
      <c r="W240">
        <f t="shared" si="17"/>
        <v>113.67923425475878</v>
      </c>
      <c r="X240" s="6">
        <f t="shared" si="18"/>
        <v>0.46924733314335115</v>
      </c>
      <c r="Y240" s="9">
        <f t="shared" si="19"/>
        <v>0.15347168243568785</v>
      </c>
      <c r="Z240" s="6">
        <f t="shared" si="20"/>
        <v>0.78502298385101443</v>
      </c>
      <c r="AA240">
        <f t="shared" si="21"/>
        <v>909.43387403807026</v>
      </c>
      <c r="AB240">
        <f t="shared" si="22"/>
        <v>44.283840273574292</v>
      </c>
      <c r="AC240">
        <f t="shared" si="23"/>
        <v>-168.92903993160644</v>
      </c>
      <c r="AD240">
        <f t="shared" si="24"/>
        <v>105.34903960682956</v>
      </c>
      <c r="AE240">
        <f t="shared" si="25"/>
        <v>-15.349039606829564</v>
      </c>
      <c r="AF240">
        <f t="shared" si="26"/>
        <v>2.1020862167903526E-2</v>
      </c>
      <c r="AG240">
        <f t="shared" si="27"/>
        <v>-15.32801874466166</v>
      </c>
      <c r="AH240">
        <f t="shared" si="28"/>
        <v>11.302943479431519</v>
      </c>
    </row>
    <row r="241" spans="4:34">
      <c r="D241" s="5">
        <f t="shared" si="29"/>
        <v>40418</v>
      </c>
      <c r="E241" s="6">
        <f t="shared" si="0"/>
        <v>0</v>
      </c>
      <c r="F241" s="7">
        <f t="shared" si="1"/>
        <v>2455436.5</v>
      </c>
      <c r="G241" s="8">
        <f t="shared" si="2"/>
        <v>0.10654346338124572</v>
      </c>
      <c r="I241">
        <f t="shared" si="3"/>
        <v>156.11316552103835</v>
      </c>
      <c r="J241">
        <f t="shared" si="4"/>
        <v>4192.9926045875118</v>
      </c>
      <c r="K241">
        <f t="shared" si="5"/>
        <v>1.6704153794193578E-2</v>
      </c>
      <c r="L241">
        <f t="shared" si="6"/>
        <v>-1.5094045358859094</v>
      </c>
      <c r="M241">
        <f t="shared" si="7"/>
        <v>154.60376098515243</v>
      </c>
      <c r="N241">
        <f t="shared" si="8"/>
        <v>4191.4832000516262</v>
      </c>
      <c r="O241">
        <f t="shared" si="9"/>
        <v>1.0102308271685752</v>
      </c>
      <c r="P241">
        <f t="shared" si="10"/>
        <v>154.60279252041937</v>
      </c>
      <c r="Q241">
        <f t="shared" si="11"/>
        <v>23.437905600904752</v>
      </c>
      <c r="R241">
        <f t="shared" si="12"/>
        <v>23.438304769114826</v>
      </c>
      <c r="S241">
        <f t="shared" si="13"/>
        <v>156.46201212045645</v>
      </c>
      <c r="T241">
        <f t="shared" si="14"/>
        <v>9.8224915836299989</v>
      </c>
      <c r="U241">
        <f t="shared" si="15"/>
        <v>4.3030804481922626E-2</v>
      </c>
      <c r="V241">
        <f t="shared" si="16"/>
        <v>-1.4077623529339389</v>
      </c>
      <c r="W241">
        <f t="shared" si="17"/>
        <v>112.8695999808038</v>
      </c>
      <c r="X241" s="6">
        <f t="shared" si="18"/>
        <v>0.46904705718953743</v>
      </c>
      <c r="Y241" s="9">
        <f t="shared" si="19"/>
        <v>0.15552039057619355</v>
      </c>
      <c r="Z241" s="6">
        <f t="shared" si="20"/>
        <v>0.78257372380288137</v>
      </c>
      <c r="AA241">
        <f t="shared" si="21"/>
        <v>902.95679984643039</v>
      </c>
      <c r="AB241">
        <f t="shared" si="22"/>
        <v>44.572237647066061</v>
      </c>
      <c r="AC241">
        <f t="shared" si="23"/>
        <v>-168.8569405882335</v>
      </c>
      <c r="AD241">
        <f t="shared" si="24"/>
        <v>105.69229372865665</v>
      </c>
      <c r="AE241">
        <f t="shared" si="25"/>
        <v>-15.692293728656651</v>
      </c>
      <c r="AF241">
        <f t="shared" si="26"/>
        <v>2.0538032236436854E-2</v>
      </c>
      <c r="AG241">
        <f t="shared" si="27"/>
        <v>-15.671755696420213</v>
      </c>
      <c r="AH241">
        <f t="shared" si="28"/>
        <v>11.408263663803496</v>
      </c>
    </row>
    <row r="242" spans="4:34">
      <c r="D242" s="5">
        <f t="shared" si="29"/>
        <v>40419</v>
      </c>
      <c r="E242" s="6">
        <f t="shared" si="0"/>
        <v>0</v>
      </c>
      <c r="F242" s="7">
        <f t="shared" si="1"/>
        <v>2455437.5</v>
      </c>
      <c r="G242" s="8">
        <f t="shared" si="2"/>
        <v>0.10657084188911704</v>
      </c>
      <c r="I242">
        <f t="shared" si="3"/>
        <v>157.09881288297129</v>
      </c>
      <c r="J242">
        <f t="shared" si="4"/>
        <v>4193.9782048683392</v>
      </c>
      <c r="K242">
        <f t="shared" si="5"/>
        <v>1.670415264254398E-2</v>
      </c>
      <c r="L242">
        <f t="shared" si="6"/>
        <v>-1.5291827214849032</v>
      </c>
      <c r="M242">
        <f t="shared" si="7"/>
        <v>155.56963016148637</v>
      </c>
      <c r="N242">
        <f t="shared" si="8"/>
        <v>4192.4490221468541</v>
      </c>
      <c r="O242">
        <f t="shared" si="9"/>
        <v>1.0100044716218513</v>
      </c>
      <c r="P242">
        <f t="shared" si="10"/>
        <v>155.5686623835762</v>
      </c>
      <c r="Q242">
        <f t="shared" si="11"/>
        <v>23.437905244869587</v>
      </c>
      <c r="R242">
        <f t="shared" si="12"/>
        <v>23.438302075851688</v>
      </c>
      <c r="S242">
        <f t="shared" si="13"/>
        <v>157.37378900673519</v>
      </c>
      <c r="T242">
        <f t="shared" si="14"/>
        <v>9.4690645062100156</v>
      </c>
      <c r="U242">
        <f t="shared" si="15"/>
        <v>4.303079431140646E-2</v>
      </c>
      <c r="V242">
        <f t="shared" si="16"/>
        <v>-1.113263642350323</v>
      </c>
      <c r="W242">
        <f t="shared" si="17"/>
        <v>112.06061375846841</v>
      </c>
      <c r="X242" s="6">
        <f t="shared" si="18"/>
        <v>0.46884254419607663</v>
      </c>
      <c r="Y242" s="9">
        <f t="shared" si="19"/>
        <v>0.15756306153366439</v>
      </c>
      <c r="Z242" s="6">
        <f t="shared" si="20"/>
        <v>0.78012202685848897</v>
      </c>
      <c r="AA242">
        <f t="shared" si="21"/>
        <v>896.48491006774725</v>
      </c>
      <c r="AB242">
        <f t="shared" si="22"/>
        <v>44.866736357649671</v>
      </c>
      <c r="AC242">
        <f t="shared" si="23"/>
        <v>-168.78331591058759</v>
      </c>
      <c r="AD242">
        <f t="shared" si="24"/>
        <v>106.03792472229023</v>
      </c>
      <c r="AE242">
        <f t="shared" si="25"/>
        <v>-16.037924722290228</v>
      </c>
      <c r="AF242">
        <f t="shared" si="26"/>
        <v>2.0072228198390985E-2</v>
      </c>
      <c r="AG242">
        <f t="shared" si="27"/>
        <v>-16.017852494091837</v>
      </c>
      <c r="AH242">
        <f t="shared" si="28"/>
        <v>11.515892930950713</v>
      </c>
    </row>
    <row r="243" spans="4:34">
      <c r="D243" s="5">
        <f t="shared" si="29"/>
        <v>40420</v>
      </c>
      <c r="E243" s="6">
        <f t="shared" si="0"/>
        <v>0</v>
      </c>
      <c r="F243" s="7">
        <f t="shared" si="1"/>
        <v>2455438.5</v>
      </c>
      <c r="G243" s="8">
        <f t="shared" si="2"/>
        <v>0.10659822039698837</v>
      </c>
      <c r="I243">
        <f t="shared" si="3"/>
        <v>158.08446024490513</v>
      </c>
      <c r="J243">
        <f t="shared" si="4"/>
        <v>4194.9638051491675</v>
      </c>
      <c r="K243">
        <f t="shared" si="5"/>
        <v>1.670415149089419E-2</v>
      </c>
      <c r="L243">
        <f t="shared" si="6"/>
        <v>-1.5485250789488791</v>
      </c>
      <c r="M243">
        <f t="shared" si="7"/>
        <v>156.53593516595626</v>
      </c>
      <c r="N243">
        <f t="shared" si="8"/>
        <v>4193.4152800702186</v>
      </c>
      <c r="O243">
        <f t="shared" si="9"/>
        <v>1.0097751630313725</v>
      </c>
      <c r="P243">
        <f t="shared" si="10"/>
        <v>156.53496807083533</v>
      </c>
      <c r="Q243">
        <f t="shared" si="11"/>
        <v>23.437904888834421</v>
      </c>
      <c r="R243">
        <f t="shared" si="12"/>
        <v>23.438299382249586</v>
      </c>
      <c r="S243">
        <f t="shared" si="13"/>
        <v>158.28409572124636</v>
      </c>
      <c r="T243">
        <f t="shared" si="14"/>
        <v>9.1131268336648272</v>
      </c>
      <c r="U243">
        <f t="shared" si="15"/>
        <v>4.3030784139611575E-2</v>
      </c>
      <c r="V243">
        <f t="shared" si="16"/>
        <v>-0.81292175736305494</v>
      </c>
      <c r="W243">
        <f t="shared" si="17"/>
        <v>111.25227828661745</v>
      </c>
      <c r="X243" s="6">
        <f t="shared" si="18"/>
        <v>0.46863397344261321</v>
      </c>
      <c r="Y243" s="9">
        <f t="shared" si="19"/>
        <v>0.15959986709089805</v>
      </c>
      <c r="Z243" s="6">
        <f t="shared" si="20"/>
        <v>0.77766807979432839</v>
      </c>
      <c r="AA243">
        <f t="shared" si="21"/>
        <v>890.01822629293963</v>
      </c>
      <c r="AB243">
        <f t="shared" si="22"/>
        <v>45.16707824263694</v>
      </c>
      <c r="AC243">
        <f t="shared" si="23"/>
        <v>-168.70823043934075</v>
      </c>
      <c r="AD243">
        <f t="shared" si="24"/>
        <v>106.38584471062327</v>
      </c>
      <c r="AE243">
        <f t="shared" si="25"/>
        <v>-16.385844710623275</v>
      </c>
      <c r="AF243">
        <f t="shared" si="26"/>
        <v>1.9622675475470207E-2</v>
      </c>
      <c r="AG243">
        <f t="shared" si="27"/>
        <v>-16.366222035147803</v>
      </c>
      <c r="AH243">
        <f t="shared" si="28"/>
        <v>11.625781289420047</v>
      </c>
    </row>
    <row r="244" spans="4:34">
      <c r="D244" s="5">
        <f t="shared" si="29"/>
        <v>40421</v>
      </c>
      <c r="E244" s="6">
        <f t="shared" si="0"/>
        <v>0</v>
      </c>
      <c r="F244" s="7">
        <f t="shared" si="1"/>
        <v>2455439.5</v>
      </c>
      <c r="G244" s="8">
        <f t="shared" si="2"/>
        <v>0.10662559890485969</v>
      </c>
      <c r="I244">
        <f t="shared" si="3"/>
        <v>159.07010760683988</v>
      </c>
      <c r="J244">
        <f t="shared" si="4"/>
        <v>4195.9494054299948</v>
      </c>
      <c r="K244">
        <f t="shared" si="5"/>
        <v>1.6704150339244214E-2</v>
      </c>
      <c r="L244">
        <f t="shared" si="6"/>
        <v>-1.5674257206747091</v>
      </c>
      <c r="M244">
        <f t="shared" si="7"/>
        <v>157.50268188616516</v>
      </c>
      <c r="N244">
        <f t="shared" si="8"/>
        <v>4194.3819797093201</v>
      </c>
      <c r="O244">
        <f t="shared" si="9"/>
        <v>1.0095429652872798</v>
      </c>
      <c r="P244">
        <f t="shared" si="10"/>
        <v>157.50171546979928</v>
      </c>
      <c r="Q244">
        <f t="shared" si="11"/>
        <v>23.437904532799255</v>
      </c>
      <c r="R244">
        <f t="shared" si="12"/>
        <v>23.438296688310515</v>
      </c>
      <c r="S244">
        <f t="shared" si="13"/>
        <v>159.19299920857961</v>
      </c>
      <c r="T244">
        <f t="shared" si="14"/>
        <v>8.7547677901713747</v>
      </c>
      <c r="U244">
        <f t="shared" si="15"/>
        <v>4.3030773966545498E-2</v>
      </c>
      <c r="V244">
        <f t="shared" si="16"/>
        <v>-0.50699993931618659</v>
      </c>
      <c r="W244">
        <f t="shared" si="17"/>
        <v>110.4445925571964</v>
      </c>
      <c r="X244" s="6">
        <f t="shared" si="18"/>
        <v>0.46842152773563622</v>
      </c>
      <c r="Y244" s="9">
        <f t="shared" si="19"/>
        <v>0.16163099285453511</v>
      </c>
      <c r="Z244" s="6">
        <f t="shared" si="20"/>
        <v>0.77521206261673725</v>
      </c>
      <c r="AA244">
        <f t="shared" si="21"/>
        <v>883.55674045757121</v>
      </c>
      <c r="AB244">
        <f t="shared" si="22"/>
        <v>45.473000060683809</v>
      </c>
      <c r="AC244">
        <f t="shared" si="23"/>
        <v>-168.63174998482904</v>
      </c>
      <c r="AD244">
        <f t="shared" si="24"/>
        <v>106.73596592839139</v>
      </c>
      <c r="AE244">
        <f t="shared" si="25"/>
        <v>-16.735965928391394</v>
      </c>
      <c r="AF244">
        <f t="shared" si="26"/>
        <v>1.9188640991528751E-2</v>
      </c>
      <c r="AG244">
        <f t="shared" si="27"/>
        <v>-16.716777287399864</v>
      </c>
      <c r="AH244">
        <f t="shared" si="28"/>
        <v>11.737876922597252</v>
      </c>
    </row>
    <row r="245" spans="4:34">
      <c r="D245" s="5">
        <f t="shared" si="29"/>
        <v>40422</v>
      </c>
      <c r="E245" s="6">
        <f t="shared" si="0"/>
        <v>0</v>
      </c>
      <c r="F245" s="7">
        <f t="shared" si="1"/>
        <v>2455440.5</v>
      </c>
      <c r="G245" s="8">
        <f t="shared" si="2"/>
        <v>0.10665297741273101</v>
      </c>
      <c r="I245">
        <f t="shared" si="3"/>
        <v>160.05575496877464</v>
      </c>
      <c r="J245">
        <f t="shared" si="4"/>
        <v>4196.9350057108222</v>
      </c>
      <c r="K245">
        <f t="shared" si="5"/>
        <v>1.6704149187594046E-2</v>
      </c>
      <c r="L245">
        <f t="shared" si="6"/>
        <v>-1.5858788705041977</v>
      </c>
      <c r="M245">
        <f t="shared" si="7"/>
        <v>158.46987609827045</v>
      </c>
      <c r="N245">
        <f t="shared" si="8"/>
        <v>4195.3491268403177</v>
      </c>
      <c r="O245">
        <f t="shared" si="9"/>
        <v>1.009307943174333</v>
      </c>
      <c r="P245">
        <f t="shared" si="10"/>
        <v>158.46891035662483</v>
      </c>
      <c r="Q245">
        <f t="shared" si="11"/>
        <v>23.437904176764089</v>
      </c>
      <c r="R245">
        <f t="shared" si="12"/>
        <v>23.438293994036474</v>
      </c>
      <c r="S245">
        <f t="shared" si="13"/>
        <v>160.10056777928068</v>
      </c>
      <c r="T245">
        <f t="shared" si="14"/>
        <v>8.3940767131487792</v>
      </c>
      <c r="U245">
        <f t="shared" si="15"/>
        <v>4.3030763792215779E-2</v>
      </c>
      <c r="V245">
        <f t="shared" si="16"/>
        <v>-0.19576628407919239</v>
      </c>
      <c r="W245">
        <f t="shared" si="17"/>
        <v>109.63755209513853</v>
      </c>
      <c r="X245" s="6">
        <f t="shared" si="18"/>
        <v>0.46820539325283278</v>
      </c>
      <c r="Y245" s="9">
        <f t="shared" si="19"/>
        <v>0.16365663743300354</v>
      </c>
      <c r="Z245" s="6">
        <f t="shared" si="20"/>
        <v>0.77275414907266204</v>
      </c>
      <c r="AA245">
        <f t="shared" si="21"/>
        <v>877.10041676110825</v>
      </c>
      <c r="AB245">
        <f t="shared" si="22"/>
        <v>45.784233715920806</v>
      </c>
      <c r="AC245">
        <f t="shared" si="23"/>
        <v>-168.55394157101981</v>
      </c>
      <c r="AD245">
        <f t="shared" si="24"/>
        <v>107.08820073199648</v>
      </c>
      <c r="AE245">
        <f t="shared" si="25"/>
        <v>-17.08820073199648</v>
      </c>
      <c r="AF245">
        <f t="shared" si="26"/>
        <v>1.876943073833974E-2</v>
      </c>
      <c r="AG245">
        <f t="shared" si="27"/>
        <v>-17.069431301258142</v>
      </c>
      <c r="AH245">
        <f t="shared" si="28"/>
        <v>11.852126204242836</v>
      </c>
    </row>
    <row r="246" spans="4:34">
      <c r="D246" s="5">
        <f t="shared" si="29"/>
        <v>40423</v>
      </c>
      <c r="E246" s="6">
        <f t="shared" si="0"/>
        <v>0</v>
      </c>
      <c r="F246" s="7">
        <f t="shared" si="1"/>
        <v>2455441.5</v>
      </c>
      <c r="G246" s="8">
        <f t="shared" si="2"/>
        <v>0.10668035592060232</v>
      </c>
      <c r="I246">
        <f t="shared" si="3"/>
        <v>161.04140233070848</v>
      </c>
      <c r="J246">
        <f t="shared" si="4"/>
        <v>4197.9206059916487</v>
      </c>
      <c r="K246">
        <f t="shared" si="5"/>
        <v>1.6704148035943688E-2</v>
      </c>
      <c r="L246">
        <f t="shared" si="6"/>
        <v>-1.6038788655997289</v>
      </c>
      <c r="M246">
        <f t="shared" si="7"/>
        <v>159.43752346510874</v>
      </c>
      <c r="N246">
        <f t="shared" si="8"/>
        <v>4196.316727126049</v>
      </c>
      <c r="O246">
        <f t="shared" si="9"/>
        <v>1.0090701623572913</v>
      </c>
      <c r="P246">
        <f t="shared" si="10"/>
        <v>159.43655839414802</v>
      </c>
      <c r="Q246">
        <f t="shared" si="11"/>
        <v>23.437903820728923</v>
      </c>
      <c r="R246">
        <f t="shared" si="12"/>
        <v>23.438291299429459</v>
      </c>
      <c r="S246">
        <f t="shared" si="13"/>
        <v>161.00687105165719</v>
      </c>
      <c r="T246">
        <f t="shared" si="14"/>
        <v>8.0311430550415288</v>
      </c>
      <c r="U246">
        <f t="shared" si="15"/>
        <v>4.3030753616629967E-2</v>
      </c>
      <c r="V246">
        <f t="shared" si="16"/>
        <v>0.12050647210075885</v>
      </c>
      <c r="W246">
        <f t="shared" si="17"/>
        <v>108.831149186872</v>
      </c>
      <c r="X246" s="6">
        <f t="shared" si="18"/>
        <v>0.46798575939437448</v>
      </c>
      <c r="Y246" s="9">
        <f t="shared" si="19"/>
        <v>0.16567701165306339</v>
      </c>
      <c r="Z246" s="6">
        <f t="shared" si="20"/>
        <v>0.77029450713568559</v>
      </c>
      <c r="AA246">
        <f t="shared" si="21"/>
        <v>870.64919349497598</v>
      </c>
      <c r="AB246">
        <f t="shared" si="22"/>
        <v>46.100506472100754</v>
      </c>
      <c r="AC246">
        <f t="shared" si="23"/>
        <v>-168.47487338197482</v>
      </c>
      <c r="AD246">
        <f t="shared" si="24"/>
        <v>107.44246160811477</v>
      </c>
      <c r="AE246">
        <f t="shared" si="25"/>
        <v>-17.442461608114769</v>
      </c>
      <c r="AF246">
        <f t="shared" si="26"/>
        <v>1.836438748873255E-2</v>
      </c>
      <c r="AG246">
        <f t="shared" si="27"/>
        <v>-17.424097220626038</v>
      </c>
      <c r="AH246">
        <f t="shared" si="28"/>
        <v>11.968473712002833</v>
      </c>
    </row>
    <row r="247" spans="4:34">
      <c r="D247" s="5">
        <f t="shared" si="29"/>
        <v>40424</v>
      </c>
      <c r="E247" s="6">
        <f t="shared" si="0"/>
        <v>0</v>
      </c>
      <c r="F247" s="7">
        <f t="shared" si="1"/>
        <v>2455442.5</v>
      </c>
      <c r="G247" s="8">
        <f t="shared" si="2"/>
        <v>0.10670773442847364</v>
      </c>
      <c r="I247">
        <f t="shared" si="3"/>
        <v>162.02704969264505</v>
      </c>
      <c r="J247">
        <f t="shared" si="4"/>
        <v>4198.9062062724761</v>
      </c>
      <c r="K247">
        <f t="shared" si="5"/>
        <v>1.6704146884293138E-2</v>
      </c>
      <c r="L247">
        <f t="shared" si="6"/>
        <v>-1.6214201583084045</v>
      </c>
      <c r="M247">
        <f t="shared" si="7"/>
        <v>160.40562953433664</v>
      </c>
      <c r="N247">
        <f t="shared" si="8"/>
        <v>4197.2847861141681</v>
      </c>
      <c r="O247">
        <f t="shared" si="9"/>
        <v>1.0088296893659934</v>
      </c>
      <c r="P247">
        <f t="shared" si="10"/>
        <v>160.40466513002491</v>
      </c>
      <c r="Q247">
        <f t="shared" si="11"/>
        <v>23.437903464693758</v>
      </c>
      <c r="R247">
        <f t="shared" si="12"/>
        <v>23.438288604491468</v>
      </c>
      <c r="S247">
        <f t="shared" si="13"/>
        <v>161.9119798945174</v>
      </c>
      <c r="T247">
        <f t="shared" si="14"/>
        <v>7.6660563863159421</v>
      </c>
      <c r="U247">
        <f t="shared" si="15"/>
        <v>4.3030743439795599E-2</v>
      </c>
      <c r="V247">
        <f t="shared" si="16"/>
        <v>0.44154115677813333</v>
      </c>
      <c r="W247">
        <f t="shared" si="17"/>
        <v>108.02537309834666</v>
      </c>
      <c r="X247" s="6">
        <f t="shared" si="18"/>
        <v>0.46776281864112629</v>
      </c>
      <c r="Y247" s="9">
        <f t="shared" si="19"/>
        <v>0.16769233781238554</v>
      </c>
      <c r="Z247" s="6">
        <f t="shared" si="20"/>
        <v>0.767833299469867</v>
      </c>
      <c r="AA247">
        <f t="shared" si="21"/>
        <v>864.2029847867733</v>
      </c>
      <c r="AB247">
        <f t="shared" si="22"/>
        <v>46.421541156778133</v>
      </c>
      <c r="AC247">
        <f t="shared" si="23"/>
        <v>-168.39461471080546</v>
      </c>
      <c r="AD247">
        <f t="shared" si="24"/>
        <v>107.7986611811211</v>
      </c>
      <c r="AE247">
        <f t="shared" si="25"/>
        <v>-17.798661181121105</v>
      </c>
      <c r="AF247">
        <f t="shared" si="26"/>
        <v>1.7972888648962192E-2</v>
      </c>
      <c r="AG247">
        <f t="shared" si="27"/>
        <v>-17.780688292472142</v>
      </c>
      <c r="AH247">
        <f t="shared" si="28"/>
        <v>12.086862238861556</v>
      </c>
    </row>
    <row r="248" spans="4:34">
      <c r="D248" s="5">
        <f t="shared" si="29"/>
        <v>40425</v>
      </c>
      <c r="E248" s="6">
        <f t="shared" si="0"/>
        <v>0</v>
      </c>
      <c r="F248" s="7">
        <f t="shared" si="1"/>
        <v>2455443.5</v>
      </c>
      <c r="G248" s="8">
        <f t="shared" si="2"/>
        <v>0.10673511293634497</v>
      </c>
      <c r="I248">
        <f t="shared" si="3"/>
        <v>163.01269705458071</v>
      </c>
      <c r="J248">
        <f t="shared" si="4"/>
        <v>4199.8918065533026</v>
      </c>
      <c r="K248">
        <f t="shared" si="5"/>
        <v>1.6704145732642398E-2</v>
      </c>
      <c r="L248">
        <f t="shared" si="6"/>
        <v>-1.6384973180138738</v>
      </c>
      <c r="M248">
        <f t="shared" si="7"/>
        <v>161.37419973656685</v>
      </c>
      <c r="N248">
        <f t="shared" si="8"/>
        <v>4198.2533092352887</v>
      </c>
      <c r="O248">
        <f t="shared" si="9"/>
        <v>1.00858659158014</v>
      </c>
      <c r="P248">
        <f t="shared" si="10"/>
        <v>161.3732359948676</v>
      </c>
      <c r="Q248">
        <f t="shared" si="11"/>
        <v>23.437903108658592</v>
      </c>
      <c r="R248">
        <f t="shared" si="12"/>
        <v>23.438285909224501</v>
      </c>
      <c r="S248">
        <f t="shared" si="13"/>
        <v>162.81596637081429</v>
      </c>
      <c r="T248">
        <f t="shared" si="14"/>
        <v>7.2989063996236254</v>
      </c>
      <c r="U248">
        <f t="shared" si="15"/>
        <v>4.303073326172021E-2</v>
      </c>
      <c r="V248">
        <f t="shared" si="16"/>
        <v>0.76705635561633168</v>
      </c>
      <c r="W248">
        <f t="shared" si="17"/>
        <v>107.22021028345738</v>
      </c>
      <c r="X248" s="6">
        <f t="shared" si="18"/>
        <v>0.46753676641971087</v>
      </c>
      <c r="Y248" s="9">
        <f t="shared" si="19"/>
        <v>0.16970284896566262</v>
      </c>
      <c r="Z248" s="6">
        <f t="shared" si="20"/>
        <v>0.76537068387375906</v>
      </c>
      <c r="AA248">
        <f t="shared" si="21"/>
        <v>857.76168226765901</v>
      </c>
      <c r="AB248">
        <f t="shared" si="22"/>
        <v>46.74705635561633</v>
      </c>
      <c r="AC248">
        <f t="shared" si="23"/>
        <v>-168.31323591109592</v>
      </c>
      <c r="AD248">
        <f t="shared" si="24"/>
        <v>108.15671221935273</v>
      </c>
      <c r="AE248">
        <f t="shared" si="25"/>
        <v>-18.156712219352727</v>
      </c>
      <c r="AF248">
        <f t="shared" si="26"/>
        <v>1.7594344242419978E-2</v>
      </c>
      <c r="AG248">
        <f t="shared" si="27"/>
        <v>-18.139117875110308</v>
      </c>
      <c r="AH248">
        <f t="shared" si="28"/>
        <v>12.207232802518888</v>
      </c>
    </row>
    <row r="249" spans="4:34">
      <c r="D249" s="5">
        <f t="shared" si="29"/>
        <v>40426</v>
      </c>
      <c r="E249" s="6">
        <f t="shared" si="0"/>
        <v>0</v>
      </c>
      <c r="F249" s="7">
        <f t="shared" si="1"/>
        <v>2455444.5</v>
      </c>
      <c r="G249" s="8">
        <f t="shared" si="2"/>
        <v>0.10676249144421629</v>
      </c>
      <c r="I249">
        <f t="shared" si="3"/>
        <v>163.99834441651728</v>
      </c>
      <c r="J249">
        <f t="shared" si="4"/>
        <v>4200.877406834129</v>
      </c>
      <c r="K249">
        <f t="shared" si="5"/>
        <v>1.6704144580991471E-2</v>
      </c>
      <c r="L249">
        <f t="shared" si="6"/>
        <v>-1.6551050329757093</v>
      </c>
      <c r="M249">
        <f t="shared" si="7"/>
        <v>162.34323938354157</v>
      </c>
      <c r="N249">
        <f t="shared" si="8"/>
        <v>4199.2223018011537</v>
      </c>
      <c r="O249">
        <f t="shared" si="9"/>
        <v>1.0083409372137742</v>
      </c>
      <c r="P249">
        <f t="shared" si="10"/>
        <v>162.34227630041775</v>
      </c>
      <c r="Q249">
        <f t="shared" si="11"/>
        <v>23.437902752623426</v>
      </c>
      <c r="R249">
        <f t="shared" si="12"/>
        <v>23.438283213630555</v>
      </c>
      <c r="S249">
        <f t="shared" si="13"/>
        <v>163.71890368221767</v>
      </c>
      <c r="T249">
        <f t="shared" si="14"/>
        <v>6.9297829150619448</v>
      </c>
      <c r="U249">
        <f t="shared" si="15"/>
        <v>4.3030723082411383E-2</v>
      </c>
      <c r="V249">
        <f t="shared" si="16"/>
        <v>1.0967665970252682</v>
      </c>
      <c r="W249">
        <f t="shared" si="17"/>
        <v>106.41564458363278</v>
      </c>
      <c r="X249" s="6">
        <f t="shared" si="18"/>
        <v>0.46730780097428798</v>
      </c>
      <c r="Y249" s="9">
        <f t="shared" si="19"/>
        <v>0.17170878824197469</v>
      </c>
      <c r="Z249" s="6">
        <f t="shared" si="20"/>
        <v>0.76290681370660118</v>
      </c>
      <c r="AA249">
        <f t="shared" si="21"/>
        <v>851.32515666906227</v>
      </c>
      <c r="AB249">
        <f t="shared" si="22"/>
        <v>47.076766597025262</v>
      </c>
      <c r="AC249">
        <f t="shared" si="23"/>
        <v>-168.23080835074367</v>
      </c>
      <c r="AD249">
        <f t="shared" si="24"/>
        <v>108.51652764025785</v>
      </c>
      <c r="AE249">
        <f t="shared" si="25"/>
        <v>-18.516527640257848</v>
      </c>
      <c r="AF249">
        <f t="shared" si="26"/>
        <v>1.7228195017047726E-2</v>
      </c>
      <c r="AG249">
        <f t="shared" si="27"/>
        <v>-18.499299445240801</v>
      </c>
      <c r="AH249">
        <f t="shared" si="28"/>
        <v>12.329524652705118</v>
      </c>
    </row>
    <row r="250" spans="4:34">
      <c r="D250" s="5">
        <f t="shared" si="29"/>
        <v>40427</v>
      </c>
      <c r="E250" s="6">
        <f t="shared" si="0"/>
        <v>0</v>
      </c>
      <c r="F250" s="7">
        <f t="shared" si="1"/>
        <v>2455445.5</v>
      </c>
      <c r="G250" s="8">
        <f t="shared" si="2"/>
        <v>0.10678986995208761</v>
      </c>
      <c r="I250">
        <f t="shared" si="3"/>
        <v>164.98399177845477</v>
      </c>
      <c r="J250">
        <f t="shared" si="4"/>
        <v>4201.8630071149555</v>
      </c>
      <c r="K250">
        <f t="shared" si="5"/>
        <v>1.6704143429340353E-2</v>
      </c>
      <c r="L250">
        <f t="shared" si="6"/>
        <v>-1.6712381121549316</v>
      </c>
      <c r="M250">
        <f t="shared" si="7"/>
        <v>163.31275366629984</v>
      </c>
      <c r="N250">
        <f t="shared" si="8"/>
        <v>4200.1917690028004</v>
      </c>
      <c r="O250">
        <f t="shared" si="9"/>
        <v>1.0080927952994667</v>
      </c>
      <c r="P250">
        <f t="shared" si="10"/>
        <v>163.31179123771381</v>
      </c>
      <c r="Q250">
        <f t="shared" si="11"/>
        <v>23.43790239658826</v>
      </c>
      <c r="R250">
        <f t="shared" si="12"/>
        <v>23.438280517711625</v>
      </c>
      <c r="S250">
        <f t="shared" si="13"/>
        <v>164.62086611455067</v>
      </c>
      <c r="T250">
        <f t="shared" si="14"/>
        <v>6.5587758864929038</v>
      </c>
      <c r="U250">
        <f t="shared" si="15"/>
        <v>4.3030712901876628E-2</v>
      </c>
      <c r="V250">
        <f t="shared" si="16"/>
        <v>1.4303825273904751</v>
      </c>
      <c r="W250">
        <f t="shared" si="17"/>
        <v>105.6116574193783</v>
      </c>
      <c r="X250" s="6">
        <f t="shared" si="18"/>
        <v>0.46707612324486769</v>
      </c>
      <c r="Y250" s="9">
        <f t="shared" si="19"/>
        <v>0.17371040819103906</v>
      </c>
      <c r="Z250" s="6">
        <f t="shared" si="20"/>
        <v>0.76044183829869627</v>
      </c>
      <c r="AA250">
        <f t="shared" si="21"/>
        <v>844.89325935502643</v>
      </c>
      <c r="AB250">
        <f t="shared" si="22"/>
        <v>47.410382527390475</v>
      </c>
      <c r="AC250">
        <f t="shared" si="23"/>
        <v>-168.14740436815239</v>
      </c>
      <c r="AD250">
        <f t="shared" si="24"/>
        <v>108.87802051444258</v>
      </c>
      <c r="AE250">
        <f t="shared" si="25"/>
        <v>-18.878020514442582</v>
      </c>
      <c r="AF250">
        <f t="shared" si="26"/>
        <v>1.6873910669158138E-2</v>
      </c>
      <c r="AG250">
        <f t="shared" si="27"/>
        <v>-18.861146603773424</v>
      </c>
      <c r="AH250">
        <f t="shared" si="28"/>
        <v>12.453675276452145</v>
      </c>
    </row>
    <row r="251" spans="4:34">
      <c r="D251" s="5">
        <f t="shared" si="29"/>
        <v>40428</v>
      </c>
      <c r="E251" s="6">
        <f t="shared" si="0"/>
        <v>0</v>
      </c>
      <c r="F251" s="7">
        <f t="shared" si="1"/>
        <v>2455446.5</v>
      </c>
      <c r="G251" s="8">
        <f t="shared" si="2"/>
        <v>0.10681724845995894</v>
      </c>
      <c r="I251">
        <f t="shared" si="3"/>
        <v>165.96963914039225</v>
      </c>
      <c r="J251">
        <f t="shared" si="4"/>
        <v>4202.8486073957811</v>
      </c>
      <c r="K251">
        <f t="shared" si="5"/>
        <v>1.6704142277689047E-2</v>
      </c>
      <c r="L251">
        <f t="shared" si="6"/>
        <v>-1.6868914870256184</v>
      </c>
      <c r="M251">
        <f t="shared" si="7"/>
        <v>164.28274765336664</v>
      </c>
      <c r="N251">
        <f t="shared" si="8"/>
        <v>4201.1617159087555</v>
      </c>
      <c r="O251">
        <f t="shared" si="9"/>
        <v>1.0078422356721943</v>
      </c>
      <c r="P251">
        <f t="shared" si="10"/>
        <v>164.28178587528021</v>
      </c>
      <c r="Q251">
        <f t="shared" si="11"/>
        <v>23.437902040553094</v>
      </c>
      <c r="R251">
        <f t="shared" si="12"/>
        <v>23.438277821469715</v>
      </c>
      <c r="S251">
        <f t="shared" si="13"/>
        <v>165.52192898408646</v>
      </c>
      <c r="T251">
        <f t="shared" si="14"/>
        <v>6.1859754088550423</v>
      </c>
      <c r="U251">
        <f t="shared" si="15"/>
        <v>4.3030702720123506E-2</v>
      </c>
      <c r="V251">
        <f t="shared" si="16"/>
        <v>1.76761107726191</v>
      </c>
      <c r="W251">
        <f t="shared" si="17"/>
        <v>104.80822797445782</v>
      </c>
      <c r="X251" s="6">
        <f t="shared" si="18"/>
        <v>0.46684193675190144</v>
      </c>
      <c r="Y251" s="9">
        <f t="shared" si="19"/>
        <v>0.17570797015618528</v>
      </c>
      <c r="Z251" s="6">
        <f t="shared" si="20"/>
        <v>0.75797590334761766</v>
      </c>
      <c r="AA251">
        <f t="shared" si="21"/>
        <v>838.46582379566257</v>
      </c>
      <c r="AB251">
        <f t="shared" si="22"/>
        <v>47.747611077261908</v>
      </c>
      <c r="AC251">
        <f t="shared" si="23"/>
        <v>-168.06309723068452</v>
      </c>
      <c r="AD251">
        <f t="shared" si="24"/>
        <v>109.24110406865485</v>
      </c>
      <c r="AE251">
        <f t="shared" si="25"/>
        <v>-19.241104068654849</v>
      </c>
      <c r="AF251">
        <f t="shared" si="26"/>
        <v>1.653098817665876E-2</v>
      </c>
      <c r="AG251">
        <f t="shared" si="27"/>
        <v>-19.224573080478191</v>
      </c>
      <c r="AH251">
        <f t="shared" si="28"/>
        <v>12.57962040137852</v>
      </c>
    </row>
    <row r="252" spans="4:34">
      <c r="D252" s="5">
        <f t="shared" si="29"/>
        <v>40429</v>
      </c>
      <c r="E252" s="6">
        <f t="shared" si="0"/>
        <v>0</v>
      </c>
      <c r="F252" s="7">
        <f t="shared" si="1"/>
        <v>2455447.5</v>
      </c>
      <c r="G252" s="8">
        <f t="shared" si="2"/>
        <v>0.10684462696783026</v>
      </c>
      <c r="I252">
        <f t="shared" si="3"/>
        <v>166.95528650233064</v>
      </c>
      <c r="J252">
        <f t="shared" si="4"/>
        <v>4203.8342076766075</v>
      </c>
      <c r="K252">
        <f t="shared" si="5"/>
        <v>1.6704141126037547E-2</v>
      </c>
      <c r="L252">
        <f t="shared" si="6"/>
        <v>-1.7020602133715224</v>
      </c>
      <c r="M252">
        <f t="shared" si="7"/>
        <v>165.25322628895913</v>
      </c>
      <c r="N252">
        <f t="shared" si="8"/>
        <v>4202.1321474632359</v>
      </c>
      <c r="O252">
        <f t="shared" si="9"/>
        <v>1.0075893289529252</v>
      </c>
      <c r="P252">
        <f t="shared" si="10"/>
        <v>165.25226515733357</v>
      </c>
      <c r="Q252">
        <f t="shared" si="11"/>
        <v>23.437901684517925</v>
      </c>
      <c r="R252">
        <f t="shared" si="12"/>
        <v>23.438275124906816</v>
      </c>
      <c r="S252">
        <f t="shared" si="13"/>
        <v>166.42216858466412</v>
      </c>
      <c r="T252">
        <f t="shared" si="14"/>
        <v>5.8114717264145499</v>
      </c>
      <c r="U252">
        <f t="shared" si="15"/>
        <v>4.3030692537159555E-2</v>
      </c>
      <c r="V252">
        <f t="shared" si="16"/>
        <v>2.1081556189389192</v>
      </c>
      <c r="W252">
        <f t="shared" si="17"/>
        <v>104.00533337338493</v>
      </c>
      <c r="X252" s="6">
        <f t="shared" si="18"/>
        <v>0.46660544748684796</v>
      </c>
      <c r="Y252" s="9">
        <f t="shared" si="19"/>
        <v>0.17770174367188984</v>
      </c>
      <c r="Z252" s="6">
        <f t="shared" si="20"/>
        <v>0.75550915130180618</v>
      </c>
      <c r="AA252">
        <f t="shared" si="21"/>
        <v>832.04266698707943</v>
      </c>
      <c r="AB252">
        <f t="shared" si="22"/>
        <v>48.088155618938913</v>
      </c>
      <c r="AC252">
        <f t="shared" si="23"/>
        <v>-167.97796109526527</v>
      </c>
      <c r="AD252">
        <f t="shared" si="24"/>
        <v>109.60569168773101</v>
      </c>
      <c r="AE252">
        <f t="shared" si="25"/>
        <v>-19.60569168773101</v>
      </c>
      <c r="AF252">
        <f t="shared" si="26"/>
        <v>1.619895023502408E-2</v>
      </c>
      <c r="AG252">
        <f t="shared" si="27"/>
        <v>-19.589492737495988</v>
      </c>
      <c r="AH252">
        <f t="shared" si="28"/>
        <v>12.707293997048453</v>
      </c>
    </row>
    <row r="253" spans="4:34">
      <c r="D253" s="5">
        <f t="shared" si="29"/>
        <v>40430</v>
      </c>
      <c r="E253" s="6">
        <f t="shared" si="0"/>
        <v>0</v>
      </c>
      <c r="F253" s="7">
        <f t="shared" si="1"/>
        <v>2455448.5</v>
      </c>
      <c r="G253" s="8">
        <f t="shared" si="2"/>
        <v>0.10687200547570157</v>
      </c>
      <c r="I253">
        <f t="shared" si="3"/>
        <v>167.94093386426812</v>
      </c>
      <c r="J253">
        <f t="shared" si="4"/>
        <v>4204.8198079574331</v>
      </c>
      <c r="K253">
        <f t="shared" si="5"/>
        <v>1.670413997438586E-2</v>
      </c>
      <c r="L253">
        <f t="shared" si="6"/>
        <v>-1.7167394730669057</v>
      </c>
      <c r="M253">
        <f t="shared" si="7"/>
        <v>166.22419439120122</v>
      </c>
      <c r="N253">
        <f t="shared" si="8"/>
        <v>4203.1030684843663</v>
      </c>
      <c r="O253">
        <f t="shared" si="9"/>
        <v>1.0073341465318963</v>
      </c>
      <c r="P253">
        <f t="shared" si="10"/>
        <v>166.22323390199722</v>
      </c>
      <c r="Q253">
        <f t="shared" si="11"/>
        <v>23.437901328482759</v>
      </c>
      <c r="R253">
        <f t="shared" si="12"/>
        <v>23.438272428024938</v>
      </c>
      <c r="S253">
        <f t="shared" si="13"/>
        <v>167.32166213557289</v>
      </c>
      <c r="T253">
        <f t="shared" si="14"/>
        <v>5.4353552419034381</v>
      </c>
      <c r="U253">
        <f t="shared" si="15"/>
        <v>4.3030682352992358E-2</v>
      </c>
      <c r="V253">
        <f t="shared" si="16"/>
        <v>2.4517161159651231</v>
      </c>
      <c r="W253">
        <f t="shared" si="17"/>
        <v>103.20294885286125</v>
      </c>
      <c r="X253" s="6">
        <f t="shared" si="18"/>
        <v>0.46636686380835751</v>
      </c>
      <c r="Y253" s="9">
        <f t="shared" si="19"/>
        <v>0.17969200588374293</v>
      </c>
      <c r="Z253" s="6">
        <f t="shared" si="20"/>
        <v>0.75304172173297212</v>
      </c>
      <c r="AA253">
        <f t="shared" si="21"/>
        <v>825.62359082289004</v>
      </c>
      <c r="AB253">
        <f t="shared" si="22"/>
        <v>48.431716115965116</v>
      </c>
      <c r="AC253">
        <f t="shared" si="23"/>
        <v>-167.89207097100871</v>
      </c>
      <c r="AD253">
        <f t="shared" si="24"/>
        <v>109.9716969155276</v>
      </c>
      <c r="AE253">
        <f t="shared" si="25"/>
        <v>-19.971696915527602</v>
      </c>
      <c r="AF253">
        <f t="shared" si="26"/>
        <v>1.5877343789698566E-2</v>
      </c>
      <c r="AG253">
        <f t="shared" si="27"/>
        <v>-19.955819571737905</v>
      </c>
      <c r="AH253">
        <f t="shared" si="28"/>
        <v>12.836628274501322</v>
      </c>
    </row>
    <row r="254" spans="4:34">
      <c r="D254" s="5">
        <f t="shared" si="29"/>
        <v>40431</v>
      </c>
      <c r="E254" s="6">
        <f t="shared" si="0"/>
        <v>0</v>
      </c>
      <c r="F254" s="7">
        <f t="shared" si="1"/>
        <v>2455449.5</v>
      </c>
      <c r="G254" s="8">
        <f t="shared" si="2"/>
        <v>0.10689938398357289</v>
      </c>
      <c r="I254">
        <f t="shared" si="3"/>
        <v>168.92658122620742</v>
      </c>
      <c r="J254">
        <f t="shared" si="4"/>
        <v>4205.8054082382578</v>
      </c>
      <c r="K254">
        <f t="shared" si="5"/>
        <v>1.6704138822733982E-2</v>
      </c>
      <c r="L254">
        <f t="shared" si="6"/>
        <v>-1.7309245758412326</v>
      </c>
      <c r="M254">
        <f t="shared" si="7"/>
        <v>167.19565665036617</v>
      </c>
      <c r="N254">
        <f t="shared" si="8"/>
        <v>4204.0744836624162</v>
      </c>
      <c r="O254">
        <f t="shared" si="9"/>
        <v>1.0070767605515967</v>
      </c>
      <c r="P254">
        <f t="shared" si="10"/>
        <v>167.19469679954389</v>
      </c>
      <c r="Q254">
        <f t="shared" si="11"/>
        <v>23.437900972447594</v>
      </c>
      <c r="R254">
        <f t="shared" si="12"/>
        <v>23.438269730826072</v>
      </c>
      <c r="S254">
        <f t="shared" si="13"/>
        <v>168.22048773017499</v>
      </c>
      <c r="T254">
        <f t="shared" si="14"/>
        <v>5.0577165264812338</v>
      </c>
      <c r="U254">
        <f t="shared" si="15"/>
        <v>4.3030672167629423E-2</v>
      </c>
      <c r="V254">
        <f t="shared" si="16"/>
        <v>2.7979892651305147</v>
      </c>
      <c r="W254">
        <f t="shared" si="17"/>
        <v>102.40104792774461</v>
      </c>
      <c r="X254" s="6">
        <f t="shared" si="18"/>
        <v>0.46612639634365938</v>
      </c>
      <c r="Y254" s="9">
        <f t="shared" si="19"/>
        <v>0.18167904098881324</v>
      </c>
      <c r="Z254" s="6">
        <f t="shared" si="20"/>
        <v>0.75057375169850549</v>
      </c>
      <c r="AA254">
        <f t="shared" si="21"/>
        <v>819.20838342195691</v>
      </c>
      <c r="AB254">
        <f t="shared" si="22"/>
        <v>48.777989265130515</v>
      </c>
      <c r="AC254">
        <f t="shared" si="23"/>
        <v>-167.80550268371738</v>
      </c>
      <c r="AD254">
        <f t="shared" si="24"/>
        <v>110.3390334548705</v>
      </c>
      <c r="AE254">
        <f t="shared" si="25"/>
        <v>-20.339033454870503</v>
      </c>
      <c r="AF254">
        <f t="shared" si="26"/>
        <v>1.5565738658938595E-2</v>
      </c>
      <c r="AG254">
        <f t="shared" si="27"/>
        <v>-20.323467716211564</v>
      </c>
      <c r="AH254">
        <f t="shared" si="28"/>
        <v>12.967553684059681</v>
      </c>
    </row>
    <row r="255" spans="4:34">
      <c r="D255" s="5">
        <f t="shared" si="29"/>
        <v>40432</v>
      </c>
      <c r="E255" s="6">
        <f t="shared" si="0"/>
        <v>0</v>
      </c>
      <c r="F255" s="7">
        <f t="shared" si="1"/>
        <v>2455450.5</v>
      </c>
      <c r="G255" s="8">
        <f t="shared" si="2"/>
        <v>0.10692676249144421</v>
      </c>
      <c r="I255">
        <f t="shared" si="3"/>
        <v>169.91222858814672</v>
      </c>
      <c r="J255">
        <f t="shared" si="4"/>
        <v>4206.7910085190833</v>
      </c>
      <c r="K255">
        <f t="shared" si="5"/>
        <v>1.6704137671081913E-2</v>
      </c>
      <c r="L255">
        <f t="shared" si="6"/>
        <v>-1.7446109610264631</v>
      </c>
      <c r="M255">
        <f t="shared" si="7"/>
        <v>168.16761762712025</v>
      </c>
      <c r="N255">
        <f t="shared" si="8"/>
        <v>4205.0463975580569</v>
      </c>
      <c r="O255">
        <f t="shared" si="9"/>
        <v>1.0068172438894449</v>
      </c>
      <c r="P255">
        <f t="shared" si="10"/>
        <v>168.16665841063931</v>
      </c>
      <c r="Q255">
        <f t="shared" si="11"/>
        <v>23.437900616412428</v>
      </c>
      <c r="R255">
        <f t="shared" si="12"/>
        <v>23.438267033312222</v>
      </c>
      <c r="S255">
        <f t="shared" si="13"/>
        <v>169.11872428518805</v>
      </c>
      <c r="T255">
        <f t="shared" si="14"/>
        <v>4.6786463304746091</v>
      </c>
      <c r="U255">
        <f t="shared" si="15"/>
        <v>4.3030661981078341E-2</v>
      </c>
      <c r="V255">
        <f t="shared" si="16"/>
        <v>3.1466686316309729</v>
      </c>
      <c r="W255">
        <f t="shared" si="17"/>
        <v>101.59960255213885</v>
      </c>
      <c r="X255" s="6">
        <f t="shared" si="18"/>
        <v>0.46588425789470073</v>
      </c>
      <c r="Y255" s="9">
        <f t="shared" si="19"/>
        <v>0.18366313969431503</v>
      </c>
      <c r="Z255" s="6">
        <f t="shared" si="20"/>
        <v>0.74810537609508632</v>
      </c>
      <c r="AA255">
        <f t="shared" si="21"/>
        <v>812.79682041711078</v>
      </c>
      <c r="AB255">
        <f t="shared" si="22"/>
        <v>49.12666863163097</v>
      </c>
      <c r="AC255">
        <f t="shared" si="23"/>
        <v>-167.71833284209225</v>
      </c>
      <c r="AD255">
        <f t="shared" si="24"/>
        <v>110.70761516653312</v>
      </c>
      <c r="AE255">
        <f t="shared" si="25"/>
        <v>-20.707615166533117</v>
      </c>
      <c r="AF255">
        <f t="shared" si="26"/>
        <v>1.5263726241448911E-2</v>
      </c>
      <c r="AG255">
        <f t="shared" si="27"/>
        <v>-20.692351440291667</v>
      </c>
      <c r="AH255">
        <f t="shared" si="28"/>
        <v>13.099998911546152</v>
      </c>
    </row>
    <row r="256" spans="4:34">
      <c r="D256" s="5">
        <f t="shared" si="29"/>
        <v>40433</v>
      </c>
      <c r="E256" s="6">
        <f t="shared" si="0"/>
        <v>0</v>
      </c>
      <c r="F256" s="7">
        <f t="shared" si="1"/>
        <v>2455451.5</v>
      </c>
      <c r="G256" s="8">
        <f t="shared" si="2"/>
        <v>0.10695414099931554</v>
      </c>
      <c r="I256">
        <f t="shared" si="3"/>
        <v>170.89787595008602</v>
      </c>
      <c r="J256">
        <f t="shared" si="4"/>
        <v>4207.7766087999071</v>
      </c>
      <c r="K256">
        <f t="shared" si="5"/>
        <v>1.6704136519429657E-2</v>
      </c>
      <c r="L256">
        <f t="shared" si="6"/>
        <v>-1.7577941992863193</v>
      </c>
      <c r="M256">
        <f t="shared" si="7"/>
        <v>169.14008175079971</v>
      </c>
      <c r="N256">
        <f t="shared" si="8"/>
        <v>4206.0188146006203</v>
      </c>
      <c r="O256">
        <f t="shared" si="9"/>
        <v>1.0065556701401714</v>
      </c>
      <c r="P256">
        <f t="shared" si="10"/>
        <v>169.13912316461918</v>
      </c>
      <c r="Q256">
        <f t="shared" si="11"/>
        <v>23.437900260377262</v>
      </c>
      <c r="R256">
        <f t="shared" si="12"/>
        <v>23.438264335485389</v>
      </c>
      <c r="S256">
        <f t="shared" si="13"/>
        <v>170.01645149059803</v>
      </c>
      <c r="T256">
        <f t="shared" si="14"/>
        <v>4.2982355948261093</v>
      </c>
      <c r="U256">
        <f t="shared" si="15"/>
        <v>4.3030651793346628E-2</v>
      </c>
      <c r="V256">
        <f t="shared" si="16"/>
        <v>3.497444778120788</v>
      </c>
      <c r="W256">
        <f t="shared" si="17"/>
        <v>100.79858327612362</v>
      </c>
      <c r="X256" s="6">
        <f t="shared" si="18"/>
        <v>0.46564066334852722</v>
      </c>
      <c r="Y256" s="9">
        <f t="shared" si="19"/>
        <v>0.18564459869262828</v>
      </c>
      <c r="Z256" s="6">
        <f t="shared" si="20"/>
        <v>0.74563672800442615</v>
      </c>
      <c r="AA256">
        <f t="shared" si="21"/>
        <v>806.38866620898898</v>
      </c>
      <c r="AB256">
        <f t="shared" si="22"/>
        <v>49.477444778120784</v>
      </c>
      <c r="AC256">
        <f t="shared" si="23"/>
        <v>-167.6306388054698</v>
      </c>
      <c r="AD256">
        <f t="shared" si="24"/>
        <v>111.07735606727714</v>
      </c>
      <c r="AE256">
        <f t="shared" si="25"/>
        <v>-21.077356067277137</v>
      </c>
      <c r="AF256">
        <f t="shared" si="26"/>
        <v>1.4970918303470152E-2</v>
      </c>
      <c r="AG256">
        <f t="shared" si="27"/>
        <v>-21.062385148973668</v>
      </c>
      <c r="AH256">
        <f t="shared" si="28"/>
        <v>13.233890873064752</v>
      </c>
    </row>
    <row r="257" spans="4:34">
      <c r="D257" s="5">
        <f t="shared" si="29"/>
        <v>40434</v>
      </c>
      <c r="E257" s="6">
        <f t="shared" ref="E257:E336" si="30">$B$5</f>
        <v>0</v>
      </c>
      <c r="F257" s="7">
        <f t="shared" ref="F257:F367" si="31">D257+2415018.5+E257-$B$4/24</f>
        <v>2455452.5</v>
      </c>
      <c r="G257" s="8">
        <f t="shared" ref="G257:G367" si="32">(F257-2451545)/36525</f>
        <v>0.10698151950718686</v>
      </c>
      <c r="I257">
        <f t="shared" ref="I257:I367" si="33">MOD(280.46646+G257*(36000.76983+G257*0.0003032),360)</f>
        <v>171.88352331202623</v>
      </c>
      <c r="J257">
        <f t="shared" ref="J257:J367" si="34">357.52911+G257*(35999.05029-0.0001537*G257)</f>
        <v>4208.7622090807326</v>
      </c>
      <c r="K257">
        <f t="shared" ref="K257:K367" si="35">0.016708634-G257*(0.000042037+0.0000001267*G257)</f>
        <v>1.670413536777721E-2</v>
      </c>
      <c r="L257">
        <f t="shared" ref="L257:L367" si="36">SIN(RADIANS(J257))*(1.914602-G257*(0.004817+0.000014*G257))+SIN(RADIANS(2*J257))*(0.019993-0.000101*G257)+SIN(RADIANS(3*J257))*0.000289</f>
        <v>-1.7704699943269282</v>
      </c>
      <c r="M257">
        <f t="shared" ref="M257:M367" si="37">I257+L257</f>
        <v>170.1130533176993</v>
      </c>
      <c r="N257">
        <f t="shared" ref="N257:N367" si="38">J257+L257</f>
        <v>4206.9917390864057</v>
      </c>
      <c r="O257">
        <f t="shared" ref="O257:O367" si="39">(1.000001018*(1-K257*K257))/(1+K257*COS(RADIANS(N257)))</f>
        <v>1.0062921135978957</v>
      </c>
      <c r="P257">
        <f t="shared" ref="P257:P367" si="40">M257-0.00569-0.00478*SIN(RADIANS(125.04-1934.136*G257))</f>
        <v>170.11209535777769</v>
      </c>
      <c r="Q257">
        <f t="shared" ref="Q257:Q367" si="41">23+(26+((21.448-G257*(46.815+G257*(0.00059-G257*0.001813))))/60)/60</f>
        <v>23.437899904342096</v>
      </c>
      <c r="R257">
        <f t="shared" ref="R257:R367" si="42">Q257+0.00256*COS(RADIANS(125.04-1934.136*G257))</f>
        <v>23.438261637347569</v>
      </c>
      <c r="S257">
        <f t="shared" ref="S257:S287" si="43">DEGREES(ATAN2(COS(RADIANS(P257)),COS(RADIANS(R257))*SIN(RADIANS(P257))))</f>
        <v>170.9137497601192</v>
      </c>
      <c r="T257">
        <f t="shared" ref="T257:T367" si="44">DEGREES(ASIN(SIN(RADIANS(R257))*SIN(RADIANS(P257))))</f>
        <v>3.9165754632038698</v>
      </c>
      <c r="U257">
        <f t="shared" ref="U257:U367" si="45">TAN(RADIANS(R257/2))*TAN(RADIANS(R257/2))</f>
        <v>4.3030641604441873E-2</v>
      </c>
      <c r="V257">
        <f t="shared" ref="V257:V367" si="46">4*DEGREES(U257*SIN(2*RADIANS(I257))-2*K257*SIN(RADIANS(J257))+4*K257*U257*SIN(RADIANS(J257))*COS(2*RADIANS(I257))-0.5*U257*U257*SIN(4*RADIANS(I257))-1.25*K257*K257*SIN(2*RADIANS(J257)))</f>
        <v>3.8500053884383312</v>
      </c>
      <c r="W257">
        <f t="shared" ref="W257:W367" si="47">DEGREES(ACOS(COS(RADIANS(90.833))/(COS(RADIANS($B$2))*COS(RADIANS(T257)))-TAN(RADIANS($B$2))*TAN(RADIANS(T257))))</f>
        <v>99.99795939866496</v>
      </c>
      <c r="X257" s="6">
        <f t="shared" ref="X257:X367" si="48">(720-4*$B$3-V257+$B$4*60)/1440</f>
        <v>0.46539582959136222</v>
      </c>
      <c r="Y257" s="9">
        <f t="shared" ref="Y257:Y367" si="49">(X257*1440-W257*4)/1440</f>
        <v>0.18762372015062623</v>
      </c>
      <c r="Z257" s="6">
        <f t="shared" ref="Z257:Z367" si="50">(X257*1440+W257*4)/1440</f>
        <v>0.7431679390320981</v>
      </c>
      <c r="AA257">
        <f t="shared" ref="AA257:AA367" si="51">8*W257</f>
        <v>799.98367518931968</v>
      </c>
      <c r="AB257">
        <f t="shared" ref="AB257:AB367" si="52">MOD(E257*1440+V257+4*$B$3-60*$B$4,1440)</f>
        <v>49.83000538843833</v>
      </c>
      <c r="AC257">
        <f t="shared" ref="AC257:AC367" si="53">IF(AB257/4&lt;0,AB257/4+180,AB257/4-180)</f>
        <v>-167.54249865289043</v>
      </c>
      <c r="AD257">
        <f t="shared" ref="AD257:AD367" si="54">DEGREES(ACOS(SIN(RADIANS($B$2))*SIN(RADIANS(T257))+COS(RADIANS($B$2))*COS(RADIANS(T257))*COS(RADIANS(AC257))))</f>
        <v>111.44817032696588</v>
      </c>
      <c r="AE257">
        <f t="shared" ref="AE257:AE367" si="55">90-AD257</f>
        <v>-21.448170326965879</v>
      </c>
      <c r="AF257">
        <f t="shared" ref="AF257:AF367" si="56">IF(AE257&gt;85,0,IF(AE257&gt;5,58.1/TAN(RADIANS(AE257))-0.07/POWER(TAN(RADIANS(AE257)),3)+0.000086/POWER(TAN(RADIANS(AE257)),5),IF(AE257&gt;-0.575,1735+AE257*(-518.2+AE257*(103.4+AE257*(-12.79+AE257*0.711))),-20.772/TAN(RADIANS(AE257)))))/3600</f>
        <v>1.4686945840305422E-2</v>
      </c>
      <c r="AG257">
        <f t="shared" ref="AG257:AG367" si="57">AE257+AF257</f>
        <v>-21.433483381125573</v>
      </c>
      <c r="AH257">
        <f t="shared" ref="AH257:AH367" si="58">IF(AC257&gt;0,MOD(DEGREES(ACOS(((SIN(RADIANS($B$2))*COS(RADIANS(AD257)))-SIN(RADIANS(T257)))/(COS(RADIANS($B$2))*SIN(RADIANS(AD257)))))+180,360),MOD(540-DEGREES(ACOS(((SIN(RADIANS($B$2))*COS(RADIANS(AD257)))-SIN(RADIANS(T257)))/(COS(RADIANS($B$2))*SIN(RADIANS(AD257))))),360))</f>
        <v>13.369154708513975</v>
      </c>
    </row>
    <row r="258" spans="4:34">
      <c r="D258" s="5">
        <f t="shared" ref="D258:D367" si="59">D257+1</f>
        <v>40435</v>
      </c>
      <c r="E258" s="6">
        <f t="shared" si="30"/>
        <v>0</v>
      </c>
      <c r="F258" s="7">
        <f t="shared" si="31"/>
        <v>2455453.5</v>
      </c>
      <c r="G258" s="8">
        <f t="shared" si="32"/>
        <v>0.10700889801505818</v>
      </c>
      <c r="I258">
        <f t="shared" si="33"/>
        <v>172.86917067396735</v>
      </c>
      <c r="J258">
        <f t="shared" si="34"/>
        <v>4209.7478093615573</v>
      </c>
      <c r="K258">
        <f t="shared" si="35"/>
        <v>1.6704134216124572E-2</v>
      </c>
      <c r="L258">
        <f t="shared" si="36"/>
        <v>-1.7826341845874476</v>
      </c>
      <c r="M258">
        <f t="shared" si="37"/>
        <v>171.08653648937991</v>
      </c>
      <c r="N258">
        <f t="shared" si="38"/>
        <v>4207.9651751769698</v>
      </c>
      <c r="O258">
        <f t="shared" si="39"/>
        <v>1.0060266492379111</v>
      </c>
      <c r="P258">
        <f t="shared" si="40"/>
        <v>171.08557915167523</v>
      </c>
      <c r="Q258">
        <f t="shared" si="41"/>
        <v>23.43789954830693</v>
      </c>
      <c r="R258">
        <f t="shared" si="42"/>
        <v>23.438258938900763</v>
      </c>
      <c r="S258">
        <f t="shared" si="43"/>
        <v>171.81070018213981</v>
      </c>
      <c r="T258">
        <f t="shared" si="44"/>
        <v>3.5337572947126721</v>
      </c>
      <c r="U258">
        <f t="shared" si="45"/>
        <v>4.3030631414371599E-2</v>
      </c>
      <c r="V258">
        <f t="shared" si="46"/>
        <v>4.2040353868466491</v>
      </c>
      <c r="W258">
        <f t="shared" si="47"/>
        <v>99.197699117203499</v>
      </c>
      <c r="X258" s="6">
        <f t="shared" si="48"/>
        <v>0.46514997542580094</v>
      </c>
      <c r="Y258" s="9">
        <f t="shared" si="49"/>
        <v>0.18960081121134678</v>
      </c>
      <c r="Z258" s="6">
        <f t="shared" si="50"/>
        <v>0.74069913964025502</v>
      </c>
      <c r="AA258">
        <f t="shared" si="51"/>
        <v>793.58159293762799</v>
      </c>
      <c r="AB258">
        <f t="shared" si="52"/>
        <v>50.184035386846645</v>
      </c>
      <c r="AC258">
        <f t="shared" si="53"/>
        <v>-167.45399115328834</v>
      </c>
      <c r="AD258">
        <f t="shared" si="54"/>
        <v>111.81997226476945</v>
      </c>
      <c r="AE258">
        <f t="shared" si="55"/>
        <v>-21.819972264769447</v>
      </c>
      <c r="AF258">
        <f t="shared" si="56"/>
        <v>1.4411458007563828E-2</v>
      </c>
      <c r="AG258">
        <f t="shared" si="57"/>
        <v>-21.805560806761882</v>
      </c>
      <c r="AH258">
        <f t="shared" si="58"/>
        <v>13.505713774024684</v>
      </c>
    </row>
    <row r="259" spans="4:34">
      <c r="D259" s="5">
        <f t="shared" si="59"/>
        <v>40436</v>
      </c>
      <c r="E259" s="6">
        <f t="shared" si="30"/>
        <v>0</v>
      </c>
      <c r="F259" s="7">
        <f t="shared" si="31"/>
        <v>2455454.5</v>
      </c>
      <c r="G259" s="8">
        <f t="shared" si="32"/>
        <v>0.1070362765229295</v>
      </c>
      <c r="I259">
        <f t="shared" si="33"/>
        <v>173.85481803590847</v>
      </c>
      <c r="J259">
        <f t="shared" si="34"/>
        <v>4210.733409642381</v>
      </c>
      <c r="K259">
        <f t="shared" si="35"/>
        <v>1.6704133064471743E-2</v>
      </c>
      <c r="L259">
        <f t="shared" si="36"/>
        <v>-1.7942827449105005</v>
      </c>
      <c r="M259">
        <f t="shared" si="37"/>
        <v>172.06053529099796</v>
      </c>
      <c r="N259">
        <f t="shared" si="38"/>
        <v>4208.9391268974705</v>
      </c>
      <c r="O259">
        <f t="shared" si="39"/>
        <v>1.0057593526981645</v>
      </c>
      <c r="P259">
        <f t="shared" si="40"/>
        <v>172.05957857146768</v>
      </c>
      <c r="Q259">
        <f t="shared" si="41"/>
        <v>23.437899192271765</v>
      </c>
      <c r="R259">
        <f t="shared" si="42"/>
        <v>23.438256240146977</v>
      </c>
      <c r="S259">
        <f t="shared" si="43"/>
        <v>172.70738447108346</v>
      </c>
      <c r="T259">
        <f t="shared" si="44"/>
        <v>3.1498726771482985</v>
      </c>
      <c r="U259">
        <f t="shared" si="45"/>
        <v>4.3030621223143391E-2</v>
      </c>
      <c r="V259">
        <f t="shared" si="46"/>
        <v>4.5592170536840513</v>
      </c>
      <c r="W259">
        <f t="shared" si="47"/>
        <v>98.397769674405453</v>
      </c>
      <c r="X259" s="6">
        <f t="shared" si="48"/>
        <v>0.46490332149049718</v>
      </c>
      <c r="Y259" s="9">
        <f t="shared" si="49"/>
        <v>0.19157618350603758</v>
      </c>
      <c r="Z259" s="6">
        <f t="shared" si="50"/>
        <v>0.73823045947495669</v>
      </c>
      <c r="AA259">
        <f t="shared" si="51"/>
        <v>787.18215739524362</v>
      </c>
      <c r="AB259">
        <f t="shared" si="52"/>
        <v>50.539217053684048</v>
      </c>
      <c r="AC259">
        <f t="shared" si="53"/>
        <v>-167.36519573657898</v>
      </c>
      <c r="AD259">
        <f t="shared" si="54"/>
        <v>112.19267634447688</v>
      </c>
      <c r="AE259">
        <f t="shared" si="55"/>
        <v>-22.19267634447688</v>
      </c>
      <c r="AF259">
        <f t="shared" si="56"/>
        <v>1.4144121117688549E-2</v>
      </c>
      <c r="AG259">
        <f t="shared" si="57"/>
        <v>-22.178532223359191</v>
      </c>
      <c r="AH259">
        <f t="shared" si="58"/>
        <v>13.643489633531544</v>
      </c>
    </row>
    <row r="260" spans="4:34">
      <c r="D260" s="5">
        <f t="shared" si="59"/>
        <v>40437</v>
      </c>
      <c r="E260" s="6">
        <f t="shared" si="30"/>
        <v>0</v>
      </c>
      <c r="F260" s="7">
        <f t="shared" si="31"/>
        <v>2455455.5</v>
      </c>
      <c r="G260" s="8">
        <f t="shared" si="32"/>
        <v>0.10706365503080083</v>
      </c>
      <c r="I260">
        <f t="shared" si="33"/>
        <v>174.84046539784958</v>
      </c>
      <c r="J260">
        <f t="shared" si="34"/>
        <v>4211.7190099232048</v>
      </c>
      <c r="K260">
        <f t="shared" si="35"/>
        <v>1.6704131912818727E-2</v>
      </c>
      <c r="L260">
        <f t="shared" si="36"/>
        <v>-1.8054117881909344</v>
      </c>
      <c r="M260">
        <f t="shared" si="37"/>
        <v>173.03505360965866</v>
      </c>
      <c r="N260">
        <f t="shared" si="38"/>
        <v>4209.9135981350137</v>
      </c>
      <c r="O260">
        <f t="shared" si="39"/>
        <v>1.0054903002604438</v>
      </c>
      <c r="P260">
        <f t="shared" si="40"/>
        <v>173.03409750425973</v>
      </c>
      <c r="Q260">
        <f t="shared" si="41"/>
        <v>23.437898836236599</v>
      </c>
      <c r="R260">
        <f t="shared" si="42"/>
        <v>23.438253541088208</v>
      </c>
      <c r="S260">
        <f t="shared" si="43"/>
        <v>173.60388491911235</v>
      </c>
      <c r="T260">
        <f t="shared" si="44"/>
        <v>2.765013440736968</v>
      </c>
      <c r="U260">
        <f t="shared" si="45"/>
        <v>4.3030611030764797E-2</v>
      </c>
      <c r="V260">
        <f t="shared" si="46"/>
        <v>4.9152301383590702</v>
      </c>
      <c r="W260">
        <f t="shared" si="47"/>
        <v>97.598137502547075</v>
      </c>
      <c r="X260" s="6">
        <f t="shared" si="48"/>
        <v>0.46465609018169507</v>
      </c>
      <c r="Y260" s="9">
        <f t="shared" si="49"/>
        <v>0.19355015267461984</v>
      </c>
      <c r="Z260" s="6">
        <f t="shared" si="50"/>
        <v>0.7357620276887703</v>
      </c>
      <c r="AA260">
        <f t="shared" si="51"/>
        <v>780.7851000203766</v>
      </c>
      <c r="AB260">
        <f t="shared" si="52"/>
        <v>50.895230138359068</v>
      </c>
      <c r="AC260">
        <f t="shared" si="53"/>
        <v>-167.27619246541025</v>
      </c>
      <c r="AD260">
        <f t="shared" si="54"/>
        <v>112.56619716892814</v>
      </c>
      <c r="AE260">
        <f t="shared" si="55"/>
        <v>-22.566197168928142</v>
      </c>
      <c r="AF260">
        <f t="shared" si="56"/>
        <v>1.3884617697611616E-2</v>
      </c>
      <c r="AG260">
        <f t="shared" si="57"/>
        <v>-22.552312551230528</v>
      </c>
      <c r="AH260">
        <f t="shared" si="58"/>
        <v>13.782402049704842</v>
      </c>
    </row>
    <row r="261" spans="4:34">
      <c r="D261" s="5">
        <f t="shared" si="59"/>
        <v>40438</v>
      </c>
      <c r="E261" s="6">
        <f t="shared" si="30"/>
        <v>0</v>
      </c>
      <c r="F261" s="7">
        <f t="shared" si="31"/>
        <v>2455456.5</v>
      </c>
      <c r="G261" s="8">
        <f t="shared" si="32"/>
        <v>0.10709103353867214</v>
      </c>
      <c r="I261">
        <f t="shared" si="33"/>
        <v>175.82611275979161</v>
      </c>
      <c r="J261">
        <f t="shared" si="34"/>
        <v>4212.7046102040285</v>
      </c>
      <c r="K261">
        <f t="shared" si="35"/>
        <v>1.6704130761165521E-2</v>
      </c>
      <c r="L261">
        <f t="shared" si="36"/>
        <v>-1.8160175670022958</v>
      </c>
      <c r="M261">
        <f t="shared" si="37"/>
        <v>174.01009519278932</v>
      </c>
      <c r="N261">
        <f t="shared" si="38"/>
        <v>4210.8885926370258</v>
      </c>
      <c r="O261">
        <f t="shared" si="39"/>
        <v>1.0052195688312657</v>
      </c>
      <c r="P261">
        <f t="shared" si="40"/>
        <v>174.00913969747813</v>
      </c>
      <c r="Q261">
        <f t="shared" si="41"/>
        <v>23.437898480201433</v>
      </c>
      <c r="R261">
        <f t="shared" si="42"/>
        <v>23.438250841726457</v>
      </c>
      <c r="S261">
        <f t="shared" si="43"/>
        <v>174.50028434808846</v>
      </c>
      <c r="T261">
        <f t="shared" si="44"/>
        <v>2.3792716723037195</v>
      </c>
      <c r="U261">
        <f t="shared" si="45"/>
        <v>4.3030600837243367E-2</v>
      </c>
      <c r="V261">
        <f t="shared" si="46"/>
        <v>5.2717519706645906</v>
      </c>
      <c r="W261">
        <f t="shared" si="47"/>
        <v>96.79876836599658</v>
      </c>
      <c r="X261" s="6">
        <f t="shared" si="48"/>
        <v>0.46440850557592739</v>
      </c>
      <c r="Y261" s="9">
        <f t="shared" si="49"/>
        <v>0.19552303789260353</v>
      </c>
      <c r="Z261" s="6">
        <f t="shared" si="50"/>
        <v>0.73329397325925116</v>
      </c>
      <c r="AA261">
        <f t="shared" si="51"/>
        <v>774.39014692797264</v>
      </c>
      <c r="AB261">
        <f t="shared" si="52"/>
        <v>51.251751970664586</v>
      </c>
      <c r="AC261">
        <f t="shared" si="53"/>
        <v>-167.18706200733385</v>
      </c>
      <c r="AD261">
        <f t="shared" si="54"/>
        <v>112.94044947357359</v>
      </c>
      <c r="AE261">
        <f t="shared" si="55"/>
        <v>-22.940449473573594</v>
      </c>
      <c r="AF261">
        <f t="shared" si="56"/>
        <v>1.3632645603640324E-2</v>
      </c>
      <c r="AG261">
        <f t="shared" si="57"/>
        <v>-22.926816827969954</v>
      </c>
      <c r="AH261">
        <f t="shared" si="58"/>
        <v>13.92236897448754</v>
      </c>
    </row>
    <row r="262" spans="4:34">
      <c r="D262" s="5">
        <f t="shared" si="59"/>
        <v>40439</v>
      </c>
      <c r="E262" s="6">
        <f t="shared" si="30"/>
        <v>0</v>
      </c>
      <c r="F262" s="7">
        <f t="shared" si="31"/>
        <v>2455457.5</v>
      </c>
      <c r="G262" s="8">
        <f t="shared" si="32"/>
        <v>0.10711841204654346</v>
      </c>
      <c r="I262">
        <f t="shared" si="33"/>
        <v>176.81176012173455</v>
      </c>
      <c r="J262">
        <f t="shared" si="34"/>
        <v>4213.6902104848514</v>
      </c>
      <c r="K262">
        <f t="shared" si="35"/>
        <v>1.6704129609512123E-2</v>
      </c>
      <c r="L262">
        <f t="shared" si="36"/>
        <v>-1.8260964752000406</v>
      </c>
      <c r="M262">
        <f t="shared" si="37"/>
        <v>174.9856636465345</v>
      </c>
      <c r="N262">
        <f t="shared" si="38"/>
        <v>4211.8641140096515</v>
      </c>
      <c r="O262">
        <f t="shared" si="39"/>
        <v>1.0049472359224711</v>
      </c>
      <c r="P262">
        <f t="shared" si="40"/>
        <v>174.98470875726696</v>
      </c>
      <c r="Q262">
        <f t="shared" si="41"/>
        <v>23.437898124166267</v>
      </c>
      <c r="R262">
        <f t="shared" si="42"/>
        <v>23.438248142063724</v>
      </c>
      <c r="S262">
        <f t="shared" si="43"/>
        <v>175.39666606171184</v>
      </c>
      <c r="T262">
        <f t="shared" si="44"/>
        <v>1.9927397298109739</v>
      </c>
      <c r="U262">
        <f t="shared" si="45"/>
        <v>4.3030590642586651E-2</v>
      </c>
      <c r="V262">
        <f t="shared" si="46"/>
        <v>5.6284575714181475</v>
      </c>
      <c r="W262">
        <f t="shared" si="47"/>
        <v>95.999627502243086</v>
      </c>
      <c r="X262" s="6">
        <f t="shared" si="48"/>
        <v>0.46416079335318183</v>
      </c>
      <c r="Y262" s="9">
        <f t="shared" si="49"/>
        <v>0.19749516140250659</v>
      </c>
      <c r="Z262" s="6">
        <f t="shared" si="50"/>
        <v>0.73082642530385711</v>
      </c>
      <c r="AA262">
        <f t="shared" si="51"/>
        <v>767.99702001794469</v>
      </c>
      <c r="AB262">
        <f t="shared" si="52"/>
        <v>51.608457571418143</v>
      </c>
      <c r="AC262">
        <f t="shared" si="53"/>
        <v>-167.09788560714546</v>
      </c>
      <c r="AD262">
        <f t="shared" si="54"/>
        <v>113.31534811916949</v>
      </c>
      <c r="AE262">
        <f t="shared" si="55"/>
        <v>-23.315348119169485</v>
      </c>
      <c r="AF262">
        <f t="shared" si="56"/>
        <v>1.3387917189924886E-2</v>
      </c>
      <c r="AG262">
        <f t="shared" si="57"/>
        <v>-23.301960201979561</v>
      </c>
      <c r="AH262">
        <f t="shared" si="58"/>
        <v>14.063306539492942</v>
      </c>
    </row>
    <row r="263" spans="4:34">
      <c r="D263" s="5">
        <f t="shared" si="59"/>
        <v>40440</v>
      </c>
      <c r="E263" s="6">
        <f t="shared" si="30"/>
        <v>0</v>
      </c>
      <c r="F263" s="7">
        <f t="shared" si="31"/>
        <v>2455458.5</v>
      </c>
      <c r="G263" s="8">
        <f t="shared" si="32"/>
        <v>0.10714579055441478</v>
      </c>
      <c r="I263">
        <f t="shared" si="33"/>
        <v>177.79740748367749</v>
      </c>
      <c r="J263">
        <f t="shared" si="34"/>
        <v>4214.6758107656751</v>
      </c>
      <c r="K263">
        <f t="shared" si="35"/>
        <v>1.6704128457858534E-2</v>
      </c>
      <c r="L263">
        <f t="shared" si="36"/>
        <v>-1.8356450495005616</v>
      </c>
      <c r="M263">
        <f t="shared" si="37"/>
        <v>175.96176243417693</v>
      </c>
      <c r="N263">
        <f t="shared" si="38"/>
        <v>4212.8401657161749</v>
      </c>
      <c r="O263">
        <f t="shared" si="39"/>
        <v>1.004673379631525</v>
      </c>
      <c r="P263">
        <f t="shared" si="40"/>
        <v>175.96080814690839</v>
      </c>
      <c r="Q263">
        <f t="shared" si="41"/>
        <v>23.437897768131101</v>
      </c>
      <c r="R263">
        <f t="shared" si="42"/>
        <v>23.438245442102019</v>
      </c>
      <c r="S263">
        <f t="shared" si="43"/>
        <v>176.29311379775234</v>
      </c>
      <c r="T263">
        <f t="shared" si="44"/>
        <v>1.6055102572073743</v>
      </c>
      <c r="U263">
        <f t="shared" si="45"/>
        <v>4.303058044680224E-2</v>
      </c>
      <c r="V263">
        <f t="shared" si="46"/>
        <v>5.9850197634631881</v>
      </c>
      <c r="W263">
        <f t="shared" si="47"/>
        <v>95.200679761912951</v>
      </c>
      <c r="X263" s="6">
        <f t="shared" si="48"/>
        <v>0.46391318071981719</v>
      </c>
      <c r="Y263" s="9">
        <f t="shared" si="49"/>
        <v>0.19946684804783676</v>
      </c>
      <c r="Z263" s="6">
        <f t="shared" si="50"/>
        <v>0.72835951339179761</v>
      </c>
      <c r="AA263">
        <f t="shared" si="51"/>
        <v>761.60543809530361</v>
      </c>
      <c r="AB263">
        <f t="shared" si="52"/>
        <v>51.965019763463182</v>
      </c>
      <c r="AC263">
        <f t="shared" si="53"/>
        <v>-167.00874505913421</v>
      </c>
      <c r="AD263">
        <f t="shared" si="54"/>
        <v>113.69080808361545</v>
      </c>
      <c r="AE263">
        <f t="shared" si="55"/>
        <v>-23.690808083615451</v>
      </c>
      <c r="AF263">
        <f t="shared" si="56"/>
        <v>1.3150158527090828E-2</v>
      </c>
      <c r="AG263">
        <f t="shared" si="57"/>
        <v>-23.677657925088361</v>
      </c>
      <c r="AH263">
        <f t="shared" si="58"/>
        <v>14.20512904654305</v>
      </c>
    </row>
    <row r="264" spans="4:34">
      <c r="D264" s="5">
        <f t="shared" si="59"/>
        <v>40441</v>
      </c>
      <c r="E264" s="6">
        <f t="shared" si="30"/>
        <v>0</v>
      </c>
      <c r="F264" s="7">
        <f t="shared" si="31"/>
        <v>2455459.5</v>
      </c>
      <c r="G264" s="8">
        <f t="shared" si="32"/>
        <v>0.10717316906228611</v>
      </c>
      <c r="I264">
        <f t="shared" si="33"/>
        <v>178.78305484562043</v>
      </c>
      <c r="J264">
        <f t="shared" si="34"/>
        <v>4215.661411046498</v>
      </c>
      <c r="K264">
        <f t="shared" si="35"/>
        <v>1.6704127306204759E-2</v>
      </c>
      <c r="L264">
        <f t="shared" si="36"/>
        <v>-1.8446599710349441</v>
      </c>
      <c r="M264">
        <f t="shared" si="37"/>
        <v>176.93839487458547</v>
      </c>
      <c r="N264">
        <f t="shared" si="38"/>
        <v>4213.8167510754629</v>
      </c>
      <c r="O264">
        <f t="shared" si="39"/>
        <v>1.0043980786215261</v>
      </c>
      <c r="P264">
        <f t="shared" si="40"/>
        <v>176.93744118527081</v>
      </c>
      <c r="Q264">
        <f t="shared" si="41"/>
        <v>23.437897412095932</v>
      </c>
      <c r="R264">
        <f t="shared" si="42"/>
        <v>23.438242741843332</v>
      </c>
      <c r="S264">
        <f t="shared" si="43"/>
        <v>177.18971168028801</v>
      </c>
      <c r="T264">
        <f t="shared" si="44"/>
        <v>1.217676199527197</v>
      </c>
      <c r="U264">
        <f t="shared" si="45"/>
        <v>4.3030570249897662E-2</v>
      </c>
      <c r="V264">
        <f t="shared" si="46"/>
        <v>6.3411092840833252</v>
      </c>
      <c r="W264">
        <f t="shared" si="47"/>
        <v>94.401889748209271</v>
      </c>
      <c r="X264" s="6">
        <f t="shared" si="48"/>
        <v>0.46366589633049765</v>
      </c>
      <c r="Y264" s="9">
        <f t="shared" si="49"/>
        <v>0.20143842480769411</v>
      </c>
      <c r="Z264" s="6">
        <f t="shared" si="50"/>
        <v>0.72589336785330116</v>
      </c>
      <c r="AA264">
        <f t="shared" si="51"/>
        <v>755.21511798567417</v>
      </c>
      <c r="AB264">
        <f t="shared" si="52"/>
        <v>52.32110928408332</v>
      </c>
      <c r="AC264">
        <f t="shared" si="53"/>
        <v>-166.91972267897916</v>
      </c>
      <c r="AD264">
        <f t="shared" si="54"/>
        <v>114.06674445293795</v>
      </c>
      <c r="AE264">
        <f t="shared" si="55"/>
        <v>-24.066744452937954</v>
      </c>
      <c r="AF264">
        <f t="shared" si="56"/>
        <v>1.2919108667839897E-2</v>
      </c>
      <c r="AG264">
        <f t="shared" si="57"/>
        <v>-24.053825344270113</v>
      </c>
      <c r="AH264">
        <f t="shared" si="58"/>
        <v>14.347748958630518</v>
      </c>
    </row>
    <row r="265" spans="4:34">
      <c r="D265" s="5">
        <f t="shared" si="59"/>
        <v>40442</v>
      </c>
      <c r="E265" s="6">
        <f t="shared" si="30"/>
        <v>0</v>
      </c>
      <c r="F265" s="7">
        <f t="shared" si="31"/>
        <v>2455460.5</v>
      </c>
      <c r="G265" s="8">
        <f t="shared" si="32"/>
        <v>0.10720054757015743</v>
      </c>
      <c r="I265">
        <f t="shared" si="33"/>
        <v>179.76870220756518</v>
      </c>
      <c r="J265">
        <f t="shared" si="34"/>
        <v>4216.6470113273208</v>
      </c>
      <c r="K265">
        <f t="shared" si="35"/>
        <v>1.6704126154550792E-2</v>
      </c>
      <c r="L265">
        <f t="shared" si="36"/>
        <v>-1.8531380668767132</v>
      </c>
      <c r="M265">
        <f t="shared" si="37"/>
        <v>177.91556414068847</v>
      </c>
      <c r="N265">
        <f t="shared" si="38"/>
        <v>4214.7938732604443</v>
      </c>
      <c r="O265">
        <f t="shared" si="39"/>
        <v>1.0041214121009232</v>
      </c>
      <c r="P265">
        <f t="shared" si="40"/>
        <v>177.91461104528204</v>
      </c>
      <c r="Q265">
        <f t="shared" si="41"/>
        <v>23.437897056060766</v>
      </c>
      <c r="R265">
        <f t="shared" si="42"/>
        <v>23.438240041289674</v>
      </c>
      <c r="S265">
        <f t="shared" si="43"/>
        <v>178.08654417185613</v>
      </c>
      <c r="T265">
        <f t="shared" si="44"/>
        <v>0.82933081818162002</v>
      </c>
      <c r="U265">
        <f t="shared" si="45"/>
        <v>4.3030560051880481E-2</v>
      </c>
      <c r="V265">
        <f t="shared" si="46"/>
        <v>6.6963948998955294</v>
      </c>
      <c r="W265">
        <f t="shared" si="47"/>
        <v>93.603221956210078</v>
      </c>
      <c r="X265" s="6">
        <f t="shared" si="48"/>
        <v>0.4634191702084059</v>
      </c>
      <c r="Y265" s="9">
        <f t="shared" si="49"/>
        <v>0.20341022033004458</v>
      </c>
      <c r="Z265" s="6">
        <f t="shared" si="50"/>
        <v>0.72342812008676716</v>
      </c>
      <c r="AA265">
        <f t="shared" si="51"/>
        <v>748.82577564968062</v>
      </c>
      <c r="AB265">
        <f t="shared" si="52"/>
        <v>52.676394899895527</v>
      </c>
      <c r="AC265">
        <f t="shared" si="53"/>
        <v>-166.83090127502612</v>
      </c>
      <c r="AD265">
        <f t="shared" si="54"/>
        <v>114.44307241141971</v>
      </c>
      <c r="AE265">
        <f t="shared" si="55"/>
        <v>-24.443072411419706</v>
      </c>
      <c r="AF265">
        <f t="shared" si="56"/>
        <v>1.2694518956531736E-2</v>
      </c>
      <c r="AG265">
        <f t="shared" si="57"/>
        <v>-24.430377892463174</v>
      </c>
      <c r="AH265">
        <f t="shared" si="58"/>
        <v>14.491076891607747</v>
      </c>
    </row>
    <row r="266" spans="4:34">
      <c r="D266" s="5">
        <f t="shared" si="59"/>
        <v>40443</v>
      </c>
      <c r="E266" s="6">
        <f t="shared" si="30"/>
        <v>0</v>
      </c>
      <c r="F266" s="7">
        <f t="shared" si="31"/>
        <v>2455461.5</v>
      </c>
      <c r="G266" s="8">
        <f t="shared" si="32"/>
        <v>0.10722792607802875</v>
      </c>
      <c r="I266">
        <f t="shared" si="33"/>
        <v>180.75434956950903</v>
      </c>
      <c r="J266">
        <f t="shared" si="34"/>
        <v>4217.6326116081436</v>
      </c>
      <c r="K266">
        <f t="shared" si="35"/>
        <v>1.6704125002896635E-2</v>
      </c>
      <c r="L266">
        <f t="shared" si="36"/>
        <v>-1.861076311542271</v>
      </c>
      <c r="M266">
        <f t="shared" si="37"/>
        <v>178.89327325796677</v>
      </c>
      <c r="N266">
        <f t="shared" si="38"/>
        <v>4215.7715352966015</v>
      </c>
      <c r="O266">
        <f t="shared" si="39"/>
        <v>1.0038434598029484</v>
      </c>
      <c r="P266">
        <f t="shared" si="40"/>
        <v>178.89232075242239</v>
      </c>
      <c r="Q266">
        <f t="shared" si="41"/>
        <v>23.4378967000256</v>
      </c>
      <c r="R266">
        <f t="shared" si="42"/>
        <v>23.438237340443049</v>
      </c>
      <c r="S266">
        <f t="shared" si="43"/>
        <v>178.98369602541823</v>
      </c>
      <c r="T266">
        <f t="shared" si="44"/>
        <v>0.44056770638393861</v>
      </c>
      <c r="U266">
        <f t="shared" si="45"/>
        <v>4.3030549852758303E-2</v>
      </c>
      <c r="V266">
        <f t="shared" si="46"/>
        <v>7.050543525290351</v>
      </c>
      <c r="W266">
        <f t="shared" si="47"/>
        <v>92.804640912460371</v>
      </c>
      <c r="X266" s="6">
        <f t="shared" si="48"/>
        <v>0.46317323366299284</v>
      </c>
      <c r="Y266" s="9">
        <f t="shared" si="49"/>
        <v>0.20538256446171402</v>
      </c>
      <c r="Z266" s="6">
        <f t="shared" si="50"/>
        <v>0.7209639028642717</v>
      </c>
      <c r="AA266">
        <f t="shared" si="51"/>
        <v>742.43712729968297</v>
      </c>
      <c r="AB266">
        <f t="shared" si="52"/>
        <v>53.030543525290348</v>
      </c>
      <c r="AC266">
        <f t="shared" si="53"/>
        <v>-166.74236411867741</v>
      </c>
      <c r="AD266">
        <f t="shared" si="54"/>
        <v>114.81970723087244</v>
      </c>
      <c r="AE266">
        <f t="shared" si="55"/>
        <v>-24.819707230872439</v>
      </c>
      <c r="AF266">
        <f t="shared" si="56"/>
        <v>1.2476152379953639E-2</v>
      </c>
      <c r="AG266">
        <f t="shared" si="57"/>
        <v>-24.807231078492485</v>
      </c>
      <c r="AH266">
        <f t="shared" si="58"/>
        <v>14.63502160690922</v>
      </c>
    </row>
    <row r="267" spans="4:34">
      <c r="D267" s="5">
        <f t="shared" si="59"/>
        <v>40444</v>
      </c>
      <c r="E267" s="6">
        <f t="shared" si="30"/>
        <v>0</v>
      </c>
      <c r="F267" s="7">
        <f t="shared" si="31"/>
        <v>2455462.5</v>
      </c>
      <c r="G267" s="8">
        <f t="shared" si="32"/>
        <v>0.10725530458590007</v>
      </c>
      <c r="I267">
        <f t="shared" si="33"/>
        <v>181.73999693145288</v>
      </c>
      <c r="J267">
        <f t="shared" si="34"/>
        <v>4218.6182118889665</v>
      </c>
      <c r="K267">
        <f t="shared" si="35"/>
        <v>1.6704123851242286E-2</v>
      </c>
      <c r="L267">
        <f t="shared" si="36"/>
        <v>-1.8684718284632846</v>
      </c>
      <c r="M267">
        <f t="shared" si="37"/>
        <v>179.87152510298961</v>
      </c>
      <c r="N267">
        <f t="shared" si="38"/>
        <v>4216.7497400605034</v>
      </c>
      <c r="O267">
        <f t="shared" si="39"/>
        <v>1.0035643019647593</v>
      </c>
      <c r="P267">
        <f t="shared" si="40"/>
        <v>179.87057318326063</v>
      </c>
      <c r="Q267">
        <f t="shared" si="41"/>
        <v>23.437896343990435</v>
      </c>
      <c r="R267">
        <f t="shared" si="42"/>
        <v>23.438234639305456</v>
      </c>
      <c r="S267">
        <f t="shared" si="43"/>
        <v>179.88125223606426</v>
      </c>
      <c r="T267">
        <f t="shared" si="44"/>
        <v>5.1480804638451588E-2</v>
      </c>
      <c r="U267">
        <f t="shared" si="45"/>
        <v>4.3030539652538669E-2</v>
      </c>
      <c r="V267">
        <f t="shared" si="46"/>
        <v>7.4032203454984371</v>
      </c>
      <c r="W267">
        <f t="shared" si="47"/>
        <v>92.00611131526955</v>
      </c>
      <c r="X267" s="6">
        <f t="shared" si="48"/>
        <v>0.46292831920451499</v>
      </c>
      <c r="Y267" s="9">
        <f t="shared" si="49"/>
        <v>0.20735578777321068</v>
      </c>
      <c r="Z267" s="6">
        <f t="shared" si="50"/>
        <v>0.71850085063581914</v>
      </c>
      <c r="AA267">
        <f t="shared" si="51"/>
        <v>736.0488905221564</v>
      </c>
      <c r="AB267">
        <f t="shared" si="52"/>
        <v>53.383220345498437</v>
      </c>
      <c r="AC267">
        <f t="shared" si="53"/>
        <v>-166.65419491362539</v>
      </c>
      <c r="AD267">
        <f t="shared" si="54"/>
        <v>115.19656425905978</v>
      </c>
      <c r="AE267">
        <f t="shared" si="55"/>
        <v>-25.196564259059784</v>
      </c>
      <c r="AF267">
        <f t="shared" si="56"/>
        <v>1.2263782956662039E-2</v>
      </c>
      <c r="AG267">
        <f t="shared" si="57"/>
        <v>-25.184300476103122</v>
      </c>
      <c r="AH267">
        <f t="shared" si="58"/>
        <v>14.779490005632169</v>
      </c>
    </row>
    <row r="268" spans="4:34">
      <c r="D268" s="5">
        <f t="shared" si="59"/>
        <v>40445</v>
      </c>
      <c r="E268" s="6">
        <f t="shared" si="30"/>
        <v>0</v>
      </c>
      <c r="F268" s="7">
        <f t="shared" si="31"/>
        <v>2455463.5</v>
      </c>
      <c r="G268" s="8">
        <f t="shared" si="32"/>
        <v>0.10728268309377138</v>
      </c>
      <c r="I268">
        <f t="shared" si="33"/>
        <v>182.72564429339764</v>
      </c>
      <c r="J268">
        <f t="shared" si="34"/>
        <v>4219.6038121697875</v>
      </c>
      <c r="K268">
        <f t="shared" si="35"/>
        <v>1.6704122699587751E-2</v>
      </c>
      <c r="L268">
        <f t="shared" si="36"/>
        <v>-1.8753218914298295</v>
      </c>
      <c r="M268">
        <f t="shared" si="37"/>
        <v>180.85032240196782</v>
      </c>
      <c r="N268">
        <f t="shared" si="38"/>
        <v>4217.7284902783576</v>
      </c>
      <c r="O268">
        <f t="shared" si="39"/>
        <v>1.0032840193063011</v>
      </c>
      <c r="P268">
        <f t="shared" si="40"/>
        <v>180.84937106400707</v>
      </c>
      <c r="Q268">
        <f t="shared" si="41"/>
        <v>23.437895987955269</v>
      </c>
      <c r="R268">
        <f t="shared" si="42"/>
        <v>23.438231937878896</v>
      </c>
      <c r="S268">
        <f t="shared" si="43"/>
        <v>-179.22070200766544</v>
      </c>
      <c r="T268">
        <f t="shared" si="44"/>
        <v>-0.33783558375816075</v>
      </c>
      <c r="U268">
        <f t="shared" si="45"/>
        <v>4.3030529451229114E-2</v>
      </c>
      <c r="V268">
        <f t="shared" si="46"/>
        <v>7.75408894533708</v>
      </c>
      <c r="W268">
        <f t="shared" si="47"/>
        <v>91.207598176166883</v>
      </c>
      <c r="X268" s="6">
        <f t="shared" si="48"/>
        <v>0.46268466045462697</v>
      </c>
      <c r="Y268" s="9">
        <f t="shared" si="49"/>
        <v>0.20933022107638566</v>
      </c>
      <c r="Z268" s="6">
        <f t="shared" si="50"/>
        <v>0.71603909983286829</v>
      </c>
      <c r="AA268">
        <f t="shared" si="51"/>
        <v>729.66078540933506</v>
      </c>
      <c r="AB268">
        <f t="shared" si="52"/>
        <v>53.734088945337078</v>
      </c>
      <c r="AC268">
        <f t="shared" si="53"/>
        <v>-166.56647776366572</v>
      </c>
      <c r="AD268">
        <f t="shared" si="54"/>
        <v>115.57355890725648</v>
      </c>
      <c r="AE268">
        <f t="shared" si="55"/>
        <v>-25.573558907256484</v>
      </c>
      <c r="AF268">
        <f t="shared" si="56"/>
        <v>1.2057195162462271E-2</v>
      </c>
      <c r="AG268">
        <f t="shared" si="57"/>
        <v>-25.561501712094021</v>
      </c>
      <c r="AH268">
        <f t="shared" si="58"/>
        <v>14.924387124302996</v>
      </c>
    </row>
    <row r="269" spans="4:34">
      <c r="D269" s="5">
        <f t="shared" si="59"/>
        <v>40446</v>
      </c>
      <c r="E269" s="6">
        <f t="shared" si="30"/>
        <v>0</v>
      </c>
      <c r="F269" s="7">
        <f t="shared" si="31"/>
        <v>2455464.5</v>
      </c>
      <c r="G269" s="8">
        <f t="shared" si="32"/>
        <v>0.10731006160164271</v>
      </c>
      <c r="I269">
        <f t="shared" si="33"/>
        <v>183.71129165534421</v>
      </c>
      <c r="J269">
        <f t="shared" si="34"/>
        <v>4220.5894124506094</v>
      </c>
      <c r="K269">
        <f t="shared" si="35"/>
        <v>1.6704121547933024E-2</v>
      </c>
      <c r="L269">
        <f t="shared" si="36"/>
        <v>-1.8816239260033638</v>
      </c>
      <c r="M269">
        <f t="shared" si="37"/>
        <v>181.82966772934085</v>
      </c>
      <c r="N269">
        <f t="shared" si="38"/>
        <v>4218.7077885246063</v>
      </c>
      <c r="O269">
        <f t="shared" si="39"/>
        <v>1.0030026930088856</v>
      </c>
      <c r="P269">
        <f t="shared" si="40"/>
        <v>181.8287169691007</v>
      </c>
      <c r="Q269">
        <f t="shared" si="41"/>
        <v>23.437895631920103</v>
      </c>
      <c r="R269">
        <f t="shared" si="42"/>
        <v>23.438229236165377</v>
      </c>
      <c r="S269">
        <f t="shared" si="43"/>
        <v>-178.32208137292355</v>
      </c>
      <c r="T269">
        <f t="shared" si="44"/>
        <v>-0.72728677727241164</v>
      </c>
      <c r="U269">
        <f t="shared" si="45"/>
        <v>4.3030519248837232E-2</v>
      </c>
      <c r="V269">
        <f t="shared" si="46"/>
        <v>8.1028114446909729</v>
      </c>
      <c r="W269">
        <f t="shared" si="47"/>
        <v>90.409066962934801</v>
      </c>
      <c r="X269" s="6">
        <f t="shared" si="48"/>
        <v>0.46244249205229793</v>
      </c>
      <c r="Y269" s="9">
        <f t="shared" si="49"/>
        <v>0.21130619493303462</v>
      </c>
      <c r="Z269" s="6">
        <f t="shared" si="50"/>
        <v>0.71357878917156137</v>
      </c>
      <c r="AA269">
        <f t="shared" si="51"/>
        <v>723.27253570347841</v>
      </c>
      <c r="AB269">
        <f t="shared" si="52"/>
        <v>54.082811444690968</v>
      </c>
      <c r="AC269">
        <f t="shared" si="53"/>
        <v>-166.47929713882726</v>
      </c>
      <c r="AD269">
        <f t="shared" si="54"/>
        <v>115.95060663694689</v>
      </c>
      <c r="AE269">
        <f t="shared" si="55"/>
        <v>-25.950606636946887</v>
      </c>
      <c r="AF269">
        <f t="shared" si="56"/>
        <v>1.1856183389742776E-2</v>
      </c>
      <c r="AG269">
        <f t="shared" si="57"/>
        <v>-25.938750453557144</v>
      </c>
      <c r="AH269">
        <f t="shared" si="58"/>
        <v>15.069616132661167</v>
      </c>
    </row>
    <row r="270" spans="4:34">
      <c r="D270" s="5">
        <f t="shared" si="59"/>
        <v>40447</v>
      </c>
      <c r="E270" s="6">
        <f t="shared" si="30"/>
        <v>0</v>
      </c>
      <c r="F270" s="7">
        <f t="shared" si="31"/>
        <v>2455465.5</v>
      </c>
      <c r="G270" s="8">
        <f t="shared" si="32"/>
        <v>0.10733744010951403</v>
      </c>
      <c r="I270">
        <f t="shared" si="33"/>
        <v>184.69693901728988</v>
      </c>
      <c r="J270">
        <f t="shared" si="34"/>
        <v>4221.5750127314313</v>
      </c>
      <c r="K270">
        <f t="shared" si="35"/>
        <v>1.6704120396278107E-2</v>
      </c>
      <c r="L270">
        <f t="shared" si="36"/>
        <v>-1.8873755108983163</v>
      </c>
      <c r="M270">
        <f t="shared" si="37"/>
        <v>182.80956350639156</v>
      </c>
      <c r="N270">
        <f t="shared" si="38"/>
        <v>4219.6876372205334</v>
      </c>
      <c r="O270">
        <f t="shared" si="39"/>
        <v>1.0027204046934945</v>
      </c>
      <c r="P270">
        <f t="shared" si="40"/>
        <v>182.80861331982382</v>
      </c>
      <c r="Q270">
        <f t="shared" si="41"/>
        <v>23.437895275884937</v>
      </c>
      <c r="R270">
        <f t="shared" si="42"/>
        <v>23.438226534166901</v>
      </c>
      <c r="S270">
        <f t="shared" si="43"/>
        <v>-177.4228004322718</v>
      </c>
      <c r="T270">
        <f t="shared" si="44"/>
        <v>-1.1167777008071333</v>
      </c>
      <c r="U270">
        <f t="shared" si="45"/>
        <v>4.3030509045370591E-2</v>
      </c>
      <c r="V270">
        <f t="shared" si="46"/>
        <v>8.4490486417514781</v>
      </c>
      <c r="W270">
        <f t="shared" si="47"/>
        <v>89.610483744663739</v>
      </c>
      <c r="X270" s="6">
        <f t="shared" si="48"/>
        <v>0.46220204955433924</v>
      </c>
      <c r="Y270" s="9">
        <f t="shared" si="49"/>
        <v>0.21328403915249552</v>
      </c>
      <c r="Z270" s="6">
        <f t="shared" si="50"/>
        <v>0.71112005995618288</v>
      </c>
      <c r="AA270">
        <f t="shared" si="51"/>
        <v>716.88386995730991</v>
      </c>
      <c r="AB270">
        <f t="shared" si="52"/>
        <v>54.429048641751478</v>
      </c>
      <c r="AC270">
        <f t="shared" si="53"/>
        <v>-166.39273783956213</v>
      </c>
      <c r="AD270">
        <f t="shared" si="54"/>
        <v>116.32762294565448</v>
      </c>
      <c r="AE270">
        <f t="shared" si="55"/>
        <v>-26.327622945654483</v>
      </c>
      <c r="AF270">
        <f t="shared" si="56"/>
        <v>1.1660551438536166E-2</v>
      </c>
      <c r="AG270">
        <f t="shared" si="57"/>
        <v>-26.315962394215948</v>
      </c>
      <c r="AH270">
        <f t="shared" si="58"/>
        <v>15.215078333802978</v>
      </c>
    </row>
    <row r="271" spans="4:34">
      <c r="D271" s="5">
        <f t="shared" si="59"/>
        <v>40448</v>
      </c>
      <c r="E271" s="6">
        <f t="shared" si="30"/>
        <v>0</v>
      </c>
      <c r="F271" s="7">
        <f t="shared" si="31"/>
        <v>2455466.5</v>
      </c>
      <c r="G271" s="8">
        <f t="shared" si="32"/>
        <v>0.10736481861738535</v>
      </c>
      <c r="I271">
        <f t="shared" si="33"/>
        <v>185.68258637923645</v>
      </c>
      <c r="J271">
        <f t="shared" si="34"/>
        <v>4222.5606130122524</v>
      </c>
      <c r="K271">
        <f t="shared" si="35"/>
        <v>1.6704119244622999E-2</v>
      </c>
      <c r="L271">
        <f t="shared" si="36"/>
        <v>-1.8925743793314305</v>
      </c>
      <c r="M271">
        <f t="shared" si="37"/>
        <v>183.79001199990503</v>
      </c>
      <c r="N271">
        <f t="shared" si="38"/>
        <v>4220.6680386329208</v>
      </c>
      <c r="O271">
        <f t="shared" si="39"/>
        <v>1.0024372363988057</v>
      </c>
      <c r="P271">
        <f t="shared" si="40"/>
        <v>183.78906238296108</v>
      </c>
      <c r="Q271">
        <f t="shared" si="41"/>
        <v>23.437894919849771</v>
      </c>
      <c r="R271">
        <f t="shared" si="42"/>
        <v>23.43822383188547</v>
      </c>
      <c r="S271">
        <f t="shared" si="43"/>
        <v>-176.52277371405427</v>
      </c>
      <c r="T271">
        <f t="shared" si="44"/>
        <v>-1.5062128705636415</v>
      </c>
      <c r="U271">
        <f t="shared" si="45"/>
        <v>4.3030498840836741E-2</v>
      </c>
      <c r="V271">
        <f t="shared" si="46"/>
        <v>8.7924601650193601</v>
      </c>
      <c r="W271">
        <f t="shared" si="47"/>
        <v>88.811815339257834</v>
      </c>
      <c r="X271" s="6">
        <f t="shared" si="48"/>
        <v>0.46196356932984761</v>
      </c>
      <c r="Y271" s="9">
        <f t="shared" si="49"/>
        <v>0.21526408227635363</v>
      </c>
      <c r="Z271" s="6">
        <f t="shared" si="50"/>
        <v>0.70866305638334159</v>
      </c>
      <c r="AA271">
        <f t="shared" si="51"/>
        <v>710.49452271406267</v>
      </c>
      <c r="AB271">
        <f t="shared" si="52"/>
        <v>54.772460165019353</v>
      </c>
      <c r="AC271">
        <f t="shared" si="53"/>
        <v>-166.30688495874517</v>
      </c>
      <c r="AD271">
        <f t="shared" si="54"/>
        <v>116.70452335190485</v>
      </c>
      <c r="AE271">
        <f t="shared" si="55"/>
        <v>-26.704523351904854</v>
      </c>
      <c r="AF271">
        <f t="shared" si="56"/>
        <v>1.1470112037313964E-2</v>
      </c>
      <c r="AG271">
        <f t="shared" si="57"/>
        <v>-26.693053239867538</v>
      </c>
      <c r="AH271">
        <f t="shared" si="58"/>
        <v>15.360673167030541</v>
      </c>
    </row>
    <row r="272" spans="4:34">
      <c r="D272" s="5">
        <f t="shared" si="59"/>
        <v>40449</v>
      </c>
      <c r="E272" s="6">
        <f t="shared" si="30"/>
        <v>0</v>
      </c>
      <c r="F272" s="7">
        <f t="shared" si="31"/>
        <v>2455467.5</v>
      </c>
      <c r="G272" s="8">
        <f t="shared" si="32"/>
        <v>0.10739219712525667</v>
      </c>
      <c r="I272">
        <f t="shared" si="33"/>
        <v>186.66823374118394</v>
      </c>
      <c r="J272">
        <f t="shared" si="34"/>
        <v>4223.5462132930734</v>
      </c>
      <c r="K272">
        <f t="shared" si="35"/>
        <v>1.6704118092967703E-2</v>
      </c>
      <c r="L272">
        <f t="shared" si="36"/>
        <v>-1.8972184203376068</v>
      </c>
      <c r="M272">
        <f t="shared" si="37"/>
        <v>184.77101532084635</v>
      </c>
      <c r="N272">
        <f t="shared" si="38"/>
        <v>4221.6489948727358</v>
      </c>
      <c r="O272">
        <f t="shared" si="39"/>
        <v>1.0021532705589475</v>
      </c>
      <c r="P272">
        <f t="shared" si="40"/>
        <v>184.77006626947704</v>
      </c>
      <c r="Q272">
        <f t="shared" si="41"/>
        <v>23.437894563814606</v>
      </c>
      <c r="R272">
        <f t="shared" si="42"/>
        <v>23.43822112932309</v>
      </c>
      <c r="S272">
        <f t="shared" si="43"/>
        <v>-175.62191575355453</v>
      </c>
      <c r="T272">
        <f t="shared" si="44"/>
        <v>-1.8954963791478878</v>
      </c>
      <c r="U272">
        <f t="shared" si="45"/>
        <v>4.3030488635243266E-2</v>
      </c>
      <c r="V272">
        <f t="shared" si="46"/>
        <v>9.1327046350258527</v>
      </c>
      <c r="W272">
        <f t="shared" si="47"/>
        <v>88.013029463864029</v>
      </c>
      <c r="X272" s="6">
        <f t="shared" si="48"/>
        <v>0.46172728844789868</v>
      </c>
      <c r="Y272" s="9">
        <f t="shared" si="49"/>
        <v>0.21724665104827637</v>
      </c>
      <c r="Z272" s="6">
        <f t="shared" si="50"/>
        <v>0.70620792584752101</v>
      </c>
      <c r="AA272">
        <f t="shared" si="51"/>
        <v>704.10423571091223</v>
      </c>
      <c r="AB272">
        <f t="shared" si="52"/>
        <v>55.11270463502585</v>
      </c>
      <c r="AC272">
        <f t="shared" si="53"/>
        <v>-166.22182384124355</v>
      </c>
      <c r="AD272">
        <f t="shared" si="54"/>
        <v>117.08122337930682</v>
      </c>
      <c r="AE272">
        <f t="shared" si="55"/>
        <v>-27.08122337930682</v>
      </c>
      <c r="AF272">
        <f t="shared" si="56"/>
        <v>1.1284686391662141E-2</v>
      </c>
      <c r="AG272">
        <f t="shared" si="57"/>
        <v>-27.069938692915159</v>
      </c>
      <c r="AH272">
        <f t="shared" si="58"/>
        <v>15.506298213746959</v>
      </c>
    </row>
    <row r="273" spans="4:34">
      <c r="D273" s="5">
        <f t="shared" si="59"/>
        <v>40450</v>
      </c>
      <c r="E273" s="6">
        <f t="shared" si="30"/>
        <v>0</v>
      </c>
      <c r="F273" s="7">
        <f t="shared" si="31"/>
        <v>2455468.5</v>
      </c>
      <c r="G273" s="8">
        <f t="shared" si="32"/>
        <v>0.107419575633128</v>
      </c>
      <c r="I273">
        <f t="shared" si="33"/>
        <v>187.65388110313143</v>
      </c>
      <c r="J273">
        <f t="shared" si="34"/>
        <v>4224.5318135738944</v>
      </c>
      <c r="K273">
        <f t="shared" si="35"/>
        <v>1.6704116941312217E-2</v>
      </c>
      <c r="L273">
        <f t="shared" si="36"/>
        <v>-1.9013056800512502</v>
      </c>
      <c r="M273">
        <f t="shared" si="37"/>
        <v>185.75257542308017</v>
      </c>
      <c r="N273">
        <f t="shared" si="38"/>
        <v>4222.6305078938431</v>
      </c>
      <c r="O273">
        <f t="shared" si="39"/>
        <v>1.0018685899809869</v>
      </c>
      <c r="P273">
        <f t="shared" si="40"/>
        <v>185.75162693323591</v>
      </c>
      <c r="Q273">
        <f t="shared" si="41"/>
        <v>23.43789420777944</v>
      </c>
      <c r="R273">
        <f t="shared" si="42"/>
        <v>23.438218426481765</v>
      </c>
      <c r="S273">
        <f t="shared" si="43"/>
        <v>-174.72014114501627</v>
      </c>
      <c r="T273">
        <f t="shared" si="44"/>
        <v>-2.284531880996906</v>
      </c>
      <c r="U273">
        <f t="shared" si="45"/>
        <v>4.3030478428597738E-2</v>
      </c>
      <c r="V273">
        <f t="shared" si="46"/>
        <v>9.469439836702735</v>
      </c>
      <c r="W273">
        <f t="shared" si="47"/>
        <v>87.214094888664249</v>
      </c>
      <c r="X273" s="6">
        <f t="shared" si="48"/>
        <v>0.46149344455784536</v>
      </c>
      <c r="Y273" s="9">
        <f t="shared" si="49"/>
        <v>0.21923206986711133</v>
      </c>
      <c r="Z273" s="6">
        <f t="shared" si="50"/>
        <v>0.70375481924857941</v>
      </c>
      <c r="AA273">
        <f t="shared" si="51"/>
        <v>697.71275910931399</v>
      </c>
      <c r="AB273">
        <f t="shared" si="52"/>
        <v>55.44943983670273</v>
      </c>
      <c r="AC273">
        <f t="shared" si="53"/>
        <v>-166.13764004082432</v>
      </c>
      <c r="AD273">
        <f t="shared" si="54"/>
        <v>117.45763853975743</v>
      </c>
      <c r="AE273">
        <f t="shared" si="55"/>
        <v>-27.457638539757426</v>
      </c>
      <c r="AF273">
        <f t="shared" si="56"/>
        <v>1.1104103759096127E-2</v>
      </c>
      <c r="AG273">
        <f t="shared" si="57"/>
        <v>-27.446534435998331</v>
      </c>
      <c r="AH273">
        <f t="shared" si="58"/>
        <v>15.6518492067446</v>
      </c>
    </row>
    <row r="274" spans="4:34">
      <c r="D274" s="5">
        <f t="shared" si="59"/>
        <v>40451</v>
      </c>
      <c r="E274" s="6">
        <f t="shared" si="30"/>
        <v>0</v>
      </c>
      <c r="F274" s="7">
        <f t="shared" si="31"/>
        <v>2455469.5</v>
      </c>
      <c r="G274" s="8">
        <f t="shared" si="32"/>
        <v>0.10744695414099932</v>
      </c>
      <c r="I274">
        <f t="shared" si="33"/>
        <v>188.63952846507982</v>
      </c>
      <c r="J274">
        <f t="shared" si="34"/>
        <v>4225.5174138547154</v>
      </c>
      <c r="K274">
        <f t="shared" si="35"/>
        <v>1.670411578965654E-2</v>
      </c>
      <c r="L274">
        <f t="shared" si="36"/>
        <v>-1.9048343629520057</v>
      </c>
      <c r="M274">
        <f t="shared" si="37"/>
        <v>186.7346941021278</v>
      </c>
      <c r="N274">
        <f t="shared" si="38"/>
        <v>4223.6125794917634</v>
      </c>
      <c r="O274">
        <f t="shared" si="39"/>
        <v>1.0015832778221514</v>
      </c>
      <c r="P274">
        <f t="shared" si="40"/>
        <v>186.73374616975849</v>
      </c>
      <c r="Q274">
        <f t="shared" si="41"/>
        <v>23.437893851744274</v>
      </c>
      <c r="R274">
        <f t="shared" si="42"/>
        <v>23.438215723363502</v>
      </c>
      <c r="S274">
        <f t="shared" si="43"/>
        <v>-173.81736459463465</v>
      </c>
      <c r="T274">
        <f t="shared" si="44"/>
        <v>-2.67322257819146</v>
      </c>
      <c r="U274">
        <f t="shared" si="45"/>
        <v>4.3030468220907718E-2</v>
      </c>
      <c r="V274">
        <f t="shared" si="46"/>
        <v>9.8023229032746997</v>
      </c>
      <c r="W274">
        <f t="shared" si="47"/>
        <v>86.414981594504894</v>
      </c>
      <c r="X274" s="6">
        <f t="shared" si="48"/>
        <v>0.46126227576161483</v>
      </c>
      <c r="Y274" s="9">
        <f t="shared" si="49"/>
        <v>0.22122066022132342</v>
      </c>
      <c r="Z274" s="6">
        <f t="shared" si="50"/>
        <v>0.70130389130190618</v>
      </c>
      <c r="AA274">
        <f t="shared" si="51"/>
        <v>691.31985275603915</v>
      </c>
      <c r="AB274">
        <f t="shared" si="52"/>
        <v>55.782322903274697</v>
      </c>
      <c r="AC274">
        <f t="shared" si="53"/>
        <v>-166.05441927418133</v>
      </c>
      <c r="AD274">
        <f t="shared" si="54"/>
        <v>117.83368431576632</v>
      </c>
      <c r="AE274">
        <f t="shared" si="55"/>
        <v>-27.83368431576632</v>
      </c>
      <c r="AF274">
        <f t="shared" si="56"/>
        <v>1.0928201048394051E-2</v>
      </c>
      <c r="AG274">
        <f t="shared" si="57"/>
        <v>-27.822756114717926</v>
      </c>
      <c r="AH274">
        <f t="shared" si="58"/>
        <v>15.797220043233324</v>
      </c>
    </row>
    <row r="275" spans="4:34">
      <c r="D275" s="5">
        <f t="shared" si="59"/>
        <v>40452</v>
      </c>
      <c r="E275" s="6">
        <f t="shared" si="30"/>
        <v>0</v>
      </c>
      <c r="F275" s="7">
        <f t="shared" si="31"/>
        <v>2455470.5</v>
      </c>
      <c r="G275" s="8">
        <f t="shared" si="32"/>
        <v>0.10747433264887063</v>
      </c>
      <c r="I275">
        <f t="shared" si="33"/>
        <v>189.62517582702731</v>
      </c>
      <c r="J275">
        <f t="shared" si="34"/>
        <v>4226.5030141355355</v>
      </c>
      <c r="K275">
        <f t="shared" si="35"/>
        <v>1.6704114638000672E-2</v>
      </c>
      <c r="L275">
        <f t="shared" si="36"/>
        <v>-1.9078028330737278</v>
      </c>
      <c r="M275">
        <f t="shared" si="37"/>
        <v>187.71737299395357</v>
      </c>
      <c r="N275">
        <f t="shared" si="38"/>
        <v>4224.5952113024614</v>
      </c>
      <c r="O275">
        <f t="shared" si="39"/>
        <v>1.0012974175667912</v>
      </c>
      <c r="P275">
        <f t="shared" si="40"/>
        <v>187.71642561500863</v>
      </c>
      <c r="Q275">
        <f t="shared" si="41"/>
        <v>23.437893495709105</v>
      </c>
      <c r="R275">
        <f t="shared" si="42"/>
        <v>23.438213019970298</v>
      </c>
      <c r="S275">
        <f t="shared" si="43"/>
        <v>-172.91350097462691</v>
      </c>
      <c r="T275">
        <f t="shared" si="44"/>
        <v>-3.0614712067212131</v>
      </c>
      <c r="U275">
        <f t="shared" si="45"/>
        <v>4.3030458012180778E-2</v>
      </c>
      <c r="V275">
        <f t="shared" si="46"/>
        <v>10.131010512492324</v>
      </c>
      <c r="W275">
        <f t="shared" si="47"/>
        <v>85.615660934850922</v>
      </c>
      <c r="X275" s="6">
        <f t="shared" si="48"/>
        <v>0.46103402047743586</v>
      </c>
      <c r="Y275" s="9">
        <f t="shared" si="49"/>
        <v>0.22321274010284994</v>
      </c>
      <c r="Z275" s="6">
        <f t="shared" si="50"/>
        <v>0.69885530085202174</v>
      </c>
      <c r="AA275">
        <f t="shared" si="51"/>
        <v>684.92528747880738</v>
      </c>
      <c r="AB275">
        <f t="shared" si="52"/>
        <v>56.111010512492321</v>
      </c>
      <c r="AC275">
        <f t="shared" si="53"/>
        <v>-165.97224737187693</v>
      </c>
      <c r="AD275">
        <f t="shared" si="54"/>
        <v>118.20927614189596</v>
      </c>
      <c r="AE275">
        <f t="shared" si="55"/>
        <v>-28.209276141895955</v>
      </c>
      <c r="AF275">
        <f t="shared" si="56"/>
        <v>1.0756822441933621E-2</v>
      </c>
      <c r="AG275">
        <f t="shared" si="57"/>
        <v>-28.198519319454022</v>
      </c>
      <c r="AH275">
        <f t="shared" si="58"/>
        <v>15.942302801944834</v>
      </c>
    </row>
    <row r="276" spans="4:34">
      <c r="D276" s="5">
        <f t="shared" si="59"/>
        <v>40453</v>
      </c>
      <c r="E276" s="6">
        <f t="shared" si="30"/>
        <v>0</v>
      </c>
      <c r="F276" s="7">
        <f t="shared" si="31"/>
        <v>2455471.5</v>
      </c>
      <c r="G276" s="8">
        <f t="shared" si="32"/>
        <v>0.10750171115674195</v>
      </c>
      <c r="I276">
        <f t="shared" si="33"/>
        <v>190.61082318897661</v>
      </c>
      <c r="J276">
        <f t="shared" si="34"/>
        <v>4227.4886144163556</v>
      </c>
      <c r="K276">
        <f t="shared" si="35"/>
        <v>1.6704113486344617E-2</v>
      </c>
      <c r="L276">
        <f t="shared" si="36"/>
        <v>-1.910209615175644</v>
      </c>
      <c r="M276">
        <f t="shared" si="37"/>
        <v>188.70061357380098</v>
      </c>
      <c r="N276">
        <f t="shared" si="38"/>
        <v>4225.5784048011801</v>
      </c>
      <c r="O276">
        <f t="shared" si="39"/>
        <v>1.0010110930030838</v>
      </c>
      <c r="P276">
        <f t="shared" si="40"/>
        <v>188.69966674422938</v>
      </c>
      <c r="Q276">
        <f t="shared" si="41"/>
        <v>23.437893139673939</v>
      </c>
      <c r="R276">
        <f t="shared" si="42"/>
        <v>23.438210316304165</v>
      </c>
      <c r="S276">
        <f t="shared" si="43"/>
        <v>-172.00846537846471</v>
      </c>
      <c r="T276">
        <f t="shared" si="44"/>
        <v>-3.4491800232808472</v>
      </c>
      <c r="U276">
        <f t="shared" si="45"/>
        <v>4.303044780242448E-2</v>
      </c>
      <c r="V276">
        <f t="shared" si="46"/>
        <v>10.45515909597391</v>
      </c>
      <c r="W276">
        <f t="shared" si="47"/>
        <v>84.81610580254393</v>
      </c>
      <c r="X276" s="6">
        <f t="shared" si="48"/>
        <v>0.46080891729446249</v>
      </c>
      <c r="Y276" s="9">
        <f t="shared" si="49"/>
        <v>0.22520862339850717</v>
      </c>
      <c r="Z276" s="6">
        <f t="shared" si="50"/>
        <v>0.69640921119041788</v>
      </c>
      <c r="AA276">
        <f t="shared" si="51"/>
        <v>678.52884642035144</v>
      </c>
      <c r="AB276">
        <f t="shared" si="52"/>
        <v>56.435159095973908</v>
      </c>
      <c r="AC276">
        <f t="shared" si="53"/>
        <v>-165.89121022600654</v>
      </c>
      <c r="AD276">
        <f t="shared" si="54"/>
        <v>118.58432938532712</v>
      </c>
      <c r="AE276">
        <f t="shared" si="55"/>
        <v>-28.584329385327123</v>
      </c>
      <c r="AF276">
        <f t="shared" si="56"/>
        <v>1.0589819039612003E-2</v>
      </c>
      <c r="AG276">
        <f t="shared" si="57"/>
        <v>-28.573739566287511</v>
      </c>
      <c r="AH276">
        <f t="shared" si="58"/>
        <v>16.086987764655419</v>
      </c>
    </row>
    <row r="277" spans="4:34">
      <c r="D277" s="5">
        <f t="shared" si="59"/>
        <v>40454</v>
      </c>
      <c r="E277" s="6">
        <f t="shared" si="30"/>
        <v>0</v>
      </c>
      <c r="F277" s="7">
        <f t="shared" si="31"/>
        <v>2455472.5</v>
      </c>
      <c r="G277" s="8">
        <f t="shared" si="32"/>
        <v>0.10752908966461328</v>
      </c>
      <c r="I277">
        <f t="shared" si="33"/>
        <v>191.59647055092501</v>
      </c>
      <c r="J277">
        <f t="shared" si="34"/>
        <v>4228.4742146971757</v>
      </c>
      <c r="K277">
        <f t="shared" si="35"/>
        <v>1.6704112334688371E-2</v>
      </c>
      <c r="L277">
        <f t="shared" si="36"/>
        <v>-1.9120533958745212</v>
      </c>
      <c r="M277">
        <f t="shared" si="37"/>
        <v>189.68441715505048</v>
      </c>
      <c r="N277">
        <f t="shared" si="38"/>
        <v>4226.5621613013009</v>
      </c>
      <c r="O277">
        <f t="shared" si="39"/>
        <v>1.0007243881994881</v>
      </c>
      <c r="P277">
        <f t="shared" si="40"/>
        <v>189.6834708708007</v>
      </c>
      <c r="Q277">
        <f t="shared" si="41"/>
        <v>23.437892783638773</v>
      </c>
      <c r="R277">
        <f t="shared" si="42"/>
        <v>23.438207612367112</v>
      </c>
      <c r="S277">
        <f t="shared" si="43"/>
        <v>-171.10217317739404</v>
      </c>
      <c r="T277">
        <f t="shared" si="44"/>
        <v>-3.8362507926583822</v>
      </c>
      <c r="U277">
        <f t="shared" si="45"/>
        <v>4.3030437591646424E-2</v>
      </c>
      <c r="V277">
        <f t="shared" si="46"/>
        <v>10.774425062342605</v>
      </c>
      <c r="W277">
        <f t="shared" si="47"/>
        <v>84.016290801896531</v>
      </c>
      <c r="X277" s="6">
        <f t="shared" si="48"/>
        <v>0.46058720481781762</v>
      </c>
      <c r="Y277" s="9">
        <f t="shared" si="49"/>
        <v>0.2272086192569939</v>
      </c>
      <c r="Z277" s="6">
        <f t="shared" si="50"/>
        <v>0.69396579037864126</v>
      </c>
      <c r="AA277">
        <f t="shared" si="51"/>
        <v>672.13032641517225</v>
      </c>
      <c r="AB277">
        <f t="shared" si="52"/>
        <v>56.754425062342605</v>
      </c>
      <c r="AC277">
        <f t="shared" si="53"/>
        <v>-165.81139373441434</v>
      </c>
      <c r="AD277">
        <f t="shared" si="54"/>
        <v>118.95875932554453</v>
      </c>
      <c r="AE277">
        <f t="shared" si="55"/>
        <v>-28.958759325544534</v>
      </c>
      <c r="AF277">
        <f t="shared" si="56"/>
        <v>1.0427048523028814E-2</v>
      </c>
      <c r="AG277">
        <f t="shared" si="57"/>
        <v>-28.948332277021507</v>
      </c>
      <c r="AH277">
        <f t="shared" si="58"/>
        <v>16.231163442450338</v>
      </c>
    </row>
    <row r="278" spans="4:34">
      <c r="D278" s="5">
        <f t="shared" si="59"/>
        <v>40455</v>
      </c>
      <c r="E278" s="6">
        <f t="shared" si="30"/>
        <v>0</v>
      </c>
      <c r="F278" s="7">
        <f t="shared" si="31"/>
        <v>2455473.5</v>
      </c>
      <c r="G278" s="8">
        <f t="shared" si="32"/>
        <v>0.1075564681724846</v>
      </c>
      <c r="I278">
        <f t="shared" si="33"/>
        <v>192.58211791287522</v>
      </c>
      <c r="J278">
        <f t="shared" si="34"/>
        <v>4229.4598149779958</v>
      </c>
      <c r="K278">
        <f t="shared" si="35"/>
        <v>1.6704111183031934E-2</v>
      </c>
      <c r="L278">
        <f t="shared" si="36"/>
        <v>-1.9133330247367266</v>
      </c>
      <c r="M278">
        <f t="shared" si="37"/>
        <v>190.6687848881385</v>
      </c>
      <c r="N278">
        <f t="shared" si="38"/>
        <v>4227.546481953259</v>
      </c>
      <c r="O278">
        <f t="shared" si="39"/>
        <v>1.0004373874809518</v>
      </c>
      <c r="P278">
        <f t="shared" si="40"/>
        <v>190.66783914515855</v>
      </c>
      <c r="Q278">
        <f t="shared" si="41"/>
        <v>23.437892427603607</v>
      </c>
      <c r="R278">
        <f t="shared" si="42"/>
        <v>23.438204908161133</v>
      </c>
      <c r="S278">
        <f t="shared" si="43"/>
        <v>-170.19454007830453</v>
      </c>
      <c r="T278">
        <f t="shared" si="44"/>
        <v>-4.2225847758048669</v>
      </c>
      <c r="U278">
        <f t="shared" si="45"/>
        <v>4.3030427379854158E-2</v>
      </c>
      <c r="V278">
        <f t="shared" si="46"/>
        <v>11.088465034796885</v>
      </c>
      <c r="W278">
        <f t="shared" si="47"/>
        <v>83.216192426617894</v>
      </c>
      <c r="X278" s="6">
        <f t="shared" si="48"/>
        <v>0.46036912150361331</v>
      </c>
      <c r="Y278" s="9">
        <f t="shared" si="49"/>
        <v>0.2292130314296747</v>
      </c>
      <c r="Z278" s="6">
        <f t="shared" si="50"/>
        <v>0.69152521157755187</v>
      </c>
      <c r="AA278">
        <f t="shared" si="51"/>
        <v>665.72953941294315</v>
      </c>
      <c r="AB278">
        <f t="shared" si="52"/>
        <v>57.06846503479688</v>
      </c>
      <c r="AC278">
        <f t="shared" si="53"/>
        <v>-165.73288374130078</v>
      </c>
      <c r="AD278">
        <f t="shared" si="54"/>
        <v>119.33248113316567</v>
      </c>
      <c r="AE278">
        <f t="shared" si="55"/>
        <v>-29.332481133165672</v>
      </c>
      <c r="AF278">
        <f t="shared" si="56"/>
        <v>1.0268374838686943E-2</v>
      </c>
      <c r="AG278">
        <f t="shared" si="57"/>
        <v>-29.322212758326984</v>
      </c>
      <c r="AH278">
        <f t="shared" si="58"/>
        <v>16.374716607063192</v>
      </c>
    </row>
    <row r="279" spans="4:34">
      <c r="D279" s="5">
        <f t="shared" si="59"/>
        <v>40456</v>
      </c>
      <c r="E279" s="6">
        <f t="shared" si="30"/>
        <v>0</v>
      </c>
      <c r="F279" s="7">
        <f t="shared" si="31"/>
        <v>2455474.5</v>
      </c>
      <c r="G279" s="8">
        <f t="shared" si="32"/>
        <v>0.10758384668035592</v>
      </c>
      <c r="I279">
        <f t="shared" si="33"/>
        <v>193.56776527482543</v>
      </c>
      <c r="J279">
        <f t="shared" si="34"/>
        <v>4230.445415258815</v>
      </c>
      <c r="K279">
        <f t="shared" si="35"/>
        <v>1.6704110031375306E-2</v>
      </c>
      <c r="L279">
        <f t="shared" si="36"/>
        <v>-1.9140475153290759</v>
      </c>
      <c r="M279">
        <f t="shared" si="37"/>
        <v>191.65371775949635</v>
      </c>
      <c r="N279">
        <f t="shared" si="38"/>
        <v>4228.531367743486</v>
      </c>
      <c r="O279">
        <f t="shared" si="39"/>
        <v>1.0001501754048743</v>
      </c>
      <c r="P279">
        <f t="shared" si="40"/>
        <v>191.65277255373383</v>
      </c>
      <c r="Q279">
        <f t="shared" si="41"/>
        <v>23.437892071568442</v>
      </c>
      <c r="R279">
        <f t="shared" si="42"/>
        <v>23.438202203688245</v>
      </c>
      <c r="S279">
        <f t="shared" si="43"/>
        <v>-169.28548218308282</v>
      </c>
      <c r="T279">
        <f t="shared" si="44"/>
        <v>-4.6080827186442184</v>
      </c>
      <c r="U279">
        <f t="shared" si="45"/>
        <v>4.3030417167055274E-2</v>
      </c>
      <c r="V279">
        <f t="shared" si="46"/>
        <v>11.396936103650468</v>
      </c>
      <c r="W279">
        <f t="shared" si="47"/>
        <v>82.415789244149749</v>
      </c>
      <c r="X279" s="6">
        <f t="shared" si="48"/>
        <v>0.46015490548357607</v>
      </c>
      <c r="Y279" s="9">
        <f t="shared" si="49"/>
        <v>0.23122215758316012</v>
      </c>
      <c r="Z279" s="6">
        <f t="shared" si="50"/>
        <v>0.68908765338399203</v>
      </c>
      <c r="AA279">
        <f t="shared" si="51"/>
        <v>659.326313953198</v>
      </c>
      <c r="AB279">
        <f t="shared" si="52"/>
        <v>57.376936103650465</v>
      </c>
      <c r="AC279">
        <f t="shared" si="53"/>
        <v>-165.65576597408739</v>
      </c>
      <c r="AD279">
        <f t="shared" si="54"/>
        <v>119.70540984791099</v>
      </c>
      <c r="AE279">
        <f t="shared" si="55"/>
        <v>-29.705409847910985</v>
      </c>
      <c r="AF279">
        <f t="shared" si="56"/>
        <v>1.0113667899059466E-2</v>
      </c>
      <c r="AG279">
        <f t="shared" si="57"/>
        <v>-29.695296180011926</v>
      </c>
      <c r="AH279">
        <f t="shared" si="58"/>
        <v>16.517532327590345</v>
      </c>
    </row>
    <row r="280" spans="4:34">
      <c r="D280" s="5">
        <f t="shared" si="59"/>
        <v>40457</v>
      </c>
      <c r="E280" s="6">
        <f t="shared" si="30"/>
        <v>0</v>
      </c>
      <c r="F280" s="7">
        <f t="shared" si="31"/>
        <v>2455475.5</v>
      </c>
      <c r="G280" s="8">
        <f t="shared" si="32"/>
        <v>0.10761122518822724</v>
      </c>
      <c r="I280">
        <f t="shared" si="33"/>
        <v>194.55341263677656</v>
      </c>
      <c r="J280">
        <f t="shared" si="34"/>
        <v>4231.4310155396342</v>
      </c>
      <c r="K280">
        <f t="shared" si="35"/>
        <v>1.6704108879718491E-2</v>
      </c>
      <c r="L280">
        <f t="shared" si="36"/>
        <v>-1.9141960462272851</v>
      </c>
      <c r="M280">
        <f t="shared" si="37"/>
        <v>192.63921659054927</v>
      </c>
      <c r="N280">
        <f t="shared" si="38"/>
        <v>4229.5168194934067</v>
      </c>
      <c r="O280">
        <f t="shared" si="39"/>
        <v>0.99986283673683385</v>
      </c>
      <c r="P280">
        <f t="shared" si="40"/>
        <v>192.63827191795124</v>
      </c>
      <c r="Q280">
        <f t="shared" si="41"/>
        <v>23.437891715533276</v>
      </c>
      <c r="R280">
        <f t="shared" si="42"/>
        <v>23.438199498950446</v>
      </c>
      <c r="S280">
        <f t="shared" si="43"/>
        <v>-168.37491604950705</v>
      </c>
      <c r="T280">
        <f t="shared" si="44"/>
        <v>-4.9926448417158822</v>
      </c>
      <c r="U280">
        <f t="shared" si="45"/>
        <v>4.3030406953257334E-2</v>
      </c>
      <c r="V280">
        <f t="shared" si="46"/>
        <v>11.699496094323122</v>
      </c>
      <c r="W280">
        <f t="shared" si="47"/>
        <v>81.615062086945727</v>
      </c>
      <c r="X280" s="6">
        <f t="shared" si="48"/>
        <v>0.45994479437894231</v>
      </c>
      <c r="Y280" s="9">
        <f t="shared" si="49"/>
        <v>0.23323628858187082</v>
      </c>
      <c r="Z280" s="6">
        <f t="shared" si="50"/>
        <v>0.68665330017601378</v>
      </c>
      <c r="AA280">
        <f t="shared" si="51"/>
        <v>652.92049669556582</v>
      </c>
      <c r="AB280">
        <f t="shared" si="52"/>
        <v>57.67949609432312</v>
      </c>
      <c r="AC280">
        <f t="shared" si="53"/>
        <v>-165.58012597641923</v>
      </c>
      <c r="AD280">
        <f t="shared" si="54"/>
        <v>120.07746035574809</v>
      </c>
      <c r="AE280">
        <f t="shared" si="55"/>
        <v>-30.077460355748087</v>
      </c>
      <c r="AF280">
        <f t="shared" si="56"/>
        <v>9.9628033004322426E-3</v>
      </c>
      <c r="AG280">
        <f t="shared" si="57"/>
        <v>-30.067497552447655</v>
      </c>
      <c r="AH280">
        <f t="shared" si="58"/>
        <v>16.659494012899188</v>
      </c>
    </row>
    <row r="281" spans="4:34">
      <c r="D281" s="5">
        <f t="shared" si="59"/>
        <v>40458</v>
      </c>
      <c r="E281" s="6">
        <f t="shared" si="30"/>
        <v>0</v>
      </c>
      <c r="F281" s="7">
        <f t="shared" si="31"/>
        <v>2455476.5</v>
      </c>
      <c r="G281" s="8">
        <f t="shared" si="32"/>
        <v>0.10763860369609857</v>
      </c>
      <c r="I281">
        <f t="shared" si="33"/>
        <v>195.53905999872768</v>
      </c>
      <c r="J281">
        <f t="shared" si="34"/>
        <v>4232.4166158204534</v>
      </c>
      <c r="K281">
        <f t="shared" si="35"/>
        <v>1.6704107728061485E-2</v>
      </c>
      <c r="L281">
        <f t="shared" si="36"/>
        <v>-1.9137779619809281</v>
      </c>
      <c r="M281">
        <f t="shared" si="37"/>
        <v>193.62528203674674</v>
      </c>
      <c r="N281">
        <f t="shared" si="38"/>
        <v>4230.502837858473</v>
      </c>
      <c r="O281">
        <f t="shared" si="39"/>
        <v>0.99957545642608381</v>
      </c>
      <c r="P281">
        <f t="shared" si="40"/>
        <v>193.62433789325988</v>
      </c>
      <c r="Q281">
        <f t="shared" si="41"/>
        <v>23.43789135949811</v>
      </c>
      <c r="R281">
        <f t="shared" si="42"/>
        <v>23.438196793949746</v>
      </c>
      <c r="S281">
        <f t="shared" si="43"/>
        <v>-167.46275875379987</v>
      </c>
      <c r="T281">
        <f t="shared" si="44"/>
        <v>-5.3761708307174789</v>
      </c>
      <c r="U281">
        <f t="shared" si="45"/>
        <v>4.3030396738467938E-2</v>
      </c>
      <c r="V281">
        <f t="shared" si="46"/>
        <v>11.995803851157405</v>
      </c>
      <c r="W281">
        <f t="shared" si="47"/>
        <v>80.813994251305616</v>
      </c>
      <c r="X281" s="6">
        <f t="shared" si="48"/>
        <v>0.45973902510336284</v>
      </c>
      <c r="Y281" s="9">
        <f t="shared" si="49"/>
        <v>0.23525570773862503</v>
      </c>
      <c r="Z281" s="6">
        <f t="shared" si="50"/>
        <v>0.68422234246810065</v>
      </c>
      <c r="AA281">
        <f t="shared" si="51"/>
        <v>646.51195401044492</v>
      </c>
      <c r="AB281">
        <f t="shared" si="52"/>
        <v>57.975803851157401</v>
      </c>
      <c r="AC281">
        <f t="shared" si="53"/>
        <v>-165.50604903721066</v>
      </c>
      <c r="AD281">
        <f t="shared" si="54"/>
        <v>120.44854736522362</v>
      </c>
      <c r="AE281">
        <f t="shared" si="55"/>
        <v>-30.448547365223618</v>
      </c>
      <c r="AF281">
        <f t="shared" si="56"/>
        <v>9.8156620565122699E-3</v>
      </c>
      <c r="AG281">
        <f t="shared" si="57"/>
        <v>-30.438731703167107</v>
      </c>
      <c r="AH281">
        <f t="shared" si="58"/>
        <v>16.800483460008593</v>
      </c>
    </row>
    <row r="282" spans="4:34">
      <c r="D282" s="5">
        <f t="shared" si="59"/>
        <v>40459</v>
      </c>
      <c r="E282" s="6">
        <f t="shared" si="30"/>
        <v>0</v>
      </c>
      <c r="F282" s="7">
        <f t="shared" si="31"/>
        <v>2455477.5</v>
      </c>
      <c r="G282" s="8">
        <f t="shared" si="32"/>
        <v>0.10766598220396989</v>
      </c>
      <c r="I282">
        <f t="shared" si="33"/>
        <v>196.5247073606788</v>
      </c>
      <c r="J282">
        <f t="shared" si="34"/>
        <v>4233.4022161012717</v>
      </c>
      <c r="K282">
        <f t="shared" si="35"/>
        <v>1.6704106576404289E-2</v>
      </c>
      <c r="L282">
        <f t="shared" si="36"/>
        <v>-1.9127927740337325</v>
      </c>
      <c r="M282">
        <f t="shared" si="37"/>
        <v>194.61191458664507</v>
      </c>
      <c r="N282">
        <f t="shared" si="38"/>
        <v>4231.489423327238</v>
      </c>
      <c r="O282">
        <f t="shared" si="39"/>
        <v>0.99928811958082309</v>
      </c>
      <c r="P282">
        <f t="shared" si="40"/>
        <v>194.61097096821555</v>
      </c>
      <c r="Q282">
        <f t="shared" si="41"/>
        <v>23.437891003462944</v>
      </c>
      <c r="R282">
        <f t="shared" si="42"/>
        <v>23.438194088688153</v>
      </c>
      <c r="S282">
        <f t="shared" si="43"/>
        <v>-166.54892795490977</v>
      </c>
      <c r="T282">
        <f t="shared" si="44"/>
        <v>-5.7585598280353736</v>
      </c>
      <c r="U282">
        <f t="shared" si="45"/>
        <v>4.3030386522694627E-2</v>
      </c>
      <c r="V282">
        <f t="shared" si="46"/>
        <v>12.285519537362916</v>
      </c>
      <c r="W282">
        <f t="shared" si="47"/>
        <v>80.012571704360184</v>
      </c>
      <c r="X282" s="6">
        <f t="shared" si="48"/>
        <v>0.4595378336546091</v>
      </c>
      <c r="Y282" s="9">
        <f t="shared" si="49"/>
        <v>0.23728069003138635</v>
      </c>
      <c r="Z282" s="6">
        <f t="shared" si="50"/>
        <v>0.68179497727783189</v>
      </c>
      <c r="AA282">
        <f t="shared" si="51"/>
        <v>640.10057363488147</v>
      </c>
      <c r="AB282">
        <f t="shared" si="52"/>
        <v>58.265519537362913</v>
      </c>
      <c r="AC282">
        <f t="shared" si="53"/>
        <v>-165.43362011565927</v>
      </c>
      <c r="AD282">
        <f t="shared" si="54"/>
        <v>120.81858538302032</v>
      </c>
      <c r="AE282">
        <f t="shared" si="55"/>
        <v>-30.81858538302032</v>
      </c>
      <c r="AF282">
        <f t="shared" si="56"/>
        <v>9.6721303468489065E-3</v>
      </c>
      <c r="AG282">
        <f t="shared" si="57"/>
        <v>-30.80891325267347</v>
      </c>
      <c r="AH282">
        <f t="shared" si="58"/>
        <v>16.940380908728912</v>
      </c>
    </row>
    <row r="283" spans="4:34">
      <c r="D283" s="5">
        <f t="shared" si="59"/>
        <v>40460</v>
      </c>
      <c r="E283" s="6">
        <f t="shared" si="30"/>
        <v>0</v>
      </c>
      <c r="F283" s="7">
        <f t="shared" si="31"/>
        <v>2455478.5</v>
      </c>
      <c r="G283" s="8">
        <f t="shared" si="32"/>
        <v>0.1076933607118412</v>
      </c>
      <c r="I283">
        <f t="shared" si="33"/>
        <v>197.51035472263084</v>
      </c>
      <c r="J283">
        <f t="shared" si="34"/>
        <v>4234.3878163820909</v>
      </c>
      <c r="K283">
        <f t="shared" si="35"/>
        <v>1.6704105424746901E-2</v>
      </c>
      <c r="L283">
        <f t="shared" si="36"/>
        <v>-1.911240161598089</v>
      </c>
      <c r="M283">
        <f t="shared" si="37"/>
        <v>195.59911456103274</v>
      </c>
      <c r="N283">
        <f t="shared" si="38"/>
        <v>4232.4765762204925</v>
      </c>
      <c r="O283">
        <f t="shared" si="39"/>
        <v>0.99900091144324277</v>
      </c>
      <c r="P283">
        <f t="shared" si="40"/>
        <v>195.59817146360632</v>
      </c>
      <c r="Q283">
        <f t="shared" si="41"/>
        <v>23.437890647427778</v>
      </c>
      <c r="R283">
        <f t="shared" si="42"/>
        <v>23.43819138316767</v>
      </c>
      <c r="S283">
        <f t="shared" si="43"/>
        <v>-165.63334196061135</v>
      </c>
      <c r="T283">
        <f t="shared" si="44"/>
        <v>-6.1397104253416099</v>
      </c>
      <c r="U283">
        <f t="shared" si="45"/>
        <v>4.3030376305945008E-2</v>
      </c>
      <c r="V283">
        <f t="shared" si="46"/>
        <v>12.568304951288345</v>
      </c>
      <c r="W283">
        <f t="shared" si="47"/>
        <v>79.210783299852181</v>
      </c>
      <c r="X283" s="6">
        <f t="shared" si="48"/>
        <v>0.45934145489493861</v>
      </c>
      <c r="Y283" s="9">
        <f t="shared" si="49"/>
        <v>0.23931150128423812</v>
      </c>
      <c r="Z283" s="6">
        <f t="shared" si="50"/>
        <v>0.67937140850563915</v>
      </c>
      <c r="AA283">
        <f t="shared" si="51"/>
        <v>633.68626639881745</v>
      </c>
      <c r="AB283">
        <f t="shared" si="52"/>
        <v>58.548304951288344</v>
      </c>
      <c r="AC283">
        <f t="shared" si="53"/>
        <v>-165.3629237621779</v>
      </c>
      <c r="AD283">
        <f t="shared" si="54"/>
        <v>121.18748868877358</v>
      </c>
      <c r="AE283">
        <f t="shared" si="55"/>
        <v>-31.187488688773584</v>
      </c>
      <c r="AF283">
        <f t="shared" si="56"/>
        <v>9.5320992791797666E-3</v>
      </c>
      <c r="AG283">
        <f t="shared" si="57"/>
        <v>-31.177956589494404</v>
      </c>
      <c r="AH283">
        <f t="shared" si="58"/>
        <v>17.079065102821062</v>
      </c>
    </row>
    <row r="284" spans="4:34">
      <c r="D284" s="5">
        <f t="shared" si="59"/>
        <v>40461</v>
      </c>
      <c r="E284" s="6">
        <f t="shared" si="30"/>
        <v>0</v>
      </c>
      <c r="F284" s="7">
        <f t="shared" si="31"/>
        <v>2455479.5</v>
      </c>
      <c r="G284" s="8">
        <f t="shared" si="32"/>
        <v>0.10772073921971252</v>
      </c>
      <c r="I284">
        <f t="shared" si="33"/>
        <v>198.49600208458378</v>
      </c>
      <c r="J284">
        <f t="shared" si="34"/>
        <v>4235.3734166629092</v>
      </c>
      <c r="K284">
        <f t="shared" si="35"/>
        <v>1.6704104273089326E-2</v>
      </c>
      <c r="L284">
        <f t="shared" si="36"/>
        <v>-1.9091199724826398</v>
      </c>
      <c r="M284">
        <f t="shared" si="37"/>
        <v>196.58688211210114</v>
      </c>
      <c r="N284">
        <f t="shared" si="38"/>
        <v>4233.4642966904266</v>
      </c>
      <c r="O284">
        <f t="shared" si="39"/>
        <v>0.99871391736436665</v>
      </c>
      <c r="P284">
        <f t="shared" si="40"/>
        <v>196.58593953162313</v>
      </c>
      <c r="Q284">
        <f t="shared" si="41"/>
        <v>23.437890291392613</v>
      </c>
      <c r="R284">
        <f t="shared" si="42"/>
        <v>23.438188677390304</v>
      </c>
      <c r="S284">
        <f t="shared" si="43"/>
        <v>-164.71591979550448</v>
      </c>
      <c r="T284">
        <f t="shared" si="44"/>
        <v>-6.5195206573411522</v>
      </c>
      <c r="U284">
        <f t="shared" si="45"/>
        <v>4.3030366088226649E-2</v>
      </c>
      <c r="V284">
        <f t="shared" si="46"/>
        <v>12.843823859129687</v>
      </c>
      <c r="W284">
        <f t="shared" si="47"/>
        <v>78.408621003379466</v>
      </c>
      <c r="X284" s="6">
        <f t="shared" si="48"/>
        <v>0.45915012232004881</v>
      </c>
      <c r="Y284" s="9">
        <f t="shared" si="49"/>
        <v>0.24134839731066143</v>
      </c>
      <c r="Z284" s="6">
        <f t="shared" si="50"/>
        <v>0.67695184732943625</v>
      </c>
      <c r="AA284">
        <f t="shared" si="51"/>
        <v>627.26896802703573</v>
      </c>
      <c r="AB284">
        <f t="shared" si="52"/>
        <v>58.823823859129682</v>
      </c>
      <c r="AC284">
        <f t="shared" si="53"/>
        <v>-165.29404403521758</v>
      </c>
      <c r="AD284">
        <f t="shared" si="54"/>
        <v>121.55517130919267</v>
      </c>
      <c r="AE284">
        <f t="shared" si="55"/>
        <v>-31.555171309192673</v>
      </c>
      <c r="AF284">
        <f t="shared" si="56"/>
        <v>9.3954646648677469E-3</v>
      </c>
      <c r="AG284">
        <f t="shared" si="57"/>
        <v>-31.545775844527807</v>
      </c>
      <c r="AH284">
        <f t="shared" si="58"/>
        <v>17.216413357926854</v>
      </c>
    </row>
    <row r="285" spans="4:34">
      <c r="D285" s="5">
        <f t="shared" si="59"/>
        <v>40462</v>
      </c>
      <c r="E285" s="6">
        <f t="shared" si="30"/>
        <v>0</v>
      </c>
      <c r="F285" s="7">
        <f t="shared" si="31"/>
        <v>2455480.5</v>
      </c>
      <c r="G285" s="8">
        <f t="shared" si="32"/>
        <v>0.10774811772758384</v>
      </c>
      <c r="I285">
        <f t="shared" si="33"/>
        <v>199.48164944653672</v>
      </c>
      <c r="J285">
        <f t="shared" si="34"/>
        <v>4236.3590169437266</v>
      </c>
      <c r="K285">
        <f t="shared" si="35"/>
        <v>1.6704103121431561E-2</v>
      </c>
      <c r="L285">
        <f t="shared" si="36"/>
        <v>-1.9064322238717939</v>
      </c>
      <c r="M285">
        <f t="shared" si="37"/>
        <v>197.57521722266492</v>
      </c>
      <c r="N285">
        <f t="shared" si="38"/>
        <v>4234.4525847198547</v>
      </c>
      <c r="O285">
        <f t="shared" si="39"/>
        <v>0.99842722277867713</v>
      </c>
      <c r="P285">
        <f t="shared" si="40"/>
        <v>197.57427515508016</v>
      </c>
      <c r="Q285">
        <f t="shared" si="41"/>
        <v>23.437889935357443</v>
      </c>
      <c r="R285">
        <f t="shared" si="42"/>
        <v>23.43818597135806</v>
      </c>
      <c r="S285">
        <f t="shared" si="43"/>
        <v>-163.79658127098023</v>
      </c>
      <c r="T285">
        <f t="shared" si="44"/>
        <v>-6.8978879967563804</v>
      </c>
      <c r="U285">
        <f t="shared" si="45"/>
        <v>4.3030355869547107E-2</v>
      </c>
      <c r="V285">
        <f t="shared" si="46"/>
        <v>13.111742344085807</v>
      </c>
      <c r="W285">
        <f t="shared" si="47"/>
        <v>77.606080127793703</v>
      </c>
      <c r="X285" s="6">
        <f t="shared" si="48"/>
        <v>0.45896406781660709</v>
      </c>
      <c r="Y285" s="9">
        <f t="shared" si="49"/>
        <v>0.24339162301718015</v>
      </c>
      <c r="Z285" s="6">
        <f t="shared" si="50"/>
        <v>0.67453651261603398</v>
      </c>
      <c r="AA285">
        <f t="shared" si="51"/>
        <v>620.84864102234963</v>
      </c>
      <c r="AB285">
        <f t="shared" si="52"/>
        <v>59.091742344085802</v>
      </c>
      <c r="AC285">
        <f t="shared" si="53"/>
        <v>-165.22706441397855</v>
      </c>
      <c r="AD285">
        <f t="shared" si="54"/>
        <v>121.92154699154233</v>
      </c>
      <c r="AE285">
        <f t="shared" si="55"/>
        <v>-31.921546991542328</v>
      </c>
      <c r="AF285">
        <f t="shared" si="56"/>
        <v>9.2621268066470815E-3</v>
      </c>
      <c r="AG285">
        <f t="shared" si="57"/>
        <v>-31.912284864735682</v>
      </c>
      <c r="AH285">
        <f t="shared" si="58"/>
        <v>17.352301636500215</v>
      </c>
    </row>
    <row r="286" spans="4:34">
      <c r="D286" s="5">
        <f t="shared" si="59"/>
        <v>40463</v>
      </c>
      <c r="E286" s="6">
        <f t="shared" si="30"/>
        <v>0</v>
      </c>
      <c r="F286" s="7">
        <f t="shared" si="31"/>
        <v>2455481.5</v>
      </c>
      <c r="G286" s="8">
        <f t="shared" si="32"/>
        <v>0.10777549623545517</v>
      </c>
      <c r="I286">
        <f t="shared" si="33"/>
        <v>200.46729680848966</v>
      </c>
      <c r="J286">
        <f t="shared" si="34"/>
        <v>4237.3446172245449</v>
      </c>
      <c r="K286">
        <f t="shared" si="35"/>
        <v>1.6704101969773604E-2</v>
      </c>
      <c r="L286">
        <f t="shared" si="36"/>
        <v>-1.9031771030560687</v>
      </c>
      <c r="M286">
        <f t="shared" si="37"/>
        <v>198.5641197054336</v>
      </c>
      <c r="N286">
        <f t="shared" si="38"/>
        <v>4235.441440121489</v>
      </c>
      <c r="O286">
        <f t="shared" si="39"/>
        <v>0.99814091317854547</v>
      </c>
      <c r="P286">
        <f t="shared" si="40"/>
        <v>198.56317814668654</v>
      </c>
      <c r="Q286">
        <f t="shared" si="41"/>
        <v>23.437889579322277</v>
      </c>
      <c r="R286">
        <f t="shared" si="42"/>
        <v>23.438183265072951</v>
      </c>
      <c r="S286">
        <f t="shared" si="43"/>
        <v>-162.87524705722277</v>
      </c>
      <c r="T286">
        <f t="shared" si="44"/>
        <v>-7.2747093506359839</v>
      </c>
      <c r="U286">
        <f t="shared" si="45"/>
        <v>4.3030345649914002E-2</v>
      </c>
      <c r="V286">
        <f t="shared" si="46"/>
        <v>13.371729171871548</v>
      </c>
      <c r="W286">
        <f t="shared" si="47"/>
        <v>76.803159579484543</v>
      </c>
      <c r="X286" s="6">
        <f t="shared" si="48"/>
        <v>0.45878352140842255</v>
      </c>
      <c r="Y286" s="9">
        <f t="shared" si="49"/>
        <v>0.24544141146540993</v>
      </c>
      <c r="Z286" s="6">
        <f t="shared" si="50"/>
        <v>0.67212563135143522</v>
      </c>
      <c r="AA286">
        <f t="shared" si="51"/>
        <v>614.42527663587634</v>
      </c>
      <c r="AB286">
        <f t="shared" si="52"/>
        <v>59.351729171871547</v>
      </c>
      <c r="AC286">
        <f t="shared" si="53"/>
        <v>-165.16206770703212</v>
      </c>
      <c r="AD286">
        <f t="shared" si="54"/>
        <v>122.28652917654713</v>
      </c>
      <c r="AE286">
        <f t="shared" si="55"/>
        <v>-32.286529176547134</v>
      </c>
      <c r="AF286">
        <f t="shared" si="56"/>
        <v>9.1319902979458654E-3</v>
      </c>
      <c r="AG286">
        <f t="shared" si="57"/>
        <v>-32.277397186249189</v>
      </c>
      <c r="AH286">
        <f t="shared" si="58"/>
        <v>17.486604629955536</v>
      </c>
    </row>
    <row r="287" spans="4:34">
      <c r="D287" s="5">
        <f t="shared" si="59"/>
        <v>40464</v>
      </c>
      <c r="E287" s="6">
        <f t="shared" si="30"/>
        <v>0</v>
      </c>
      <c r="F287" s="7">
        <f t="shared" si="31"/>
        <v>2455482.5</v>
      </c>
      <c r="G287" s="8">
        <f t="shared" si="32"/>
        <v>0.10780287474332649</v>
      </c>
      <c r="I287">
        <f t="shared" si="33"/>
        <v>201.45294417044352</v>
      </c>
      <c r="J287">
        <f t="shared" si="34"/>
        <v>4238.3302175053623</v>
      </c>
      <c r="K287">
        <f t="shared" si="35"/>
        <v>1.6704100818115457E-2</v>
      </c>
      <c r="L287">
        <f t="shared" si="36"/>
        <v>-1.8993549681121185</v>
      </c>
      <c r="M287">
        <f t="shared" si="37"/>
        <v>199.55358920233141</v>
      </c>
      <c r="N287">
        <f t="shared" si="38"/>
        <v>4236.4308625372505</v>
      </c>
      <c r="O287">
        <f t="shared" si="39"/>
        <v>0.99785507408846696</v>
      </c>
      <c r="P287">
        <f t="shared" si="40"/>
        <v>199.55264814836602</v>
      </c>
      <c r="Q287">
        <f t="shared" si="41"/>
        <v>23.437889223287112</v>
      </c>
      <c r="R287">
        <f t="shared" si="42"/>
        <v>23.438180558536985</v>
      </c>
      <c r="S287">
        <f t="shared" si="43"/>
        <v>-161.95183875731169</v>
      </c>
      <c r="T287">
        <f t="shared" si="44"/>
        <v>-7.6498810580750991</v>
      </c>
      <c r="U287">
        <f t="shared" si="45"/>
        <v>4.3030335429334897E-2</v>
      </c>
      <c r="V287">
        <f t="shared" si="46"/>
        <v>13.623456172395496</v>
      </c>
      <c r="W287">
        <f t="shared" si="47"/>
        <v>75.999862116318212</v>
      </c>
      <c r="X287" s="6">
        <f t="shared" si="48"/>
        <v>0.45860871099139194</v>
      </c>
      <c r="Y287" s="9">
        <f t="shared" si="49"/>
        <v>0.24749798289050803</v>
      </c>
      <c r="Z287" s="6">
        <f t="shared" si="50"/>
        <v>0.66971943909227594</v>
      </c>
      <c r="AA287">
        <f t="shared" si="51"/>
        <v>607.9988969305457</v>
      </c>
      <c r="AB287">
        <f t="shared" si="52"/>
        <v>59.603456172395497</v>
      </c>
      <c r="AC287">
        <f t="shared" si="53"/>
        <v>-165.09913595690114</v>
      </c>
      <c r="AD287">
        <f t="shared" si="54"/>
        <v>122.65003097078917</v>
      </c>
      <c r="AE287">
        <f t="shared" si="55"/>
        <v>-32.650030970789174</v>
      </c>
      <c r="AF287">
        <f t="shared" si="56"/>
        <v>9.00496383309826E-3</v>
      </c>
      <c r="AG287">
        <f t="shared" si="57"/>
        <v>-32.641026006956075</v>
      </c>
      <c r="AH287">
        <f t="shared" si="58"/>
        <v>17.61919584823147</v>
      </c>
    </row>
    <row r="288" spans="4:34" s="1" customFormat="1">
      <c r="D288" s="11">
        <f t="shared" si="59"/>
        <v>40465</v>
      </c>
      <c r="E288" s="9">
        <f t="shared" si="30"/>
        <v>0</v>
      </c>
      <c r="F288" s="12">
        <f t="shared" si="31"/>
        <v>2455483.5</v>
      </c>
      <c r="G288" s="14">
        <f t="shared" si="32"/>
        <v>0.10783025325119781</v>
      </c>
      <c r="I288" s="1">
        <f t="shared" si="33"/>
        <v>202.43859153239737</v>
      </c>
      <c r="J288" s="1">
        <f t="shared" si="34"/>
        <v>4239.3158177861806</v>
      </c>
      <c r="K288" s="1">
        <f t="shared" si="35"/>
        <v>1.6704099666457122E-2</v>
      </c>
      <c r="L288" s="1">
        <f t="shared" si="36"/>
        <v>-1.8949663485313228</v>
      </c>
      <c r="M288" s="1">
        <f t="shared" si="37"/>
        <v>200.54362518386606</v>
      </c>
      <c r="N288" s="1">
        <f t="shared" si="38"/>
        <v>4237.4208514376496</v>
      </c>
      <c r="O288" s="1">
        <f t="shared" si="39"/>
        <v>0.99756979103910903</v>
      </c>
      <c r="P288" s="1">
        <f t="shared" si="40"/>
        <v>200.54268463062587</v>
      </c>
      <c r="Q288" s="1">
        <f t="shared" si="41"/>
        <v>23.437888867251946</v>
      </c>
      <c r="R288" s="1">
        <f t="shared" si="42"/>
        <v>23.438177851752165</v>
      </c>
      <c r="S288" s="1">
        <f>DEGREES(ATAN2(COS(RADIANS(P288)),COS(RADIANS(R288))*SIN(RADIANS(P288))))+360</f>
        <v>198.97372101652007</v>
      </c>
      <c r="T288" s="1">
        <f t="shared" si="44"/>
        <v>-8.023298889436802</v>
      </c>
      <c r="U288" s="1">
        <f t="shared" si="45"/>
        <v>4.303032520781739E-2</v>
      </c>
      <c r="V288" s="1">
        <f t="shared" si="46"/>
        <v>13.866598637307963</v>
      </c>
      <c r="W288" s="1">
        <f t="shared" si="47"/>
        <v>75.196194618033573</v>
      </c>
      <c r="X288" s="9">
        <f t="shared" si="48"/>
        <v>0.45843986205742498</v>
      </c>
      <c r="Y288" s="9">
        <f t="shared" si="49"/>
        <v>0.24956154367399838</v>
      </c>
      <c r="Z288" s="9">
        <f t="shared" si="50"/>
        <v>0.66731818044085156</v>
      </c>
      <c r="AA288" s="1">
        <f t="shared" si="51"/>
        <v>601.56955694426858</v>
      </c>
      <c r="AB288" s="1">
        <f t="shared" si="52"/>
        <v>59.846598637307963</v>
      </c>
      <c r="AC288" s="1">
        <f t="shared" si="53"/>
        <v>-165.03835034067302</v>
      </c>
      <c r="AD288" s="1">
        <f t="shared" si="54"/>
        <v>123.01196511868135</v>
      </c>
      <c r="AE288" s="1">
        <f t="shared" si="55"/>
        <v>-33.011965118681346</v>
      </c>
      <c r="AF288" s="1">
        <f t="shared" si="56"/>
        <v>8.8809600278011002E-3</v>
      </c>
      <c r="AG288" s="1">
        <f t="shared" si="57"/>
        <v>-33.003084158653543</v>
      </c>
      <c r="AH288" s="1">
        <f t="shared" si="58"/>
        <v>17.749947716944405</v>
      </c>
    </row>
    <row r="289" spans="4:34">
      <c r="D289" s="5">
        <f t="shared" si="59"/>
        <v>40466</v>
      </c>
      <c r="E289" s="6">
        <f t="shared" si="30"/>
        <v>0</v>
      </c>
      <c r="F289" s="7">
        <f t="shared" si="31"/>
        <v>2455484.5</v>
      </c>
      <c r="G289" s="8">
        <f t="shared" si="32"/>
        <v>0.10785763175906914</v>
      </c>
      <c r="I289">
        <f t="shared" si="33"/>
        <v>203.42423889435213</v>
      </c>
      <c r="J289">
        <f t="shared" si="34"/>
        <v>4240.3014180669979</v>
      </c>
      <c r="K289">
        <f t="shared" si="35"/>
        <v>1.6704098514798597E-2</v>
      </c>
      <c r="L289">
        <f t="shared" si="36"/>
        <v>-1.8900119457958851</v>
      </c>
      <c r="M289">
        <f t="shared" si="37"/>
        <v>201.53422694855624</v>
      </c>
      <c r="N289">
        <f t="shared" si="38"/>
        <v>4238.4114061212022</v>
      </c>
      <c r="O289">
        <f t="shared" si="39"/>
        <v>0.99728514954118597</v>
      </c>
      <c r="P289">
        <f t="shared" si="40"/>
        <v>201.5332868919844</v>
      </c>
      <c r="Q289">
        <f t="shared" si="41"/>
        <v>23.43788851121678</v>
      </c>
      <c r="R289">
        <f t="shared" si="42"/>
        <v>23.438175144720503</v>
      </c>
      <c r="S289">
        <f t="shared" ref="S289:S367" si="60">DEGREES(ATAN2(COS(RADIANS(P289)),COS(RADIANS(R289))*SIN(RADIANS(P289))))</f>
        <v>-160.09849143556531</v>
      </c>
      <c r="T289">
        <f t="shared" si="44"/>
        <v>-8.3948580471695884</v>
      </c>
      <c r="U289">
        <f t="shared" si="45"/>
        <v>4.3030314985369043E-2</v>
      </c>
      <c r="V289">
        <f t="shared" si="46"/>
        <v>14.100835733023654</v>
      </c>
      <c r="W289">
        <f t="shared" si="47"/>
        <v>74.392168369933202</v>
      </c>
      <c r="X289" s="6">
        <f t="shared" si="48"/>
        <v>0.45827719740762241</v>
      </c>
      <c r="Y289" s="9">
        <f t="shared" si="49"/>
        <v>0.25163228526891906</v>
      </c>
      <c r="Z289" s="6">
        <f t="shared" si="50"/>
        <v>0.6649221095463258</v>
      </c>
      <c r="AA289">
        <f t="shared" si="51"/>
        <v>595.13734695946562</v>
      </c>
      <c r="AB289">
        <f t="shared" si="52"/>
        <v>60.080835733023648</v>
      </c>
      <c r="AC289">
        <f t="shared" si="53"/>
        <v>-164.9797910667441</v>
      </c>
      <c r="AD289">
        <f t="shared" si="54"/>
        <v>123.37224397411222</v>
      </c>
      <c r="AE289">
        <f t="shared" si="55"/>
        <v>-33.372243974112223</v>
      </c>
      <c r="AF289">
        <f t="shared" si="56"/>
        <v>8.7598952492078733E-3</v>
      </c>
      <c r="AG289">
        <f t="shared" si="57"/>
        <v>-33.363484078863017</v>
      </c>
      <c r="AH289">
        <f t="shared" si="58"/>
        <v>17.878731682292596</v>
      </c>
    </row>
    <row r="290" spans="4:34">
      <c r="D290" s="5">
        <f t="shared" si="59"/>
        <v>40467</v>
      </c>
      <c r="E290" s="6">
        <f t="shared" si="30"/>
        <v>0</v>
      </c>
      <c r="F290" s="7">
        <f t="shared" si="31"/>
        <v>2455485.5</v>
      </c>
      <c r="G290" s="8">
        <f t="shared" si="32"/>
        <v>0.10788501026694045</v>
      </c>
      <c r="I290">
        <f t="shared" si="33"/>
        <v>204.40988625630689</v>
      </c>
      <c r="J290">
        <f t="shared" si="34"/>
        <v>4241.2870183478135</v>
      </c>
      <c r="K290">
        <f t="shared" si="35"/>
        <v>1.670409736313988E-2</v>
      </c>
      <c r="L290">
        <f t="shared" si="36"/>
        <v>-1.8844926339012855</v>
      </c>
      <c r="M290">
        <f t="shared" si="37"/>
        <v>202.5253936224056</v>
      </c>
      <c r="N290">
        <f t="shared" si="38"/>
        <v>4239.4025257139119</v>
      </c>
      <c r="O290">
        <f t="shared" si="39"/>
        <v>0.99700123505915494</v>
      </c>
      <c r="P290">
        <f t="shared" si="40"/>
        <v>202.52445405844483</v>
      </c>
      <c r="Q290">
        <f t="shared" si="41"/>
        <v>23.437888155181614</v>
      </c>
      <c r="R290">
        <f t="shared" si="42"/>
        <v>23.438172437444003</v>
      </c>
      <c r="S290">
        <f t="shared" si="60"/>
        <v>-159.16840098170715</v>
      </c>
      <c r="T290">
        <f t="shared" si="44"/>
        <v>-8.7644531683084228</v>
      </c>
      <c r="U290">
        <f t="shared" si="45"/>
        <v>4.3030304761997443E-2</v>
      </c>
      <c r="V290">
        <f t="shared" si="46"/>
        <v>14.325850928713667</v>
      </c>
      <c r="W290">
        <f t="shared" si="47"/>
        <v>73.587799360767235</v>
      </c>
      <c r="X290" s="6">
        <f t="shared" si="48"/>
        <v>0.45812093685505995</v>
      </c>
      <c r="Y290" s="9">
        <f t="shared" si="49"/>
        <v>0.25371038307515098</v>
      </c>
      <c r="Z290" s="6">
        <f t="shared" si="50"/>
        <v>0.66253149063496897</v>
      </c>
      <c r="AA290">
        <f t="shared" si="51"/>
        <v>588.70239488613788</v>
      </c>
      <c r="AB290">
        <f t="shared" si="52"/>
        <v>60.305850928713667</v>
      </c>
      <c r="AC290">
        <f t="shared" si="53"/>
        <v>-164.92353726782159</v>
      </c>
      <c r="AD290">
        <f t="shared" si="54"/>
        <v>123.7307794718611</v>
      </c>
      <c r="AE290">
        <f t="shared" si="55"/>
        <v>-33.730779471861098</v>
      </c>
      <c r="AF290">
        <f t="shared" si="56"/>
        <v>8.6416894550926018E-3</v>
      </c>
      <c r="AG290">
        <f t="shared" si="57"/>
        <v>-33.722137782406008</v>
      </c>
      <c r="AH290">
        <f t="shared" si="58"/>
        <v>18.005418323846584</v>
      </c>
    </row>
    <row r="291" spans="4:34">
      <c r="D291" s="5">
        <f t="shared" si="59"/>
        <v>40468</v>
      </c>
      <c r="E291" s="6">
        <f t="shared" si="30"/>
        <v>0</v>
      </c>
      <c r="F291" s="7">
        <f t="shared" si="31"/>
        <v>2455486.5</v>
      </c>
      <c r="G291" s="8">
        <f t="shared" si="32"/>
        <v>0.10791238877481177</v>
      </c>
      <c r="I291">
        <f t="shared" si="33"/>
        <v>205.39553361826347</v>
      </c>
      <c r="J291">
        <f t="shared" si="34"/>
        <v>4242.2726186286309</v>
      </c>
      <c r="K291">
        <f t="shared" si="35"/>
        <v>1.6704096211480973E-2</v>
      </c>
      <c r="L291">
        <f t="shared" si="36"/>
        <v>-1.8784094598239918</v>
      </c>
      <c r="M291">
        <f t="shared" si="37"/>
        <v>203.51712415843949</v>
      </c>
      <c r="N291">
        <f t="shared" si="38"/>
        <v>4240.3942091688068</v>
      </c>
      <c r="O291">
        <f t="shared" si="39"/>
        <v>0.99671813298475576</v>
      </c>
      <c r="P291">
        <f t="shared" si="40"/>
        <v>203.51618508303204</v>
      </c>
      <c r="Q291">
        <f t="shared" si="41"/>
        <v>23.437887799146448</v>
      </c>
      <c r="R291">
        <f t="shared" si="42"/>
        <v>23.438169729924674</v>
      </c>
      <c r="S291">
        <f t="shared" si="60"/>
        <v>-158.23593374130172</v>
      </c>
      <c r="T291">
        <f t="shared" si="44"/>
        <v>-9.1319783287589669</v>
      </c>
      <c r="U291">
        <f t="shared" si="45"/>
        <v>4.3030294537710172E-2</v>
      </c>
      <c r="V291">
        <f t="shared" si="46"/>
        <v>14.541332438665743</v>
      </c>
      <c r="W291">
        <f t="shared" si="47"/>
        <v>72.783108595731093</v>
      </c>
      <c r="X291" s="6">
        <f t="shared" si="48"/>
        <v>0.4579712969175932</v>
      </c>
      <c r="Y291" s="9">
        <f t="shared" si="49"/>
        <v>0.25579599526278457</v>
      </c>
      <c r="Z291" s="6">
        <f t="shared" si="50"/>
        <v>0.66014659857240177</v>
      </c>
      <c r="AA291">
        <f t="shared" si="51"/>
        <v>582.26486876584875</v>
      </c>
      <c r="AB291">
        <f t="shared" si="52"/>
        <v>60.521332438665738</v>
      </c>
      <c r="AC291">
        <f t="shared" si="53"/>
        <v>-164.86966689033358</v>
      </c>
      <c r="AD291">
        <f t="shared" si="54"/>
        <v>124.08748309890422</v>
      </c>
      <c r="AE291">
        <f t="shared" si="55"/>
        <v>-34.087483098904215</v>
      </c>
      <c r="AF291">
        <f t="shared" si="56"/>
        <v>8.5262660415463976E-3</v>
      </c>
      <c r="AG291">
        <f t="shared" si="57"/>
        <v>-34.078956832862666</v>
      </c>
      <c r="AH291">
        <f t="shared" si="58"/>
        <v>18.129877475343449</v>
      </c>
    </row>
    <row r="292" spans="4:34">
      <c r="D292" s="5">
        <f t="shared" si="59"/>
        <v>40469</v>
      </c>
      <c r="E292" s="6">
        <f t="shared" si="30"/>
        <v>0</v>
      </c>
      <c r="F292" s="7">
        <f t="shared" si="31"/>
        <v>2455487.5</v>
      </c>
      <c r="G292" s="8">
        <f t="shared" si="32"/>
        <v>0.10793976728268309</v>
      </c>
      <c r="I292">
        <f t="shared" si="33"/>
        <v>206.38118098021914</v>
      </c>
      <c r="J292">
        <f t="shared" si="34"/>
        <v>4243.2582189094483</v>
      </c>
      <c r="K292">
        <f t="shared" si="35"/>
        <v>1.6704095059821879E-2</v>
      </c>
      <c r="L292">
        <f t="shared" si="36"/>
        <v>-1.8717636439335112</v>
      </c>
      <c r="M292">
        <f t="shared" si="37"/>
        <v>204.50941733628562</v>
      </c>
      <c r="N292">
        <f t="shared" si="38"/>
        <v>4241.386455265515</v>
      </c>
      <c r="O292">
        <f t="shared" si="39"/>
        <v>0.99643592861039754</v>
      </c>
      <c r="P292">
        <f t="shared" si="40"/>
        <v>204.5084787453734</v>
      </c>
      <c r="Q292">
        <f t="shared" si="41"/>
        <v>23.437887443111283</v>
      </c>
      <c r="R292">
        <f t="shared" si="42"/>
        <v>23.438167022164528</v>
      </c>
      <c r="S292">
        <f t="shared" si="60"/>
        <v>-157.30101717025423</v>
      </c>
      <c r="T292">
        <f t="shared" si="44"/>
        <v>-9.4973270494523767</v>
      </c>
      <c r="U292">
        <f t="shared" si="45"/>
        <v>4.3030284312514835E-2</v>
      </c>
      <c r="V292">
        <f t="shared" si="46"/>
        <v>14.746973678301078</v>
      </c>
      <c r="W292">
        <f t="shared" si="47"/>
        <v>71.978122425575165</v>
      </c>
      <c r="X292" s="6">
        <f t="shared" si="48"/>
        <v>0.4578284905011798</v>
      </c>
      <c r="Y292" s="9">
        <f t="shared" si="49"/>
        <v>0.2578892615412488</v>
      </c>
      <c r="Z292" s="6">
        <f t="shared" si="50"/>
        <v>0.65776771946111079</v>
      </c>
      <c r="AA292">
        <f t="shared" si="51"/>
        <v>575.82497940460132</v>
      </c>
      <c r="AB292">
        <f t="shared" si="52"/>
        <v>60.726973678301079</v>
      </c>
      <c r="AC292">
        <f t="shared" si="53"/>
        <v>-164.81825658042473</v>
      </c>
      <c r="AD292">
        <f t="shared" si="54"/>
        <v>124.44226586573139</v>
      </c>
      <c r="AE292">
        <f t="shared" si="55"/>
        <v>-34.442265865731386</v>
      </c>
      <c r="AF292">
        <f t="shared" si="56"/>
        <v>8.4135516987059265E-3</v>
      </c>
      <c r="AG292">
        <f t="shared" si="57"/>
        <v>-34.433852314032677</v>
      </c>
      <c r="AH292">
        <f t="shared" si="58"/>
        <v>18.251978353578068</v>
      </c>
    </row>
    <row r="293" spans="4:34">
      <c r="D293" s="5">
        <f t="shared" si="59"/>
        <v>40470</v>
      </c>
      <c r="E293" s="6">
        <f t="shared" si="30"/>
        <v>0</v>
      </c>
      <c r="F293" s="7">
        <f t="shared" si="31"/>
        <v>2455488.5</v>
      </c>
      <c r="G293" s="8">
        <f t="shared" si="32"/>
        <v>0.10796714579055441</v>
      </c>
      <c r="I293">
        <f t="shared" si="33"/>
        <v>207.36682834217572</v>
      </c>
      <c r="J293">
        <f t="shared" si="34"/>
        <v>4244.2438191902638</v>
      </c>
      <c r="K293">
        <f t="shared" si="35"/>
        <v>1.6704093908162593E-2</v>
      </c>
      <c r="L293">
        <f t="shared" si="36"/>
        <v>-1.8645565803475332</v>
      </c>
      <c r="M293">
        <f t="shared" si="37"/>
        <v>205.50227176182818</v>
      </c>
      <c r="N293">
        <f t="shared" si="38"/>
        <v>4242.3792626099166</v>
      </c>
      <c r="O293">
        <f t="shared" si="39"/>
        <v>0.99615470710239429</v>
      </c>
      <c r="P293">
        <f t="shared" si="40"/>
        <v>205.50133365135261</v>
      </c>
      <c r="Q293">
        <f t="shared" si="41"/>
        <v>23.437887087076117</v>
      </c>
      <c r="R293">
        <f t="shared" si="42"/>
        <v>23.438164314165572</v>
      </c>
      <c r="S293">
        <f t="shared" si="60"/>
        <v>-156.36358014850839</v>
      </c>
      <c r="T293">
        <f t="shared" si="44"/>
        <v>-9.8603923044764947</v>
      </c>
      <c r="U293">
        <f t="shared" si="45"/>
        <v>4.3030274086419011E-2</v>
      </c>
      <c r="V293">
        <f t="shared" si="46"/>
        <v>14.942473733045405</v>
      </c>
      <c r="W293">
        <f t="shared" si="47"/>
        <v>71.172872892837759</v>
      </c>
      <c r="X293" s="6">
        <f t="shared" si="48"/>
        <v>0.45769272657427401</v>
      </c>
      <c r="Y293" s="9">
        <f t="shared" si="49"/>
        <v>0.25999030187194688</v>
      </c>
      <c r="Z293" s="6">
        <f t="shared" si="50"/>
        <v>0.6553951512766012</v>
      </c>
      <c r="AA293">
        <f t="shared" si="51"/>
        <v>569.38298314270207</v>
      </c>
      <c r="AB293">
        <f t="shared" si="52"/>
        <v>60.9224737330454</v>
      </c>
      <c r="AC293">
        <f t="shared" si="53"/>
        <v>-164.76938156673864</v>
      </c>
      <c r="AD293">
        <f t="shared" si="54"/>
        <v>124.79503827782199</v>
      </c>
      <c r="AE293">
        <f t="shared" si="55"/>
        <v>-34.795038277821988</v>
      </c>
      <c r="AF293">
        <f t="shared" si="56"/>
        <v>8.3034762740366568E-3</v>
      </c>
      <c r="AG293">
        <f t="shared" si="57"/>
        <v>-34.786734801547951</v>
      </c>
      <c r="AH293">
        <f t="shared" si="58"/>
        <v>18.371589695468174</v>
      </c>
    </row>
    <row r="294" spans="4:34">
      <c r="D294" s="5">
        <f t="shared" si="59"/>
        <v>40471</v>
      </c>
      <c r="E294" s="6">
        <f t="shared" si="30"/>
        <v>0</v>
      </c>
      <c r="F294" s="7">
        <f t="shared" si="31"/>
        <v>2455489.5</v>
      </c>
      <c r="G294" s="8">
        <f t="shared" si="32"/>
        <v>0.10799452429842574</v>
      </c>
      <c r="I294">
        <f t="shared" si="33"/>
        <v>208.35247570413321</v>
      </c>
      <c r="J294">
        <f t="shared" si="34"/>
        <v>4245.2294194710803</v>
      </c>
      <c r="K294">
        <f t="shared" si="35"/>
        <v>1.6704092756503117E-2</v>
      </c>
      <c r="L294">
        <f t="shared" si="36"/>
        <v>-1.8567898372292144</v>
      </c>
      <c r="M294">
        <f t="shared" si="37"/>
        <v>206.49568586690401</v>
      </c>
      <c r="N294">
        <f t="shared" si="38"/>
        <v>4243.3726296338509</v>
      </c>
      <c r="O294">
        <f t="shared" si="39"/>
        <v>0.99587455347406795</v>
      </c>
      <c r="P294">
        <f t="shared" si="40"/>
        <v>206.49474823280613</v>
      </c>
      <c r="Q294">
        <f t="shared" si="41"/>
        <v>23.437886731040948</v>
      </c>
      <c r="R294">
        <f t="shared" si="42"/>
        <v>23.43816160592981</v>
      </c>
      <c r="S294">
        <f t="shared" si="60"/>
        <v>-155.42355306987946</v>
      </c>
      <c r="T294">
        <f t="shared" si="44"/>
        <v>-10.221066531267889</v>
      </c>
      <c r="U294">
        <f t="shared" si="45"/>
        <v>4.3030263859430248E-2</v>
      </c>
      <c r="V294">
        <f t="shared" si="46"/>
        <v>15.127537839139663</v>
      </c>
      <c r="W294">
        <f t="shared" si="47"/>
        <v>70.367398096314943</v>
      </c>
      <c r="X294" s="6">
        <f t="shared" si="48"/>
        <v>0.45756420983393076</v>
      </c>
      <c r="Y294" s="9">
        <f t="shared" si="49"/>
        <v>0.26209921512194484</v>
      </c>
      <c r="Z294" s="6">
        <f t="shared" si="50"/>
        <v>0.65302920454591673</v>
      </c>
      <c r="AA294">
        <f t="shared" si="51"/>
        <v>562.93918477051955</v>
      </c>
      <c r="AB294">
        <f t="shared" si="52"/>
        <v>61.10753783913966</v>
      </c>
      <c r="AC294">
        <f t="shared" si="53"/>
        <v>-164.72311554021508</v>
      </c>
      <c r="AD294">
        <f t="shared" si="54"/>
        <v>125.14571030742006</v>
      </c>
      <c r="AE294">
        <f t="shared" si="55"/>
        <v>-35.14571030742006</v>
      </c>
      <c r="AF294">
        <f t="shared" si="56"/>
        <v>8.1959726427284999E-3</v>
      </c>
      <c r="AG294">
        <f t="shared" si="57"/>
        <v>-35.137514334777329</v>
      </c>
      <c r="AH294">
        <f t="shared" si="58"/>
        <v>18.488579903335904</v>
      </c>
    </row>
    <row r="295" spans="4:34">
      <c r="D295" s="5">
        <f t="shared" si="59"/>
        <v>40472</v>
      </c>
      <c r="E295" s="6">
        <f t="shared" si="30"/>
        <v>0</v>
      </c>
      <c r="F295" s="7">
        <f t="shared" si="31"/>
        <v>2455490.5</v>
      </c>
      <c r="G295" s="8">
        <f t="shared" si="32"/>
        <v>0.10802190280629706</v>
      </c>
      <c r="I295">
        <f t="shared" si="33"/>
        <v>209.3381230660907</v>
      </c>
      <c r="J295">
        <f t="shared" si="34"/>
        <v>4246.2150197518968</v>
      </c>
      <c r="K295">
        <f t="shared" si="35"/>
        <v>1.6704091604843454E-2</v>
      </c>
      <c r="L295">
        <f t="shared" si="36"/>
        <v>-1.8484651570256836</v>
      </c>
      <c r="M295">
        <f t="shared" si="37"/>
        <v>207.48965790906502</v>
      </c>
      <c r="N295">
        <f t="shared" si="38"/>
        <v>4244.3665545948706</v>
      </c>
      <c r="O295">
        <f t="shared" si="39"/>
        <v>0.99559555255872378</v>
      </c>
      <c r="P295">
        <f t="shared" si="40"/>
        <v>207.48872074728547</v>
      </c>
      <c r="Q295">
        <f t="shared" si="41"/>
        <v>23.437886375005782</v>
      </c>
      <c r="R295">
        <f t="shared" si="42"/>
        <v>23.438158897459264</v>
      </c>
      <c r="S295">
        <f t="shared" si="60"/>
        <v>-154.48086793415237</v>
      </c>
      <c r="T295">
        <f t="shared" si="44"/>
        <v>-10.579241642969226</v>
      </c>
      <c r="U295">
        <f t="shared" si="45"/>
        <v>4.3030253631556194E-2</v>
      </c>
      <c r="V295">
        <f t="shared" si="46"/>
        <v>15.301877875391794</v>
      </c>
      <c r="W295">
        <f t="shared" si="47"/>
        <v>69.561742574894694</v>
      </c>
      <c r="X295" s="6">
        <f t="shared" si="48"/>
        <v>0.45744314036431122</v>
      </c>
      <c r="Y295" s="9">
        <f t="shared" si="49"/>
        <v>0.26421607765627042</v>
      </c>
      <c r="Z295" s="6">
        <f t="shared" si="50"/>
        <v>0.65067020307235202</v>
      </c>
      <c r="AA295">
        <f t="shared" si="51"/>
        <v>556.49394059915755</v>
      </c>
      <c r="AB295">
        <f t="shared" si="52"/>
        <v>61.281877875391793</v>
      </c>
      <c r="AC295">
        <f t="shared" si="53"/>
        <v>-164.67953053115204</v>
      </c>
      <c r="AD295">
        <f t="shared" si="54"/>
        <v>125.49419136577833</v>
      </c>
      <c r="AE295">
        <f t="shared" si="55"/>
        <v>-35.494191365778335</v>
      </c>
      <c r="AF295">
        <f t="shared" si="56"/>
        <v>8.0909765847814036E-3</v>
      </c>
      <c r="AG295">
        <f t="shared" si="57"/>
        <v>-35.486100389193552</v>
      </c>
      <c r="AH295">
        <f t="shared" si="58"/>
        <v>18.602817198445791</v>
      </c>
    </row>
    <row r="296" spans="4:34">
      <c r="D296" s="5">
        <f t="shared" si="59"/>
        <v>40473</v>
      </c>
      <c r="E296" s="6">
        <f t="shared" si="30"/>
        <v>0</v>
      </c>
      <c r="F296" s="7">
        <f t="shared" si="31"/>
        <v>2455491.5</v>
      </c>
      <c r="G296" s="8">
        <f t="shared" si="32"/>
        <v>0.10804928131416838</v>
      </c>
      <c r="I296">
        <f t="shared" si="33"/>
        <v>210.3237704280491</v>
      </c>
      <c r="J296">
        <f t="shared" si="34"/>
        <v>4247.2006200327114</v>
      </c>
      <c r="K296">
        <f t="shared" si="35"/>
        <v>1.6704090453183596E-2</v>
      </c>
      <c r="L296">
        <f t="shared" si="36"/>
        <v>-1.8395844566466211</v>
      </c>
      <c r="M296">
        <f t="shared" si="37"/>
        <v>208.48418597140247</v>
      </c>
      <c r="N296">
        <f t="shared" si="38"/>
        <v>4245.3610355760648</v>
      </c>
      <c r="O296">
        <f t="shared" si="39"/>
        <v>0.99531778898250889</v>
      </c>
      <c r="P296">
        <f t="shared" si="40"/>
        <v>208.4832492778815</v>
      </c>
      <c r="Q296">
        <f t="shared" si="41"/>
        <v>23.437886018970616</v>
      </c>
      <c r="R296">
        <f t="shared" si="42"/>
        <v>23.438156188755929</v>
      </c>
      <c r="S296">
        <f t="shared" si="60"/>
        <v>-153.53545844141894</v>
      </c>
      <c r="T296">
        <f t="shared" si="44"/>
        <v>-10.934809043046641</v>
      </c>
      <c r="U296">
        <f t="shared" si="45"/>
        <v>4.3030243402804404E-2</v>
      </c>
      <c r="V296">
        <f t="shared" si="46"/>
        <v>15.465212864769816</v>
      </c>
      <c r="W296">
        <f t="shared" si="47"/>
        <v>68.755957711963774</v>
      </c>
      <c r="X296" s="6">
        <f t="shared" si="48"/>
        <v>0.45732971328835431</v>
      </c>
      <c r="Y296" s="9">
        <f t="shared" si="49"/>
        <v>0.26634094186623269</v>
      </c>
      <c r="Z296" s="6">
        <f t="shared" si="50"/>
        <v>0.64831848471047582</v>
      </c>
      <c r="AA296">
        <f t="shared" si="51"/>
        <v>550.04766169571019</v>
      </c>
      <c r="AB296">
        <f t="shared" si="52"/>
        <v>61.445212864769815</v>
      </c>
      <c r="AC296">
        <f t="shared" si="53"/>
        <v>-164.63869678380755</v>
      </c>
      <c r="AD296">
        <f t="shared" si="54"/>
        <v>125.84039027604555</v>
      </c>
      <c r="AE296">
        <f t="shared" si="55"/>
        <v>-35.840390276045554</v>
      </c>
      <c r="AF296">
        <f t="shared" si="56"/>
        <v>7.9884266683850434E-3</v>
      </c>
      <c r="AG296">
        <f t="shared" si="57"/>
        <v>-35.83240184937717</v>
      </c>
      <c r="AH296">
        <f t="shared" si="58"/>
        <v>18.714169782791146</v>
      </c>
    </row>
    <row r="297" spans="4:34">
      <c r="D297" s="5">
        <f t="shared" si="59"/>
        <v>40474</v>
      </c>
      <c r="E297" s="6">
        <f t="shared" si="30"/>
        <v>0</v>
      </c>
      <c r="F297" s="7">
        <f t="shared" si="31"/>
        <v>2455492.5</v>
      </c>
      <c r="G297" s="8">
        <f t="shared" si="32"/>
        <v>0.10807665982203971</v>
      </c>
      <c r="I297">
        <f t="shared" si="33"/>
        <v>211.3094177900075</v>
      </c>
      <c r="J297">
        <f t="shared" si="34"/>
        <v>4248.186220313527</v>
      </c>
      <c r="K297">
        <f t="shared" si="35"/>
        <v>1.6704089301523551E-2</v>
      </c>
      <c r="L297">
        <f t="shared" si="36"/>
        <v>-1.8301498275819772</v>
      </c>
      <c r="M297">
        <f t="shared" si="37"/>
        <v>209.47926796242552</v>
      </c>
      <c r="N297">
        <f t="shared" si="38"/>
        <v>4246.3560704859447</v>
      </c>
      <c r="O297">
        <f t="shared" si="39"/>
        <v>0.9950413471371593</v>
      </c>
      <c r="P297">
        <f t="shared" si="40"/>
        <v>209.47833173310295</v>
      </c>
      <c r="Q297">
        <f t="shared" si="41"/>
        <v>23.43788566293545</v>
      </c>
      <c r="R297">
        <f t="shared" si="42"/>
        <v>23.438153479821825</v>
      </c>
      <c r="S297">
        <f t="shared" si="60"/>
        <v>-152.58726008861737</v>
      </c>
      <c r="T297">
        <f t="shared" si="44"/>
        <v>-11.287659642259698</v>
      </c>
      <c r="U297">
        <f t="shared" si="45"/>
        <v>4.3030233173182476E-2</v>
      </c>
      <c r="V297">
        <f t="shared" si="46"/>
        <v>15.617269484646235</v>
      </c>
      <c r="W297">
        <f t="shared" si="47"/>
        <v>67.95010216166186</v>
      </c>
      <c r="X297" s="6">
        <f t="shared" si="48"/>
        <v>0.45722411841344007</v>
      </c>
      <c r="Y297" s="9">
        <f t="shared" si="49"/>
        <v>0.26847383463104602</v>
      </c>
      <c r="Z297" s="6">
        <f t="shared" si="50"/>
        <v>0.64597440219583413</v>
      </c>
      <c r="AA297">
        <f t="shared" si="51"/>
        <v>543.60081729329488</v>
      </c>
      <c r="AB297">
        <f t="shared" si="52"/>
        <v>61.597269484646233</v>
      </c>
      <c r="AC297">
        <f t="shared" si="53"/>
        <v>-164.60068262883846</v>
      </c>
      <c r="AD297">
        <f t="shared" si="54"/>
        <v>126.18421524698006</v>
      </c>
      <c r="AE297">
        <f t="shared" si="55"/>
        <v>-36.18421524698006</v>
      </c>
      <c r="AF297">
        <f t="shared" si="56"/>
        <v>7.8882641392203218E-3</v>
      </c>
      <c r="AG297">
        <f t="shared" si="57"/>
        <v>-36.176326982840841</v>
      </c>
      <c r="AH297">
        <f t="shared" si="58"/>
        <v>18.822506009119138</v>
      </c>
    </row>
    <row r="298" spans="4:34">
      <c r="D298" s="5">
        <f t="shared" si="59"/>
        <v>40475</v>
      </c>
      <c r="E298" s="6">
        <f t="shared" si="30"/>
        <v>0</v>
      </c>
      <c r="F298" s="7">
        <f t="shared" si="31"/>
        <v>2455493.5</v>
      </c>
      <c r="G298" s="8">
        <f t="shared" si="32"/>
        <v>0.10810403832991101</v>
      </c>
      <c r="I298">
        <f t="shared" si="33"/>
        <v>212.29506515196499</v>
      </c>
      <c r="J298">
        <f t="shared" si="34"/>
        <v>4249.1718205943425</v>
      </c>
      <c r="K298">
        <f t="shared" si="35"/>
        <v>1.6704088149863315E-2</v>
      </c>
      <c r="L298">
        <f t="shared" si="36"/>
        <v>-1.8201635359580206</v>
      </c>
      <c r="M298">
        <f t="shared" si="37"/>
        <v>210.47490161600697</v>
      </c>
      <c r="N298">
        <f t="shared" si="38"/>
        <v>4247.3516570583843</v>
      </c>
      <c r="O298">
        <f t="shared" si="39"/>
        <v>0.99476631115265257</v>
      </c>
      <c r="P298">
        <f t="shared" si="40"/>
        <v>210.47396584682221</v>
      </c>
      <c r="Q298">
        <f t="shared" si="41"/>
        <v>23.437885306900284</v>
      </c>
      <c r="R298">
        <f t="shared" si="42"/>
        <v>23.438150770658957</v>
      </c>
      <c r="S298">
        <f t="shared" si="60"/>
        <v>-151.63621026820152</v>
      </c>
      <c r="T298">
        <f t="shared" si="44"/>
        <v>-11.637683878083918</v>
      </c>
      <c r="U298">
        <f t="shared" si="45"/>
        <v>4.3030222942697989E-2</v>
      </c>
      <c r="V298">
        <f t="shared" si="46"/>
        <v>15.757782584422003</v>
      </c>
      <c r="W298">
        <f t="shared" si="47"/>
        <v>67.144242298302629</v>
      </c>
      <c r="X298" s="6">
        <f t="shared" si="48"/>
        <v>0.45712653987192914</v>
      </c>
      <c r="Y298" s="9">
        <f t="shared" si="49"/>
        <v>0.27061475570997739</v>
      </c>
      <c r="Z298" s="6">
        <f t="shared" si="50"/>
        <v>0.64363832403388088</v>
      </c>
      <c r="AA298">
        <f t="shared" si="51"/>
        <v>537.15393838642103</v>
      </c>
      <c r="AB298">
        <f t="shared" si="52"/>
        <v>61.737782584422</v>
      </c>
      <c r="AC298">
        <f t="shared" si="53"/>
        <v>-164.5655543538945</v>
      </c>
      <c r="AD298">
        <f t="shared" si="54"/>
        <v>126.52557384769293</v>
      </c>
      <c r="AE298">
        <f t="shared" si="55"/>
        <v>-36.525573847692925</v>
      </c>
      <c r="AF298">
        <f t="shared" si="56"/>
        <v>7.7904328153288026E-3</v>
      </c>
      <c r="AG298">
        <f t="shared" si="57"/>
        <v>-36.517783414877599</v>
      </c>
      <c r="AH298">
        <f t="shared" si="58"/>
        <v>18.927694559148222</v>
      </c>
    </row>
    <row r="299" spans="4:34">
      <c r="D299" s="5">
        <f t="shared" si="59"/>
        <v>40476</v>
      </c>
      <c r="E299" s="6">
        <f t="shared" si="30"/>
        <v>0</v>
      </c>
      <c r="F299" s="7">
        <f t="shared" si="31"/>
        <v>2455494.5</v>
      </c>
      <c r="G299" s="8">
        <f t="shared" si="32"/>
        <v>0.10813141683778234</v>
      </c>
      <c r="I299">
        <f t="shared" si="33"/>
        <v>213.2807125139243</v>
      </c>
      <c r="J299">
        <f t="shared" si="34"/>
        <v>4250.1574208751563</v>
      </c>
      <c r="K299">
        <f t="shared" si="35"/>
        <v>1.6704086998202892E-2</v>
      </c>
      <c r="L299">
        <f t="shared" si="36"/>
        <v>-1.8096280225306074</v>
      </c>
      <c r="M299">
        <f t="shared" si="37"/>
        <v>211.4710844913937</v>
      </c>
      <c r="N299">
        <f t="shared" si="38"/>
        <v>4248.3477928526254</v>
      </c>
      <c r="O299">
        <f t="shared" si="39"/>
        <v>0.99449276486977178</v>
      </c>
      <c r="P299">
        <f t="shared" si="40"/>
        <v>211.47014917828582</v>
      </c>
      <c r="Q299">
        <f t="shared" si="41"/>
        <v>23.437884950865119</v>
      </c>
      <c r="R299">
        <f t="shared" si="42"/>
        <v>23.438148061269334</v>
      </c>
      <c r="S299">
        <f t="shared" si="60"/>
        <v>-150.6822483688658</v>
      </c>
      <c r="T299">
        <f t="shared" si="44"/>
        <v>-11.984771736678626</v>
      </c>
      <c r="U299">
        <f t="shared" si="45"/>
        <v>4.3030212711358547E-2</v>
      </c>
      <c r="V299">
        <f t="shared" si="46"/>
        <v>15.886495709171193</v>
      </c>
      <c r="W299">
        <f t="shared" si="47"/>
        <v>66.338452690360825</v>
      </c>
      <c r="X299" s="6">
        <f t="shared" si="48"/>
        <v>0.45703715575752002</v>
      </c>
      <c r="Y299" s="9">
        <f t="shared" si="49"/>
        <v>0.27276367606207325</v>
      </c>
      <c r="Z299" s="6">
        <f t="shared" si="50"/>
        <v>0.64131063545296674</v>
      </c>
      <c r="AA299">
        <f t="shared" si="51"/>
        <v>530.7076215228866</v>
      </c>
      <c r="AB299">
        <f t="shared" si="52"/>
        <v>61.86649570917119</v>
      </c>
      <c r="AC299">
        <f t="shared" si="53"/>
        <v>-164.5333760727072</v>
      </c>
      <c r="AD299">
        <f t="shared" si="54"/>
        <v>126.86437298362921</v>
      </c>
      <c r="AE299">
        <f t="shared" si="55"/>
        <v>-36.86437298362921</v>
      </c>
      <c r="AF299">
        <f t="shared" si="56"/>
        <v>7.6948789872178618E-3</v>
      </c>
      <c r="AG299">
        <f t="shared" si="57"/>
        <v>-36.856678104641993</v>
      </c>
      <c r="AH299">
        <f t="shared" si="58"/>
        <v>19.029604629913081</v>
      </c>
    </row>
    <row r="300" spans="4:34">
      <c r="D300" s="5">
        <f t="shared" si="59"/>
        <v>40477</v>
      </c>
      <c r="E300" s="6">
        <f t="shared" si="30"/>
        <v>0</v>
      </c>
      <c r="F300" s="7">
        <f t="shared" si="31"/>
        <v>2455495.5</v>
      </c>
      <c r="G300" s="8">
        <f t="shared" si="32"/>
        <v>0.10815879534565366</v>
      </c>
      <c r="I300">
        <f t="shared" si="33"/>
        <v>214.26635987588452</v>
      </c>
      <c r="J300">
        <f t="shared" si="34"/>
        <v>4251.1430211559718</v>
      </c>
      <c r="K300">
        <f t="shared" si="35"/>
        <v>1.6704085846542274E-2</v>
      </c>
      <c r="L300">
        <f t="shared" si="36"/>
        <v>-1.7985459026148078</v>
      </c>
      <c r="M300">
        <f t="shared" si="37"/>
        <v>212.4678139732697</v>
      </c>
      <c r="N300">
        <f t="shared" si="38"/>
        <v>4249.3444752533569</v>
      </c>
      <c r="O300">
        <f t="shared" si="39"/>
        <v>0.99422079181259004</v>
      </c>
      <c r="P300">
        <f t="shared" si="40"/>
        <v>212.46687911217734</v>
      </c>
      <c r="Q300">
        <f t="shared" si="41"/>
        <v>23.437884594829953</v>
      </c>
      <c r="R300">
        <f t="shared" si="42"/>
        <v>23.43814535165497</v>
      </c>
      <c r="S300">
        <f t="shared" si="60"/>
        <v>-149.72531587824361</v>
      </c>
      <c r="T300">
        <f t="shared" si="44"/>
        <v>-12.328812777488373</v>
      </c>
      <c r="U300">
        <f t="shared" si="45"/>
        <v>4.3030202479171734E-2</v>
      </c>
      <c r="V300">
        <f t="shared" si="46"/>
        <v>16.003161627869826</v>
      </c>
      <c r="W300">
        <f t="shared" si="47"/>
        <v>65.532816600497227</v>
      </c>
      <c r="X300" s="6">
        <f t="shared" si="48"/>
        <v>0.4569561377584237</v>
      </c>
      <c r="Y300" s="9">
        <f t="shared" si="49"/>
        <v>0.27492053609037581</v>
      </c>
      <c r="Z300" s="6">
        <f t="shared" si="50"/>
        <v>0.63899173942647158</v>
      </c>
      <c r="AA300">
        <f t="shared" si="51"/>
        <v>524.26253280397782</v>
      </c>
      <c r="AB300">
        <f t="shared" si="52"/>
        <v>61.983161627869819</v>
      </c>
      <c r="AC300">
        <f t="shared" si="53"/>
        <v>-164.50420959303256</v>
      </c>
      <c r="AD300">
        <f t="shared" si="54"/>
        <v>127.20051887400372</v>
      </c>
      <c r="AE300">
        <f t="shared" si="55"/>
        <v>-37.20051887400372</v>
      </c>
      <c r="AF300">
        <f t="shared" si="56"/>
        <v>7.6015513228885317E-3</v>
      </c>
      <c r="AG300">
        <f t="shared" si="57"/>
        <v>-37.192917322680835</v>
      </c>
      <c r="AH300">
        <f t="shared" si="58"/>
        <v>19.128106128144168</v>
      </c>
    </row>
    <row r="301" spans="4:34">
      <c r="D301" s="5">
        <f t="shared" si="59"/>
        <v>40478</v>
      </c>
      <c r="E301" s="6">
        <f t="shared" si="30"/>
        <v>0</v>
      </c>
      <c r="F301" s="7">
        <f t="shared" si="31"/>
        <v>2455496.5</v>
      </c>
      <c r="G301" s="8">
        <f t="shared" si="32"/>
        <v>0.10818617385352498</v>
      </c>
      <c r="I301">
        <f t="shared" si="33"/>
        <v>215.25200723784474</v>
      </c>
      <c r="J301">
        <f t="shared" si="34"/>
        <v>4252.1286214367865</v>
      </c>
      <c r="K301">
        <f t="shared" si="35"/>
        <v>1.6704084694881469E-2</v>
      </c>
      <c r="L301">
        <f t="shared" si="36"/>
        <v>-1.7869199659502619</v>
      </c>
      <c r="M301">
        <f t="shared" si="37"/>
        <v>213.46508727189448</v>
      </c>
      <c r="N301">
        <f t="shared" si="38"/>
        <v>4250.3417014708366</v>
      </c>
      <c r="O301">
        <f t="shared" si="39"/>
        <v>0.99395047516089263</v>
      </c>
      <c r="P301">
        <f t="shared" si="40"/>
        <v>213.46415285875591</v>
      </c>
      <c r="Q301">
        <f t="shared" si="41"/>
        <v>23.437884238794787</v>
      </c>
      <c r="R301">
        <f t="shared" si="42"/>
        <v>23.438142641817873</v>
      </c>
      <c r="S301">
        <f t="shared" si="60"/>
        <v>-148.76535648744505</v>
      </c>
      <c r="T301">
        <f t="shared" si="44"/>
        <v>-12.669696160576571</v>
      </c>
      <c r="U301">
        <f t="shared" si="45"/>
        <v>4.3030192246145134E-2</v>
      </c>
      <c r="V301">
        <f t="shared" si="46"/>
        <v>16.107542864706961</v>
      </c>
      <c r="W301">
        <f t="shared" si="47"/>
        <v>64.727426513129785</v>
      </c>
      <c r="X301" s="6">
        <f t="shared" si="48"/>
        <v>0.45688365078839793</v>
      </c>
      <c r="Y301" s="9">
        <f t="shared" si="49"/>
        <v>0.2770852438074819</v>
      </c>
      <c r="Z301" s="6">
        <f t="shared" si="50"/>
        <v>0.63668205776931397</v>
      </c>
      <c r="AA301">
        <f t="shared" si="51"/>
        <v>517.81941210503828</v>
      </c>
      <c r="AB301">
        <f t="shared" si="52"/>
        <v>62.087542864706961</v>
      </c>
      <c r="AC301">
        <f t="shared" si="53"/>
        <v>-164.47811428382326</v>
      </c>
      <c r="AD301">
        <f t="shared" si="54"/>
        <v>127.53391703093048</v>
      </c>
      <c r="AE301">
        <f t="shared" si="55"/>
        <v>-37.533917030930482</v>
      </c>
      <c r="AF301">
        <f t="shared" si="56"/>
        <v>7.5104007774868661E-3</v>
      </c>
      <c r="AG301">
        <f t="shared" si="57"/>
        <v>-37.526406630152998</v>
      </c>
      <c r="AH301">
        <f t="shared" si="58"/>
        <v>19.223069872566043</v>
      </c>
    </row>
    <row r="302" spans="4:34">
      <c r="D302" s="5">
        <f t="shared" si="59"/>
        <v>40479</v>
      </c>
      <c r="E302" s="6">
        <f t="shared" si="30"/>
        <v>0</v>
      </c>
      <c r="F302" s="7">
        <f t="shared" si="31"/>
        <v>2455497.5</v>
      </c>
      <c r="G302" s="8">
        <f t="shared" si="32"/>
        <v>0.10821355236139631</v>
      </c>
      <c r="I302">
        <f t="shared" si="33"/>
        <v>216.23765459980496</v>
      </c>
      <c r="J302">
        <f t="shared" si="34"/>
        <v>4253.1142217176002</v>
      </c>
      <c r="K302">
        <f t="shared" si="35"/>
        <v>1.6704083543220477E-2</v>
      </c>
      <c r="L302">
        <f t="shared" si="36"/>
        <v>-1.7747531765009845</v>
      </c>
      <c r="M302">
        <f t="shared" si="37"/>
        <v>214.46290142330398</v>
      </c>
      <c r="N302">
        <f t="shared" si="38"/>
        <v>4251.3394685410994</v>
      </c>
      <c r="O302">
        <f t="shared" si="39"/>
        <v>0.9936818977225389</v>
      </c>
      <c r="P302">
        <f t="shared" si="40"/>
        <v>214.46196745405709</v>
      </c>
      <c r="Q302">
        <f t="shared" si="41"/>
        <v>23.437883882759621</v>
      </c>
      <c r="R302">
        <f t="shared" si="42"/>
        <v>23.438139931760052</v>
      </c>
      <c r="S302">
        <f t="shared" si="60"/>
        <v>-147.80231619731464</v>
      </c>
      <c r="T302">
        <f t="shared" si="44"/>
        <v>-13.007310676774765</v>
      </c>
      <c r="U302">
        <f t="shared" si="45"/>
        <v>4.303018201228636E-2</v>
      </c>
      <c r="V302">
        <f t="shared" si="46"/>
        <v>16.19941223190003</v>
      </c>
      <c r="W302">
        <f t="shared" si="47"/>
        <v>63.922384691154001</v>
      </c>
      <c r="X302" s="6">
        <f t="shared" si="48"/>
        <v>0.45681985261673608</v>
      </c>
      <c r="Y302" s="9">
        <f t="shared" si="49"/>
        <v>0.27925767291908604</v>
      </c>
      <c r="Z302" s="6">
        <f t="shared" si="50"/>
        <v>0.63438203231438606</v>
      </c>
      <c r="AA302">
        <f t="shared" si="51"/>
        <v>511.37907752923201</v>
      </c>
      <c r="AB302">
        <f t="shared" si="52"/>
        <v>62.179412231900031</v>
      </c>
      <c r="AC302">
        <f t="shared" si="53"/>
        <v>-164.45514694202498</v>
      </c>
      <c r="AD302">
        <f t="shared" si="54"/>
        <v>127.86447224048177</v>
      </c>
      <c r="AE302">
        <f t="shared" si="55"/>
        <v>-37.864472240481774</v>
      </c>
      <c r="AF302">
        <f t="shared" si="56"/>
        <v>7.4213805072996112E-3</v>
      </c>
      <c r="AG302">
        <f t="shared" si="57"/>
        <v>-37.857050859974471</v>
      </c>
      <c r="AH302">
        <f t="shared" si="58"/>
        <v>19.314367803973596</v>
      </c>
    </row>
    <row r="303" spans="4:34">
      <c r="D303" s="5">
        <f t="shared" si="59"/>
        <v>40480</v>
      </c>
      <c r="E303" s="6">
        <f t="shared" si="30"/>
        <v>0</v>
      </c>
      <c r="F303" s="7">
        <f t="shared" si="31"/>
        <v>2455498.5</v>
      </c>
      <c r="G303" s="8">
        <f t="shared" si="32"/>
        <v>0.10824093086926763</v>
      </c>
      <c r="I303">
        <f t="shared" si="33"/>
        <v>217.22330196176699</v>
      </c>
      <c r="J303">
        <f t="shared" si="34"/>
        <v>4254.0998219984149</v>
      </c>
      <c r="K303">
        <f t="shared" si="35"/>
        <v>1.6704082391559291E-2</v>
      </c>
      <c r="L303">
        <f t="shared" si="36"/>
        <v>-1.7620486721892636</v>
      </c>
      <c r="M303">
        <f t="shared" si="37"/>
        <v>215.46125328957774</v>
      </c>
      <c r="N303">
        <f t="shared" si="38"/>
        <v>4252.3377733262259</v>
      </c>
      <c r="O303">
        <f t="shared" si="39"/>
        <v>0.99341514190578251</v>
      </c>
      <c r="P303">
        <f t="shared" si="40"/>
        <v>215.46031976016002</v>
      </c>
      <c r="Q303">
        <f t="shared" si="41"/>
        <v>23.437883526724455</v>
      </c>
      <c r="R303">
        <f t="shared" si="42"/>
        <v>23.438137221483522</v>
      </c>
      <c r="S303">
        <f t="shared" si="60"/>
        <v>-146.83614342625376</v>
      </c>
      <c r="T303">
        <f t="shared" si="44"/>
        <v>-13.341544780733914</v>
      </c>
      <c r="U303">
        <f t="shared" si="45"/>
        <v>4.3030171777603002E-2</v>
      </c>
      <c r="V303">
        <f t="shared" si="46"/>
        <v>16.278553362382535</v>
      </c>
      <c r="W303">
        <f t="shared" si="47"/>
        <v>63.117803763461652</v>
      </c>
      <c r="X303" s="6">
        <f t="shared" si="48"/>
        <v>0.45676489349834543</v>
      </c>
      <c r="Y303" s="9">
        <f t="shared" si="49"/>
        <v>0.28143766082206306</v>
      </c>
      <c r="Z303" s="6">
        <f t="shared" si="50"/>
        <v>0.63209212617462784</v>
      </c>
      <c r="AA303">
        <f t="shared" si="51"/>
        <v>504.94243010769321</v>
      </c>
      <c r="AB303">
        <f t="shared" si="52"/>
        <v>62.258553362382528</v>
      </c>
      <c r="AC303">
        <f t="shared" si="53"/>
        <v>-164.43536165940438</v>
      </c>
      <c r="AD303">
        <f t="shared" si="54"/>
        <v>128.19208854592748</v>
      </c>
      <c r="AE303">
        <f t="shared" si="55"/>
        <v>-38.192088545927476</v>
      </c>
      <c r="AF303">
        <f t="shared" si="56"/>
        <v>7.3344457878284407E-3</v>
      </c>
      <c r="AG303">
        <f t="shared" si="57"/>
        <v>-38.184754100139649</v>
      </c>
      <c r="AH303">
        <f t="shared" si="58"/>
        <v>19.401873202916875</v>
      </c>
    </row>
    <row r="304" spans="4:34">
      <c r="D304" s="5">
        <f t="shared" si="59"/>
        <v>40481</v>
      </c>
      <c r="E304" s="6">
        <f t="shared" si="30"/>
        <v>0</v>
      </c>
      <c r="F304" s="7">
        <f t="shared" si="31"/>
        <v>2455499.5</v>
      </c>
      <c r="G304" s="8">
        <f t="shared" si="32"/>
        <v>0.10826830937713895</v>
      </c>
      <c r="I304">
        <f t="shared" si="33"/>
        <v>218.20894932372812</v>
      </c>
      <c r="J304">
        <f t="shared" si="34"/>
        <v>4255.0854222792277</v>
      </c>
      <c r="K304">
        <f t="shared" si="35"/>
        <v>1.6704081239897917E-2</v>
      </c>
      <c r="L304">
        <f t="shared" si="36"/>
        <v>-1.7488097645626579</v>
      </c>
      <c r="M304">
        <f t="shared" si="37"/>
        <v>216.46013955916547</v>
      </c>
      <c r="N304">
        <f t="shared" si="38"/>
        <v>4253.3366125146649</v>
      </c>
      <c r="O304">
        <f t="shared" si="39"/>
        <v>0.99315028969155994</v>
      </c>
      <c r="P304">
        <f t="shared" si="40"/>
        <v>216.45920646551406</v>
      </c>
      <c r="Q304">
        <f t="shared" si="41"/>
        <v>23.437883170689286</v>
      </c>
      <c r="R304">
        <f t="shared" si="42"/>
        <v>23.438134510990288</v>
      </c>
      <c r="S304">
        <f t="shared" si="60"/>
        <v>-145.86678911944222</v>
      </c>
      <c r="T304">
        <f t="shared" si="44"/>
        <v>-13.67228662695711</v>
      </c>
      <c r="U304">
        <f t="shared" si="45"/>
        <v>4.3030161542102624E-2</v>
      </c>
      <c r="V304">
        <f t="shared" si="46"/>
        <v>16.344761240673556</v>
      </c>
      <c r="W304">
        <f t="shared" si="47"/>
        <v>62.313807344972716</v>
      </c>
      <c r="X304" s="6">
        <f t="shared" si="48"/>
        <v>0.45671891580508783</v>
      </c>
      <c r="Y304" s="9">
        <f t="shared" si="49"/>
        <v>0.28362500651349698</v>
      </c>
      <c r="Z304" s="6">
        <f t="shared" si="50"/>
        <v>0.62981282509667869</v>
      </c>
      <c r="AA304">
        <f t="shared" si="51"/>
        <v>498.51045875978173</v>
      </c>
      <c r="AB304">
        <f t="shared" si="52"/>
        <v>62.324761240673553</v>
      </c>
      <c r="AC304">
        <f t="shared" si="53"/>
        <v>-164.41880968983162</v>
      </c>
      <c r="AD304">
        <f t="shared" si="54"/>
        <v>128.51666923341051</v>
      </c>
      <c r="AE304">
        <f t="shared" si="55"/>
        <v>-38.516669233410511</v>
      </c>
      <c r="AF304">
        <f t="shared" si="56"/>
        <v>7.2495539356921485E-3</v>
      </c>
      <c r="AG304">
        <f t="shared" si="57"/>
        <v>-38.509419679474817</v>
      </c>
      <c r="AH304">
        <f t="shared" si="58"/>
        <v>19.485460914796363</v>
      </c>
    </row>
    <row r="305" spans="2:34">
      <c r="D305" s="5">
        <f t="shared" si="59"/>
        <v>40482</v>
      </c>
      <c r="E305" s="6">
        <f t="shared" si="30"/>
        <v>0</v>
      </c>
      <c r="F305" s="7">
        <f t="shared" si="31"/>
        <v>2455500.5</v>
      </c>
      <c r="G305" s="8">
        <f t="shared" si="32"/>
        <v>0.10829568788501026</v>
      </c>
      <c r="I305">
        <f t="shared" si="33"/>
        <v>219.19459668569016</v>
      </c>
      <c r="J305">
        <f t="shared" si="34"/>
        <v>4256.0710225600415</v>
      </c>
      <c r="K305">
        <f t="shared" si="35"/>
        <v>1.6704080088236352E-2</v>
      </c>
      <c r="L305">
        <f t="shared" si="36"/>
        <v>-1.7350399383932615</v>
      </c>
      <c r="M305">
        <f t="shared" si="37"/>
        <v>217.45955674729689</v>
      </c>
      <c r="N305">
        <f t="shared" si="38"/>
        <v>4254.3359826216483</v>
      </c>
      <c r="O305">
        <f t="shared" si="39"/>
        <v>0.99288742260575247</v>
      </c>
      <c r="P305">
        <f t="shared" si="40"/>
        <v>217.45862408534853</v>
      </c>
      <c r="Q305">
        <f t="shared" si="41"/>
        <v>23.43788281465412</v>
      </c>
      <c r="R305">
        <f t="shared" si="42"/>
        <v>23.438131800282367</v>
      </c>
      <c r="S305">
        <f t="shared" si="60"/>
        <v>-144.89420685924102</v>
      </c>
      <c r="T305">
        <f t="shared" si="44"/>
        <v>-13.999424108898928</v>
      </c>
      <c r="U305">
        <f t="shared" si="45"/>
        <v>4.3030151305792866E-2</v>
      </c>
      <c r="V305">
        <f t="shared" si="46"/>
        <v>16.397842730195119</v>
      </c>
      <c r="W305">
        <f t="shared" si="47"/>
        <v>61.510530690919389</v>
      </c>
      <c r="X305" s="6">
        <f t="shared" si="48"/>
        <v>0.45668205365958675</v>
      </c>
      <c r="Y305" s="9">
        <f t="shared" si="49"/>
        <v>0.28581946840703293</v>
      </c>
      <c r="Z305" s="6">
        <f t="shared" si="50"/>
        <v>0.62754463891214063</v>
      </c>
      <c r="AA305">
        <f t="shared" si="51"/>
        <v>492.08424552735511</v>
      </c>
      <c r="AB305">
        <f t="shared" si="52"/>
        <v>62.377842730195113</v>
      </c>
      <c r="AC305">
        <f t="shared" si="53"/>
        <v>-164.40553931745123</v>
      </c>
      <c r="AD305">
        <f t="shared" si="54"/>
        <v>128.83811682032979</v>
      </c>
      <c r="AE305">
        <f t="shared" si="55"/>
        <v>-38.838116820329788</v>
      </c>
      <c r="AF305">
        <f t="shared" si="56"/>
        <v>7.1666642341174699E-3</v>
      </c>
      <c r="AG305">
        <f t="shared" si="57"/>
        <v>-38.830950156095668</v>
      </c>
      <c r="AH305">
        <f t="shared" si="58"/>
        <v>19.565007582149406</v>
      </c>
    </row>
    <row r="306" spans="2:34" s="1" customFormat="1">
      <c r="B306" s="15">
        <f>$B$5</f>
        <v>0</v>
      </c>
      <c r="C306" s="15">
        <f>D305+1</f>
        <v>40483</v>
      </c>
      <c r="D306" s="11">
        <f t="shared" si="59"/>
        <v>40483</v>
      </c>
      <c r="E306" s="9">
        <f t="shared" si="30"/>
        <v>0</v>
      </c>
      <c r="F306" s="12">
        <f t="shared" si="31"/>
        <v>2455501.5</v>
      </c>
      <c r="G306" s="14">
        <f t="shared" si="32"/>
        <v>0.10832306639288158</v>
      </c>
      <c r="I306" s="1">
        <f t="shared" si="33"/>
        <v>220.1802440476522</v>
      </c>
      <c r="J306" s="1">
        <f t="shared" si="34"/>
        <v>4257.0566228408552</v>
      </c>
      <c r="K306" s="1">
        <f t="shared" si="35"/>
        <v>1.6704078936574596E-2</v>
      </c>
      <c r="L306" s="1">
        <f t="shared" si="36"/>
        <v>-1.7207428512088194</v>
      </c>
      <c r="M306" s="1">
        <f t="shared" si="37"/>
        <v>218.45950119644337</v>
      </c>
      <c r="N306" s="1">
        <f t="shared" si="38"/>
        <v>4255.3358799896459</v>
      </c>
      <c r="O306" s="1">
        <f t="shared" si="39"/>
        <v>0.99262662169144789</v>
      </c>
      <c r="P306" s="1">
        <f t="shared" si="40"/>
        <v>218.45856896213448</v>
      </c>
      <c r="Q306" s="1">
        <f t="shared" si="41"/>
        <v>23.437882458618954</v>
      </c>
      <c r="R306" s="1">
        <f t="shared" si="42"/>
        <v>23.43812908936177</v>
      </c>
      <c r="S306" s="1">
        <f t="shared" si="60"/>
        <v>-143.91835297659065</v>
      </c>
      <c r="T306" s="1">
        <f t="shared" si="44"/>
        <v>-14.322844901193625</v>
      </c>
      <c r="U306" s="1">
        <f t="shared" si="45"/>
        <v>4.3030141068681291E-2</v>
      </c>
      <c r="V306" s="1">
        <f t="shared" si="46"/>
        <v>16.437617095256783</v>
      </c>
      <c r="W306" s="1">
        <f t="shared" si="47"/>
        <v>60.708121387204201</v>
      </c>
      <c r="X306" s="9">
        <f t="shared" si="48"/>
        <v>0.45665443257273836</v>
      </c>
      <c r="Y306" s="9">
        <f t="shared" si="49"/>
        <v>0.2880207620527267</v>
      </c>
      <c r="Z306" s="9">
        <f t="shared" si="50"/>
        <v>0.62528810309275007</v>
      </c>
      <c r="AA306" s="1">
        <f t="shared" si="51"/>
        <v>485.66497109763361</v>
      </c>
      <c r="AB306" s="1">
        <f t="shared" si="52"/>
        <v>62.41761709525678</v>
      </c>
      <c r="AC306" s="1">
        <f t="shared" si="53"/>
        <v>-164.3955957261858</v>
      </c>
      <c r="AD306" s="1">
        <f t="shared" si="54"/>
        <v>129.15633304669086</v>
      </c>
      <c r="AE306" s="1">
        <f t="shared" si="55"/>
        <v>-39.156333046690861</v>
      </c>
      <c r="AF306" s="1">
        <f t="shared" si="56"/>
        <v>7.0857378617963079E-3</v>
      </c>
      <c r="AG306" s="1">
        <f t="shared" si="57"/>
        <v>-39.149247308829068</v>
      </c>
      <c r="AH306" s="1">
        <f t="shared" si="58"/>
        <v>19.64039188387062</v>
      </c>
    </row>
    <row r="307" spans="2:34">
      <c r="D307" s="5">
        <f t="shared" si="59"/>
        <v>40484</v>
      </c>
      <c r="E307" s="6">
        <f t="shared" si="30"/>
        <v>0</v>
      </c>
      <c r="F307" s="7">
        <f t="shared" si="31"/>
        <v>2455502.5</v>
      </c>
      <c r="G307" s="8">
        <f t="shared" si="32"/>
        <v>0.10835044490075291</v>
      </c>
      <c r="I307">
        <f t="shared" si="33"/>
        <v>221.16589140961605</v>
      </c>
      <c r="J307">
        <f t="shared" si="34"/>
        <v>4258.0422231216671</v>
      </c>
      <c r="K307">
        <f t="shared" si="35"/>
        <v>1.670407778491265E-2</v>
      </c>
      <c r="L307">
        <f t="shared" si="36"/>
        <v>-1.7059223327548592</v>
      </c>
      <c r="M307">
        <f t="shared" si="37"/>
        <v>219.4599690768612</v>
      </c>
      <c r="N307">
        <f t="shared" si="38"/>
        <v>4256.336300788912</v>
      </c>
      <c r="O307">
        <f t="shared" si="39"/>
        <v>0.99236796748119493</v>
      </c>
      <c r="P307">
        <f t="shared" si="40"/>
        <v>219.45903726612775</v>
      </c>
      <c r="Q307">
        <f t="shared" si="41"/>
        <v>23.437882102583789</v>
      </c>
      <c r="R307">
        <f t="shared" si="42"/>
        <v>23.438126378230503</v>
      </c>
      <c r="S307">
        <f t="shared" si="60"/>
        <v>-142.9391866631363</v>
      </c>
      <c r="T307">
        <f t="shared" si="44"/>
        <v>-14.642436505089048</v>
      </c>
      <c r="U307">
        <f t="shared" si="45"/>
        <v>4.3030130830775497E-2</v>
      </c>
      <c r="V307">
        <f t="shared" si="46"/>
        <v>16.463916515899371</v>
      </c>
      <c r="W307">
        <f t="shared" si="47"/>
        <v>59.906740078630079</v>
      </c>
      <c r="X307" s="6">
        <f t="shared" si="48"/>
        <v>0.45663616908618093</v>
      </c>
      <c r="Y307" s="9">
        <f t="shared" si="49"/>
        <v>0.29022855775665296</v>
      </c>
      <c r="Z307" s="6">
        <f t="shared" si="50"/>
        <v>0.62304378041570896</v>
      </c>
      <c r="AA307">
        <f t="shared" si="51"/>
        <v>479.25392062904064</v>
      </c>
      <c r="AB307">
        <f t="shared" si="52"/>
        <v>62.443916515899367</v>
      </c>
      <c r="AC307">
        <f t="shared" si="53"/>
        <v>-164.38902087102517</v>
      </c>
      <c r="AD307">
        <f t="shared" si="54"/>
        <v>129.47121886970842</v>
      </c>
      <c r="AE307">
        <f t="shared" si="55"/>
        <v>-39.471218869708423</v>
      </c>
      <c r="AF307">
        <f t="shared" si="56"/>
        <v>7.0067378248941251E-3</v>
      </c>
      <c r="AG307">
        <f t="shared" si="57"/>
        <v>-39.464212131883528</v>
      </c>
      <c r="AH307">
        <f t="shared" si="58"/>
        <v>19.711494781080205</v>
      </c>
    </row>
    <row r="308" spans="2:34">
      <c r="D308" s="5">
        <f t="shared" si="59"/>
        <v>40485</v>
      </c>
      <c r="E308" s="6">
        <f t="shared" si="30"/>
        <v>0</v>
      </c>
      <c r="F308" s="7">
        <f t="shared" si="31"/>
        <v>2455503.5</v>
      </c>
      <c r="G308" s="8">
        <f t="shared" si="32"/>
        <v>0.10837782340862423</v>
      </c>
      <c r="I308">
        <f t="shared" si="33"/>
        <v>222.15153877157809</v>
      </c>
      <c r="J308">
        <f t="shared" si="34"/>
        <v>4259.0278234024809</v>
      </c>
      <c r="K308">
        <f t="shared" si="35"/>
        <v>1.6704076633250516E-2</v>
      </c>
      <c r="L308">
        <f t="shared" si="36"/>
        <v>-1.6905823843870791</v>
      </c>
      <c r="M308">
        <f t="shared" si="37"/>
        <v>220.460956387191</v>
      </c>
      <c r="N308">
        <f t="shared" si="38"/>
        <v>4257.3372410180937</v>
      </c>
      <c r="O308">
        <f t="shared" si="39"/>
        <v>0.99211153996928036</v>
      </c>
      <c r="P308">
        <f t="shared" si="40"/>
        <v>220.46002499596869</v>
      </c>
      <c r="Q308">
        <f t="shared" si="41"/>
        <v>23.437881746548623</v>
      </c>
      <c r="R308">
        <f t="shared" si="42"/>
        <v>23.438123666890583</v>
      </c>
      <c r="S308">
        <f t="shared" si="60"/>
        <v>-141.95667008384137</v>
      </c>
      <c r="T308">
        <f t="shared" si="44"/>
        <v>-14.958086297139154</v>
      </c>
      <c r="U308">
        <f t="shared" si="45"/>
        <v>4.3030120592083096E-2</v>
      </c>
      <c r="V308">
        <f t="shared" si="46"/>
        <v>16.476586593756767</v>
      </c>
      <c r="W308">
        <f t="shared" si="47"/>
        <v>59.106561236849195</v>
      </c>
      <c r="X308" s="6">
        <f t="shared" si="48"/>
        <v>0.45662737042100221</v>
      </c>
      <c r="Y308" s="9">
        <f t="shared" si="49"/>
        <v>0.29244247809642115</v>
      </c>
      <c r="Z308" s="6">
        <f t="shared" si="50"/>
        <v>0.62081226274558332</v>
      </c>
      <c r="AA308">
        <f t="shared" si="51"/>
        <v>472.85248989479356</v>
      </c>
      <c r="AB308">
        <f t="shared" si="52"/>
        <v>62.456586593756768</v>
      </c>
      <c r="AC308">
        <f t="shared" si="53"/>
        <v>-164.3858533515608</v>
      </c>
      <c r="AD308">
        <f t="shared" si="54"/>
        <v>129.78267446192956</v>
      </c>
      <c r="AE308">
        <f t="shared" si="55"/>
        <v>-39.78267446192956</v>
      </c>
      <c r="AF308">
        <f t="shared" si="56"/>
        <v>6.9296288920103668E-3</v>
      </c>
      <c r="AG308">
        <f t="shared" si="57"/>
        <v>-39.77574483303755</v>
      </c>
      <c r="AH308">
        <f t="shared" si="58"/>
        <v>19.778199769330627</v>
      </c>
    </row>
    <row r="309" spans="2:34">
      <c r="D309" s="5">
        <f t="shared" si="59"/>
        <v>40486</v>
      </c>
      <c r="E309" s="6">
        <f t="shared" si="30"/>
        <v>0</v>
      </c>
      <c r="F309" s="7">
        <f t="shared" si="31"/>
        <v>2455504.5</v>
      </c>
      <c r="G309" s="8">
        <f t="shared" si="32"/>
        <v>0.10840520191649555</v>
      </c>
      <c r="I309">
        <f t="shared" si="33"/>
        <v>223.13718613354195</v>
      </c>
      <c r="J309">
        <f t="shared" si="34"/>
        <v>4260.0134236832937</v>
      </c>
      <c r="K309">
        <f t="shared" si="35"/>
        <v>1.6704075481588192E-2</v>
      </c>
      <c r="L309">
        <f t="shared" si="36"/>
        <v>-1.6747271783938136</v>
      </c>
      <c r="M309">
        <f t="shared" si="37"/>
        <v>221.46245895514812</v>
      </c>
      <c r="N309">
        <f t="shared" si="38"/>
        <v>4258.3386965049003</v>
      </c>
      <c r="O309">
        <f t="shared" si="39"/>
        <v>0.99185741858403154</v>
      </c>
      <c r="P309">
        <f t="shared" si="40"/>
        <v>221.46152797937225</v>
      </c>
      <c r="Q309">
        <f t="shared" si="41"/>
        <v>23.437881390513457</v>
      </c>
      <c r="R309">
        <f t="shared" si="42"/>
        <v>23.438120955344019</v>
      </c>
      <c r="S309">
        <f t="shared" si="60"/>
        <v>-140.97076848976965</v>
      </c>
      <c r="T309">
        <f t="shared" si="44"/>
        <v>-15.269681581219695</v>
      </c>
      <c r="U309">
        <f t="shared" si="45"/>
        <v>4.3030110352611679E-2</v>
      </c>
      <c r="V309">
        <f t="shared" si="46"/>
        <v>16.475486847084319</v>
      </c>
      <c r="W309">
        <f t="shared" si="47"/>
        <v>58.307773969813852</v>
      </c>
      <c r="X309" s="6">
        <f t="shared" si="48"/>
        <v>0.45662813413396919</v>
      </c>
      <c r="Y309" s="9">
        <f t="shared" si="49"/>
        <v>0.29466209532893073</v>
      </c>
      <c r="Z309" s="6">
        <f t="shared" si="50"/>
        <v>0.61859417293900776</v>
      </c>
      <c r="AA309">
        <f t="shared" si="51"/>
        <v>466.46219175851081</v>
      </c>
      <c r="AB309">
        <f t="shared" si="52"/>
        <v>62.455486847084316</v>
      </c>
      <c r="AC309">
        <f t="shared" si="53"/>
        <v>-164.38612828822892</v>
      </c>
      <c r="AD309">
        <f t="shared" si="54"/>
        <v>130.09059921316776</v>
      </c>
      <c r="AE309">
        <f t="shared" si="55"/>
        <v>-40.090599213167764</v>
      </c>
      <c r="AF309">
        <f t="shared" si="56"/>
        <v>6.8543775318975616E-3</v>
      </c>
      <c r="AG309">
        <f t="shared" si="57"/>
        <v>-40.083744835635869</v>
      </c>
      <c r="AH309">
        <f t="shared" si="58"/>
        <v>19.840393136792841</v>
      </c>
    </row>
    <row r="310" spans="2:34">
      <c r="D310" s="5">
        <f t="shared" si="59"/>
        <v>40487</v>
      </c>
      <c r="E310" s="6">
        <f t="shared" si="30"/>
        <v>0</v>
      </c>
      <c r="F310" s="7">
        <f t="shared" si="31"/>
        <v>2455505.5</v>
      </c>
      <c r="G310" s="8">
        <f t="shared" si="32"/>
        <v>0.10843258042436688</v>
      </c>
      <c r="I310">
        <f t="shared" si="33"/>
        <v>224.12283349550671</v>
      </c>
      <c r="J310">
        <f t="shared" si="34"/>
        <v>4260.9990239641056</v>
      </c>
      <c r="K310">
        <f t="shared" si="35"/>
        <v>1.6704074329925676E-2</v>
      </c>
      <c r="L310">
        <f t="shared" si="36"/>
        <v>-1.6583610572476464</v>
      </c>
      <c r="M310">
        <f t="shared" si="37"/>
        <v>222.46447243825907</v>
      </c>
      <c r="N310">
        <f t="shared" si="38"/>
        <v>4259.3406629068577</v>
      </c>
      <c r="O310">
        <f t="shared" si="39"/>
        <v>0.99160568216015821</v>
      </c>
      <c r="P310">
        <f t="shared" si="40"/>
        <v>222.46354187386459</v>
      </c>
      <c r="Q310">
        <f t="shared" si="41"/>
        <v>23.437881034478291</v>
      </c>
      <c r="R310">
        <f t="shared" si="42"/>
        <v>23.438118243592825</v>
      </c>
      <c r="S310">
        <f t="shared" si="60"/>
        <v>-139.98145033076753</v>
      </c>
      <c r="T310">
        <f t="shared" si="44"/>
        <v>-15.577109643899849</v>
      </c>
      <c r="U310">
        <f t="shared" si="45"/>
        <v>4.3030100112368838E-2</v>
      </c>
      <c r="V310">
        <f t="shared" si="46"/>
        <v>16.460491193081261</v>
      </c>
      <c r="W310">
        <f t="shared" si="47"/>
        <v>57.510582874523209</v>
      </c>
      <c r="X310" s="6">
        <f t="shared" si="48"/>
        <v>0.45663854778258245</v>
      </c>
      <c r="Y310" s="9">
        <f t="shared" si="49"/>
        <v>0.29688692868668465</v>
      </c>
      <c r="Z310" s="6">
        <f t="shared" si="50"/>
        <v>0.61639016687848025</v>
      </c>
      <c r="AA310">
        <f t="shared" si="51"/>
        <v>460.08466299618567</v>
      </c>
      <c r="AB310">
        <f t="shared" si="52"/>
        <v>62.440491193081257</v>
      </c>
      <c r="AC310">
        <f t="shared" si="53"/>
        <v>-164.38987720172969</v>
      </c>
      <c r="AD310">
        <f t="shared" si="54"/>
        <v>130.39489173651231</v>
      </c>
      <c r="AE310">
        <f t="shared" si="55"/>
        <v>-40.394891736512307</v>
      </c>
      <c r="AF310">
        <f t="shared" si="56"/>
        <v>6.7809518537624222E-3</v>
      </c>
      <c r="AG310">
        <f t="shared" si="57"/>
        <v>-40.388110784658544</v>
      </c>
      <c r="AH310">
        <f t="shared" si="58"/>
        <v>19.897964228040848</v>
      </c>
    </row>
    <row r="311" spans="2:34">
      <c r="D311" s="5">
        <f t="shared" si="59"/>
        <v>40488</v>
      </c>
      <c r="E311" s="6">
        <f t="shared" si="30"/>
        <v>0</v>
      </c>
      <c r="F311" s="7">
        <f t="shared" si="31"/>
        <v>2455506.5</v>
      </c>
      <c r="G311" s="8">
        <f t="shared" si="32"/>
        <v>0.1084599589322382</v>
      </c>
      <c r="I311">
        <f t="shared" si="33"/>
        <v>225.10848085747148</v>
      </c>
      <c r="J311">
        <f t="shared" si="34"/>
        <v>4261.9846242449185</v>
      </c>
      <c r="K311">
        <f t="shared" si="35"/>
        <v>1.6704073178262974E-2</v>
      </c>
      <c r="L311">
        <f t="shared" si="36"/>
        <v>-1.6414885327857671</v>
      </c>
      <c r="M311">
        <f t="shared" si="37"/>
        <v>223.46699232468572</v>
      </c>
      <c r="N311">
        <f t="shared" si="38"/>
        <v>4260.3431357121326</v>
      </c>
      <c r="O311">
        <f t="shared" si="39"/>
        <v>0.99135640891114807</v>
      </c>
      <c r="P311">
        <f t="shared" si="40"/>
        <v>223.46606216760722</v>
      </c>
      <c r="Q311">
        <f t="shared" si="41"/>
        <v>23.437880678443126</v>
      </c>
      <c r="R311">
        <f t="shared" si="42"/>
        <v>23.438115531639014</v>
      </c>
      <c r="S311">
        <f t="shared" si="60"/>
        <v>-138.98868736767162</v>
      </c>
      <c r="T311">
        <f t="shared" si="44"/>
        <v>-15.880257813220101</v>
      </c>
      <c r="U311">
        <f t="shared" si="45"/>
        <v>4.3030089871362191E-2</v>
      </c>
      <c r="V311">
        <f t="shared" si="46"/>
        <v>16.431488415640796</v>
      </c>
      <c r="W311">
        <f t="shared" si="47"/>
        <v>56.715208934705963</v>
      </c>
      <c r="X311" s="6">
        <f t="shared" si="48"/>
        <v>0.45665868860024939</v>
      </c>
      <c r="Y311" s="9">
        <f t="shared" si="49"/>
        <v>0.29911644155939948</v>
      </c>
      <c r="Z311" s="6">
        <f t="shared" si="50"/>
        <v>0.61420093564109934</v>
      </c>
      <c r="AA311">
        <f t="shared" si="51"/>
        <v>453.7216714776477</v>
      </c>
      <c r="AB311">
        <f t="shared" si="52"/>
        <v>62.41148841564079</v>
      </c>
      <c r="AC311">
        <f t="shared" si="53"/>
        <v>-164.39712789608981</v>
      </c>
      <c r="AD311">
        <f t="shared" si="54"/>
        <v>130.69544987870231</v>
      </c>
      <c r="AE311">
        <f t="shared" si="55"/>
        <v>-40.695449878702306</v>
      </c>
      <c r="AF311">
        <f t="shared" si="56"/>
        <v>6.7093215499753099E-3</v>
      </c>
      <c r="AG311">
        <f t="shared" si="57"/>
        <v>-40.688740557152329</v>
      </c>
      <c r="AH311">
        <f t="shared" si="58"/>
        <v>19.950805713009004</v>
      </c>
    </row>
    <row r="312" spans="2:34">
      <c r="D312" s="5">
        <f t="shared" si="59"/>
        <v>40489</v>
      </c>
      <c r="E312" s="6">
        <f t="shared" si="30"/>
        <v>0</v>
      </c>
      <c r="F312" s="7">
        <f t="shared" si="31"/>
        <v>2455507.5</v>
      </c>
      <c r="G312" s="8">
        <f t="shared" si="32"/>
        <v>0.10848733744010951</v>
      </c>
      <c r="I312">
        <f t="shared" si="33"/>
        <v>226.09412821943624</v>
      </c>
      <c r="J312">
        <f t="shared" si="34"/>
        <v>4262.9702245257295</v>
      </c>
      <c r="K312">
        <f t="shared" si="35"/>
        <v>1.6704072026600077E-2</v>
      </c>
      <c r="L312">
        <f t="shared" si="36"/>
        <v>-1.6241142853189889</v>
      </c>
      <c r="M312">
        <f t="shared" si="37"/>
        <v>224.47001393411725</v>
      </c>
      <c r="N312">
        <f t="shared" si="38"/>
        <v>4261.3461102404108</v>
      </c>
      <c r="O312">
        <f t="shared" si="39"/>
        <v>0.99110967640173164</v>
      </c>
      <c r="P312">
        <f t="shared" si="40"/>
        <v>224.46908418028897</v>
      </c>
      <c r="Q312">
        <f t="shared" si="41"/>
        <v>23.43788032240796</v>
      </c>
      <c r="R312">
        <f t="shared" si="42"/>
        <v>23.438112819484594</v>
      </c>
      <c r="S312">
        <f t="shared" si="60"/>
        <v>-137.99245478370204</v>
      </c>
      <c r="T312">
        <f t="shared" si="44"/>
        <v>-16.17901352089898</v>
      </c>
      <c r="U312">
        <f t="shared" si="45"/>
        <v>4.3030079629599316E-2</v>
      </c>
      <c r="V312">
        <f t="shared" si="46"/>
        <v>16.388382616662213</v>
      </c>
      <c r="W312">
        <f t="shared" si="47"/>
        <v>55.921890464987726</v>
      </c>
      <c r="X312" s="6">
        <f t="shared" si="48"/>
        <v>0.45668862318287345</v>
      </c>
      <c r="Y312" s="9">
        <f t="shared" si="49"/>
        <v>0.3013500385579076</v>
      </c>
      <c r="Z312" s="6">
        <f t="shared" si="50"/>
        <v>0.61202720780783948</v>
      </c>
      <c r="AA312">
        <f t="shared" si="51"/>
        <v>447.37512371990181</v>
      </c>
      <c r="AB312">
        <f t="shared" si="52"/>
        <v>62.36838261666221</v>
      </c>
      <c r="AC312">
        <f t="shared" si="53"/>
        <v>-164.40790434583445</v>
      </c>
      <c r="AD312">
        <f t="shared" si="54"/>
        <v>130.99217073513259</v>
      </c>
      <c r="AE312">
        <f t="shared" si="55"/>
        <v>-40.992170735132589</v>
      </c>
      <c r="AF312">
        <f t="shared" si="56"/>
        <v>6.6394578410284297E-3</v>
      </c>
      <c r="AG312">
        <f t="shared" si="57"/>
        <v>-40.985531277291564</v>
      </c>
      <c r="AH312">
        <f t="shared" si="58"/>
        <v>19.998813860656412</v>
      </c>
    </row>
    <row r="313" spans="2:34">
      <c r="D313" s="5">
        <f t="shared" si="59"/>
        <v>40490</v>
      </c>
      <c r="E313" s="6">
        <f t="shared" si="30"/>
        <v>0</v>
      </c>
      <c r="F313" s="7">
        <f t="shared" si="31"/>
        <v>2455508.5</v>
      </c>
      <c r="G313" s="8">
        <f t="shared" si="32"/>
        <v>0.10851471594798083</v>
      </c>
      <c r="I313">
        <f t="shared" si="33"/>
        <v>227.07977558140192</v>
      </c>
      <c r="J313">
        <f t="shared" si="34"/>
        <v>4263.9558248065414</v>
      </c>
      <c r="K313">
        <f t="shared" si="35"/>
        <v>1.6704070874936992E-2</v>
      </c>
      <c r="L313">
        <f t="shared" si="36"/>
        <v>-1.6062431626682592</v>
      </c>
      <c r="M313">
        <f t="shared" si="37"/>
        <v>225.47353241873367</v>
      </c>
      <c r="N313">
        <f t="shared" si="38"/>
        <v>4262.3495816438735</v>
      </c>
      <c r="O313">
        <f t="shared" si="39"/>
        <v>0.99086556152042138</v>
      </c>
      <c r="P313">
        <f t="shared" si="40"/>
        <v>225.47260306408953</v>
      </c>
      <c r="Q313">
        <f t="shared" si="41"/>
        <v>23.43787996637279</v>
      </c>
      <c r="R313">
        <f t="shared" si="42"/>
        <v>23.438110107131578</v>
      </c>
      <c r="S313">
        <f t="shared" si="60"/>
        <v>-136.99273129465394</v>
      </c>
      <c r="T313">
        <f t="shared" si="44"/>
        <v>-16.473264367988111</v>
      </c>
      <c r="U313">
        <f t="shared" si="45"/>
        <v>4.3030069387087817E-2</v>
      </c>
      <c r="V313">
        <f t="shared" si="46"/>
        <v>16.331093649070116</v>
      </c>
      <c r="W313">
        <f t="shared" si="47"/>
        <v>55.130884102875584</v>
      </c>
      <c r="X313" s="6">
        <f t="shared" si="48"/>
        <v>0.45672840718814572</v>
      </c>
      <c r="Y313" s="9">
        <f t="shared" si="49"/>
        <v>0.30358706245793576</v>
      </c>
      <c r="Z313" s="6">
        <f t="shared" si="50"/>
        <v>0.60986975191835568</v>
      </c>
      <c r="AA313">
        <f t="shared" si="51"/>
        <v>441.04707282300467</v>
      </c>
      <c r="AB313">
        <f t="shared" si="52"/>
        <v>62.311093649070116</v>
      </c>
      <c r="AC313">
        <f t="shared" si="53"/>
        <v>-164.42222658773247</v>
      </c>
      <c r="AD313">
        <f t="shared" si="54"/>
        <v>131.28495066975907</v>
      </c>
      <c r="AE313">
        <f t="shared" si="55"/>
        <v>-41.28495066975907</v>
      </c>
      <c r="AF313">
        <f t="shared" si="56"/>
        <v>6.571333422590476E-3</v>
      </c>
      <c r="AG313">
        <f t="shared" si="57"/>
        <v>-41.278379336336478</v>
      </c>
      <c r="AH313">
        <f t="shared" si="58"/>
        <v>20.041888816831829</v>
      </c>
    </row>
    <row r="314" spans="2:34">
      <c r="D314" s="5">
        <f t="shared" si="59"/>
        <v>40491</v>
      </c>
      <c r="E314" s="6">
        <f t="shared" si="30"/>
        <v>0</v>
      </c>
      <c r="F314" s="7">
        <f t="shared" si="31"/>
        <v>2455509.5</v>
      </c>
      <c r="G314" s="8">
        <f t="shared" si="32"/>
        <v>0.10854209445585215</v>
      </c>
      <c r="I314">
        <f t="shared" si="33"/>
        <v>228.0654229433685</v>
      </c>
      <c r="J314">
        <f t="shared" si="34"/>
        <v>4264.9414250873533</v>
      </c>
      <c r="K314">
        <f t="shared" si="35"/>
        <v>1.6704069723273721E-2</v>
      </c>
      <c r="L314">
        <f t="shared" si="36"/>
        <v>-1.5878801791292969</v>
      </c>
      <c r="M314">
        <f t="shared" si="37"/>
        <v>226.47754276423922</v>
      </c>
      <c r="N314">
        <f t="shared" si="38"/>
        <v>4263.3535449082237</v>
      </c>
      <c r="O314">
        <f t="shared" si="39"/>
        <v>0.99062414045215164</v>
      </c>
      <c r="P314">
        <f t="shared" si="40"/>
        <v>226.47661380471274</v>
      </c>
      <c r="Q314">
        <f t="shared" si="41"/>
        <v>23.437879610337625</v>
      </c>
      <c r="R314">
        <f t="shared" si="42"/>
        <v>23.438107394581984</v>
      </c>
      <c r="S314">
        <f t="shared" si="60"/>
        <v>-135.98949925748337</v>
      </c>
      <c r="T314">
        <f t="shared" si="44"/>
        <v>-16.762898193982448</v>
      </c>
      <c r="U314">
        <f t="shared" si="45"/>
        <v>4.30300591438353E-2</v>
      </c>
      <c r="V314">
        <f t="shared" si="46"/>
        <v>16.259557529713781</v>
      </c>
      <c r="W314">
        <f t="shared" si="47"/>
        <v>54.342465849623466</v>
      </c>
      <c r="X314" s="6">
        <f t="shared" si="48"/>
        <v>0.45677808504880985</v>
      </c>
      <c r="Y314" s="9">
        <f t="shared" si="49"/>
        <v>0.30582679102207799</v>
      </c>
      <c r="Z314" s="6">
        <f t="shared" si="50"/>
        <v>0.6077293790755417</v>
      </c>
      <c r="AA314">
        <f t="shared" si="51"/>
        <v>434.73972679698772</v>
      </c>
      <c r="AB314">
        <f t="shared" si="52"/>
        <v>62.239557529713778</v>
      </c>
      <c r="AC314">
        <f t="shared" si="53"/>
        <v>-164.44011061757155</v>
      </c>
      <c r="AD314">
        <f t="shared" si="54"/>
        <v>131.57368534016237</v>
      </c>
      <c r="AE314">
        <f t="shared" si="55"/>
        <v>-41.57368534016237</v>
      </c>
      <c r="AF314">
        <f t="shared" si="56"/>
        <v>6.5049224145142699E-3</v>
      </c>
      <c r="AG314">
        <f t="shared" si="57"/>
        <v>-41.567180417747856</v>
      </c>
      <c r="AH314">
        <f t="shared" si="58"/>
        <v>20.079934885787111</v>
      </c>
    </row>
    <row r="315" spans="2:34">
      <c r="D315" s="5">
        <f t="shared" si="59"/>
        <v>40492</v>
      </c>
      <c r="E315" s="6">
        <f t="shared" si="30"/>
        <v>0</v>
      </c>
      <c r="F315" s="7">
        <f t="shared" si="31"/>
        <v>2455510.5</v>
      </c>
      <c r="G315" s="8">
        <f t="shared" si="32"/>
        <v>0.10856947296372348</v>
      </c>
      <c r="I315">
        <f t="shared" si="33"/>
        <v>229.05107030533509</v>
      </c>
      <c r="J315">
        <f t="shared" si="34"/>
        <v>4265.9270253681643</v>
      </c>
      <c r="K315">
        <f t="shared" si="35"/>
        <v>1.6704068571610255E-2</v>
      </c>
      <c r="L315">
        <f t="shared" si="36"/>
        <v>-1.5690305143641015</v>
      </c>
      <c r="M315">
        <f t="shared" si="37"/>
        <v>227.48203979097099</v>
      </c>
      <c r="N315">
        <f t="shared" si="38"/>
        <v>4264.3579948537999</v>
      </c>
      <c r="O315">
        <f t="shared" si="39"/>
        <v>0.99038548865101739</v>
      </c>
      <c r="P315">
        <f t="shared" si="40"/>
        <v>227.48111122249543</v>
      </c>
      <c r="Q315">
        <f t="shared" si="41"/>
        <v>23.437879254302459</v>
      </c>
      <c r="R315">
        <f t="shared" si="42"/>
        <v>23.438104681837821</v>
      </c>
      <c r="S315">
        <f t="shared" si="60"/>
        <v>-134.98274477685237</v>
      </c>
      <c r="T315">
        <f t="shared" si="44"/>
        <v>-17.047803149383245</v>
      </c>
      <c r="U315">
        <f t="shared" si="45"/>
        <v>4.303004889984937E-2</v>
      </c>
      <c r="V315">
        <f t="shared" si="46"/>
        <v>16.173726830340968</v>
      </c>
      <c r="W315">
        <f t="shared" si="47"/>
        <v>53.556932160669582</v>
      </c>
      <c r="X315" s="6">
        <f t="shared" si="48"/>
        <v>0.45683768970115213</v>
      </c>
      <c r="Y315" s="9">
        <f t="shared" si="49"/>
        <v>0.30806843369929215</v>
      </c>
      <c r="Z315" s="6">
        <f t="shared" si="50"/>
        <v>0.6056069457030121</v>
      </c>
      <c r="AA315">
        <f t="shared" si="51"/>
        <v>428.45545728535666</v>
      </c>
      <c r="AB315">
        <f t="shared" si="52"/>
        <v>62.153726830340965</v>
      </c>
      <c r="AC315">
        <f t="shared" si="53"/>
        <v>-164.46156829241477</v>
      </c>
      <c r="AD315">
        <f t="shared" si="54"/>
        <v>131.85826972802093</v>
      </c>
      <c r="AE315">
        <f t="shared" si="55"/>
        <v>-41.858269728020929</v>
      </c>
      <c r="AF315">
        <f t="shared" si="56"/>
        <v>6.4402003116616983E-3</v>
      </c>
      <c r="AG315">
        <f t="shared" si="57"/>
        <v>-41.85182952770927</v>
      </c>
      <c r="AH315">
        <f t="shared" si="58"/>
        <v>20.112860814738156</v>
      </c>
    </row>
    <row r="316" spans="2:34">
      <c r="D316" s="5">
        <f t="shared" si="59"/>
        <v>40493</v>
      </c>
      <c r="E316" s="6">
        <f t="shared" si="30"/>
        <v>0</v>
      </c>
      <c r="F316" s="7">
        <f t="shared" si="31"/>
        <v>2455511.5</v>
      </c>
      <c r="G316" s="8">
        <f t="shared" si="32"/>
        <v>0.1085968514715948</v>
      </c>
      <c r="I316">
        <f t="shared" si="33"/>
        <v>230.03671766730258</v>
      </c>
      <c r="J316">
        <f t="shared" si="34"/>
        <v>4266.9126256489753</v>
      </c>
      <c r="K316">
        <f t="shared" si="35"/>
        <v>1.6704067419946601E-2</v>
      </c>
      <c r="L316">
        <f t="shared" si="36"/>
        <v>-1.5496995122197812</v>
      </c>
      <c r="M316">
        <f t="shared" si="37"/>
        <v>228.48701815508281</v>
      </c>
      <c r="N316">
        <f t="shared" si="38"/>
        <v>4265.362926136756</v>
      </c>
      <c r="O316">
        <f t="shared" si="39"/>
        <v>0.99014968081313837</v>
      </c>
      <c r="P316">
        <f t="shared" si="40"/>
        <v>228.48608997359108</v>
      </c>
      <c r="Q316">
        <f t="shared" si="41"/>
        <v>23.437878898267293</v>
      </c>
      <c r="R316">
        <f t="shared" si="42"/>
        <v>23.438101968901105</v>
      </c>
      <c r="S316">
        <f t="shared" si="60"/>
        <v>-133.97245780918252</v>
      </c>
      <c r="T316">
        <f t="shared" si="44"/>
        <v>-17.327867771696539</v>
      </c>
      <c r="U316">
        <f t="shared" si="45"/>
        <v>4.3030038655137638E-2</v>
      </c>
      <c r="V316">
        <f t="shared" si="46"/>
        <v>16.073571044884144</v>
      </c>
      <c r="W316">
        <f t="shared" si="47"/>
        <v>52.774601085866742</v>
      </c>
      <c r="X316" s="6">
        <f t="shared" si="48"/>
        <v>0.45690724232994157</v>
      </c>
      <c r="Y316" s="9">
        <f t="shared" si="49"/>
        <v>0.31031112820253393</v>
      </c>
      <c r="Z316" s="6">
        <f t="shared" si="50"/>
        <v>0.6035033564573492</v>
      </c>
      <c r="AA316">
        <f t="shared" si="51"/>
        <v>422.19680868693393</v>
      </c>
      <c r="AB316">
        <f t="shared" si="52"/>
        <v>62.053571044884137</v>
      </c>
      <c r="AC316">
        <f t="shared" si="53"/>
        <v>-164.48660723877896</v>
      </c>
      <c r="AD316">
        <f t="shared" si="54"/>
        <v>132.13859817523033</v>
      </c>
      <c r="AE316">
        <f t="shared" si="55"/>
        <v>-42.138598175230328</v>
      </c>
      <c r="AF316">
        <f t="shared" si="56"/>
        <v>6.3771439364187707E-3</v>
      </c>
      <c r="AG316">
        <f t="shared" si="57"/>
        <v>-42.132221031293909</v>
      </c>
      <c r="AH316">
        <f t="shared" si="58"/>
        <v>20.140580080820541</v>
      </c>
    </row>
    <row r="317" spans="2:34">
      <c r="D317" s="5">
        <f t="shared" si="59"/>
        <v>40494</v>
      </c>
      <c r="E317" s="6">
        <f t="shared" si="30"/>
        <v>0</v>
      </c>
      <c r="F317" s="7">
        <f t="shared" si="31"/>
        <v>2455512.5</v>
      </c>
      <c r="G317" s="8">
        <f t="shared" si="32"/>
        <v>0.10862422997946612</v>
      </c>
      <c r="I317">
        <f t="shared" si="33"/>
        <v>231.02236502927008</v>
      </c>
      <c r="J317">
        <f t="shared" si="34"/>
        <v>4267.8982259297863</v>
      </c>
      <c r="K317">
        <f t="shared" si="35"/>
        <v>1.6704066268282757E-2</v>
      </c>
      <c r="L317">
        <f t="shared" si="36"/>
        <v>-1.5298926794740737</v>
      </c>
      <c r="M317">
        <f t="shared" si="37"/>
        <v>229.492472349796</v>
      </c>
      <c r="N317">
        <f t="shared" si="38"/>
        <v>4266.3683332503124</v>
      </c>
      <c r="O317">
        <f t="shared" si="39"/>
        <v>0.98991679084965789</v>
      </c>
      <c r="P317">
        <f t="shared" si="40"/>
        <v>229.49154455122064</v>
      </c>
      <c r="Q317">
        <f t="shared" si="41"/>
        <v>23.437878542232127</v>
      </c>
      <c r="R317">
        <f t="shared" si="42"/>
        <v>23.438099255773846</v>
      </c>
      <c r="S317">
        <f t="shared" si="60"/>
        <v>-132.95863226375317</v>
      </c>
      <c r="T317">
        <f t="shared" si="44"/>
        <v>-17.602981064834566</v>
      </c>
      <c r="U317">
        <f t="shared" si="45"/>
        <v>4.3030028409707675E-2</v>
      </c>
      <c r="V317">
        <f t="shared" si="46"/>
        <v>15.959076931338057</v>
      </c>
      <c r="W317">
        <f t="shared" si="47"/>
        <v>51.995813459121663</v>
      </c>
      <c r="X317" s="6">
        <f t="shared" si="48"/>
        <v>0.45698675213101525</v>
      </c>
      <c r="Y317" s="9">
        <f t="shared" si="49"/>
        <v>0.3125539369667884</v>
      </c>
      <c r="Z317" s="6">
        <f t="shared" si="50"/>
        <v>0.60141956729524204</v>
      </c>
      <c r="AA317">
        <f t="shared" si="51"/>
        <v>415.96650767297331</v>
      </c>
      <c r="AB317">
        <f t="shared" si="52"/>
        <v>61.93907693133805</v>
      </c>
      <c r="AC317">
        <f t="shared" si="53"/>
        <v>-164.51523076716549</v>
      </c>
      <c r="AD317">
        <f t="shared" si="54"/>
        <v>132.41456442588904</v>
      </c>
      <c r="AE317">
        <f t="shared" si="55"/>
        <v>-42.41456442588904</v>
      </c>
      <c r="AF317">
        <f t="shared" si="56"/>
        <v>6.3157313927818554E-3</v>
      </c>
      <c r="AG317">
        <f t="shared" si="57"/>
        <v>-42.408248694496258</v>
      </c>
      <c r="AH317">
        <f t="shared" si="58"/>
        <v>20.163011179738419</v>
      </c>
    </row>
    <row r="318" spans="2:34">
      <c r="D318" s="5">
        <f t="shared" si="59"/>
        <v>40495</v>
      </c>
      <c r="E318" s="6">
        <f t="shared" si="30"/>
        <v>0</v>
      </c>
      <c r="F318" s="7">
        <f t="shared" si="31"/>
        <v>2455513.5</v>
      </c>
      <c r="G318" s="8">
        <f t="shared" si="32"/>
        <v>0.10865160848733744</v>
      </c>
      <c r="I318">
        <f t="shared" si="33"/>
        <v>232.00801239123757</v>
      </c>
      <c r="J318">
        <f t="shared" si="34"/>
        <v>4268.8838262105974</v>
      </c>
      <c r="K318">
        <f t="shared" si="35"/>
        <v>1.6704065116618722E-2</v>
      </c>
      <c r="L318">
        <f t="shared" si="36"/>
        <v>-1.5096156845076627</v>
      </c>
      <c r="M318">
        <f t="shared" si="37"/>
        <v>230.49839670672992</v>
      </c>
      <c r="N318">
        <f t="shared" si="38"/>
        <v>4267.3742105260899</v>
      </c>
      <c r="O318">
        <f t="shared" si="39"/>
        <v>0.98968689185988545</v>
      </c>
      <c r="P318">
        <f t="shared" si="40"/>
        <v>230.49746928700316</v>
      </c>
      <c r="Q318">
        <f t="shared" si="41"/>
        <v>23.437878186196961</v>
      </c>
      <c r="R318">
        <f t="shared" si="42"/>
        <v>23.438096542458059</v>
      </c>
      <c r="S318">
        <f t="shared" si="60"/>
        <v>-131.94126610034056</v>
      </c>
      <c r="T318">
        <f t="shared" si="44"/>
        <v>-17.873032581879503</v>
      </c>
      <c r="U318">
        <f t="shared" si="45"/>
        <v>4.3030018163567114E-2</v>
      </c>
      <c r="V318">
        <f t="shared" si="46"/>
        <v>15.83024882656283</v>
      </c>
      <c r="W318">
        <f t="shared" si="47"/>
        <v>51.220934136271978</v>
      </c>
      <c r="X318" s="6">
        <f t="shared" si="48"/>
        <v>0.45707621609266469</v>
      </c>
      <c r="Y318" s="9">
        <f t="shared" si="49"/>
        <v>0.31479584349190914</v>
      </c>
      <c r="Z318" s="6">
        <f t="shared" si="50"/>
        <v>0.59935658869342012</v>
      </c>
      <c r="AA318">
        <f t="shared" si="51"/>
        <v>409.76747309017583</v>
      </c>
      <c r="AB318">
        <f t="shared" si="52"/>
        <v>61.810248826562827</v>
      </c>
      <c r="AC318">
        <f t="shared" si="53"/>
        <v>-164.54743779335928</v>
      </c>
      <c r="AD318">
        <f t="shared" si="54"/>
        <v>132.68606167436076</v>
      </c>
      <c r="AE318">
        <f t="shared" si="55"/>
        <v>-42.686061674360758</v>
      </c>
      <c r="AF318">
        <f t="shared" si="56"/>
        <v>6.2559420219021255E-3</v>
      </c>
      <c r="AG318">
        <f t="shared" si="57"/>
        <v>-42.679805732338856</v>
      </c>
      <c r="AH318">
        <f t="shared" si="58"/>
        <v>20.180077915343418</v>
      </c>
    </row>
    <row r="319" spans="2:34">
      <c r="D319" s="5">
        <f t="shared" si="59"/>
        <v>40496</v>
      </c>
      <c r="E319" s="6">
        <f t="shared" si="30"/>
        <v>0</v>
      </c>
      <c r="F319" s="7">
        <f t="shared" si="31"/>
        <v>2455514.5</v>
      </c>
      <c r="G319" s="8">
        <f t="shared" si="32"/>
        <v>0.10867898699520877</v>
      </c>
      <c r="I319">
        <f t="shared" si="33"/>
        <v>232.99365975320597</v>
      </c>
      <c r="J319">
        <f t="shared" si="34"/>
        <v>4269.8694264914066</v>
      </c>
      <c r="K319">
        <f t="shared" si="35"/>
        <v>1.6704063964954496E-2</v>
      </c>
      <c r="L319">
        <f t="shared" si="36"/>
        <v>-1.4888743559031539</v>
      </c>
      <c r="M319">
        <f t="shared" si="37"/>
        <v>231.50478539730281</v>
      </c>
      <c r="N319">
        <f t="shared" si="38"/>
        <v>4268.3805521355034</v>
      </c>
      <c r="O319">
        <f t="shared" si="39"/>
        <v>0.98946005610460708</v>
      </c>
      <c r="P319">
        <f t="shared" si="40"/>
        <v>231.50385835235656</v>
      </c>
      <c r="Q319">
        <f t="shared" si="41"/>
        <v>23.437877830161796</v>
      </c>
      <c r="R319">
        <f t="shared" si="42"/>
        <v>23.438093828955754</v>
      </c>
      <c r="S319">
        <f t="shared" si="60"/>
        <v>-130.92036142289811</v>
      </c>
      <c r="T319">
        <f t="shared" si="44"/>
        <v>-18.137912511147</v>
      </c>
      <c r="U319">
        <f t="shared" si="45"/>
        <v>4.3030007916723539E-2</v>
      </c>
      <c r="V319">
        <f t="shared" si="46"/>
        <v>15.687108932406531</v>
      </c>
      <c r="W319">
        <f t="shared" si="47"/>
        <v>50.450353279088077</v>
      </c>
      <c r="X319" s="6">
        <f t="shared" si="48"/>
        <v>0.45717561879693991</v>
      </c>
      <c r="Y319" s="9">
        <f t="shared" si="49"/>
        <v>0.31703574857725081</v>
      </c>
      <c r="Z319" s="6">
        <f t="shared" si="50"/>
        <v>0.5973154890166289</v>
      </c>
      <c r="AA319">
        <f t="shared" si="51"/>
        <v>403.60282623270461</v>
      </c>
      <c r="AB319">
        <f t="shared" si="52"/>
        <v>61.667108932406528</v>
      </c>
      <c r="AC319">
        <f t="shared" si="53"/>
        <v>-164.58322276689836</v>
      </c>
      <c r="AD319">
        <f t="shared" si="54"/>
        <v>132.95298261959701</v>
      </c>
      <c r="AE319">
        <f t="shared" si="55"/>
        <v>-42.952982619597009</v>
      </c>
      <c r="AF319">
        <f t="shared" si="56"/>
        <v>6.197756358984275E-3</v>
      </c>
      <c r="AG319">
        <f t="shared" si="57"/>
        <v>-42.946784863238022</v>
      </c>
      <c r="AH319">
        <f t="shared" si="58"/>
        <v>20.191709689322408</v>
      </c>
    </row>
    <row r="320" spans="2:34">
      <c r="D320" s="5">
        <f t="shared" si="59"/>
        <v>40497</v>
      </c>
      <c r="E320" s="6">
        <f t="shared" si="30"/>
        <v>0</v>
      </c>
      <c r="F320" s="7">
        <f t="shared" si="31"/>
        <v>2455515.5</v>
      </c>
      <c r="G320" s="8">
        <f t="shared" si="32"/>
        <v>0.10870636550308008</v>
      </c>
      <c r="I320">
        <f t="shared" si="33"/>
        <v>233.97930711517438</v>
      </c>
      <c r="J320">
        <f t="shared" si="34"/>
        <v>4270.8550267722167</v>
      </c>
      <c r="K320">
        <f t="shared" si="35"/>
        <v>1.6704062813290083E-2</v>
      </c>
      <c r="L320">
        <f t="shared" si="36"/>
        <v>-1.4676746809703065</v>
      </c>
      <c r="M320">
        <f t="shared" si="37"/>
        <v>232.51163243420407</v>
      </c>
      <c r="N320">
        <f t="shared" si="38"/>
        <v>4269.3873520912466</v>
      </c>
      <c r="O320">
        <f t="shared" si="39"/>
        <v>0.98923635497956686</v>
      </c>
      <c r="P320">
        <f t="shared" si="40"/>
        <v>232.51070575996991</v>
      </c>
      <c r="Q320">
        <f t="shared" si="41"/>
        <v>23.43787747412663</v>
      </c>
      <c r="R320">
        <f t="shared" si="42"/>
        <v>23.43809111526895</v>
      </c>
      <c r="S320">
        <f t="shared" si="60"/>
        <v>-129.8959245687517</v>
      </c>
      <c r="T320">
        <f t="shared" si="44"/>
        <v>-18.397511765475308</v>
      </c>
      <c r="U320">
        <f t="shared" si="45"/>
        <v>4.3029997669184576E-2</v>
      </c>
      <c r="V320">
        <f t="shared" si="46"/>
        <v>15.529697571607992</v>
      </c>
      <c r="W320">
        <f t="shared" si="47"/>
        <v>49.684487682090221</v>
      </c>
      <c r="X320" s="6">
        <f t="shared" si="48"/>
        <v>0.45728493224193884</v>
      </c>
      <c r="Y320" s="9">
        <f t="shared" si="49"/>
        <v>0.31927246645835489</v>
      </c>
      <c r="Z320" s="6">
        <f t="shared" si="50"/>
        <v>0.59529739802552273</v>
      </c>
      <c r="AA320">
        <f t="shared" si="51"/>
        <v>397.47590145672177</v>
      </c>
      <c r="AB320">
        <f t="shared" si="52"/>
        <v>61.509697571607987</v>
      </c>
      <c r="AC320">
        <f t="shared" si="53"/>
        <v>-164.62257560709801</v>
      </c>
      <c r="AD320">
        <f t="shared" si="54"/>
        <v>133.21521952588645</v>
      </c>
      <c r="AE320">
        <f t="shared" si="55"/>
        <v>-43.215219525886454</v>
      </c>
      <c r="AF320">
        <f t="shared" si="56"/>
        <v>6.1411560914417396E-3</v>
      </c>
      <c r="AG320">
        <f t="shared" si="57"/>
        <v>-43.209078369795009</v>
      </c>
      <c r="AH320">
        <f t="shared" si="58"/>
        <v>20.197841790116797</v>
      </c>
    </row>
    <row r="321" spans="4:34">
      <c r="D321" s="5">
        <f t="shared" si="59"/>
        <v>40498</v>
      </c>
      <c r="E321" s="6">
        <f t="shared" si="30"/>
        <v>0</v>
      </c>
      <c r="F321" s="7">
        <f t="shared" si="31"/>
        <v>2455516.5</v>
      </c>
      <c r="G321" s="8">
        <f t="shared" si="32"/>
        <v>0.1087337440109514</v>
      </c>
      <c r="I321">
        <f t="shared" si="33"/>
        <v>234.96495447714369</v>
      </c>
      <c r="J321">
        <f t="shared" si="34"/>
        <v>4271.8406270530259</v>
      </c>
      <c r="K321">
        <f t="shared" si="35"/>
        <v>1.6704061661625479E-2</v>
      </c>
      <c r="L321">
        <f t="shared" si="36"/>
        <v>-1.4460228041983063</v>
      </c>
      <c r="M321">
        <f t="shared" si="37"/>
        <v>233.5189316729454</v>
      </c>
      <c r="N321">
        <f t="shared" si="38"/>
        <v>4270.3946042488278</v>
      </c>
      <c r="O321">
        <f t="shared" si="39"/>
        <v>0.98901585898914535</v>
      </c>
      <c r="P321">
        <f t="shared" si="40"/>
        <v>233.51800536535461</v>
      </c>
      <c r="Q321">
        <f t="shared" si="41"/>
        <v>23.437877118091464</v>
      </c>
      <c r="R321">
        <f t="shared" si="42"/>
        <v>23.438088401399657</v>
      </c>
      <c r="S321">
        <f t="shared" si="60"/>
        <v>-128.86796619276535</v>
      </c>
      <c r="T321">
        <f t="shared" si="44"/>
        <v>-18.651722074650106</v>
      </c>
      <c r="U321">
        <f t="shared" si="45"/>
        <v>4.3029987420957795E-2</v>
      </c>
      <c r="V321">
        <f t="shared" si="46"/>
        <v>15.358073412019641</v>
      </c>
      <c r="W321">
        <f t="shared" si="47"/>
        <v>48.923782137421142</v>
      </c>
      <c r="X321" s="6">
        <f t="shared" si="48"/>
        <v>0.45740411568609746</v>
      </c>
      <c r="Y321" s="9">
        <f t="shared" si="49"/>
        <v>0.32150472085992765</v>
      </c>
      <c r="Z321" s="6">
        <f t="shared" si="50"/>
        <v>0.59330351051226726</v>
      </c>
      <c r="AA321">
        <f t="shared" si="51"/>
        <v>391.39025709936914</v>
      </c>
      <c r="AB321">
        <f t="shared" si="52"/>
        <v>61.338073412019639</v>
      </c>
      <c r="AC321">
        <f t="shared" si="53"/>
        <v>-164.66548164699509</v>
      </c>
      <c r="AD321">
        <f t="shared" si="54"/>
        <v>133.47266429017449</v>
      </c>
      <c r="AE321">
        <f t="shared" si="55"/>
        <v>-43.472664290174492</v>
      </c>
      <c r="AF321">
        <f t="shared" si="56"/>
        <v>6.0861240182175091E-3</v>
      </c>
      <c r="AG321">
        <f t="shared" si="57"/>
        <v>-43.466578166156275</v>
      </c>
      <c r="AH321">
        <f t="shared" si="58"/>
        <v>20.198415680120888</v>
      </c>
    </row>
    <row r="322" spans="4:34">
      <c r="D322" s="5">
        <f t="shared" si="59"/>
        <v>40499</v>
      </c>
      <c r="E322" s="6">
        <f t="shared" si="30"/>
        <v>0</v>
      </c>
      <c r="F322" s="7">
        <f t="shared" si="31"/>
        <v>2455517.5</v>
      </c>
      <c r="G322" s="8">
        <f t="shared" si="32"/>
        <v>0.10876112251882272</v>
      </c>
      <c r="I322">
        <f t="shared" si="33"/>
        <v>235.95060183911392</v>
      </c>
      <c r="J322">
        <f t="shared" si="34"/>
        <v>4272.826227333836</v>
      </c>
      <c r="K322">
        <f t="shared" si="35"/>
        <v>1.6704060509960685E-2</v>
      </c>
      <c r="L322">
        <f t="shared" si="36"/>
        <v>-1.4239250256342535</v>
      </c>
      <c r="M322">
        <f t="shared" si="37"/>
        <v>234.52667681347967</v>
      </c>
      <c r="N322">
        <f t="shared" si="38"/>
        <v>4271.4023023082018</v>
      </c>
      <c r="O322">
        <f t="shared" si="39"/>
        <v>0.9887986377202358</v>
      </c>
      <c r="P322">
        <f t="shared" si="40"/>
        <v>234.52575086846321</v>
      </c>
      <c r="Q322">
        <f t="shared" si="41"/>
        <v>23.437876762056295</v>
      </c>
      <c r="R322">
        <f t="shared" si="42"/>
        <v>23.43808568734989</v>
      </c>
      <c r="S322">
        <f t="shared" si="60"/>
        <v>-127.8365013459368</v>
      </c>
      <c r="T322">
        <f t="shared" si="44"/>
        <v>-18.900436080854252</v>
      </c>
      <c r="U322">
        <f t="shared" si="45"/>
        <v>4.3029977172050836E-2</v>
      </c>
      <c r="V322">
        <f t="shared" si="46"/>
        <v>15.172313657767161</v>
      </c>
      <c r="W322">
        <f t="shared" si="47"/>
        <v>48.168710831271099</v>
      </c>
      <c r="X322" s="6">
        <f t="shared" si="48"/>
        <v>0.45753311551543946</v>
      </c>
      <c r="Y322" s="9">
        <f t="shared" si="49"/>
        <v>0.32373114098413086</v>
      </c>
      <c r="Z322" s="6">
        <f t="shared" si="50"/>
        <v>0.59133509004674811</v>
      </c>
      <c r="AA322">
        <f t="shared" si="51"/>
        <v>385.34968665016879</v>
      </c>
      <c r="AB322">
        <f t="shared" si="52"/>
        <v>61.152313657767159</v>
      </c>
      <c r="AC322">
        <f t="shared" si="53"/>
        <v>-164.7119215855582</v>
      </c>
      <c r="AD322">
        <f t="shared" si="54"/>
        <v>133.72520851606583</v>
      </c>
      <c r="AE322">
        <f t="shared" si="55"/>
        <v>-43.725208516065834</v>
      </c>
      <c r="AF322">
        <f t="shared" si="56"/>
        <v>6.0326440101874925E-3</v>
      </c>
      <c r="AG322">
        <f t="shared" si="57"/>
        <v>-43.719175872055644</v>
      </c>
      <c r="AH322">
        <f t="shared" si="58"/>
        <v>20.193379280159093</v>
      </c>
    </row>
    <row r="323" spans="4:34">
      <c r="D323" s="5">
        <f t="shared" si="59"/>
        <v>40500</v>
      </c>
      <c r="E323" s="6">
        <f t="shared" si="30"/>
        <v>0</v>
      </c>
      <c r="F323" s="7">
        <f t="shared" si="31"/>
        <v>2455518.5</v>
      </c>
      <c r="G323" s="8">
        <f t="shared" si="32"/>
        <v>0.10878850102669405</v>
      </c>
      <c r="I323">
        <f t="shared" si="33"/>
        <v>236.93624920108414</v>
      </c>
      <c r="J323">
        <f t="shared" si="34"/>
        <v>4273.8118276146461</v>
      </c>
      <c r="K323">
        <f t="shared" si="35"/>
        <v>1.6704059358295702E-2</v>
      </c>
      <c r="L323">
        <f t="shared" si="36"/>
        <v>-1.4013877991888164</v>
      </c>
      <c r="M323">
        <f t="shared" si="37"/>
        <v>235.53486140189531</v>
      </c>
      <c r="N323">
        <f t="shared" si="38"/>
        <v>4272.4104398154568</v>
      </c>
      <c r="O323">
        <f t="shared" si="39"/>
        <v>0.98858475981634686</v>
      </c>
      <c r="P323">
        <f t="shared" si="40"/>
        <v>235.53393581538384</v>
      </c>
      <c r="Q323">
        <f t="shared" si="41"/>
        <v>23.437876406021129</v>
      </c>
      <c r="R323">
        <f t="shared" si="42"/>
        <v>23.438082973121663</v>
      </c>
      <c r="S323">
        <f t="shared" si="60"/>
        <v>-126.80154954785992</v>
      </c>
      <c r="T323">
        <f t="shared" si="44"/>
        <v>-19.143547437018356</v>
      </c>
      <c r="U323">
        <f t="shared" si="45"/>
        <v>4.302996692247129E-2</v>
      </c>
      <c r="V323">
        <f t="shared" si="46"/>
        <v>14.972514206057078</v>
      </c>
      <c r="W323">
        <f t="shared" si="47"/>
        <v>47.419778763234312</v>
      </c>
      <c r="X323" s="6">
        <f t="shared" si="48"/>
        <v>0.45767186513468255</v>
      </c>
      <c r="Y323" s="9">
        <f t="shared" si="49"/>
        <v>0.32595025745903167</v>
      </c>
      <c r="Z323" s="6">
        <f t="shared" si="50"/>
        <v>0.5893934728103335</v>
      </c>
      <c r="AA323">
        <f t="shared" si="51"/>
        <v>379.3582301058745</v>
      </c>
      <c r="AB323">
        <f t="shared" si="52"/>
        <v>60.952514206057074</v>
      </c>
      <c r="AC323">
        <f t="shared" si="53"/>
        <v>-164.76187144848572</v>
      </c>
      <c r="AD323">
        <f t="shared" si="54"/>
        <v>133.97274359459982</v>
      </c>
      <c r="AE323">
        <f t="shared" si="55"/>
        <v>-43.97274359459982</v>
      </c>
      <c r="AF323">
        <f t="shared" si="56"/>
        <v>5.9807009715689922E-3</v>
      </c>
      <c r="AG323">
        <f t="shared" si="57"/>
        <v>-43.96676289362825</v>
      </c>
      <c r="AH323">
        <f t="shared" si="58"/>
        <v>20.18268725015173</v>
      </c>
    </row>
    <row r="324" spans="4:34">
      <c r="D324" s="5">
        <f t="shared" si="59"/>
        <v>40501</v>
      </c>
      <c r="E324" s="6">
        <f t="shared" si="30"/>
        <v>0</v>
      </c>
      <c r="F324" s="7">
        <f t="shared" si="31"/>
        <v>2455519.5</v>
      </c>
      <c r="G324" s="8">
        <f t="shared" si="32"/>
        <v>0.10881587953456537</v>
      </c>
      <c r="I324">
        <f t="shared" si="33"/>
        <v>237.92189656305436</v>
      </c>
      <c r="J324">
        <f t="shared" si="34"/>
        <v>4274.7974278954543</v>
      </c>
      <c r="K324">
        <f t="shared" si="35"/>
        <v>1.6704058206630529E-2</v>
      </c>
      <c r="L324">
        <f t="shared" si="36"/>
        <v>-1.3784177308685113</v>
      </c>
      <c r="M324">
        <f t="shared" si="37"/>
        <v>236.54347883218585</v>
      </c>
      <c r="N324">
        <f t="shared" si="38"/>
        <v>4273.4190101645854</v>
      </c>
      <c r="O324">
        <f t="shared" si="39"/>
        <v>0.98837429295193324</v>
      </c>
      <c r="P324">
        <f t="shared" si="40"/>
        <v>236.5425536001097</v>
      </c>
      <c r="Q324">
        <f t="shared" si="41"/>
        <v>23.437876049985963</v>
      </c>
      <c r="R324">
        <f t="shared" si="42"/>
        <v>23.438080258716994</v>
      </c>
      <c r="S324">
        <f t="shared" si="60"/>
        <v>-125.76313485248872</v>
      </c>
      <c r="T324">
        <f t="shared" si="44"/>
        <v>-19.380950907928785</v>
      </c>
      <c r="U324">
        <f t="shared" si="45"/>
        <v>4.3029956672226755E-2</v>
      </c>
      <c r="V324">
        <f t="shared" si="46"/>
        <v>14.758789768433028</v>
      </c>
      <c r="W324">
        <f t="shared" si="47"/>
        <v>46.677523177471663</v>
      </c>
      <c r="X324" s="6">
        <f t="shared" si="48"/>
        <v>0.45782028488303256</v>
      </c>
      <c r="Y324" s="9">
        <f t="shared" si="49"/>
        <v>0.32816049827894461</v>
      </c>
      <c r="Z324" s="6">
        <f t="shared" si="50"/>
        <v>0.58748007148712056</v>
      </c>
      <c r="AA324">
        <f t="shared" si="51"/>
        <v>373.4201854197733</v>
      </c>
      <c r="AB324">
        <f t="shared" si="52"/>
        <v>60.738789768433023</v>
      </c>
      <c r="AC324">
        <f t="shared" si="53"/>
        <v>-164.81530255789175</v>
      </c>
      <c r="AD324">
        <f t="shared" si="54"/>
        <v>134.21516079185432</v>
      </c>
      <c r="AE324">
        <f t="shared" si="55"/>
        <v>-44.215160791854316</v>
      </c>
      <c r="AF324">
        <f t="shared" si="56"/>
        <v>5.9302808022642121E-3</v>
      </c>
      <c r="AG324">
        <f t="shared" si="57"/>
        <v>-44.209230511052056</v>
      </c>
      <c r="AH324">
        <f t="shared" si="58"/>
        <v>20.166301264836079</v>
      </c>
    </row>
    <row r="325" spans="4:34">
      <c r="D325" s="5">
        <f t="shared" si="59"/>
        <v>40502</v>
      </c>
      <c r="E325" s="6">
        <f t="shared" si="30"/>
        <v>0</v>
      </c>
      <c r="F325" s="7">
        <f t="shared" si="31"/>
        <v>2455520.5</v>
      </c>
      <c r="G325" s="8">
        <f t="shared" si="32"/>
        <v>0.10884325804243669</v>
      </c>
      <c r="I325">
        <f t="shared" si="33"/>
        <v>238.90754392502549</v>
      </c>
      <c r="J325">
        <f t="shared" si="34"/>
        <v>4275.7830281762635</v>
      </c>
      <c r="K325">
        <f t="shared" si="35"/>
        <v>1.6704057054965166E-2</v>
      </c>
      <c r="L325">
        <f t="shared" si="36"/>
        <v>-1.3550215769352851</v>
      </c>
      <c r="M325">
        <f t="shared" si="37"/>
        <v>237.55252234809021</v>
      </c>
      <c r="N325">
        <f t="shared" si="38"/>
        <v>4274.428006599328</v>
      </c>
      <c r="O325">
        <f t="shared" si="39"/>
        <v>0.98816730380697693</v>
      </c>
      <c r="P325">
        <f t="shared" si="40"/>
        <v>237.55159746637943</v>
      </c>
      <c r="Q325">
        <f t="shared" si="41"/>
        <v>23.437875693950797</v>
      </c>
      <c r="R325">
        <f t="shared" si="42"/>
        <v>23.438077544137894</v>
      </c>
      <c r="S325">
        <f t="shared" si="60"/>
        <v>-124.7212859066438</v>
      </c>
      <c r="T325">
        <f t="shared" si="44"/>
        <v>-19.612542473929825</v>
      </c>
      <c r="U325">
        <f t="shared" si="45"/>
        <v>4.302994642132487E-2</v>
      </c>
      <c r="V325">
        <f t="shared" si="46"/>
        <v>14.531273955387745</v>
      </c>
      <c r="W325">
        <f t="shared" si="47"/>
        <v>45.942514991600547</v>
      </c>
      <c r="X325" s="6">
        <f t="shared" si="48"/>
        <v>0.45797828197542517</v>
      </c>
      <c r="Y325" s="9">
        <f t="shared" si="49"/>
        <v>0.33036018477653478</v>
      </c>
      <c r="Z325" s="6">
        <f t="shared" si="50"/>
        <v>0.58559637917431562</v>
      </c>
      <c r="AA325">
        <f t="shared" si="51"/>
        <v>367.54011993280437</v>
      </c>
      <c r="AB325">
        <f t="shared" si="52"/>
        <v>60.511273955387743</v>
      </c>
      <c r="AC325">
        <f t="shared" si="53"/>
        <v>-164.87218151115306</v>
      </c>
      <c r="AD325">
        <f t="shared" si="54"/>
        <v>134.45235134340172</v>
      </c>
      <c r="AE325">
        <f t="shared" si="55"/>
        <v>-44.452351343401716</v>
      </c>
      <c r="AF325">
        <f t="shared" si="56"/>
        <v>5.8813703610751727E-3</v>
      </c>
      <c r="AG325">
        <f t="shared" si="57"/>
        <v>-44.446469973040642</v>
      </c>
      <c r="AH325">
        <f t="shared" si="58"/>
        <v>20.144190283316846</v>
      </c>
    </row>
    <row r="326" spans="4:34">
      <c r="D326" s="5">
        <f t="shared" si="59"/>
        <v>40503</v>
      </c>
      <c r="E326" s="6">
        <f t="shared" si="30"/>
        <v>0</v>
      </c>
      <c r="F326" s="7">
        <f t="shared" si="31"/>
        <v>2455521.5</v>
      </c>
      <c r="G326" s="8">
        <f t="shared" si="32"/>
        <v>0.10887063655030801</v>
      </c>
      <c r="I326">
        <f t="shared" si="33"/>
        <v>239.89319128699753</v>
      </c>
      <c r="J326">
        <f t="shared" si="34"/>
        <v>4276.7686284570727</v>
      </c>
      <c r="K326">
        <f t="shared" si="35"/>
        <v>1.6704055903299611E-2</v>
      </c>
      <c r="L326">
        <f t="shared" si="36"/>
        <v>-1.3312062419938011</v>
      </c>
      <c r="M326">
        <f t="shared" si="37"/>
        <v>238.56198504500372</v>
      </c>
      <c r="N326">
        <f t="shared" si="38"/>
        <v>4275.4374222150791</v>
      </c>
      <c r="O326">
        <f t="shared" si="39"/>
        <v>0.98796385804183351</v>
      </c>
      <c r="P326">
        <f t="shared" si="40"/>
        <v>238.56106050958806</v>
      </c>
      <c r="Q326">
        <f t="shared" si="41"/>
        <v>23.437875337915631</v>
      </c>
      <c r="R326">
        <f t="shared" si="42"/>
        <v>23.438074829386377</v>
      </c>
      <c r="S326">
        <f t="shared" si="60"/>
        <v>-123.67603600069809</v>
      </c>
      <c r="T326">
        <f t="shared" si="44"/>
        <v>-19.838219437039751</v>
      </c>
      <c r="U326">
        <f t="shared" si="45"/>
        <v>4.3029936169773221E-2</v>
      </c>
      <c r="V326">
        <f t="shared" si="46"/>
        <v>14.290119323342971</v>
      </c>
      <c r="W326">
        <f t="shared" si="47"/>
        <v>45.215360205766622</v>
      </c>
      <c r="X326" s="6">
        <f t="shared" si="48"/>
        <v>0.45814575046990069</v>
      </c>
      <c r="Y326" s="9">
        <f t="shared" si="49"/>
        <v>0.33254752767610452</v>
      </c>
      <c r="Z326" s="6">
        <f t="shared" si="50"/>
        <v>0.58374397326369687</v>
      </c>
      <c r="AA326">
        <f t="shared" si="51"/>
        <v>361.72288164613298</v>
      </c>
      <c r="AB326">
        <f t="shared" si="52"/>
        <v>60.270119323342968</v>
      </c>
      <c r="AC326">
        <f t="shared" si="53"/>
        <v>-164.93247016916425</v>
      </c>
      <c r="AD326">
        <f t="shared" si="54"/>
        <v>134.68420655560448</v>
      </c>
      <c r="AE326">
        <f t="shared" si="55"/>
        <v>-44.684206555604476</v>
      </c>
      <c r="AF326">
        <f t="shared" si="56"/>
        <v>5.8339574297331716E-3</v>
      </c>
      <c r="AG326">
        <f t="shared" si="57"/>
        <v>-44.678372598174739</v>
      </c>
      <c r="AH326">
        <f t="shared" si="58"/>
        <v>20.116330811176567</v>
      </c>
    </row>
    <row r="327" spans="4:34">
      <c r="D327" s="5">
        <f t="shared" si="59"/>
        <v>40504</v>
      </c>
      <c r="E327" s="6">
        <f t="shared" si="30"/>
        <v>0</v>
      </c>
      <c r="F327" s="7">
        <f t="shared" si="31"/>
        <v>2455522.5</v>
      </c>
      <c r="G327" s="8">
        <f t="shared" si="32"/>
        <v>0.10889801505817932</v>
      </c>
      <c r="I327">
        <f t="shared" si="33"/>
        <v>240.87883864896958</v>
      </c>
      <c r="J327">
        <f t="shared" si="34"/>
        <v>4277.7542287378801</v>
      </c>
      <c r="K327">
        <f t="shared" si="35"/>
        <v>1.6704054751633866E-2</v>
      </c>
      <c r="L327">
        <f t="shared" si="36"/>
        <v>-1.3069787770063912</v>
      </c>
      <c r="M327">
        <f t="shared" si="37"/>
        <v>239.5718598719632</v>
      </c>
      <c r="N327">
        <f t="shared" si="38"/>
        <v>4276.4472499608737</v>
      </c>
      <c r="O327">
        <f t="shared" si="39"/>
        <v>0.98776402027235</v>
      </c>
      <c r="P327">
        <f t="shared" si="40"/>
        <v>239.57093567877209</v>
      </c>
      <c r="Q327">
        <f t="shared" si="41"/>
        <v>23.437874981880466</v>
      </c>
      <c r="R327">
        <f t="shared" si="42"/>
        <v>23.438072114464461</v>
      </c>
      <c r="S327">
        <f t="shared" si="60"/>
        <v>-122.62742311087868</v>
      </c>
      <c r="T327">
        <f t="shared" si="44"/>
        <v>-20.057880529282912</v>
      </c>
      <c r="U327">
        <f t="shared" si="45"/>
        <v>4.3029925917579412E-2</v>
      </c>
      <c r="V327">
        <f t="shared" si="46"/>
        <v>14.035497383119258</v>
      </c>
      <c r="W327">
        <f t="shared" si="47"/>
        <v>44.49670127033842</v>
      </c>
      <c r="X327" s="6">
        <f t="shared" si="48"/>
        <v>0.45832257126172271</v>
      </c>
      <c r="Y327" s="9">
        <f t="shared" si="49"/>
        <v>0.33472062328856045</v>
      </c>
      <c r="Z327" s="6">
        <f t="shared" si="50"/>
        <v>0.58192451923488497</v>
      </c>
      <c r="AA327">
        <f t="shared" si="51"/>
        <v>355.97361016270736</v>
      </c>
      <c r="AB327">
        <f t="shared" si="52"/>
        <v>60.015497383119254</v>
      </c>
      <c r="AC327">
        <f t="shared" si="53"/>
        <v>-164.99612565422018</v>
      </c>
      <c r="AD327">
        <f t="shared" si="54"/>
        <v>134.91061791370404</v>
      </c>
      <c r="AE327">
        <f t="shared" si="55"/>
        <v>-44.910617913704044</v>
      </c>
      <c r="AF327">
        <f t="shared" si="56"/>
        <v>5.7880306776916688E-3</v>
      </c>
      <c r="AG327">
        <f t="shared" si="57"/>
        <v>-44.904829883026352</v>
      </c>
      <c r="AH327">
        <f t="shared" si="58"/>
        <v>20.082707153793194</v>
      </c>
    </row>
    <row r="328" spans="4:34">
      <c r="D328" s="5">
        <f t="shared" si="59"/>
        <v>40505</v>
      </c>
      <c r="E328" s="6">
        <f t="shared" si="30"/>
        <v>0</v>
      </c>
      <c r="F328" s="7">
        <f t="shared" si="31"/>
        <v>2455523.5</v>
      </c>
      <c r="G328" s="8">
        <f t="shared" si="32"/>
        <v>0.10892539356605065</v>
      </c>
      <c r="I328">
        <f t="shared" si="33"/>
        <v>241.86448601094162</v>
      </c>
      <c r="J328">
        <f t="shared" si="34"/>
        <v>4278.7398290186893</v>
      </c>
      <c r="K328">
        <f t="shared" si="35"/>
        <v>1.6704053599967933E-2</v>
      </c>
      <c r="L328">
        <f t="shared" si="36"/>
        <v>-1.282346377236212</v>
      </c>
      <c r="M328">
        <f t="shared" si="37"/>
        <v>240.5821396337054</v>
      </c>
      <c r="N328">
        <f t="shared" si="38"/>
        <v>4277.4574826414528</v>
      </c>
      <c r="O328">
        <f t="shared" si="39"/>
        <v>0.98756785404527736</v>
      </c>
      <c r="P328">
        <f t="shared" si="40"/>
        <v>240.581215778668</v>
      </c>
      <c r="Q328">
        <f t="shared" si="41"/>
        <v>23.4378746258453</v>
      </c>
      <c r="R328">
        <f t="shared" si="42"/>
        <v>23.438069399374154</v>
      </c>
      <c r="S328">
        <f t="shared" si="60"/>
        <v>-121.57548993263997</v>
      </c>
      <c r="T328">
        <f t="shared" si="44"/>
        <v>-20.27142602301943</v>
      </c>
      <c r="U328">
        <f t="shared" si="45"/>
        <v>4.3029915664751041E-2</v>
      </c>
      <c r="V328">
        <f t="shared" si="46"/>
        <v>13.767598569136354</v>
      </c>
      <c r="W328">
        <f t="shared" si="47"/>
        <v>43.787218386073704</v>
      </c>
      <c r="X328" s="6">
        <f t="shared" si="48"/>
        <v>0.4585086121047664</v>
      </c>
      <c r="Y328" s="9">
        <f t="shared" si="49"/>
        <v>0.33687744992122837</v>
      </c>
      <c r="Z328" s="6">
        <f t="shared" si="50"/>
        <v>0.58013977428830443</v>
      </c>
      <c r="AA328">
        <f t="shared" si="51"/>
        <v>350.29774708858963</v>
      </c>
      <c r="AB328">
        <f t="shared" si="52"/>
        <v>59.74759856913635</v>
      </c>
      <c r="AC328">
        <f t="shared" si="53"/>
        <v>-165.06310035771591</v>
      </c>
      <c r="AD328">
        <f t="shared" si="54"/>
        <v>135.13147719661475</v>
      </c>
      <c r="AE328">
        <f t="shared" si="55"/>
        <v>-45.131477196614753</v>
      </c>
      <c r="AF328">
        <f t="shared" si="56"/>
        <v>5.743579627638635E-3</v>
      </c>
      <c r="AG328">
        <f t="shared" si="57"/>
        <v>-45.125733616987112</v>
      </c>
      <c r="AH328">
        <f t="shared" si="58"/>
        <v>20.043311659451319</v>
      </c>
    </row>
    <row r="329" spans="4:34">
      <c r="D329" s="5">
        <f t="shared" si="59"/>
        <v>40506</v>
      </c>
      <c r="E329" s="6">
        <f t="shared" si="30"/>
        <v>0</v>
      </c>
      <c r="F329" s="7">
        <f t="shared" si="31"/>
        <v>2455524.5</v>
      </c>
      <c r="G329" s="8">
        <f t="shared" si="32"/>
        <v>0.10895277207392197</v>
      </c>
      <c r="I329">
        <f t="shared" si="33"/>
        <v>242.85013337291366</v>
      </c>
      <c r="J329">
        <f t="shared" si="34"/>
        <v>4279.7254292994976</v>
      </c>
      <c r="K329">
        <f t="shared" si="35"/>
        <v>1.6704052448301809E-2</v>
      </c>
      <c r="L329">
        <f t="shared" si="36"/>
        <v>-1.2573163801195775</v>
      </c>
      <c r="M329">
        <f t="shared" si="37"/>
        <v>241.59281699279407</v>
      </c>
      <c r="N329">
        <f t="shared" si="38"/>
        <v>4278.4681129193777</v>
      </c>
      <c r="O329">
        <f t="shared" si="39"/>
        <v>0.98737542181399085</v>
      </c>
      <c r="P329">
        <f t="shared" si="40"/>
        <v>241.59189347183923</v>
      </c>
      <c r="Q329">
        <f t="shared" si="41"/>
        <v>23.437874269810134</v>
      </c>
      <c r="R329">
        <f t="shared" si="42"/>
        <v>23.43806668411748</v>
      </c>
      <c r="S329">
        <f t="shared" si="60"/>
        <v>-120.52028390457548</v>
      </c>
      <c r="T329">
        <f t="shared" si="44"/>
        <v>-20.478757843035996</v>
      </c>
      <c r="U329">
        <f t="shared" si="45"/>
        <v>4.3029905411295762E-2</v>
      </c>
      <c r="V329">
        <f t="shared" si="46"/>
        <v>13.486632168708745</v>
      </c>
      <c r="W329">
        <f t="shared" si="47"/>
        <v>43.08763070539456</v>
      </c>
      <c r="X329" s="6">
        <f t="shared" si="48"/>
        <v>0.4587037276606189</v>
      </c>
      <c r="Y329" s="9">
        <f t="shared" si="49"/>
        <v>0.33901586459007849</v>
      </c>
      <c r="Z329" s="6">
        <f t="shared" si="50"/>
        <v>0.57839159073115931</v>
      </c>
      <c r="AA329">
        <f t="shared" si="51"/>
        <v>344.70104564315648</v>
      </c>
      <c r="AB329">
        <f t="shared" si="52"/>
        <v>59.466632168708742</v>
      </c>
      <c r="AC329">
        <f t="shared" si="53"/>
        <v>-165.13334195782281</v>
      </c>
      <c r="AD329">
        <f t="shared" si="54"/>
        <v>135.34667659829407</v>
      </c>
      <c r="AE329">
        <f t="shared" si="55"/>
        <v>-45.346676598294067</v>
      </c>
      <c r="AF329">
        <f t="shared" si="56"/>
        <v>5.7005946216906345E-3</v>
      </c>
      <c r="AG329">
        <f t="shared" si="57"/>
        <v>-45.340976003672374</v>
      </c>
      <c r="AH329">
        <f t="shared" si="58"/>
        <v>19.998144950788628</v>
      </c>
    </row>
    <row r="330" spans="4:34">
      <c r="D330" s="5">
        <f t="shared" si="59"/>
        <v>40507</v>
      </c>
      <c r="E330" s="6">
        <f t="shared" si="30"/>
        <v>0</v>
      </c>
      <c r="F330" s="7">
        <f t="shared" si="31"/>
        <v>2455525.5</v>
      </c>
      <c r="G330" s="8">
        <f t="shared" si="32"/>
        <v>0.10898015058179329</v>
      </c>
      <c r="I330">
        <f t="shared" si="33"/>
        <v>243.83578073488752</v>
      </c>
      <c r="J330">
        <f t="shared" si="34"/>
        <v>4280.711029580305</v>
      </c>
      <c r="K330">
        <f t="shared" si="35"/>
        <v>1.6704051296635495E-2</v>
      </c>
      <c r="L330">
        <f t="shared" si="36"/>
        <v>-1.2318962630671495</v>
      </c>
      <c r="M330">
        <f t="shared" si="37"/>
        <v>242.60388447182038</v>
      </c>
      <c r="N330">
        <f t="shared" si="38"/>
        <v>4279.4791333172379</v>
      </c>
      <c r="O330">
        <f t="shared" si="39"/>
        <v>0.98718678491452594</v>
      </c>
      <c r="P330">
        <f t="shared" si="40"/>
        <v>242.60296128087671</v>
      </c>
      <c r="Q330">
        <f t="shared" si="41"/>
        <v>23.437873913774968</v>
      </c>
      <c r="R330">
        <f t="shared" si="42"/>
        <v>23.438063968696451</v>
      </c>
      <c r="S330">
        <f t="shared" si="60"/>
        <v>-119.46185722234992</v>
      </c>
      <c r="T330">
        <f t="shared" si="44"/>
        <v>-20.679779680143838</v>
      </c>
      <c r="U330">
        <f t="shared" si="45"/>
        <v>4.3029895157221165E-2</v>
      </c>
      <c r="V330">
        <f t="shared" si="46"/>
        <v>13.192826210918584</v>
      </c>
      <c r="W330">
        <f t="shared" si="47"/>
        <v>42.398697397576257</v>
      </c>
      <c r="X330" s="6">
        <f t="shared" si="48"/>
        <v>0.45890775957575097</v>
      </c>
      <c r="Y330" s="9">
        <f t="shared" si="49"/>
        <v>0.34113360013803912</v>
      </c>
      <c r="Z330" s="6">
        <f t="shared" si="50"/>
        <v>0.57668191901346277</v>
      </c>
      <c r="AA330">
        <f t="shared" si="51"/>
        <v>339.18957918061005</v>
      </c>
      <c r="AB330">
        <f t="shared" si="52"/>
        <v>59.172826210918579</v>
      </c>
      <c r="AC330">
        <f t="shared" si="53"/>
        <v>-165.20679344727034</v>
      </c>
      <c r="AD330">
        <f t="shared" si="54"/>
        <v>135.55610885552051</v>
      </c>
      <c r="AE330">
        <f t="shared" si="55"/>
        <v>-45.556108855520506</v>
      </c>
      <c r="AF330">
        <f t="shared" si="56"/>
        <v>5.6590667882368776E-3</v>
      </c>
      <c r="AG330">
        <f t="shared" si="57"/>
        <v>-45.550449788732266</v>
      </c>
      <c r="AH330">
        <f t="shared" si="58"/>
        <v>19.947216143044443</v>
      </c>
    </row>
    <row r="331" spans="4:34">
      <c r="D331" s="5">
        <f t="shared" si="59"/>
        <v>40508</v>
      </c>
      <c r="E331" s="6">
        <f t="shared" si="30"/>
        <v>0</v>
      </c>
      <c r="F331" s="7">
        <f t="shared" si="31"/>
        <v>2455526.5</v>
      </c>
      <c r="G331" s="8">
        <f t="shared" si="32"/>
        <v>0.10900752908966461</v>
      </c>
      <c r="I331">
        <f t="shared" si="33"/>
        <v>244.82142809686138</v>
      </c>
      <c r="J331">
        <f t="shared" si="34"/>
        <v>4281.6966298611123</v>
      </c>
      <c r="K331">
        <f t="shared" si="35"/>
        <v>1.6704050144968993E-2</v>
      </c>
      <c r="L331">
        <f t="shared" si="36"/>
        <v>-1.2060936411952836</v>
      </c>
      <c r="M331">
        <f t="shared" si="37"/>
        <v>243.6153344556661</v>
      </c>
      <c r="N331">
        <f t="shared" si="38"/>
        <v>4280.490536219917</v>
      </c>
      <c r="O331">
        <f t="shared" si="39"/>
        <v>0.98700200354195289</v>
      </c>
      <c r="P331">
        <f t="shared" si="40"/>
        <v>243.61441159066186</v>
      </c>
      <c r="Q331">
        <f t="shared" si="41"/>
        <v>23.437873557739803</v>
      </c>
      <c r="R331">
        <f t="shared" si="42"/>
        <v>23.438061253113077</v>
      </c>
      <c r="S331">
        <f t="shared" si="60"/>
        <v>-118.40026684216841</v>
      </c>
      <c r="T331">
        <f t="shared" si="44"/>
        <v>-20.874397106010004</v>
      </c>
      <c r="U331">
        <f t="shared" si="45"/>
        <v>4.3029884902534822E-2</v>
      </c>
      <c r="V331">
        <f t="shared" si="46"/>
        <v>12.886427314685498</v>
      </c>
      <c r="W331">
        <f t="shared" si="47"/>
        <v>41.721218534242318</v>
      </c>
      <c r="X331" s="6">
        <f t="shared" si="48"/>
        <v>0.4591205365870239</v>
      </c>
      <c r="Y331" s="9">
        <f t="shared" si="49"/>
        <v>0.34322826288079522</v>
      </c>
      <c r="Z331" s="6">
        <f t="shared" si="50"/>
        <v>0.57501281029325257</v>
      </c>
      <c r="AA331">
        <f t="shared" si="51"/>
        <v>333.76974827393855</v>
      </c>
      <c r="AB331">
        <f t="shared" si="52"/>
        <v>58.866427314685495</v>
      </c>
      <c r="AC331">
        <f t="shared" si="53"/>
        <v>-165.28339317132861</v>
      </c>
      <c r="AD331">
        <f t="shared" si="54"/>
        <v>135.75966738186358</v>
      </c>
      <c r="AE331">
        <f t="shared" si="55"/>
        <v>-45.759667381863579</v>
      </c>
      <c r="AF331">
        <f t="shared" si="56"/>
        <v>5.6189880094084472E-3</v>
      </c>
      <c r="AG331">
        <f t="shared" si="57"/>
        <v>-45.75404839385417</v>
      </c>
      <c r="AH331">
        <f t="shared" si="58"/>
        <v>19.890543047540518</v>
      </c>
    </row>
    <row r="332" spans="4:34">
      <c r="D332" s="5">
        <f t="shared" si="59"/>
        <v>40509</v>
      </c>
      <c r="E332" s="6">
        <f t="shared" si="30"/>
        <v>0</v>
      </c>
      <c r="F332" s="7">
        <f t="shared" si="31"/>
        <v>2455527.5</v>
      </c>
      <c r="G332" s="8">
        <f t="shared" si="32"/>
        <v>0.10903490759753594</v>
      </c>
      <c r="I332">
        <f t="shared" si="33"/>
        <v>245.80707545883615</v>
      </c>
      <c r="J332">
        <f t="shared" si="34"/>
        <v>4282.6822301419206</v>
      </c>
      <c r="K332">
        <f t="shared" si="35"/>
        <v>1.6704048993302301E-2</v>
      </c>
      <c r="L332">
        <f t="shared" si="36"/>
        <v>-1.1799162649879429</v>
      </c>
      <c r="M332">
        <f t="shared" si="37"/>
        <v>244.6271591938482</v>
      </c>
      <c r="N332">
        <f t="shared" si="38"/>
        <v>4281.5023138769329</v>
      </c>
      <c r="O332">
        <f t="shared" si="39"/>
        <v>0.98682113672709659</v>
      </c>
      <c r="P332">
        <f t="shared" si="40"/>
        <v>244.62623665071143</v>
      </c>
      <c r="Q332">
        <f t="shared" si="41"/>
        <v>23.437873201704633</v>
      </c>
      <c r="R332">
        <f t="shared" si="42"/>
        <v>23.438058537369376</v>
      </c>
      <c r="S332">
        <f t="shared" si="60"/>
        <v>-117.33557447329741</v>
      </c>
      <c r="T332">
        <f t="shared" si="44"/>
        <v>-21.062517688936346</v>
      </c>
      <c r="U332">
        <f t="shared" si="45"/>
        <v>4.3029874647244386E-2</v>
      </c>
      <c r="V332">
        <f t="shared" si="46"/>
        <v>12.567700495774805</v>
      </c>
      <c r="W332">
        <f t="shared" si="47"/>
        <v>41.056035744594048</v>
      </c>
      <c r="X332" s="6">
        <f t="shared" si="48"/>
        <v>0.45934187465571191</v>
      </c>
      <c r="Y332" s="9">
        <f t="shared" si="49"/>
        <v>0.34529733092072845</v>
      </c>
      <c r="Z332" s="6">
        <f t="shared" si="50"/>
        <v>0.57338641839069537</v>
      </c>
      <c r="AA332">
        <f t="shared" si="51"/>
        <v>328.44828595675239</v>
      </c>
      <c r="AB332">
        <f t="shared" si="52"/>
        <v>58.547700495774805</v>
      </c>
      <c r="AC332">
        <f t="shared" si="53"/>
        <v>-165.36307487605629</v>
      </c>
      <c r="AD332">
        <f t="shared" si="54"/>
        <v>135.95724640759187</v>
      </c>
      <c r="AE332">
        <f t="shared" si="55"/>
        <v>-45.957246407591867</v>
      </c>
      <c r="AF332">
        <f t="shared" si="56"/>
        <v>5.5803508891528898E-3</v>
      </c>
      <c r="AG332">
        <f t="shared" si="57"/>
        <v>-45.951666056702713</v>
      </c>
      <c r="AH332">
        <f t="shared" si="58"/>
        <v>19.828152358788941</v>
      </c>
    </row>
    <row r="333" spans="4:34">
      <c r="D333" s="5">
        <f t="shared" si="59"/>
        <v>40510</v>
      </c>
      <c r="E333" s="6">
        <f t="shared" si="30"/>
        <v>0</v>
      </c>
      <c r="F333" s="7">
        <f t="shared" si="31"/>
        <v>2455528.5</v>
      </c>
      <c r="G333" s="8">
        <f t="shared" si="32"/>
        <v>0.10906228610540726</v>
      </c>
      <c r="I333">
        <f t="shared" si="33"/>
        <v>246.79272282081092</v>
      </c>
      <c r="J333">
        <f t="shared" si="34"/>
        <v>4283.6678304227271</v>
      </c>
      <c r="K333">
        <f t="shared" si="35"/>
        <v>1.6704047841635417E-2</v>
      </c>
      <c r="L333">
        <f t="shared" si="36"/>
        <v>-1.1533720178899833</v>
      </c>
      <c r="M333">
        <f t="shared" si="37"/>
        <v>245.63935080292094</v>
      </c>
      <c r="N333">
        <f t="shared" si="38"/>
        <v>4282.5144584048367</v>
      </c>
      <c r="O333">
        <f t="shared" si="39"/>
        <v>0.98664424231362302</v>
      </c>
      <c r="P333">
        <f t="shared" si="40"/>
        <v>245.63842857757939</v>
      </c>
      <c r="Q333">
        <f t="shared" si="41"/>
        <v>23.437872845669467</v>
      </c>
      <c r="R333">
        <f t="shared" si="42"/>
        <v>23.438055821467369</v>
      </c>
      <c r="S333">
        <f t="shared" si="60"/>
        <v>-116.2678465592309</v>
      </c>
      <c r="T333">
        <f t="shared" si="44"/>
        <v>-21.244051110275301</v>
      </c>
      <c r="U333">
        <f t="shared" si="45"/>
        <v>4.3029864391357468E-2</v>
      </c>
      <c r="V333">
        <f t="shared" si="46"/>
        <v>12.236928932627771</v>
      </c>
      <c r="W333">
        <f t="shared" si="47"/>
        <v>40.404032582486877</v>
      </c>
      <c r="X333" s="6">
        <f t="shared" si="48"/>
        <v>0.45957157713011959</v>
      </c>
      <c r="Y333" s="9">
        <f t="shared" si="49"/>
        <v>0.34733815328987827</v>
      </c>
      <c r="Z333" s="6">
        <f t="shared" si="50"/>
        <v>0.57180500097036091</v>
      </c>
      <c r="AA333">
        <f t="shared" si="51"/>
        <v>323.23226065989502</v>
      </c>
      <c r="AB333">
        <f t="shared" si="52"/>
        <v>58.216928932627766</v>
      </c>
      <c r="AC333">
        <f t="shared" si="53"/>
        <v>-165.44576776684306</v>
      </c>
      <c r="AD333">
        <f t="shared" si="54"/>
        <v>136.14874112521139</v>
      </c>
      <c r="AE333">
        <f t="shared" si="55"/>
        <v>-46.148741125211387</v>
      </c>
      <c r="AF333">
        <f t="shared" si="56"/>
        <v>5.5431487219022571E-3</v>
      </c>
      <c r="AG333">
        <f t="shared" si="57"/>
        <v>-46.143197976489482</v>
      </c>
      <c r="AH333">
        <f t="shared" si="58"/>
        <v>19.760079823576518</v>
      </c>
    </row>
    <row r="334" spans="4:34">
      <c r="D334" s="5">
        <f t="shared" si="59"/>
        <v>40511</v>
      </c>
      <c r="E334" s="6">
        <f t="shared" si="30"/>
        <v>0</v>
      </c>
      <c r="F334" s="7">
        <f t="shared" si="31"/>
        <v>2455529.5</v>
      </c>
      <c r="G334" s="8">
        <f t="shared" si="32"/>
        <v>0.10908966461327857</v>
      </c>
      <c r="I334">
        <f t="shared" si="33"/>
        <v>247.77837018278569</v>
      </c>
      <c r="J334">
        <f t="shared" si="34"/>
        <v>4284.6534307035336</v>
      </c>
      <c r="K334">
        <f t="shared" si="35"/>
        <v>1.6704046689968343E-2</v>
      </c>
      <c r="L334">
        <f t="shared" si="36"/>
        <v>-1.1264689138322521</v>
      </c>
      <c r="M334">
        <f t="shared" si="37"/>
        <v>246.65190126895345</v>
      </c>
      <c r="N334">
        <f t="shared" si="38"/>
        <v>4283.5269617897011</v>
      </c>
      <c r="O334">
        <f t="shared" si="39"/>
        <v>0.98647137693549769</v>
      </c>
      <c r="P334">
        <f t="shared" si="40"/>
        <v>246.65097935733459</v>
      </c>
      <c r="Q334">
        <f t="shared" si="41"/>
        <v>23.437872489634302</v>
      </c>
      <c r="R334">
        <f t="shared" si="42"/>
        <v>23.438053105409072</v>
      </c>
      <c r="S334">
        <f t="shared" si="60"/>
        <v>-115.19715424708598</v>
      </c>
      <c r="T334">
        <f t="shared" si="44"/>
        <v>-21.418909281165107</v>
      </c>
      <c r="U334">
        <f t="shared" si="45"/>
        <v>4.3029854134881675E-2</v>
      </c>
      <c r="V334">
        <f t="shared" si="46"/>
        <v>11.894413691023534</v>
      </c>
      <c r="W334">
        <f t="shared" si="47"/>
        <v>39.766134539880454</v>
      </c>
      <c r="X334" s="6">
        <f t="shared" si="48"/>
        <v>0.45980943493678922</v>
      </c>
      <c r="Y334" s="9">
        <f t="shared" si="49"/>
        <v>0.349347950103788</v>
      </c>
      <c r="Z334" s="6">
        <f t="shared" si="50"/>
        <v>0.5702709197697905</v>
      </c>
      <c r="AA334">
        <f t="shared" si="51"/>
        <v>318.12907631904363</v>
      </c>
      <c r="AB334">
        <f t="shared" si="52"/>
        <v>57.874413691023534</v>
      </c>
      <c r="AC334">
        <f t="shared" si="53"/>
        <v>-165.53139657724412</v>
      </c>
      <c r="AD334">
        <f t="shared" si="54"/>
        <v>136.33404784028966</v>
      </c>
      <c r="AE334">
        <f t="shared" si="55"/>
        <v>-46.334047840289657</v>
      </c>
      <c r="AF334">
        <f t="shared" si="56"/>
        <v>5.5073754618270359E-3</v>
      </c>
      <c r="AG334">
        <f t="shared" si="57"/>
        <v>-46.328540464827832</v>
      </c>
      <c r="AH334">
        <f t="shared" si="58"/>
        <v>19.686370390368779</v>
      </c>
    </row>
    <row r="335" spans="4:34">
      <c r="D335" s="5">
        <f t="shared" si="59"/>
        <v>40512</v>
      </c>
      <c r="E335" s="6">
        <f t="shared" si="30"/>
        <v>0</v>
      </c>
      <c r="F335" s="7">
        <f t="shared" si="31"/>
        <v>2455530.5</v>
      </c>
      <c r="G335" s="8">
        <f t="shared" si="32"/>
        <v>0.10911704312114989</v>
      </c>
      <c r="I335">
        <f t="shared" si="33"/>
        <v>248.76401754476137</v>
      </c>
      <c r="J335">
        <f t="shared" si="34"/>
        <v>4285.6390309843409</v>
      </c>
      <c r="K335">
        <f t="shared" si="35"/>
        <v>1.6704045538301078E-2</v>
      </c>
      <c r="L335">
        <f t="shared" si="36"/>
        <v>-1.0992150946899653</v>
      </c>
      <c r="M335">
        <f t="shared" si="37"/>
        <v>247.66480245007142</v>
      </c>
      <c r="N335">
        <f t="shared" si="38"/>
        <v>4284.5398158896505</v>
      </c>
      <c r="O335">
        <f t="shared" si="39"/>
        <v>0.98630259599484105</v>
      </c>
      <c r="P335">
        <f t="shared" si="40"/>
        <v>247.66388084810245</v>
      </c>
      <c r="Q335">
        <f t="shared" si="41"/>
        <v>23.437872133599136</v>
      </c>
      <c r="R335">
        <f t="shared" si="42"/>
        <v>23.438050389196491</v>
      </c>
      <c r="S335">
        <f t="shared" si="60"/>
        <v>-114.12357334488698</v>
      </c>
      <c r="T335">
        <f t="shared" si="44"/>
        <v>-21.587006459246258</v>
      </c>
      <c r="U335">
        <f t="shared" si="45"/>
        <v>4.3029843877824596E-2</v>
      </c>
      <c r="V335">
        <f t="shared" si="46"/>
        <v>11.540473407727841</v>
      </c>
      <c r="W335">
        <f t="shared" si="47"/>
        <v>39.143308633730705</v>
      </c>
      <c r="X335" s="6">
        <f t="shared" si="48"/>
        <v>0.46005522680018895</v>
      </c>
      <c r="Y335" s="9">
        <f t="shared" si="49"/>
        <v>0.35132381392871481</v>
      </c>
      <c r="Z335" s="6">
        <f t="shared" si="50"/>
        <v>0.5687866396716631</v>
      </c>
      <c r="AA335">
        <f t="shared" si="51"/>
        <v>313.14646906984564</v>
      </c>
      <c r="AB335">
        <f t="shared" si="52"/>
        <v>57.520473407727835</v>
      </c>
      <c r="AC335">
        <f t="shared" si="53"/>
        <v>-165.61988164806803</v>
      </c>
      <c r="AD335">
        <f t="shared" si="54"/>
        <v>136.51306412716889</v>
      </c>
      <c r="AE335">
        <f t="shared" si="55"/>
        <v>-46.513064127168889</v>
      </c>
      <c r="AF335">
        <f t="shared" si="56"/>
        <v>5.4730256926755257E-3</v>
      </c>
      <c r="AG335">
        <f t="shared" si="57"/>
        <v>-46.507591101476216</v>
      </c>
      <c r="AH335">
        <f t="shared" si="58"/>
        <v>19.607078337361884</v>
      </c>
    </row>
    <row r="336" spans="4:34">
      <c r="D336" s="5">
        <f t="shared" si="59"/>
        <v>40513</v>
      </c>
      <c r="E336" s="6">
        <f t="shared" si="30"/>
        <v>0</v>
      </c>
      <c r="F336" s="7">
        <f t="shared" si="31"/>
        <v>2455531.5</v>
      </c>
      <c r="G336" s="8">
        <f t="shared" si="32"/>
        <v>0.10914442162902122</v>
      </c>
      <c r="I336">
        <f t="shared" si="33"/>
        <v>249.74966490673796</v>
      </c>
      <c r="J336">
        <f t="shared" si="34"/>
        <v>4286.6246312651465</v>
      </c>
      <c r="K336">
        <f t="shared" si="35"/>
        <v>1.6704044386633626E-2</v>
      </c>
      <c r="L336">
        <f t="shared" si="36"/>
        <v>-1.0716188276747587</v>
      </c>
      <c r="M336">
        <f t="shared" si="37"/>
        <v>248.67804607906319</v>
      </c>
      <c r="N336">
        <f t="shared" si="38"/>
        <v>4285.5530124374718</v>
      </c>
      <c r="O336">
        <f t="shared" si="39"/>
        <v>0.98613795364018331</v>
      </c>
      <c r="P336">
        <f t="shared" si="40"/>
        <v>248.67712478267106</v>
      </c>
      <c r="Q336">
        <f t="shared" si="41"/>
        <v>23.43787177756397</v>
      </c>
      <c r="R336">
        <f t="shared" si="42"/>
        <v>23.438047672831651</v>
      </c>
      <c r="S336">
        <f t="shared" si="60"/>
        <v>-113.04718426643052</v>
      </c>
      <c r="T336">
        <f t="shared" si="44"/>
        <v>-21.748259365010522</v>
      </c>
      <c r="U336">
        <f t="shared" si="45"/>
        <v>4.3029833620193886E-2</v>
      </c>
      <c r="V336">
        <f t="shared" si="46"/>
        <v>11.175443933413961</v>
      </c>
      <c r="W336">
        <f t="shared" si="47"/>
        <v>38.536562486361348</v>
      </c>
      <c r="X336" s="6">
        <f t="shared" si="48"/>
        <v>0.46030871949068475</v>
      </c>
      <c r="Y336" s="9">
        <f t="shared" si="49"/>
        <v>0.35326271258412545</v>
      </c>
      <c r="Z336" s="6">
        <f t="shared" si="50"/>
        <v>0.56735472639724405</v>
      </c>
      <c r="AA336">
        <f t="shared" si="51"/>
        <v>308.29249989089078</v>
      </c>
      <c r="AB336">
        <f t="shared" si="52"/>
        <v>57.155443933413956</v>
      </c>
      <c r="AC336">
        <f t="shared" si="53"/>
        <v>-165.71113901664651</v>
      </c>
      <c r="AD336">
        <f t="shared" si="54"/>
        <v>136.68568898912827</v>
      </c>
      <c r="AE336">
        <f t="shared" si="55"/>
        <v>-46.685688989128266</v>
      </c>
      <c r="AF336">
        <f t="shared" si="56"/>
        <v>5.4400945982037768E-3</v>
      </c>
      <c r="AG336">
        <f t="shared" si="57"/>
        <v>-46.68024889453006</v>
      </c>
      <c r="AH336">
        <f t="shared" si="58"/>
        <v>19.522267377520507</v>
      </c>
    </row>
    <row r="337" spans="4:34" s="1" customFormat="1">
      <c r="D337" s="11">
        <f t="shared" si="59"/>
        <v>40514</v>
      </c>
      <c r="E337" s="9">
        <v>0.54166666666666663</v>
      </c>
      <c r="F337" s="12">
        <f t="shared" si="31"/>
        <v>2455533.0416666665</v>
      </c>
      <c r="G337" s="14">
        <f t="shared" si="32"/>
        <v>0.10918663016198525</v>
      </c>
      <c r="I337" s="1">
        <f t="shared" si="33"/>
        <v>251.26920458963195</v>
      </c>
      <c r="J337" s="1">
        <f t="shared" si="34"/>
        <v>4288.1440983645698</v>
      </c>
      <c r="K337" s="1">
        <f t="shared" si="35"/>
        <v>1.6704042611145931E-2</v>
      </c>
      <c r="L337" s="1">
        <f t="shared" si="36"/>
        <v>-1.0284231013194745</v>
      </c>
      <c r="M337" s="1">
        <f t="shared" si="37"/>
        <v>250.24078148831248</v>
      </c>
      <c r="N337" s="1">
        <f t="shared" si="38"/>
        <v>4287.1156752632505</v>
      </c>
      <c r="O337" s="1">
        <f t="shared" si="39"/>
        <v>0.98589236022209636</v>
      </c>
      <c r="P337" s="1">
        <f t="shared" si="40"/>
        <v>250.2398606550374</v>
      </c>
      <c r="Q337" s="1">
        <f t="shared" si="41"/>
        <v>23.437871228676421</v>
      </c>
      <c r="R337" s="1">
        <f t="shared" si="42"/>
        <v>23.438043484808873</v>
      </c>
      <c r="S337" s="1">
        <f t="shared" si="60"/>
        <v>-111.38244720865359</v>
      </c>
      <c r="T337" s="1">
        <f t="shared" si="44"/>
        <v>-21.983262469953523</v>
      </c>
      <c r="U337" s="1">
        <f t="shared" si="45"/>
        <v>4.3029817805240227E-2</v>
      </c>
      <c r="V337" s="1">
        <f t="shared" si="46"/>
        <v>10.591785045961675</v>
      </c>
      <c r="W337" s="1">
        <f t="shared" si="47"/>
        <v>37.635098294567292</v>
      </c>
      <c r="X337" s="9">
        <f t="shared" si="48"/>
        <v>0.46071403816252654</v>
      </c>
      <c r="Y337" s="9">
        <f t="shared" si="49"/>
        <v>0.35617209845539521</v>
      </c>
      <c r="Z337" s="9">
        <f t="shared" si="50"/>
        <v>0.56525597786965787</v>
      </c>
      <c r="AA337" s="1">
        <f t="shared" si="51"/>
        <v>301.08078635653834</v>
      </c>
      <c r="AB337" s="1">
        <f t="shared" si="52"/>
        <v>836.57178504596175</v>
      </c>
      <c r="AC337" s="1">
        <f t="shared" si="53"/>
        <v>29.142946261490437</v>
      </c>
      <c r="AD337" s="1">
        <f t="shared" si="54"/>
        <v>88.934914022597198</v>
      </c>
      <c r="AE337" s="1">
        <f t="shared" si="55"/>
        <v>1.0650859774028021</v>
      </c>
      <c r="AF337" s="1">
        <f t="shared" si="56"/>
        <v>0.35717550092422506</v>
      </c>
      <c r="AG337" s="1">
        <f t="shared" si="57"/>
        <v>1.4222614783270271</v>
      </c>
      <c r="AH337" s="1">
        <f t="shared" si="58"/>
        <v>206.85028556847112</v>
      </c>
    </row>
    <row r="338" spans="4:34" s="16" customFormat="1">
      <c r="D338" s="17">
        <f t="shared" si="59"/>
        <v>40515</v>
      </c>
      <c r="E338" s="18">
        <v>0.54166666666666663</v>
      </c>
      <c r="F338" s="19">
        <f t="shared" si="31"/>
        <v>2455534.0416666665</v>
      </c>
      <c r="G338" s="20">
        <f t="shared" si="32"/>
        <v>0.10921400866985657</v>
      </c>
      <c r="I338" s="16">
        <f t="shared" si="33"/>
        <v>252.25485195160945</v>
      </c>
      <c r="J338" s="16">
        <f t="shared" si="34"/>
        <v>4289.1296986453754</v>
      </c>
      <c r="K338" s="16">
        <f t="shared" si="35"/>
        <v>1.6704041459477993E-2</v>
      </c>
      <c r="L338" s="16">
        <f t="shared" si="36"/>
        <v>-0.99999448418748726</v>
      </c>
      <c r="M338" s="16">
        <f t="shared" si="37"/>
        <v>251.25485746742197</v>
      </c>
      <c r="N338" s="16">
        <f t="shared" si="38"/>
        <v>4288.1297041611879</v>
      </c>
      <c r="O338" s="16">
        <f t="shared" si="39"/>
        <v>0.98573847174713258</v>
      </c>
      <c r="P338" s="16">
        <f t="shared" si="40"/>
        <v>251.25393692937021</v>
      </c>
      <c r="Q338" s="16">
        <f t="shared" si="41"/>
        <v>23.437870872641255</v>
      </c>
      <c r="R338" s="16">
        <f t="shared" si="42"/>
        <v>23.438040768066109</v>
      </c>
      <c r="S338" s="16">
        <f t="shared" si="60"/>
        <v>-110.29931331930861</v>
      </c>
      <c r="T338" s="16">
        <f t="shared" si="44"/>
        <v>-22.126762556411229</v>
      </c>
      <c r="U338" s="16">
        <f t="shared" si="45"/>
        <v>4.3029807546185753E-2</v>
      </c>
      <c r="V338" s="16">
        <f t="shared" si="46"/>
        <v>10.200195589635161</v>
      </c>
      <c r="W338" s="16">
        <f t="shared" si="47"/>
        <v>37.074017099450913</v>
      </c>
      <c r="X338" s="18">
        <f t="shared" si="48"/>
        <v>0.46098597528497554</v>
      </c>
      <c r="Y338" s="18">
        <f t="shared" si="49"/>
        <v>0.35800259445316746</v>
      </c>
      <c r="Z338" s="18">
        <f t="shared" si="50"/>
        <v>0.56396935611678367</v>
      </c>
      <c r="AA338" s="16">
        <f t="shared" si="51"/>
        <v>296.5921367956073</v>
      </c>
      <c r="AB338" s="16">
        <f t="shared" si="52"/>
        <v>836.18019558963522</v>
      </c>
      <c r="AC338" s="16">
        <f t="shared" si="53"/>
        <v>29.045048897408805</v>
      </c>
      <c r="AD338" s="16">
        <f t="shared" si="54"/>
        <v>89.055771888542751</v>
      </c>
      <c r="AE338" s="16">
        <f t="shared" si="55"/>
        <v>0.9442281114572495</v>
      </c>
      <c r="AF338" s="16">
        <f t="shared" si="56"/>
        <v>0.36880194332125338</v>
      </c>
      <c r="AG338" s="16">
        <f t="shared" si="57"/>
        <v>1.313030054778503</v>
      </c>
      <c r="AH338" s="16">
        <f t="shared" si="58"/>
        <v>206.7310269897086</v>
      </c>
    </row>
    <row r="339" spans="4:34">
      <c r="D339" s="5">
        <f t="shared" si="59"/>
        <v>40516</v>
      </c>
      <c r="E339" s="6">
        <f t="shared" ref="E339:E367" si="61">$B$5</f>
        <v>0</v>
      </c>
      <c r="F339" s="7">
        <f t="shared" si="31"/>
        <v>2455534.5</v>
      </c>
      <c r="G339" s="8">
        <f t="shared" si="32"/>
        <v>0.10922655715263518</v>
      </c>
      <c r="I339">
        <f t="shared" si="33"/>
        <v>252.70660699266864</v>
      </c>
      <c r="J339">
        <f t="shared" si="34"/>
        <v>4289.5814321075641</v>
      </c>
      <c r="K339">
        <f t="shared" si="35"/>
        <v>1.6704040931630127E-2</v>
      </c>
      <c r="L339">
        <f t="shared" si="36"/>
        <v>-0.98685983496988661</v>
      </c>
      <c r="M339">
        <f t="shared" si="37"/>
        <v>251.71974715769875</v>
      </c>
      <c r="N339">
        <f t="shared" si="38"/>
        <v>4288.5945722725946</v>
      </c>
      <c r="O339">
        <f t="shared" si="39"/>
        <v>0.98566938032886753</v>
      </c>
      <c r="P339">
        <f t="shared" si="40"/>
        <v>251.71882675359618</v>
      </c>
      <c r="Q339">
        <f t="shared" si="41"/>
        <v>23.437870709458473</v>
      </c>
      <c r="R339">
        <f t="shared" si="42"/>
        <v>23.43803952284372</v>
      </c>
      <c r="S339">
        <f t="shared" si="60"/>
        <v>-109.8020396837294</v>
      </c>
      <c r="T339">
        <f t="shared" si="44"/>
        <v>-22.190159016067568</v>
      </c>
      <c r="U339">
        <f t="shared" si="45"/>
        <v>4.3029802843935941E-2</v>
      </c>
      <c r="V339">
        <f t="shared" si="46"/>
        <v>10.017428457174486</v>
      </c>
      <c r="W339">
        <f t="shared" si="47"/>
        <v>36.823451271433008</v>
      </c>
      <c r="X339" s="6">
        <f t="shared" si="48"/>
        <v>0.46111289690473994</v>
      </c>
      <c r="Y339" s="9">
        <f t="shared" si="49"/>
        <v>0.35882553226187047</v>
      </c>
      <c r="Z339" s="6">
        <f t="shared" si="50"/>
        <v>0.56340026154760947</v>
      </c>
      <c r="AA339">
        <f t="shared" si="51"/>
        <v>294.58761017146406</v>
      </c>
      <c r="AB339">
        <f t="shared" si="52"/>
        <v>55.997428457174479</v>
      </c>
      <c r="AC339">
        <f t="shared" si="53"/>
        <v>-166.00064288570638</v>
      </c>
      <c r="AD339">
        <f t="shared" si="54"/>
        <v>137.16422996250736</v>
      </c>
      <c r="AE339">
        <f t="shared" si="55"/>
        <v>-47.164229962507363</v>
      </c>
      <c r="AF339">
        <f t="shared" si="56"/>
        <v>5.3497735965383573E-3</v>
      </c>
      <c r="AG339">
        <f t="shared" si="57"/>
        <v>-47.158880188910828</v>
      </c>
      <c r="AH339">
        <f t="shared" si="58"/>
        <v>19.235501210841562</v>
      </c>
    </row>
    <row r="340" spans="4:34">
      <c r="D340" s="5">
        <f t="shared" si="59"/>
        <v>40517</v>
      </c>
      <c r="E340" s="6">
        <f t="shared" si="61"/>
        <v>0</v>
      </c>
      <c r="F340" s="7">
        <f t="shared" si="31"/>
        <v>2455535.5</v>
      </c>
      <c r="G340" s="8">
        <f t="shared" si="32"/>
        <v>0.10925393566050651</v>
      </c>
      <c r="I340">
        <f t="shared" si="33"/>
        <v>253.69225435464614</v>
      </c>
      <c r="J340">
        <f t="shared" si="34"/>
        <v>4290.5670323883705</v>
      </c>
      <c r="K340">
        <f t="shared" si="35"/>
        <v>1.6704039779961915E-2</v>
      </c>
      <c r="L340">
        <f t="shared" si="36"/>
        <v>-0.95797886040775548</v>
      </c>
      <c r="M340">
        <f t="shared" si="37"/>
        <v>252.73427549423837</v>
      </c>
      <c r="N340">
        <f t="shared" si="38"/>
        <v>4289.6090535279627</v>
      </c>
      <c r="O340">
        <f t="shared" si="39"/>
        <v>0.98552180799449685</v>
      </c>
      <c r="P340">
        <f t="shared" si="40"/>
        <v>252.73335537941782</v>
      </c>
      <c r="Q340">
        <f t="shared" si="41"/>
        <v>23.437870353423307</v>
      </c>
      <c r="R340">
        <f t="shared" si="42"/>
        <v>23.438036805889993</v>
      </c>
      <c r="S340">
        <f t="shared" si="60"/>
        <v>-108.71531150891234</v>
      </c>
      <c r="T340">
        <f t="shared" si="44"/>
        <v>-22.323255315519472</v>
      </c>
      <c r="U340">
        <f t="shared" si="45"/>
        <v>4.3029792584086755E-2</v>
      </c>
      <c r="V340">
        <f t="shared" si="46"/>
        <v>9.6117302657053685</v>
      </c>
      <c r="W340">
        <f t="shared" si="47"/>
        <v>36.291844573651737</v>
      </c>
      <c r="X340" s="6">
        <f t="shared" si="48"/>
        <v>0.46139463175992684</v>
      </c>
      <c r="Y340" s="9">
        <f t="shared" si="49"/>
        <v>0.36058395238867202</v>
      </c>
      <c r="Z340" s="6">
        <f t="shared" si="50"/>
        <v>0.56220531113118166</v>
      </c>
      <c r="AA340">
        <f t="shared" si="51"/>
        <v>290.3347565892139</v>
      </c>
      <c r="AB340">
        <f t="shared" si="52"/>
        <v>55.591730265705365</v>
      </c>
      <c r="AC340">
        <f t="shared" si="53"/>
        <v>-166.10206743357367</v>
      </c>
      <c r="AD340">
        <f t="shared" si="54"/>
        <v>137.31031354893011</v>
      </c>
      <c r="AE340">
        <f t="shared" si="55"/>
        <v>-47.310313548930111</v>
      </c>
      <c r="AF340">
        <f t="shared" si="56"/>
        <v>5.3224800377096168E-3</v>
      </c>
      <c r="AG340">
        <f t="shared" si="57"/>
        <v>-47.304991068892399</v>
      </c>
      <c r="AH340">
        <f t="shared" si="58"/>
        <v>19.129442699892877</v>
      </c>
    </row>
    <row r="341" spans="4:34">
      <c r="D341" s="5">
        <f t="shared" si="59"/>
        <v>40518</v>
      </c>
      <c r="E341" s="6">
        <f t="shared" si="61"/>
        <v>0</v>
      </c>
      <c r="F341" s="7">
        <f t="shared" si="31"/>
        <v>2455536.5</v>
      </c>
      <c r="G341" s="8">
        <f t="shared" si="32"/>
        <v>0.10928131416837783</v>
      </c>
      <c r="I341">
        <f t="shared" si="33"/>
        <v>254.67790171662455</v>
      </c>
      <c r="J341">
        <f t="shared" si="34"/>
        <v>4291.5526326691752</v>
      </c>
      <c r="K341">
        <f t="shared" si="35"/>
        <v>1.6704038628293512E-2</v>
      </c>
      <c r="L341">
        <f t="shared" si="36"/>
        <v>-0.9287985582947148</v>
      </c>
      <c r="M341">
        <f t="shared" si="37"/>
        <v>253.74910315832983</v>
      </c>
      <c r="N341">
        <f t="shared" si="38"/>
        <v>4290.6238341108801</v>
      </c>
      <c r="O341">
        <f t="shared" si="39"/>
        <v>0.98537862545394594</v>
      </c>
      <c r="P341">
        <f t="shared" si="40"/>
        <v>253.74818332871695</v>
      </c>
      <c r="Q341">
        <f t="shared" si="41"/>
        <v>23.437869997388141</v>
      </c>
      <c r="R341">
        <f t="shared" si="42"/>
        <v>23.43803408879409</v>
      </c>
      <c r="S341">
        <f t="shared" si="60"/>
        <v>-107.62624348684258</v>
      </c>
      <c r="T341">
        <f t="shared" si="44"/>
        <v>-22.449131888162587</v>
      </c>
      <c r="U341">
        <f t="shared" si="45"/>
        <v>4.3029782323701984E-2</v>
      </c>
      <c r="V341">
        <f t="shared" si="46"/>
        <v>9.1968650613974408</v>
      </c>
      <c r="W341">
        <f t="shared" si="47"/>
        <v>35.78188606366308</v>
      </c>
      <c r="X341" s="6">
        <f t="shared" si="48"/>
        <v>0.46168273259625175</v>
      </c>
      <c r="Y341" s="9">
        <f t="shared" si="49"/>
        <v>0.36228860464163204</v>
      </c>
      <c r="Z341" s="6">
        <f t="shared" si="50"/>
        <v>0.56107686055087136</v>
      </c>
      <c r="AA341">
        <f t="shared" si="51"/>
        <v>286.25508850930464</v>
      </c>
      <c r="AB341">
        <f t="shared" si="52"/>
        <v>55.176865061397436</v>
      </c>
      <c r="AC341">
        <f t="shared" si="53"/>
        <v>-166.20578373465065</v>
      </c>
      <c r="AD341">
        <f t="shared" si="54"/>
        <v>137.44952801337462</v>
      </c>
      <c r="AE341">
        <f t="shared" si="55"/>
        <v>-47.449528013374618</v>
      </c>
      <c r="AF341">
        <f t="shared" si="56"/>
        <v>5.2965890806448814E-3</v>
      </c>
      <c r="AG341">
        <f t="shared" si="57"/>
        <v>-47.444231424293974</v>
      </c>
      <c r="AH341">
        <f t="shared" si="58"/>
        <v>19.018327230890236</v>
      </c>
    </row>
    <row r="342" spans="4:34">
      <c r="D342" s="5">
        <f t="shared" si="59"/>
        <v>40519</v>
      </c>
      <c r="E342" s="6">
        <f t="shared" si="61"/>
        <v>0</v>
      </c>
      <c r="F342" s="7">
        <f t="shared" si="31"/>
        <v>2455537.5</v>
      </c>
      <c r="G342" s="8">
        <f t="shared" si="32"/>
        <v>0.10930869267624914</v>
      </c>
      <c r="I342">
        <f t="shared" si="33"/>
        <v>255.66354907860295</v>
      </c>
      <c r="J342">
        <f t="shared" si="34"/>
        <v>4292.5382329499798</v>
      </c>
      <c r="K342">
        <f t="shared" si="35"/>
        <v>1.6704037476624918E-2</v>
      </c>
      <c r="L342">
        <f t="shared" si="36"/>
        <v>-0.89932788951840714</v>
      </c>
      <c r="M342">
        <f t="shared" si="37"/>
        <v>254.76422118908454</v>
      </c>
      <c r="N342">
        <f t="shared" si="38"/>
        <v>4291.6389050604612</v>
      </c>
      <c r="O342">
        <f t="shared" si="39"/>
        <v>0.98523987890195563</v>
      </c>
      <c r="P342">
        <f t="shared" si="40"/>
        <v>254.76330164060477</v>
      </c>
      <c r="Q342">
        <f t="shared" si="41"/>
        <v>23.437869641352972</v>
      </c>
      <c r="R342">
        <f t="shared" si="42"/>
        <v>23.438031371558015</v>
      </c>
      <c r="S342">
        <f t="shared" si="60"/>
        <v>-106.53494178772051</v>
      </c>
      <c r="T342">
        <f t="shared" si="44"/>
        <v>-22.567722607787839</v>
      </c>
      <c r="U342">
        <f t="shared" si="45"/>
        <v>4.3029772062789212E-2</v>
      </c>
      <c r="V342">
        <f t="shared" si="46"/>
        <v>8.7732622695379607</v>
      </c>
      <c r="W342">
        <f t="shared" si="47"/>
        <v>35.294768149999676</v>
      </c>
      <c r="X342" s="6">
        <f t="shared" si="48"/>
        <v>0.4619769012017097</v>
      </c>
      <c r="Y342" s="9">
        <f t="shared" si="49"/>
        <v>0.36393587856282172</v>
      </c>
      <c r="Z342" s="6">
        <f t="shared" si="50"/>
        <v>0.56001792384059768</v>
      </c>
      <c r="AA342">
        <f t="shared" si="51"/>
        <v>282.35814519999741</v>
      </c>
      <c r="AB342">
        <f t="shared" si="52"/>
        <v>54.753262269537956</v>
      </c>
      <c r="AC342">
        <f t="shared" si="53"/>
        <v>-166.31168443261552</v>
      </c>
      <c r="AD342">
        <f t="shared" si="54"/>
        <v>137.58178447889981</v>
      </c>
      <c r="AE342">
        <f t="shared" si="55"/>
        <v>-47.581784478899806</v>
      </c>
      <c r="AF342">
        <f t="shared" si="56"/>
        <v>5.2720989232747234E-3</v>
      </c>
      <c r="AG342">
        <f t="shared" si="57"/>
        <v>-47.576512379976528</v>
      </c>
      <c r="AH342">
        <f t="shared" si="58"/>
        <v>18.902275842025517</v>
      </c>
    </row>
    <row r="343" spans="4:34">
      <c r="D343" s="5">
        <f t="shared" si="59"/>
        <v>40520</v>
      </c>
      <c r="E343" s="6">
        <f t="shared" si="61"/>
        <v>0</v>
      </c>
      <c r="F343" s="7">
        <f t="shared" si="31"/>
        <v>2455538.5</v>
      </c>
      <c r="G343" s="8">
        <f t="shared" si="32"/>
        <v>0.10933607118412046</v>
      </c>
      <c r="I343">
        <f t="shared" si="33"/>
        <v>256.64919644058318</v>
      </c>
      <c r="J343">
        <f t="shared" si="34"/>
        <v>4293.5238332307854</v>
      </c>
      <c r="K343">
        <f t="shared" si="35"/>
        <v>1.6704036324956137E-2</v>
      </c>
      <c r="L343">
        <f t="shared" si="36"/>
        <v>-0.86957592028337793</v>
      </c>
      <c r="M343">
        <f t="shared" si="37"/>
        <v>255.7796205202998</v>
      </c>
      <c r="N343">
        <f t="shared" si="38"/>
        <v>4292.6542573105016</v>
      </c>
      <c r="O343">
        <f t="shared" si="39"/>
        <v>0.98510561313992884</v>
      </c>
      <c r="P343">
        <f t="shared" si="40"/>
        <v>255.77870124887835</v>
      </c>
      <c r="Q343">
        <f t="shared" si="41"/>
        <v>23.437869285317806</v>
      </c>
      <c r="R343">
        <f t="shared" si="42"/>
        <v>23.4380286541838</v>
      </c>
      <c r="S343">
        <f t="shared" si="60"/>
        <v>-105.44151643984058</v>
      </c>
      <c r="T343">
        <f t="shared" si="44"/>
        <v>-22.678964583853435</v>
      </c>
      <c r="U343">
        <f t="shared" si="45"/>
        <v>4.3029761801356134E-2</v>
      </c>
      <c r="V343">
        <f t="shared" si="46"/>
        <v>8.3413649420731364</v>
      </c>
      <c r="W343">
        <f t="shared" si="47"/>
        <v>34.83169581487082</v>
      </c>
      <c r="X343" s="6">
        <f t="shared" si="48"/>
        <v>0.46227682990133806</v>
      </c>
      <c r="Y343" s="9">
        <f t="shared" si="49"/>
        <v>0.3655221193044747</v>
      </c>
      <c r="Z343" s="6">
        <f t="shared" si="50"/>
        <v>0.55903154049820147</v>
      </c>
      <c r="AA343">
        <f t="shared" si="51"/>
        <v>278.65356651896656</v>
      </c>
      <c r="AB343">
        <f t="shared" si="52"/>
        <v>54.321364942073131</v>
      </c>
      <c r="AC343">
        <f t="shared" si="53"/>
        <v>-166.41965876448171</v>
      </c>
      <c r="AD343">
        <f t="shared" si="54"/>
        <v>137.7069966972297</v>
      </c>
      <c r="AE343">
        <f t="shared" si="55"/>
        <v>-47.706996697229698</v>
      </c>
      <c r="AF343">
        <f t="shared" si="56"/>
        <v>5.2490081746546539E-3</v>
      </c>
      <c r="AG343">
        <f t="shared" si="57"/>
        <v>-47.701747689055047</v>
      </c>
      <c r="AH343">
        <f t="shared" si="58"/>
        <v>18.781418966482249</v>
      </c>
    </row>
    <row r="344" spans="4:34">
      <c r="D344" s="5">
        <f t="shared" si="59"/>
        <v>40521</v>
      </c>
      <c r="E344" s="6">
        <f t="shared" si="61"/>
        <v>0</v>
      </c>
      <c r="F344" s="7">
        <f t="shared" si="31"/>
        <v>2455539.5</v>
      </c>
      <c r="G344" s="8">
        <f t="shared" si="32"/>
        <v>0.10936344969199178</v>
      </c>
      <c r="I344">
        <f t="shared" si="33"/>
        <v>257.6348438025625</v>
      </c>
      <c r="J344">
        <f t="shared" si="34"/>
        <v>4294.5094335115891</v>
      </c>
      <c r="K344">
        <f t="shared" si="35"/>
        <v>1.6704035173287161E-2</v>
      </c>
      <c r="L344">
        <f t="shared" si="36"/>
        <v>-0.83955181901379394</v>
      </c>
      <c r="M344">
        <f t="shared" si="37"/>
        <v>256.79529198354868</v>
      </c>
      <c r="N344">
        <f t="shared" si="38"/>
        <v>4293.6698816925755</v>
      </c>
      <c r="O344">
        <f t="shared" si="39"/>
        <v>0.98497587155789967</v>
      </c>
      <c r="P344">
        <f t="shared" si="40"/>
        <v>256.79437298511044</v>
      </c>
      <c r="Q344">
        <f t="shared" si="41"/>
        <v>23.43786892928264</v>
      </c>
      <c r="R344">
        <f t="shared" si="42"/>
        <v>23.438025936673458</v>
      </c>
      <c r="S344">
        <f t="shared" si="60"/>
        <v>-104.34608117104509</v>
      </c>
      <c r="T344">
        <f t="shared" si="44"/>
        <v>-22.782798261296357</v>
      </c>
      <c r="U344">
        <f t="shared" si="45"/>
        <v>4.3029751539410334E-2</v>
      </c>
      <c r="V344">
        <f t="shared" si="46"/>
        <v>7.9016291012580426</v>
      </c>
      <c r="W344">
        <f t="shared" si="47"/>
        <v>34.393878587022456</v>
      </c>
      <c r="X344" s="6">
        <f t="shared" si="48"/>
        <v>0.4625822020130152</v>
      </c>
      <c r="Y344" s="9">
        <f t="shared" si="49"/>
        <v>0.36704365038239722</v>
      </c>
      <c r="Z344" s="6">
        <f t="shared" si="50"/>
        <v>0.55812075364363323</v>
      </c>
      <c r="AA344">
        <f t="shared" si="51"/>
        <v>275.15102869617965</v>
      </c>
      <c r="AB344">
        <f t="shared" si="52"/>
        <v>53.881629101258042</v>
      </c>
      <c r="AC344">
        <f t="shared" si="53"/>
        <v>-166.5295927246855</v>
      </c>
      <c r="AD344">
        <f t="shared" si="54"/>
        <v>137.82508122363336</v>
      </c>
      <c r="AE344">
        <f t="shared" si="55"/>
        <v>-47.825081223633362</v>
      </c>
      <c r="AF344">
        <f t="shared" si="56"/>
        <v>5.2273158309439271E-3</v>
      </c>
      <c r="AG344">
        <f t="shared" si="57"/>
        <v>-47.819853907802418</v>
      </c>
      <c r="AH344">
        <f t="shared" si="58"/>
        <v>18.655896299906829</v>
      </c>
    </row>
    <row r="345" spans="4:34">
      <c r="D345" s="5">
        <f t="shared" si="59"/>
        <v>40522</v>
      </c>
      <c r="E345" s="6">
        <f t="shared" si="61"/>
        <v>0</v>
      </c>
      <c r="F345" s="7">
        <f t="shared" si="31"/>
        <v>2455540.5</v>
      </c>
      <c r="G345" s="8">
        <f t="shared" si="32"/>
        <v>0.10939082819986311</v>
      </c>
      <c r="I345">
        <f t="shared" si="33"/>
        <v>258.62049116454273</v>
      </c>
      <c r="J345">
        <f t="shared" si="34"/>
        <v>4295.4950337923938</v>
      </c>
      <c r="K345">
        <f t="shared" si="35"/>
        <v>1.6704034021617999E-2</v>
      </c>
      <c r="L345">
        <f t="shared" si="36"/>
        <v>-0.80926485320008579</v>
      </c>
      <c r="M345">
        <f t="shared" si="37"/>
        <v>257.81122631134264</v>
      </c>
      <c r="N345">
        <f t="shared" si="38"/>
        <v>4294.6857689391936</v>
      </c>
      <c r="O345">
        <f t="shared" si="39"/>
        <v>0.98485069611702314</v>
      </c>
      <c r="P345">
        <f t="shared" si="40"/>
        <v>257.81030758181237</v>
      </c>
      <c r="Q345">
        <f t="shared" si="41"/>
        <v>23.437868573247474</v>
      </c>
      <c r="R345">
        <f t="shared" si="42"/>
        <v>23.438023219028999</v>
      </c>
      <c r="S345">
        <f t="shared" si="60"/>
        <v>-103.24875323772963</v>
      </c>
      <c r="T345">
        <f t="shared" si="44"/>
        <v>-22.87916751653248</v>
      </c>
      <c r="U345">
        <f t="shared" si="45"/>
        <v>4.3029741276959389E-2</v>
      </c>
      <c r="V345">
        <f t="shared" si="46"/>
        <v>7.4545230511472704</v>
      </c>
      <c r="W345">
        <f t="shared" si="47"/>
        <v>33.982521390540953</v>
      </c>
      <c r="X345" s="6">
        <f t="shared" si="48"/>
        <v>0.46289269232559216</v>
      </c>
      <c r="Y345" s="9">
        <f t="shared" si="49"/>
        <v>0.3684967995740896</v>
      </c>
      <c r="Z345" s="6">
        <f t="shared" si="50"/>
        <v>0.55728858507709478</v>
      </c>
      <c r="AA345">
        <f t="shared" si="51"/>
        <v>271.86017112432762</v>
      </c>
      <c r="AB345">
        <f t="shared" si="52"/>
        <v>53.434523051147266</v>
      </c>
      <c r="AC345">
        <f t="shared" si="53"/>
        <v>-166.64136923721318</v>
      </c>
      <c r="AD345">
        <f t="shared" si="54"/>
        <v>137.93595759050288</v>
      </c>
      <c r="AE345">
        <f t="shared" si="55"/>
        <v>-47.935957590502881</v>
      </c>
      <c r="AF345">
        <f t="shared" si="56"/>
        <v>5.2070212522506891E-3</v>
      </c>
      <c r="AG345">
        <f t="shared" si="57"/>
        <v>-47.930750569250627</v>
      </c>
      <c r="AH345">
        <f t="shared" si="58"/>
        <v>18.525856633104127</v>
      </c>
    </row>
    <row r="346" spans="4:34">
      <c r="D346" s="5">
        <f t="shared" si="59"/>
        <v>40523</v>
      </c>
      <c r="E346" s="6">
        <f t="shared" si="61"/>
        <v>0</v>
      </c>
      <c r="F346" s="7">
        <f t="shared" si="31"/>
        <v>2455541.5</v>
      </c>
      <c r="G346" s="8">
        <f t="shared" si="32"/>
        <v>0.10941820670773443</v>
      </c>
      <c r="I346">
        <f t="shared" si="33"/>
        <v>259.60613852652386</v>
      </c>
      <c r="J346">
        <f t="shared" si="34"/>
        <v>4296.4806340731984</v>
      </c>
      <c r="K346">
        <f t="shared" si="35"/>
        <v>1.6704032869948648E-2</v>
      </c>
      <c r="L346">
        <f t="shared" si="36"/>
        <v>-0.77872438619257367</v>
      </c>
      <c r="M346">
        <f t="shared" si="37"/>
        <v>258.82741414033131</v>
      </c>
      <c r="N346">
        <f t="shared" si="38"/>
        <v>4295.7019096870063</v>
      </c>
      <c r="O346">
        <f t="shared" si="39"/>
        <v>0.98473012733259824</v>
      </c>
      <c r="P346">
        <f t="shared" si="40"/>
        <v>258.82649567563351</v>
      </c>
      <c r="Q346">
        <f t="shared" si="41"/>
        <v>23.437868217212309</v>
      </c>
      <c r="R346">
        <f t="shared" si="42"/>
        <v>23.438020501252449</v>
      </c>
      <c r="S346">
        <f t="shared" si="60"/>
        <v>-102.14965324179268</v>
      </c>
      <c r="T346">
        <f t="shared" si="44"/>
        <v>-22.968019749263625</v>
      </c>
      <c r="U346">
        <f t="shared" si="45"/>
        <v>4.3029731014010975E-2</v>
      </c>
      <c r="V346">
        <f t="shared" si="46"/>
        <v>7.0005266585123707</v>
      </c>
      <c r="W346">
        <f t="shared" si="47"/>
        <v>33.598814306184345</v>
      </c>
      <c r="X346" s="6">
        <f t="shared" si="48"/>
        <v>0.46320796759825528</v>
      </c>
      <c r="Y346" s="9">
        <f t="shared" si="49"/>
        <v>0.36987792785885432</v>
      </c>
      <c r="Z346" s="6">
        <f t="shared" si="50"/>
        <v>0.55653800733765624</v>
      </c>
      <c r="AA346">
        <f t="shared" si="51"/>
        <v>268.79051444947476</v>
      </c>
      <c r="AB346">
        <f t="shared" si="52"/>
        <v>52.980526658512368</v>
      </c>
      <c r="AC346">
        <f t="shared" si="53"/>
        <v>-166.7548683353719</v>
      </c>
      <c r="AD346">
        <f t="shared" si="54"/>
        <v>138.03954847884026</v>
      </c>
      <c r="AE346">
        <f t="shared" si="55"/>
        <v>-48.03954847884026</v>
      </c>
      <c r="AF346">
        <f t="shared" si="56"/>
        <v>5.1881241403950937E-3</v>
      </c>
      <c r="AG346">
        <f t="shared" si="57"/>
        <v>-48.034360354699864</v>
      </c>
      <c r="AH346">
        <f t="shared" si="58"/>
        <v>18.391457649369499</v>
      </c>
    </row>
    <row r="347" spans="4:34">
      <c r="D347" s="5">
        <f t="shared" si="59"/>
        <v>40524</v>
      </c>
      <c r="E347" s="6">
        <f t="shared" si="61"/>
        <v>0</v>
      </c>
      <c r="F347" s="7">
        <f t="shared" si="31"/>
        <v>2455542.5</v>
      </c>
      <c r="G347" s="8">
        <f t="shared" si="32"/>
        <v>0.10944558521560575</v>
      </c>
      <c r="I347">
        <f t="shared" si="33"/>
        <v>260.591785888505</v>
      </c>
      <c r="J347">
        <f t="shared" si="34"/>
        <v>4297.4662343540012</v>
      </c>
      <c r="K347">
        <f t="shared" si="35"/>
        <v>1.6704031718279104E-2</v>
      </c>
      <c r="L347">
        <f t="shared" si="36"/>
        <v>-0.74793987394199424</v>
      </c>
      <c r="M347">
        <f t="shared" si="37"/>
        <v>259.84384601456298</v>
      </c>
      <c r="N347">
        <f t="shared" si="38"/>
        <v>4296.7182944800588</v>
      </c>
      <c r="O347">
        <f t="shared" si="39"/>
        <v>0.98461420425763246</v>
      </c>
      <c r="P347">
        <f t="shared" si="40"/>
        <v>259.84292781062186</v>
      </c>
      <c r="Q347">
        <f t="shared" si="41"/>
        <v>23.437867861177143</v>
      </c>
      <c r="R347">
        <f t="shared" si="42"/>
        <v>23.438017783345821</v>
      </c>
      <c r="S347">
        <f t="shared" si="60"/>
        <v>-101.04890493592906</v>
      </c>
      <c r="T347">
        <f t="shared" si="44"/>
        <v>-23.049305969726912</v>
      </c>
      <c r="U347">
        <f t="shared" si="45"/>
        <v>4.3029720750572667E-2</v>
      </c>
      <c r="V347">
        <f t="shared" si="46"/>
        <v>6.5401306048482164</v>
      </c>
      <c r="W347">
        <f t="shared" si="47"/>
        <v>33.243921328404156</v>
      </c>
      <c r="X347" s="6">
        <f t="shared" si="48"/>
        <v>0.46352768707996655</v>
      </c>
      <c r="Y347" s="9">
        <f t="shared" si="49"/>
        <v>0.37118346116773276</v>
      </c>
      <c r="Z347" s="6">
        <f t="shared" si="50"/>
        <v>0.55587191299220029</v>
      </c>
      <c r="AA347">
        <f t="shared" si="51"/>
        <v>265.95137062723325</v>
      </c>
      <c r="AB347">
        <f t="shared" si="52"/>
        <v>52.520130604848212</v>
      </c>
      <c r="AC347">
        <f t="shared" si="53"/>
        <v>-166.86996734878795</v>
      </c>
      <c r="AD347">
        <f t="shared" si="54"/>
        <v>138.13577988685725</v>
      </c>
      <c r="AE347">
        <f t="shared" si="55"/>
        <v>-48.13577988685725</v>
      </c>
      <c r="AF347">
        <f t="shared" si="56"/>
        <v>5.1706245176432655E-3</v>
      </c>
      <c r="AG347">
        <f t="shared" si="57"/>
        <v>-48.130609262339604</v>
      </c>
      <c r="AH347">
        <f t="shared" si="58"/>
        <v>18.252865686087659</v>
      </c>
    </row>
    <row r="348" spans="4:34">
      <c r="D348" s="5">
        <f t="shared" si="59"/>
        <v>40525</v>
      </c>
      <c r="E348" s="6">
        <f t="shared" si="61"/>
        <v>0</v>
      </c>
      <c r="F348" s="7">
        <f t="shared" si="31"/>
        <v>2455543.5</v>
      </c>
      <c r="G348" s="8">
        <f t="shared" si="32"/>
        <v>0.10947296372347708</v>
      </c>
      <c r="I348">
        <f t="shared" si="33"/>
        <v>261.57743325048705</v>
      </c>
      <c r="J348">
        <f t="shared" si="34"/>
        <v>4298.4518346348059</v>
      </c>
      <c r="K348">
        <f t="shared" si="35"/>
        <v>1.6704030566609372E-2</v>
      </c>
      <c r="L348">
        <f t="shared" si="36"/>
        <v>-0.71692086168951896</v>
      </c>
      <c r="M348">
        <f t="shared" si="37"/>
        <v>260.86051238879753</v>
      </c>
      <c r="N348">
        <f t="shared" si="38"/>
        <v>4297.7349137731162</v>
      </c>
      <c r="O348">
        <f t="shared" si="39"/>
        <v>0.98450296446696184</v>
      </c>
      <c r="P348">
        <f t="shared" si="40"/>
        <v>260.85959444153718</v>
      </c>
      <c r="Q348">
        <f t="shared" si="41"/>
        <v>23.437867505141977</v>
      </c>
      <c r="R348">
        <f t="shared" si="42"/>
        <v>23.438015065311131</v>
      </c>
      <c r="S348">
        <f t="shared" si="60"/>
        <v>-99.946635017776956</v>
      </c>
      <c r="T348">
        <f t="shared" si="44"/>
        <v>-23.122980881030465</v>
      </c>
      <c r="U348">
        <f t="shared" si="45"/>
        <v>4.3029710486652099E-2</v>
      </c>
      <c r="V348">
        <f t="shared" si="46"/>
        <v>6.073835611253104</v>
      </c>
      <c r="W348">
        <f t="shared" si="47"/>
        <v>32.918968253790176</v>
      </c>
      <c r="X348" s="6">
        <f t="shared" si="48"/>
        <v>0.46385150304774087</v>
      </c>
      <c r="Y348" s="9">
        <f t="shared" si="49"/>
        <v>0.37240992456499039</v>
      </c>
      <c r="Z348" s="6">
        <f t="shared" si="50"/>
        <v>0.55529308153049139</v>
      </c>
      <c r="AA348">
        <f t="shared" si="51"/>
        <v>263.35174603032141</v>
      </c>
      <c r="AB348">
        <f t="shared" si="52"/>
        <v>52.053835611253099</v>
      </c>
      <c r="AC348">
        <f t="shared" si="53"/>
        <v>-166.98654109718672</v>
      </c>
      <c r="AD348">
        <f t="shared" si="54"/>
        <v>138.22458129488138</v>
      </c>
      <c r="AE348">
        <f t="shared" si="55"/>
        <v>-48.224581294881375</v>
      </c>
      <c r="AF348">
        <f t="shared" si="56"/>
        <v>5.1545227064676751E-3</v>
      </c>
      <c r="AG348">
        <f t="shared" si="57"/>
        <v>-48.219426772174906</v>
      </c>
      <c r="AH348">
        <f t="shared" si="58"/>
        <v>18.110255460456642</v>
      </c>
    </row>
    <row r="349" spans="4:34">
      <c r="D349" s="5">
        <f t="shared" si="59"/>
        <v>40526</v>
      </c>
      <c r="E349" s="6">
        <f t="shared" si="61"/>
        <v>0</v>
      </c>
      <c r="F349" s="7">
        <f t="shared" si="31"/>
        <v>2455544.5</v>
      </c>
      <c r="G349" s="8">
        <f t="shared" si="32"/>
        <v>0.10950034223134839</v>
      </c>
      <c r="I349">
        <f t="shared" si="33"/>
        <v>262.56308061246727</v>
      </c>
      <c r="J349">
        <f t="shared" si="34"/>
        <v>4299.4374349156087</v>
      </c>
      <c r="K349">
        <f t="shared" si="35"/>
        <v>1.670402941493945E-2</v>
      </c>
      <c r="L349">
        <f t="shared" si="36"/>
        <v>-0.68567698060773485</v>
      </c>
      <c r="M349">
        <f t="shared" si="37"/>
        <v>261.87740363185952</v>
      </c>
      <c r="N349">
        <f t="shared" si="38"/>
        <v>4298.7517579350006</v>
      </c>
      <c r="O349">
        <f t="shared" si="39"/>
        <v>0.98439644404193793</v>
      </c>
      <c r="P349">
        <f t="shared" si="40"/>
        <v>261.87648593720377</v>
      </c>
      <c r="Q349">
        <f t="shared" si="41"/>
        <v>23.437867149106811</v>
      </c>
      <c r="R349">
        <f t="shared" si="42"/>
        <v>23.438012347150398</v>
      </c>
      <c r="S349">
        <f t="shared" si="60"/>
        <v>-98.842972913505264</v>
      </c>
      <c r="T349">
        <f t="shared" si="44"/>
        <v>-23.18900295623428</v>
      </c>
      <c r="U349">
        <f t="shared" si="45"/>
        <v>4.3029700222256884E-2</v>
      </c>
      <c r="V349">
        <f t="shared" si="46"/>
        <v>5.6021516380593468</v>
      </c>
      <c r="W349">
        <f t="shared" si="47"/>
        <v>32.62502989299913</v>
      </c>
      <c r="X349" s="6">
        <f t="shared" si="48"/>
        <v>0.46417906136245879</v>
      </c>
      <c r="Y349" s="9">
        <f t="shared" si="49"/>
        <v>0.37355397832635007</v>
      </c>
      <c r="Z349" s="6">
        <f t="shared" si="50"/>
        <v>0.5548041443985674</v>
      </c>
      <c r="AA349">
        <f t="shared" si="51"/>
        <v>261.00023914399304</v>
      </c>
      <c r="AB349">
        <f t="shared" si="52"/>
        <v>51.582151638059344</v>
      </c>
      <c r="AC349">
        <f t="shared" si="53"/>
        <v>-167.10446209048516</v>
      </c>
      <c r="AD349">
        <f t="shared" si="54"/>
        <v>138.30588582575788</v>
      </c>
      <c r="AE349">
        <f t="shared" si="55"/>
        <v>-48.305885825757883</v>
      </c>
      <c r="AF349">
        <f t="shared" si="56"/>
        <v>5.1398193103911862E-3</v>
      </c>
      <c r="AG349">
        <f t="shared" si="57"/>
        <v>-48.30074600644749</v>
      </c>
      <c r="AH349">
        <f t="shared" si="58"/>
        <v>17.963809759456126</v>
      </c>
    </row>
    <row r="350" spans="4:34">
      <c r="D350" s="5">
        <f t="shared" si="59"/>
        <v>40527</v>
      </c>
      <c r="E350" s="6">
        <f t="shared" si="61"/>
        <v>0</v>
      </c>
      <c r="F350" s="7">
        <f t="shared" si="31"/>
        <v>2455545.5</v>
      </c>
      <c r="G350" s="8">
        <f t="shared" si="32"/>
        <v>0.10952772073921971</v>
      </c>
      <c r="I350">
        <f t="shared" si="33"/>
        <v>263.54872797445023</v>
      </c>
      <c r="J350">
        <f t="shared" si="34"/>
        <v>4300.4230351964115</v>
      </c>
      <c r="K350">
        <f t="shared" si="35"/>
        <v>1.6704028263269336E-2</v>
      </c>
      <c r="L350">
        <f t="shared" si="36"/>
        <v>-0.65421794439381598</v>
      </c>
      <c r="M350">
        <f t="shared" si="37"/>
        <v>262.89451003005644</v>
      </c>
      <c r="N350">
        <f t="shared" si="38"/>
        <v>4299.7688172520175</v>
      </c>
      <c r="O350">
        <f t="shared" si="39"/>
        <v>0.98429467755568534</v>
      </c>
      <c r="P350">
        <f t="shared" si="40"/>
        <v>262.89359258392881</v>
      </c>
      <c r="Q350">
        <f t="shared" si="41"/>
        <v>23.437866793071645</v>
      </c>
      <c r="R350">
        <f t="shared" si="42"/>
        <v>23.43800962886564</v>
      </c>
      <c r="S350">
        <f t="shared" si="60"/>
        <v>-97.738050551455672</v>
      </c>
      <c r="T350">
        <f t="shared" si="44"/>
        <v>-23.247334509855595</v>
      </c>
      <c r="U350">
        <f t="shared" si="45"/>
        <v>4.302968995739466E-2</v>
      </c>
      <c r="V350">
        <f t="shared" si="46"/>
        <v>5.125597061167408</v>
      </c>
      <c r="W350">
        <f t="shared" si="47"/>
        <v>32.363116855231603</v>
      </c>
      <c r="X350" s="6">
        <f t="shared" si="48"/>
        <v>0.46451000204085602</v>
      </c>
      <c r="Y350" s="9">
        <f t="shared" si="49"/>
        <v>0.37461245522076825</v>
      </c>
      <c r="Z350" s="6">
        <f t="shared" si="50"/>
        <v>0.55440754886094379</v>
      </c>
      <c r="AA350">
        <f t="shared" si="51"/>
        <v>258.90493484185282</v>
      </c>
      <c r="AB350">
        <f t="shared" si="52"/>
        <v>51.105597061167401</v>
      </c>
      <c r="AC350">
        <f t="shared" si="53"/>
        <v>-167.22360073470816</v>
      </c>
      <c r="AD350">
        <f t="shared" si="54"/>
        <v>138.37963039994693</v>
      </c>
      <c r="AE350">
        <f t="shared" si="55"/>
        <v>-48.379630399946933</v>
      </c>
      <c r="AF350">
        <f t="shared" si="56"/>
        <v>5.126515195972064E-3</v>
      </c>
      <c r="AG350">
        <f t="shared" si="57"/>
        <v>-48.374503884750958</v>
      </c>
      <c r="AH350">
        <f t="shared" si="58"/>
        <v>17.813719094419412</v>
      </c>
    </row>
    <row r="351" spans="4:34">
      <c r="D351" s="5">
        <f t="shared" si="59"/>
        <v>40528</v>
      </c>
      <c r="E351" s="6">
        <f t="shared" si="61"/>
        <v>0</v>
      </c>
      <c r="F351" s="7">
        <f t="shared" si="31"/>
        <v>2455546.5</v>
      </c>
      <c r="G351" s="8">
        <f t="shared" si="32"/>
        <v>0.10955509924709103</v>
      </c>
      <c r="I351">
        <f t="shared" si="33"/>
        <v>264.53437533643319</v>
      </c>
      <c r="J351">
        <f t="shared" si="34"/>
        <v>4301.4086354772144</v>
      </c>
      <c r="K351">
        <f t="shared" si="35"/>
        <v>1.6704027111599035E-2</v>
      </c>
      <c r="L351">
        <f t="shared" si="36"/>
        <v>-0.62255354581710398</v>
      </c>
      <c r="M351">
        <f t="shared" si="37"/>
        <v>263.9118217906161</v>
      </c>
      <c r="N351">
        <f t="shared" si="38"/>
        <v>4300.7860819313973</v>
      </c>
      <c r="O351">
        <f t="shared" si="39"/>
        <v>0.98419769805895208</v>
      </c>
      <c r="P351">
        <f t="shared" si="40"/>
        <v>263.91090458894007</v>
      </c>
      <c r="Q351">
        <f t="shared" si="41"/>
        <v>23.43786643703648</v>
      </c>
      <c r="R351">
        <f t="shared" si="42"/>
        <v>23.438006910458874</v>
      </c>
      <c r="S351">
        <f t="shared" si="60"/>
        <v>-96.632002126598564</v>
      </c>
      <c r="T351">
        <f t="shared" si="44"/>
        <v>-23.297941763492755</v>
      </c>
      <c r="U351">
        <f t="shared" si="45"/>
        <v>4.3029679692073032E-2</v>
      </c>
      <c r="V351">
        <f t="shared" si="46"/>
        <v>4.644697827146115</v>
      </c>
      <c r="W351">
        <f t="shared" si="47"/>
        <v>32.134162208138456</v>
      </c>
      <c r="X351" s="6">
        <f t="shared" si="48"/>
        <v>0.46484395984225962</v>
      </c>
      <c r="Y351" s="9">
        <f t="shared" si="49"/>
        <v>0.37558239815298611</v>
      </c>
      <c r="Z351" s="6">
        <f t="shared" si="50"/>
        <v>0.55410552153153314</v>
      </c>
      <c r="AA351">
        <f t="shared" si="51"/>
        <v>257.07329766510765</v>
      </c>
      <c r="AB351">
        <f t="shared" si="52"/>
        <v>50.624697827146115</v>
      </c>
      <c r="AC351">
        <f t="shared" si="53"/>
        <v>-167.34382554321348</v>
      </c>
      <c r="AD351">
        <f t="shared" si="54"/>
        <v>138.44575588451883</v>
      </c>
      <c r="AE351">
        <f t="shared" si="55"/>
        <v>-48.445755884518832</v>
      </c>
      <c r="AF351">
        <f t="shared" si="56"/>
        <v>5.1146114759888948E-3</v>
      </c>
      <c r="AG351">
        <f t="shared" si="57"/>
        <v>-48.440641273042843</v>
      </c>
      <c r="AH351">
        <f t="shared" si="58"/>
        <v>17.660181320864979</v>
      </c>
    </row>
    <row r="352" spans="4:34">
      <c r="D352" s="5">
        <f t="shared" si="59"/>
        <v>40529</v>
      </c>
      <c r="E352" s="6">
        <f t="shared" si="61"/>
        <v>0</v>
      </c>
      <c r="F352" s="7">
        <f t="shared" si="31"/>
        <v>2455547.5</v>
      </c>
      <c r="G352" s="8">
        <f t="shared" si="32"/>
        <v>0.10958247775496235</v>
      </c>
      <c r="I352">
        <f t="shared" si="33"/>
        <v>265.52002269841705</v>
      </c>
      <c r="J352">
        <f t="shared" si="34"/>
        <v>4302.3942357580181</v>
      </c>
      <c r="K352">
        <f t="shared" si="35"/>
        <v>1.6704025959928544E-2</v>
      </c>
      <c r="L352">
        <f t="shared" si="36"/>
        <v>-0.59069365322265488</v>
      </c>
      <c r="M352">
        <f t="shared" si="37"/>
        <v>264.92932904519438</v>
      </c>
      <c r="N352">
        <f t="shared" si="38"/>
        <v>4301.8035421047953</v>
      </c>
      <c r="O352">
        <f t="shared" si="39"/>
        <v>0.98410553706654846</v>
      </c>
      <c r="P352">
        <f t="shared" si="40"/>
        <v>264.92841208389308</v>
      </c>
      <c r="Q352">
        <f t="shared" si="41"/>
        <v>23.43786608100131</v>
      </c>
      <c r="R352">
        <f t="shared" si="42"/>
        <v>23.438004191932119</v>
      </c>
      <c r="S352">
        <f t="shared" si="60"/>
        <v>-95.524963856521069</v>
      </c>
      <c r="T352">
        <f t="shared" si="44"/>
        <v>-23.340794905289954</v>
      </c>
      <c r="U352">
        <f t="shared" si="45"/>
        <v>4.3029669426299613E-2</v>
      </c>
      <c r="V352">
        <f t="shared" si="46"/>
        <v>4.159986589201182</v>
      </c>
      <c r="W352">
        <f t="shared" si="47"/>
        <v>31.939008362055318</v>
      </c>
      <c r="X352" s="6">
        <f t="shared" si="48"/>
        <v>0.46518056486861031</v>
      </c>
      <c r="Y352" s="9">
        <f t="shared" si="49"/>
        <v>0.37646109719623444</v>
      </c>
      <c r="Z352" s="6">
        <f t="shared" si="50"/>
        <v>0.55390003254098619</v>
      </c>
      <c r="AA352">
        <f t="shared" si="51"/>
        <v>255.51206689644255</v>
      </c>
      <c r="AB352">
        <f t="shared" si="52"/>
        <v>50.139986589201179</v>
      </c>
      <c r="AC352">
        <f t="shared" si="53"/>
        <v>-167.46500335269971</v>
      </c>
      <c r="AD352">
        <f t="shared" si="54"/>
        <v>138.50420723527569</v>
      </c>
      <c r="AE352">
        <f t="shared" si="55"/>
        <v>-48.504207235275686</v>
      </c>
      <c r="AF352">
        <f t="shared" si="56"/>
        <v>5.1041094938826049E-3</v>
      </c>
      <c r="AG352">
        <f t="shared" si="57"/>
        <v>-48.499103125781801</v>
      </c>
      <c r="AH352">
        <f t="shared" si="58"/>
        <v>17.503401224494723</v>
      </c>
    </row>
    <row r="353" spans="4:34">
      <c r="D353" s="5">
        <f t="shared" si="59"/>
        <v>40530</v>
      </c>
      <c r="E353" s="6">
        <f t="shared" si="61"/>
        <v>0</v>
      </c>
      <c r="F353" s="7">
        <f t="shared" si="31"/>
        <v>2455548.5</v>
      </c>
      <c r="G353" s="8">
        <f t="shared" si="32"/>
        <v>0.10960985626283368</v>
      </c>
      <c r="I353">
        <f t="shared" si="33"/>
        <v>266.50567006040092</v>
      </c>
      <c r="J353">
        <f t="shared" si="34"/>
        <v>4303.37983603882</v>
      </c>
      <c r="K353">
        <f t="shared" si="35"/>
        <v>1.6704024808257861E-2</v>
      </c>
      <c r="L353">
        <f t="shared" si="36"/>
        <v>-0.55864820699280637</v>
      </c>
      <c r="M353">
        <f t="shared" si="37"/>
        <v>265.9470218534081</v>
      </c>
      <c r="N353">
        <f t="shared" si="38"/>
        <v>4302.821187831827</v>
      </c>
      <c r="O353">
        <f t="shared" si="39"/>
        <v>0.9840182245443958</v>
      </c>
      <c r="P353">
        <f t="shared" si="40"/>
        <v>265.94610512840455</v>
      </c>
      <c r="Q353">
        <f t="shared" si="41"/>
        <v>23.437865724966144</v>
      </c>
      <c r="R353">
        <f t="shared" si="42"/>
        <v>23.438001473287393</v>
      </c>
      <c r="S353">
        <f t="shared" si="60"/>
        <v>-94.417073729824239</v>
      </c>
      <c r="T353">
        <f t="shared" si="44"/>
        <v>-23.375868142983581</v>
      </c>
      <c r="U353">
        <f t="shared" si="45"/>
        <v>4.3029659160082029E-2</v>
      </c>
      <c r="V353">
        <f t="shared" si="46"/>
        <v>3.6720018262159564</v>
      </c>
      <c r="W353">
        <f t="shared" si="47"/>
        <v>31.778394561033096</v>
      </c>
      <c r="X353" s="6">
        <f t="shared" si="48"/>
        <v>0.46551944317623895</v>
      </c>
      <c r="Y353" s="9">
        <f t="shared" si="49"/>
        <v>0.37724612495114701</v>
      </c>
      <c r="Z353" s="6">
        <f t="shared" si="50"/>
        <v>0.55379276140133082</v>
      </c>
      <c r="AA353">
        <f t="shared" si="51"/>
        <v>254.22715648826477</v>
      </c>
      <c r="AB353">
        <f t="shared" si="52"/>
        <v>49.652001826215951</v>
      </c>
      <c r="AC353">
        <f t="shared" si="53"/>
        <v>-167.58699954344601</v>
      </c>
      <c r="AD353">
        <f t="shared" si="54"/>
        <v>138.55493363124475</v>
      </c>
      <c r="AE353">
        <f t="shared" si="55"/>
        <v>-48.554933631244751</v>
      </c>
      <c r="AF353">
        <f t="shared" si="56"/>
        <v>5.0950108095132469E-3</v>
      </c>
      <c r="AG353">
        <f t="shared" si="57"/>
        <v>-48.549838620435239</v>
      </c>
      <c r="AH353">
        <f t="shared" si="58"/>
        <v>17.343590074566578</v>
      </c>
    </row>
    <row r="354" spans="4:34">
      <c r="D354" s="5">
        <f t="shared" si="59"/>
        <v>40531</v>
      </c>
      <c r="E354" s="6">
        <f t="shared" si="61"/>
        <v>0</v>
      </c>
      <c r="F354" s="7">
        <f t="shared" si="31"/>
        <v>2455549.5</v>
      </c>
      <c r="G354" s="8">
        <f t="shared" si="32"/>
        <v>0.109637234770705</v>
      </c>
      <c r="I354">
        <f t="shared" si="33"/>
        <v>267.49131742238478</v>
      </c>
      <c r="J354">
        <f t="shared" si="34"/>
        <v>4304.3654363196229</v>
      </c>
      <c r="K354">
        <f t="shared" si="35"/>
        <v>1.6704023656586988E-2</v>
      </c>
      <c r="L354">
        <f t="shared" si="36"/>
        <v>-0.52642721596777486</v>
      </c>
      <c r="M354">
        <f t="shared" si="37"/>
        <v>266.96489020641701</v>
      </c>
      <c r="N354">
        <f t="shared" si="38"/>
        <v>4303.8390091036554</v>
      </c>
      <c r="O354">
        <f t="shared" si="39"/>
        <v>0.98393578889718492</v>
      </c>
      <c r="P354">
        <f t="shared" si="40"/>
        <v>266.96397371363395</v>
      </c>
      <c r="Q354">
        <f t="shared" si="41"/>
        <v>23.437865368930979</v>
      </c>
      <c r="R354">
        <f t="shared" si="42"/>
        <v>23.437998754526717</v>
      </c>
      <c r="S354">
        <f t="shared" si="60"/>
        <v>-93.308471247790251</v>
      </c>
      <c r="T354">
        <f t="shared" si="44"/>
        <v>-23.403139750300831</v>
      </c>
      <c r="U354">
        <f t="shared" si="45"/>
        <v>4.3029648893427933E-2</v>
      </c>
      <c r="V354">
        <f t="shared" si="46"/>
        <v>3.1812869471002871</v>
      </c>
      <c r="W354">
        <f t="shared" si="47"/>
        <v>31.652945379663823</v>
      </c>
      <c r="X354" s="6">
        <f t="shared" si="48"/>
        <v>0.46586021739784705</v>
      </c>
      <c r="Y354" s="9">
        <f t="shared" si="49"/>
        <v>0.37793536912100306</v>
      </c>
      <c r="Z354" s="6">
        <f t="shared" si="50"/>
        <v>0.55378506567469099</v>
      </c>
      <c r="AA354">
        <f t="shared" si="51"/>
        <v>253.22356303731058</v>
      </c>
      <c r="AB354">
        <f t="shared" si="52"/>
        <v>49.161286947100287</v>
      </c>
      <c r="AC354">
        <f t="shared" si="53"/>
        <v>-167.70967826322493</v>
      </c>
      <c r="AD354">
        <f t="shared" si="54"/>
        <v>138.59788860082455</v>
      </c>
      <c r="AE354">
        <f t="shared" si="55"/>
        <v>-48.597888600824547</v>
      </c>
      <c r="AF354">
        <f t="shared" si="56"/>
        <v>5.0873171862867925E-3</v>
      </c>
      <c r="AG354">
        <f t="shared" si="57"/>
        <v>-48.592801283638259</v>
      </c>
      <c r="AH354">
        <f t="shared" si="58"/>
        <v>17.180965146118581</v>
      </c>
    </row>
    <row r="355" spans="4:34">
      <c r="D355" s="5">
        <f t="shared" si="59"/>
        <v>40532</v>
      </c>
      <c r="E355" s="6">
        <f t="shared" si="61"/>
        <v>0</v>
      </c>
      <c r="F355" s="7">
        <f t="shared" si="31"/>
        <v>2455550.5</v>
      </c>
      <c r="G355" s="8">
        <f t="shared" si="32"/>
        <v>0.10966461327857632</v>
      </c>
      <c r="I355">
        <f t="shared" si="33"/>
        <v>268.47696478436956</v>
      </c>
      <c r="J355">
        <f t="shared" si="34"/>
        <v>4305.3510366004239</v>
      </c>
      <c r="K355">
        <f t="shared" si="35"/>
        <v>1.6704022504915927E-2</v>
      </c>
      <c r="L355">
        <f t="shared" si="36"/>
        <v>-0.49404075382865131</v>
      </c>
      <c r="M355">
        <f t="shared" si="37"/>
        <v>267.98292403054091</v>
      </c>
      <c r="N355">
        <f t="shared" si="38"/>
        <v>4304.8569958465951</v>
      </c>
      <c r="O355">
        <f t="shared" si="39"/>
        <v>0.98385825695666085</v>
      </c>
      <c r="P355">
        <f t="shared" si="40"/>
        <v>267.9820077659009</v>
      </c>
      <c r="Q355">
        <f t="shared" si="41"/>
        <v>23.437865012895813</v>
      </c>
      <c r="R355">
        <f t="shared" si="42"/>
        <v>23.437996035652102</v>
      </c>
      <c r="S355">
        <f t="shared" si="60"/>
        <v>-92.199297160264578</v>
      </c>
      <c r="T355">
        <f t="shared" si="44"/>
        <v>-23.422592106507409</v>
      </c>
      <c r="U355">
        <f t="shared" si="45"/>
        <v>4.3029638626344888E-2</v>
      </c>
      <c r="V355">
        <f t="shared" si="46"/>
        <v>2.6883893827573493</v>
      </c>
      <c r="W355">
        <f t="shared" si="47"/>
        <v>31.563160620614074</v>
      </c>
      <c r="X355" s="6">
        <f t="shared" si="48"/>
        <v>0.46620250737308516</v>
      </c>
      <c r="Y355" s="9">
        <f t="shared" si="49"/>
        <v>0.37852706120471274</v>
      </c>
      <c r="Z355" s="6">
        <f t="shared" si="50"/>
        <v>0.55387795354145752</v>
      </c>
      <c r="AA355">
        <f t="shared" si="51"/>
        <v>252.50528496491259</v>
      </c>
      <c r="AB355">
        <f t="shared" si="52"/>
        <v>48.668389382757347</v>
      </c>
      <c r="AC355">
        <f t="shared" si="53"/>
        <v>-167.83290265431066</v>
      </c>
      <c r="AD355">
        <f t="shared" si="54"/>
        <v>138.63303013889879</v>
      </c>
      <c r="AE355">
        <f t="shared" si="55"/>
        <v>-48.633030138898789</v>
      </c>
      <c r="AF355">
        <f t="shared" si="56"/>
        <v>5.0810305797057498E-3</v>
      </c>
      <c r="AG355">
        <f t="shared" si="57"/>
        <v>-48.627949108319086</v>
      </c>
      <c r="AH355">
        <f t="shared" si="58"/>
        <v>17.015749212803598</v>
      </c>
    </row>
    <row r="356" spans="4:34">
      <c r="D356" s="5">
        <f t="shared" si="59"/>
        <v>40533</v>
      </c>
      <c r="E356" s="6">
        <f t="shared" si="61"/>
        <v>0</v>
      </c>
      <c r="F356" s="7">
        <f t="shared" si="31"/>
        <v>2455551.5</v>
      </c>
      <c r="G356" s="8">
        <f t="shared" si="32"/>
        <v>0.10969199178644763</v>
      </c>
      <c r="I356">
        <f t="shared" si="33"/>
        <v>269.46261214635524</v>
      </c>
      <c r="J356">
        <f t="shared" si="34"/>
        <v>4306.3366368812258</v>
      </c>
      <c r="K356">
        <f t="shared" si="35"/>
        <v>1.6704021353244673E-2</v>
      </c>
      <c r="L356">
        <f t="shared" si="36"/>
        <v>-0.46149895544311947</v>
      </c>
      <c r="M356">
        <f t="shared" si="37"/>
        <v>269.00111319091212</v>
      </c>
      <c r="N356">
        <f t="shared" si="38"/>
        <v>4305.8751379257828</v>
      </c>
      <c r="O356">
        <f t="shared" si="39"/>
        <v>0.98378565397053397</v>
      </c>
      <c r="P356">
        <f t="shared" si="40"/>
        <v>269.00019715033756</v>
      </c>
      <c r="Q356">
        <f t="shared" si="41"/>
        <v>23.437864656860647</v>
      </c>
      <c r="R356">
        <f t="shared" si="42"/>
        <v>23.437993316665573</v>
      </c>
      <c r="S356">
        <f t="shared" si="60"/>
        <v>-91.089693196727382</v>
      </c>
      <c r="T356">
        <f t="shared" si="44"/>
        <v>-23.434211728931476</v>
      </c>
      <c r="U356">
        <f t="shared" si="45"/>
        <v>4.3029628358840576E-2</v>
      </c>
      <c r="V356">
        <f t="shared" si="46"/>
        <v>2.1938596680041313</v>
      </c>
      <c r="W356">
        <f t="shared" si="47"/>
        <v>31.509406980814497</v>
      </c>
      <c r="X356" s="6">
        <f t="shared" si="48"/>
        <v>0.46654593078610823</v>
      </c>
      <c r="Y356" s="9">
        <f t="shared" si="49"/>
        <v>0.37901980028384569</v>
      </c>
      <c r="Z356" s="6">
        <f t="shared" si="50"/>
        <v>0.55407206128837072</v>
      </c>
      <c r="AA356">
        <f t="shared" si="51"/>
        <v>252.07525584651597</v>
      </c>
      <c r="AB356">
        <f t="shared" si="52"/>
        <v>48.173859668004127</v>
      </c>
      <c r="AC356">
        <f t="shared" si="53"/>
        <v>-167.95653508299898</v>
      </c>
      <c r="AD356">
        <f t="shared" si="54"/>
        <v>138.66032081428008</v>
      </c>
      <c r="AE356">
        <f t="shared" si="55"/>
        <v>-48.660320814280084</v>
      </c>
      <c r="AF356">
        <f t="shared" si="56"/>
        <v>5.0761531273942201E-3</v>
      </c>
      <c r="AG356">
        <f t="shared" si="57"/>
        <v>-48.655244661152686</v>
      </c>
      <c r="AH356">
        <f t="shared" si="58"/>
        <v>16.848170012354672</v>
      </c>
    </row>
    <row r="357" spans="4:34">
      <c r="D357" s="5">
        <f t="shared" si="59"/>
        <v>40534</v>
      </c>
      <c r="E357" s="6">
        <f t="shared" si="61"/>
        <v>0</v>
      </c>
      <c r="F357" s="7">
        <f t="shared" si="31"/>
        <v>2455552.5</v>
      </c>
      <c r="G357" s="8">
        <f t="shared" si="32"/>
        <v>0.10971937029431895</v>
      </c>
      <c r="I357">
        <f t="shared" si="33"/>
        <v>270.44825950834093</v>
      </c>
      <c r="J357">
        <f t="shared" si="34"/>
        <v>4307.3222371620277</v>
      </c>
      <c r="K357">
        <f t="shared" si="35"/>
        <v>1.6704020201573234E-2</v>
      </c>
      <c r="L357">
        <f t="shared" si="36"/>
        <v>-0.42881201317722006</v>
      </c>
      <c r="M357">
        <f t="shared" si="37"/>
        <v>270.01944749516372</v>
      </c>
      <c r="N357">
        <f t="shared" si="38"/>
        <v>4306.8934251488508</v>
      </c>
      <c r="O357">
        <f t="shared" si="39"/>
        <v>0.98371800359203243</v>
      </c>
      <c r="P357">
        <f t="shared" si="40"/>
        <v>270.01853167457682</v>
      </c>
      <c r="Q357">
        <f t="shared" si="41"/>
        <v>23.437864300825481</v>
      </c>
      <c r="R357">
        <f t="shared" si="42"/>
        <v>23.437990597569144</v>
      </c>
      <c r="S357">
        <f t="shared" si="60"/>
        <v>-89.979801793561037</v>
      </c>
      <c r="T357">
        <f t="shared" si="44"/>
        <v>-23.43798929832149</v>
      </c>
      <c r="U357">
        <f t="shared" si="45"/>
        <v>4.3029618090922567E-2</v>
      </c>
      <c r="V357">
        <f t="shared" si="46"/>
        <v>1.6982505158278616</v>
      </c>
      <c r="W357">
        <f t="shared" si="47"/>
        <v>31.491911804107769</v>
      </c>
      <c r="X357" s="6">
        <f t="shared" si="48"/>
        <v>0.46689010380845281</v>
      </c>
      <c r="Y357" s="9">
        <f t="shared" si="49"/>
        <v>0.37941257101926462</v>
      </c>
      <c r="Z357" s="6">
        <f t="shared" si="50"/>
        <v>0.5543676365976411</v>
      </c>
      <c r="AA357">
        <f t="shared" si="51"/>
        <v>251.93529443286215</v>
      </c>
      <c r="AB357">
        <f t="shared" si="52"/>
        <v>47.678250515827855</v>
      </c>
      <c r="AC357">
        <f t="shared" si="53"/>
        <v>-168.08043737104305</v>
      </c>
      <c r="AD357">
        <f t="shared" si="54"/>
        <v>138.67972786689182</v>
      </c>
      <c r="AE357">
        <f t="shared" si="55"/>
        <v>-48.679727866891824</v>
      </c>
      <c r="AF357">
        <f t="shared" si="56"/>
        <v>5.072687140645348E-3</v>
      </c>
      <c r="AG357">
        <f t="shared" si="57"/>
        <v>-48.674655179751177</v>
      </c>
      <c r="AH357">
        <f t="shared" si="58"/>
        <v>16.678459686971109</v>
      </c>
    </row>
    <row r="358" spans="4:34">
      <c r="D358" s="5">
        <f t="shared" si="59"/>
        <v>40535</v>
      </c>
      <c r="E358" s="6">
        <f t="shared" si="61"/>
        <v>0</v>
      </c>
      <c r="F358" s="7">
        <f t="shared" si="31"/>
        <v>2455553.5</v>
      </c>
      <c r="G358" s="8">
        <f t="shared" si="32"/>
        <v>0.10974674880219028</v>
      </c>
      <c r="I358">
        <f t="shared" si="33"/>
        <v>271.43390687032661</v>
      </c>
      <c r="J358">
        <f t="shared" si="34"/>
        <v>4308.3078374428287</v>
      </c>
      <c r="K358">
        <f t="shared" si="35"/>
        <v>1.6704019049901601E-2</v>
      </c>
      <c r="L358">
        <f t="shared" si="36"/>
        <v>-0.39599017317434121</v>
      </c>
      <c r="M358">
        <f t="shared" si="37"/>
        <v>271.03791669715224</v>
      </c>
      <c r="N358">
        <f t="shared" si="38"/>
        <v>4307.9118472696546</v>
      </c>
      <c r="O358">
        <f t="shared" si="39"/>
        <v>0.98365532787009813</v>
      </c>
      <c r="P358">
        <f t="shared" si="40"/>
        <v>271.03700109247501</v>
      </c>
      <c r="Q358">
        <f t="shared" si="41"/>
        <v>23.437863944790315</v>
      </c>
      <c r="R358">
        <f t="shared" si="42"/>
        <v>23.437987878364837</v>
      </c>
      <c r="S358">
        <f t="shared" si="60"/>
        <v>-88.869765818551713</v>
      </c>
      <c r="T358">
        <f t="shared" si="44"/>
        <v>-23.433919676928021</v>
      </c>
      <c r="U358">
        <f t="shared" si="45"/>
        <v>4.3029607822598522E-2</v>
      </c>
      <c r="V358">
        <f t="shared" si="46"/>
        <v>1.2021158863786412</v>
      </c>
      <c r="W358">
        <f t="shared" si="47"/>
        <v>31.510759166676305</v>
      </c>
      <c r="X358" s="6">
        <f t="shared" si="48"/>
        <v>0.46723464174557033</v>
      </c>
      <c r="Y358" s="9">
        <f t="shared" si="49"/>
        <v>0.37970475517146951</v>
      </c>
      <c r="Z358" s="6">
        <f t="shared" si="50"/>
        <v>0.55476452831967116</v>
      </c>
      <c r="AA358">
        <f t="shared" si="51"/>
        <v>252.08607333341044</v>
      </c>
      <c r="AB358">
        <f t="shared" si="52"/>
        <v>47.182115886378639</v>
      </c>
      <c r="AC358">
        <f t="shared" si="53"/>
        <v>-168.20447102840535</v>
      </c>
      <c r="AD358">
        <f t="shared" si="54"/>
        <v>138.69122329415592</v>
      </c>
      <c r="AE358">
        <f t="shared" si="55"/>
        <v>-48.691223294155918</v>
      </c>
      <c r="AF358">
        <f t="shared" si="56"/>
        <v>5.0706350975348946E-3</v>
      </c>
      <c r="AG358">
        <f t="shared" si="57"/>
        <v>-48.686152659058386</v>
      </c>
      <c r="AH358">
        <f t="shared" si="58"/>
        <v>16.506854201137457</v>
      </c>
    </row>
    <row r="359" spans="4:34">
      <c r="D359" s="5">
        <f t="shared" si="59"/>
        <v>40536</v>
      </c>
      <c r="E359" s="6">
        <f t="shared" si="61"/>
        <v>0</v>
      </c>
      <c r="F359" s="7">
        <f t="shared" si="31"/>
        <v>2455554.5</v>
      </c>
      <c r="G359" s="8">
        <f t="shared" si="32"/>
        <v>0.1097741273100616</v>
      </c>
      <c r="I359">
        <f t="shared" si="33"/>
        <v>272.4195542323132</v>
      </c>
      <c r="J359">
        <f t="shared" si="34"/>
        <v>4309.2934377236297</v>
      </c>
      <c r="K359">
        <f t="shared" si="35"/>
        <v>1.6704017898229777E-2</v>
      </c>
      <c r="L359">
        <f t="shared" si="36"/>
        <v>-0.36304373160349368</v>
      </c>
      <c r="M359">
        <f t="shared" si="37"/>
        <v>272.05651050070969</v>
      </c>
      <c r="N359">
        <f t="shared" si="38"/>
        <v>4308.9303939920264</v>
      </c>
      <c r="O359">
        <f t="shared" si="39"/>
        <v>0.98359764724023591</v>
      </c>
      <c r="P359">
        <f t="shared" si="40"/>
        <v>272.05559510786389</v>
      </c>
      <c r="Q359">
        <f t="shared" si="41"/>
        <v>23.43786358875515</v>
      </c>
      <c r="R359">
        <f t="shared" si="42"/>
        <v>23.437985159054666</v>
      </c>
      <c r="S359">
        <f t="shared" si="60"/>
        <v>-87.759728293685043</v>
      </c>
      <c r="T359">
        <f t="shared" si="44"/>
        <v>-23.422001919232006</v>
      </c>
      <c r="U359">
        <f t="shared" si="45"/>
        <v>4.3029597553876038E-2</v>
      </c>
      <c r="V359">
        <f t="shared" si="46"/>
        <v>0.7060100531213056</v>
      </c>
      <c r="W359">
        <f t="shared" si="47"/>
        <v>31.565888452806533</v>
      </c>
      <c r="X359" s="6">
        <f t="shared" si="48"/>
        <v>0.46757915968533242</v>
      </c>
      <c r="Y359" s="9">
        <f t="shared" si="49"/>
        <v>0.37989613620531421</v>
      </c>
      <c r="Z359" s="6">
        <f t="shared" si="50"/>
        <v>0.55526218316535059</v>
      </c>
      <c r="AA359">
        <f t="shared" si="51"/>
        <v>252.52710762245226</v>
      </c>
      <c r="AB359">
        <f t="shared" si="52"/>
        <v>46.686010053121301</v>
      </c>
      <c r="AC359">
        <f t="shared" si="53"/>
        <v>-168.32849748671967</v>
      </c>
      <c r="AD359">
        <f t="shared" si="54"/>
        <v>138.69478392611182</v>
      </c>
      <c r="AE359">
        <f t="shared" si="55"/>
        <v>-48.694783926111825</v>
      </c>
      <c r="AF359">
        <f t="shared" si="56"/>
        <v>5.0699996376408589E-3</v>
      </c>
      <c r="AG359">
        <f t="shared" si="57"/>
        <v>-48.689713926474184</v>
      </c>
      <c r="AH359">
        <f t="shared" si="58"/>
        <v>16.333592739628045</v>
      </c>
    </row>
    <row r="360" spans="4:34">
      <c r="D360" s="5">
        <f t="shared" si="59"/>
        <v>40537</v>
      </c>
      <c r="E360" s="6">
        <f t="shared" si="61"/>
        <v>0</v>
      </c>
      <c r="F360" s="7">
        <f t="shared" si="31"/>
        <v>2455555.5</v>
      </c>
      <c r="G360" s="8">
        <f t="shared" si="32"/>
        <v>0.10980150581793292</v>
      </c>
      <c r="I360">
        <f t="shared" si="33"/>
        <v>273.4052015942998</v>
      </c>
      <c r="J360">
        <f t="shared" si="34"/>
        <v>4310.2790380044307</v>
      </c>
      <c r="K360">
        <f t="shared" si="35"/>
        <v>1.6704016746557766E-2</v>
      </c>
      <c r="L360">
        <f t="shared" si="36"/>
        <v>-0.3299830308795641</v>
      </c>
      <c r="M360">
        <f t="shared" si="37"/>
        <v>273.07521856342021</v>
      </c>
      <c r="N360">
        <f t="shared" si="38"/>
        <v>4309.949054973551</v>
      </c>
      <c r="O360">
        <f t="shared" si="39"/>
        <v>0.98354498051602191</v>
      </c>
      <c r="P360">
        <f t="shared" si="40"/>
        <v>273.0743033783275</v>
      </c>
      <c r="Q360">
        <f t="shared" si="41"/>
        <v>23.437863232719984</v>
      </c>
      <c r="R360">
        <f t="shared" si="42"/>
        <v>23.437982439640656</v>
      </c>
      <c r="S360">
        <f t="shared" si="60"/>
        <v>-86.649832117310439</v>
      </c>
      <c r="T360">
        <f t="shared" si="44"/>
        <v>-23.402239275276063</v>
      </c>
      <c r="U360">
        <f t="shared" si="45"/>
        <v>4.3029587284762756E-2</v>
      </c>
      <c r="V360">
        <f t="shared" si="46"/>
        <v>0.21048666857924081</v>
      </c>
      <c r="W360">
        <f t="shared" si="47"/>
        <v>31.657095478397743</v>
      </c>
      <c r="X360" s="6">
        <f t="shared" si="48"/>
        <v>0.46792327314681992</v>
      </c>
      <c r="Y360" s="9">
        <f t="shared" si="49"/>
        <v>0.37998689681793735</v>
      </c>
      <c r="Z360" s="6">
        <f t="shared" si="50"/>
        <v>0.55585964947570254</v>
      </c>
      <c r="AA360">
        <f t="shared" si="51"/>
        <v>253.25676382718194</v>
      </c>
      <c r="AB360">
        <f t="shared" si="52"/>
        <v>46.19048666857924</v>
      </c>
      <c r="AC360">
        <f t="shared" si="53"/>
        <v>-168.45237833285518</v>
      </c>
      <c r="AD360">
        <f t="shared" si="54"/>
        <v>138.69039148886063</v>
      </c>
      <c r="AE360">
        <f t="shared" si="55"/>
        <v>-48.690391488860627</v>
      </c>
      <c r="AF360">
        <f t="shared" si="56"/>
        <v>5.0707835584041343E-3</v>
      </c>
      <c r="AG360">
        <f t="shared" si="57"/>
        <v>-48.685320705302225</v>
      </c>
      <c r="AH360">
        <f t="shared" si="58"/>
        <v>16.158917088633302</v>
      </c>
    </row>
    <row r="361" spans="4:34">
      <c r="D361" s="5">
        <f t="shared" si="59"/>
        <v>40538</v>
      </c>
      <c r="E361" s="6">
        <f t="shared" si="61"/>
        <v>0</v>
      </c>
      <c r="F361" s="7">
        <f t="shared" si="31"/>
        <v>2455556.5</v>
      </c>
      <c r="G361" s="8">
        <f t="shared" si="32"/>
        <v>0.10982888432580425</v>
      </c>
      <c r="I361">
        <f t="shared" si="33"/>
        <v>274.3908489562873</v>
      </c>
      <c r="J361">
        <f t="shared" si="34"/>
        <v>4311.2646382852308</v>
      </c>
      <c r="K361">
        <f t="shared" si="35"/>
        <v>1.6704015594885564E-2</v>
      </c>
      <c r="L361">
        <f t="shared" si="36"/>
        <v>-0.29681845585702277</v>
      </c>
      <c r="M361">
        <f t="shared" si="37"/>
        <v>274.09403050043028</v>
      </c>
      <c r="N361">
        <f t="shared" si="38"/>
        <v>4310.9678198293741</v>
      </c>
      <c r="O361">
        <f t="shared" si="39"/>
        <v>0.98349734488127527</v>
      </c>
      <c r="P361">
        <f t="shared" si="40"/>
        <v>274.09311551901214</v>
      </c>
      <c r="Q361">
        <f t="shared" si="41"/>
        <v>23.437862876684818</v>
      </c>
      <c r="R361">
        <f t="shared" si="42"/>
        <v>23.437979720124819</v>
      </c>
      <c r="S361">
        <f t="shared" si="60"/>
        <v>-85.540219786737239</v>
      </c>
      <c r="T361">
        <f t="shared" si="44"/>
        <v>-23.374639186588841</v>
      </c>
      <c r="U361">
        <f t="shared" si="45"/>
        <v>4.3029577015266274E-2</v>
      </c>
      <c r="V361">
        <f t="shared" si="46"/>
        <v>-0.28390216790582989</v>
      </c>
      <c r="W361">
        <f t="shared" si="47"/>
        <v>31.784036115293897</v>
      </c>
      <c r="X361" s="6">
        <f t="shared" si="48"/>
        <v>0.46826659872771237</v>
      </c>
      <c r="Y361" s="9">
        <f t="shared" si="49"/>
        <v>0.37997760951856263</v>
      </c>
      <c r="Z361" s="6">
        <f t="shared" si="50"/>
        <v>0.55655558793686211</v>
      </c>
      <c r="AA361">
        <f t="shared" si="51"/>
        <v>254.27228892235118</v>
      </c>
      <c r="AB361">
        <f t="shared" si="52"/>
        <v>45.696097832094168</v>
      </c>
      <c r="AC361">
        <f t="shared" si="53"/>
        <v>-168.57597554197645</v>
      </c>
      <c r="AD361">
        <f t="shared" si="54"/>
        <v>138.67803265599593</v>
      </c>
      <c r="AE361">
        <f t="shared" si="55"/>
        <v>-48.678032655995935</v>
      </c>
      <c r="AF361">
        <f t="shared" si="56"/>
        <v>5.0729898131604365E-3</v>
      </c>
      <c r="AG361">
        <f t="shared" si="57"/>
        <v>-48.672959666182777</v>
      </c>
      <c r="AH361">
        <f t="shared" si="58"/>
        <v>15.983071003125247</v>
      </c>
    </row>
    <row r="362" spans="4:34">
      <c r="D362" s="5">
        <f t="shared" si="59"/>
        <v>40539</v>
      </c>
      <c r="E362" s="6">
        <f t="shared" si="61"/>
        <v>0</v>
      </c>
      <c r="F362" s="7">
        <f t="shared" si="31"/>
        <v>2455557.5</v>
      </c>
      <c r="G362" s="8">
        <f t="shared" si="32"/>
        <v>0.10985626283367557</v>
      </c>
      <c r="I362">
        <f t="shared" si="33"/>
        <v>275.37649631827571</v>
      </c>
      <c r="J362">
        <f t="shared" si="34"/>
        <v>4312.2502385660318</v>
      </c>
      <c r="K362">
        <f t="shared" si="35"/>
        <v>1.6704014443213174E-2</v>
      </c>
      <c r="L362">
        <f t="shared" si="36"/>
        <v>-0.26356042999934332</v>
      </c>
      <c r="M362">
        <f t="shared" si="37"/>
        <v>275.11293588827635</v>
      </c>
      <c r="N362">
        <f t="shared" si="38"/>
        <v>4311.9866781360324</v>
      </c>
      <c r="O362">
        <f t="shared" si="39"/>
        <v>0.98345475588290199</v>
      </c>
      <c r="P362">
        <f t="shared" si="40"/>
        <v>275.11202110645405</v>
      </c>
      <c r="Q362">
        <f t="shared" si="41"/>
        <v>23.437862520649652</v>
      </c>
      <c r="R362">
        <f t="shared" si="42"/>
        <v>23.437977000509179</v>
      </c>
      <c r="S362">
        <f t="shared" si="60"/>
        <v>-84.431033122349589</v>
      </c>
      <c r="T362">
        <f t="shared" si="44"/>
        <v>-23.339213274726653</v>
      </c>
      <c r="U362">
        <f t="shared" si="45"/>
        <v>4.3029566745394265E-2</v>
      </c>
      <c r="V362">
        <f t="shared" si="46"/>
        <v>-0.77660683797189412</v>
      </c>
      <c r="W362">
        <f t="shared" si="47"/>
        <v>31.946232268661031</v>
      </c>
      <c r="X362" s="6">
        <f t="shared" si="48"/>
        <v>0.46860875474859159</v>
      </c>
      <c r="Y362" s="9">
        <f t="shared" si="49"/>
        <v>0.37986922066897766</v>
      </c>
      <c r="Z362" s="6">
        <f t="shared" si="50"/>
        <v>0.55734828882820553</v>
      </c>
      <c r="AA362">
        <f t="shared" si="51"/>
        <v>255.56985814928825</v>
      </c>
      <c r="AB362">
        <f t="shared" si="52"/>
        <v>45.2033931620281</v>
      </c>
      <c r="AC362">
        <f t="shared" si="53"/>
        <v>-168.69915170949298</v>
      </c>
      <c r="AD362">
        <f t="shared" si="54"/>
        <v>138.65769908775837</v>
      </c>
      <c r="AE362">
        <f t="shared" si="55"/>
        <v>-48.657699087758374</v>
      </c>
      <c r="AF362">
        <f t="shared" si="56"/>
        <v>5.0766215108681437E-3</v>
      </c>
      <c r="AG362">
        <f t="shared" si="57"/>
        <v>-48.652622466247507</v>
      </c>
      <c r="AH362">
        <f t="shared" si="58"/>
        <v>15.806299563717232</v>
      </c>
    </row>
    <row r="363" spans="4:34">
      <c r="D363" s="5">
        <f t="shared" si="59"/>
        <v>40540</v>
      </c>
      <c r="E363" s="6">
        <f t="shared" si="61"/>
        <v>0</v>
      </c>
      <c r="F363" s="7">
        <f t="shared" si="31"/>
        <v>2455558.5</v>
      </c>
      <c r="G363" s="8">
        <f t="shared" si="32"/>
        <v>0.10988364134154689</v>
      </c>
      <c r="I363">
        <f t="shared" si="33"/>
        <v>276.36214368026413</v>
      </c>
      <c r="J363">
        <f t="shared" si="34"/>
        <v>4313.2358388468328</v>
      </c>
      <c r="K363">
        <f t="shared" si="35"/>
        <v>1.670401329154059E-2</v>
      </c>
      <c r="L363">
        <f t="shared" si="36"/>
        <v>-0.23021941152664049</v>
      </c>
      <c r="M363">
        <f t="shared" si="37"/>
        <v>276.13192426873746</v>
      </c>
      <c r="N363">
        <f t="shared" si="38"/>
        <v>4313.0056194353065</v>
      </c>
      <c r="O363">
        <f t="shared" si="39"/>
        <v>0.98341722742441295</v>
      </c>
      <c r="P363">
        <f t="shared" si="40"/>
        <v>276.13100968243214</v>
      </c>
      <c r="Q363">
        <f t="shared" si="41"/>
        <v>23.437862164614483</v>
      </c>
      <c r="R363">
        <f t="shared" si="42"/>
        <v>23.437974280795746</v>
      </c>
      <c r="S363">
        <f t="shared" si="60"/>
        <v>-83.322412994290318</v>
      </c>
      <c r="T363">
        <f t="shared" si="44"/>
        <v>-23.295977322490224</v>
      </c>
      <c r="U363">
        <f t="shared" si="45"/>
        <v>4.3029556475154274E-2</v>
      </c>
      <c r="V363">
        <f t="shared" si="46"/>
        <v>-1.2670811251916476</v>
      </c>
      <c r="W363">
        <f t="shared" si="47"/>
        <v>32.143079969525772</v>
      </c>
      <c r="X363" s="6">
        <f t="shared" si="48"/>
        <v>0.4689493618924942</v>
      </c>
      <c r="Y363" s="9">
        <f t="shared" si="49"/>
        <v>0.37966302864381146</v>
      </c>
      <c r="Z363" s="6">
        <f t="shared" si="50"/>
        <v>0.55823569514117699</v>
      </c>
      <c r="AA363">
        <f t="shared" si="51"/>
        <v>257.14463975620617</v>
      </c>
      <c r="AB363">
        <f t="shared" si="52"/>
        <v>44.712918874808352</v>
      </c>
      <c r="AC363">
        <f t="shared" si="53"/>
        <v>-168.82177028129792</v>
      </c>
      <c r="AD363">
        <f t="shared" si="54"/>
        <v>138.62938745772536</v>
      </c>
      <c r="AE363">
        <f t="shared" si="55"/>
        <v>-48.629387457725358</v>
      </c>
      <c r="AF363">
        <f t="shared" si="56"/>
        <v>5.0816819175514023E-3</v>
      </c>
      <c r="AG363">
        <f t="shared" si="57"/>
        <v>-48.624305775807805</v>
      </c>
      <c r="AH363">
        <f t="shared" si="58"/>
        <v>15.628848526389618</v>
      </c>
    </row>
    <row r="364" spans="4:34">
      <c r="D364" s="5">
        <f t="shared" si="59"/>
        <v>40541</v>
      </c>
      <c r="E364" s="6">
        <f t="shared" si="61"/>
        <v>0</v>
      </c>
      <c r="F364" s="7">
        <f t="shared" si="31"/>
        <v>2455559.5</v>
      </c>
      <c r="G364" s="8">
        <f t="shared" si="32"/>
        <v>0.1099110198494182</v>
      </c>
      <c r="I364">
        <f t="shared" si="33"/>
        <v>277.34779104225254</v>
      </c>
      <c r="J364">
        <f t="shared" si="34"/>
        <v>4314.2214391276311</v>
      </c>
      <c r="K364">
        <f t="shared" si="35"/>
        <v>1.6704012139867819E-2</v>
      </c>
      <c r="L364">
        <f t="shared" si="36"/>
        <v>-0.19680588954323497</v>
      </c>
      <c r="M364">
        <f t="shared" si="37"/>
        <v>277.15098515270932</v>
      </c>
      <c r="N364">
        <f t="shared" si="38"/>
        <v>4314.0246332380875</v>
      </c>
      <c r="O364">
        <f t="shared" si="39"/>
        <v>0.98338477176012251</v>
      </c>
      <c r="P364">
        <f t="shared" si="40"/>
        <v>277.15007075784189</v>
      </c>
      <c r="Q364">
        <f t="shared" si="41"/>
        <v>23.437861808579317</v>
      </c>
      <c r="R364">
        <f t="shared" si="42"/>
        <v>23.437971560986554</v>
      </c>
      <c r="S364">
        <f t="shared" si="60"/>
        <v>-82.214499052758697</v>
      </c>
      <c r="T364">
        <f t="shared" si="44"/>
        <v>-23.244951247907519</v>
      </c>
      <c r="U364">
        <f t="shared" si="45"/>
        <v>4.3029546204553994E-2</v>
      </c>
      <c r="V364">
        <f t="shared" si="46"/>
        <v>-1.7547831268091136</v>
      </c>
      <c r="W364">
        <f t="shared" si="47"/>
        <v>32.373859271282655</v>
      </c>
      <c r="X364" s="6">
        <f t="shared" si="48"/>
        <v>0.46928804383806189</v>
      </c>
      <c r="Y364" s="9">
        <f t="shared" si="49"/>
        <v>0.37936065697338789</v>
      </c>
      <c r="Z364" s="6">
        <f t="shared" si="50"/>
        <v>0.55921543070273583</v>
      </c>
      <c r="AA364">
        <f t="shared" si="51"/>
        <v>258.99087417026124</v>
      </c>
      <c r="AB364">
        <f t="shared" si="52"/>
        <v>44.225216873190881</v>
      </c>
      <c r="AC364">
        <f t="shared" si="53"/>
        <v>-168.94369578170227</v>
      </c>
      <c r="AD364">
        <f t="shared" si="54"/>
        <v>138.59309946692639</v>
      </c>
      <c r="AE364">
        <f t="shared" si="55"/>
        <v>-48.59309946692639</v>
      </c>
      <c r="AF364">
        <f t="shared" si="56"/>
        <v>5.0881744594719665E-3</v>
      </c>
      <c r="AG364">
        <f t="shared" si="57"/>
        <v>-48.588011292466916</v>
      </c>
      <c r="AH364">
        <f t="shared" si="58"/>
        <v>15.450963668528345</v>
      </c>
    </row>
    <row r="365" spans="4:34">
      <c r="D365" s="5">
        <f t="shared" si="59"/>
        <v>40542</v>
      </c>
      <c r="E365" s="6">
        <f t="shared" si="61"/>
        <v>0</v>
      </c>
      <c r="F365" s="7">
        <f t="shared" si="31"/>
        <v>2455560.5</v>
      </c>
      <c r="G365" s="8">
        <f t="shared" si="32"/>
        <v>0.10993839835728952</v>
      </c>
      <c r="I365">
        <f t="shared" si="33"/>
        <v>278.33343840424186</v>
      </c>
      <c r="J365">
        <f t="shared" si="34"/>
        <v>4315.2070394084312</v>
      </c>
      <c r="K365">
        <f t="shared" si="35"/>
        <v>1.6704010988194858E-2</v>
      </c>
      <c r="L365">
        <f t="shared" si="36"/>
        <v>-0.16333038014727666</v>
      </c>
      <c r="M365">
        <f t="shared" si="37"/>
        <v>278.17010802409459</v>
      </c>
      <c r="N365">
        <f t="shared" si="38"/>
        <v>4315.043709028284</v>
      </c>
      <c r="O365">
        <f t="shared" si="39"/>
        <v>0.98335739949003109</v>
      </c>
      <c r="P365">
        <f t="shared" si="40"/>
        <v>278.16919381658585</v>
      </c>
      <c r="Q365">
        <f t="shared" si="41"/>
        <v>23.437861452544151</v>
      </c>
      <c r="R365">
        <f t="shared" si="42"/>
        <v>23.43796884108361</v>
      </c>
      <c r="S365">
        <f t="shared" si="60"/>
        <v>-81.107429462939919</v>
      </c>
      <c r="T365">
        <f t="shared" si="44"/>
        <v>-23.186159071106157</v>
      </c>
      <c r="U365">
        <f t="shared" si="45"/>
        <v>4.3029535933601031E-2</v>
      </c>
      <c r="V365">
        <f t="shared" si="46"/>
        <v>-2.239176153915436</v>
      </c>
      <c r="W365">
        <f t="shared" si="47"/>
        <v>32.637745586696283</v>
      </c>
      <c r="X365" s="6">
        <f t="shared" si="48"/>
        <v>0.46962442788466346</v>
      </c>
      <c r="Y365" s="9">
        <f t="shared" si="49"/>
        <v>0.37896402347717384</v>
      </c>
      <c r="Z365" s="6">
        <f t="shared" si="50"/>
        <v>0.56028483229215309</v>
      </c>
      <c r="AA365">
        <f t="shared" si="51"/>
        <v>261.10196469357027</v>
      </c>
      <c r="AB365">
        <f t="shared" si="52"/>
        <v>43.74082384608456</v>
      </c>
      <c r="AC365">
        <f t="shared" si="53"/>
        <v>-169.06479403847885</v>
      </c>
      <c r="AD365">
        <f t="shared" si="54"/>
        <v>138.54884184535354</v>
      </c>
      <c r="AE365">
        <f t="shared" si="55"/>
        <v>-48.548841845353536</v>
      </c>
      <c r="AF365">
        <f t="shared" si="56"/>
        <v>5.0961027280374549E-3</v>
      </c>
      <c r="AG365">
        <f t="shared" si="57"/>
        <v>-48.543745742625497</v>
      </c>
      <c r="AH365">
        <f t="shared" si="58"/>
        <v>15.272890134768431</v>
      </c>
    </row>
    <row r="366" spans="4:34">
      <c r="D366" s="5">
        <f t="shared" si="59"/>
        <v>40543</v>
      </c>
      <c r="E366" s="6">
        <f t="shared" si="61"/>
        <v>0</v>
      </c>
      <c r="F366" s="7">
        <f t="shared" si="31"/>
        <v>2455561.5</v>
      </c>
      <c r="G366" s="8">
        <f t="shared" si="32"/>
        <v>0.10996577686516085</v>
      </c>
      <c r="I366">
        <f t="shared" si="33"/>
        <v>279.31908576623209</v>
      </c>
      <c r="J366">
        <f t="shared" si="34"/>
        <v>4316.1926396892313</v>
      </c>
      <c r="K366">
        <f t="shared" si="35"/>
        <v>1.6704009836521705E-2</v>
      </c>
      <c r="L366">
        <f t="shared" si="36"/>
        <v>-0.12980342252557972</v>
      </c>
      <c r="M366">
        <f t="shared" si="37"/>
        <v>279.18928234370651</v>
      </c>
      <c r="N366">
        <f t="shared" si="38"/>
        <v>4316.0628362667057</v>
      </c>
      <c r="O366">
        <f t="shared" si="39"/>
        <v>0.98333511955539632</v>
      </c>
      <c r="P366">
        <f t="shared" si="40"/>
        <v>279.18836831947709</v>
      </c>
      <c r="Q366">
        <f t="shared" si="41"/>
        <v>23.437861096508986</v>
      </c>
      <c r="R366">
        <f t="shared" si="42"/>
        <v>23.437966121088941</v>
      </c>
      <c r="S366">
        <f t="shared" si="60"/>
        <v>-80.001340645550798</v>
      </c>
      <c r="T366">
        <f t="shared" si="44"/>
        <v>-23.119628874230727</v>
      </c>
      <c r="U366">
        <f t="shared" si="45"/>
        <v>4.302952566230301E-2</v>
      </c>
      <c r="V366">
        <f t="shared" si="46"/>
        <v>-2.7197296177619594</v>
      </c>
      <c r="W366">
        <f t="shared" si="47"/>
        <v>32.933822072727033</v>
      </c>
      <c r="X366" s="6">
        <f t="shared" si="48"/>
        <v>0.46995814556789023</v>
      </c>
      <c r="Y366" s="9">
        <f t="shared" si="49"/>
        <v>0.3784753064769818</v>
      </c>
      <c r="Z366" s="6">
        <f t="shared" si="50"/>
        <v>0.56144098465879866</v>
      </c>
      <c r="AA366">
        <f t="shared" si="51"/>
        <v>263.47057658181626</v>
      </c>
      <c r="AB366">
        <f t="shared" si="52"/>
        <v>43.260270382238041</v>
      </c>
      <c r="AC366">
        <f t="shared" si="53"/>
        <v>-169.1849324044405</v>
      </c>
      <c r="AD366">
        <f t="shared" si="54"/>
        <v>138.49662634091564</v>
      </c>
      <c r="AE366">
        <f t="shared" si="55"/>
        <v>-48.49662634091564</v>
      </c>
      <c r="AF366">
        <f t="shared" si="56"/>
        <v>5.1054704864479531E-3</v>
      </c>
      <c r="AG366">
        <f t="shared" si="57"/>
        <v>-48.491520870429191</v>
      </c>
      <c r="AH366">
        <f t="shared" si="58"/>
        <v>15.094871786145632</v>
      </c>
    </row>
    <row r="367" spans="4:34">
      <c r="D367" s="5">
        <f t="shared" si="59"/>
        <v>40544</v>
      </c>
      <c r="E367" s="6">
        <f t="shared" si="61"/>
        <v>0</v>
      </c>
      <c r="F367" s="7">
        <f t="shared" si="31"/>
        <v>2455562.5</v>
      </c>
      <c r="G367" s="8">
        <f t="shared" si="32"/>
        <v>0.10999315537303217</v>
      </c>
      <c r="I367">
        <f t="shared" si="33"/>
        <v>280.30473312822232</v>
      </c>
      <c r="J367">
        <f t="shared" si="34"/>
        <v>4317.1782399700305</v>
      </c>
      <c r="K367">
        <f t="shared" si="35"/>
        <v>1.6704008684848365E-2</v>
      </c>
      <c r="L367">
        <f t="shared" si="36"/>
        <v>-9.6235575034569518E-2</v>
      </c>
      <c r="M367">
        <f t="shared" si="37"/>
        <v>280.20849755318773</v>
      </c>
      <c r="N367">
        <f t="shared" si="38"/>
        <v>4317.0820043949961</v>
      </c>
      <c r="O367">
        <f t="shared" si="39"/>
        <v>0.98331793923499389</v>
      </c>
      <c r="P367">
        <f t="shared" si="40"/>
        <v>280.2075837081581</v>
      </c>
      <c r="Q367">
        <f t="shared" si="41"/>
        <v>23.43786074047382</v>
      </c>
      <c r="R367">
        <f t="shared" si="42"/>
        <v>23.437963401004559</v>
      </c>
      <c r="S367">
        <f t="shared" si="60"/>
        <v>-78.896367023939334</v>
      </c>
      <c r="T367">
        <f t="shared" si="44"/>
        <v>-23.045392754589798</v>
      </c>
      <c r="U367">
        <f t="shared" si="45"/>
        <v>4.3029515390667551E-2</v>
      </c>
      <c r="V367">
        <f t="shared" si="46"/>
        <v>-3.1959198999708818</v>
      </c>
      <c r="W367">
        <f t="shared" si="47"/>
        <v>33.261092664271466</v>
      </c>
      <c r="X367" s="6">
        <f t="shared" si="48"/>
        <v>0.47028883326386867</v>
      </c>
      <c r="Y367" s="9">
        <f t="shared" si="49"/>
        <v>0.37789690919644792</v>
      </c>
      <c r="Z367" s="6">
        <f t="shared" si="50"/>
        <v>0.56268075733128942</v>
      </c>
      <c r="AA367">
        <f t="shared" si="51"/>
        <v>266.08874131417173</v>
      </c>
      <c r="AB367">
        <f t="shared" si="52"/>
        <v>42.784080100029115</v>
      </c>
      <c r="AC367">
        <f t="shared" si="53"/>
        <v>-169.30397997499273</v>
      </c>
      <c r="AD367">
        <f t="shared" si="54"/>
        <v>138.43646969596406</v>
      </c>
      <c r="AE367">
        <f t="shared" si="55"/>
        <v>-48.436469695964064</v>
      </c>
      <c r="AF367">
        <f t="shared" si="56"/>
        <v>5.116281678077093E-3</v>
      </c>
      <c r="AG367">
        <f t="shared" si="57"/>
        <v>-48.431353414285987</v>
      </c>
      <c r="AH367">
        <f t="shared" si="58"/>
        <v>14.917150556030947</v>
      </c>
    </row>
  </sheetData>
  <sheetProtection selectLockedCells="1" selectUnlockedCells="1"/>
  <mergeCells count="1">
    <mergeCell ref="A1:C1"/>
  </mergeCells>
  <pageMargins left="0.70000000000000007" right="0.70000000000000007" top="0.75" bottom="0.75" header="0.51181102362204722" footer="0.51181102362204722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 Leithe</cp:lastModifiedBy>
  <cp:revision/>
  <dcterms:created xsi:type="dcterms:W3CDTF">2022-12-23T06:59:21Z</dcterms:created>
  <dcterms:modified xsi:type="dcterms:W3CDTF">2022-12-23T06:59:45Z</dcterms:modified>
  <cp:category/>
  <cp:contentStatus/>
</cp:coreProperties>
</file>