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SC Marshall School of Business\USC\Academics\Spring 2022\DSO-560-NLP-Text-Analytics\dso-560-nlp-text-analytics\final_exam\"/>
    </mc:Choice>
  </mc:AlternateContent>
  <xr:revisionPtr revIDLastSave="0" documentId="13_ncr:1_{9F490724-1984-46C0-8075-207162F8C71E}" xr6:coauthVersionLast="36" xr6:coauthVersionMax="47" xr10:uidLastSave="{00000000-0000-0000-0000-000000000000}"/>
  <bookViews>
    <workbookView minimized="1" xWindow="0" yWindow="0" windowWidth="19200" windowHeight="7520" xr2:uid="{6B1ADE9B-3A74-C748-AD9D-04C424636EF1}"/>
  </bookViews>
  <sheets>
    <sheet name="Naïve Bayes" sheetId="1" r:id="rId1"/>
    <sheet name="Vectorization" sheetId="2" r:id="rId2"/>
    <sheet name="Language Mode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/>
  <c r="F11" i="1"/>
  <c r="F10" i="1"/>
  <c r="F9" i="1"/>
  <c r="C12" i="1"/>
  <c r="C11" i="1"/>
  <c r="C10" i="1"/>
  <c r="C9" i="1"/>
  <c r="C14" i="1" s="1"/>
  <c r="C6" i="1"/>
  <c r="C5" i="1"/>
  <c r="C25" i="1" l="1"/>
  <c r="C23" i="1"/>
  <c r="C22" i="1"/>
  <c r="E40" i="3"/>
  <c r="E42" i="3" s="1"/>
  <c r="N22" i="3"/>
  <c r="N23" i="3"/>
  <c r="N24" i="3"/>
  <c r="N25" i="3"/>
  <c r="N26" i="3"/>
  <c r="N27" i="3"/>
  <c r="N28" i="3"/>
  <c r="N29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G23" i="3"/>
  <c r="G24" i="3"/>
  <c r="G25" i="3"/>
  <c r="G26" i="3"/>
  <c r="G27" i="3"/>
  <c r="G28" i="3"/>
  <c r="G29" i="3"/>
  <c r="G22" i="3"/>
  <c r="H19" i="2"/>
  <c r="H21" i="2" s="1"/>
  <c r="G19" i="2"/>
  <c r="G22" i="2" s="1"/>
  <c r="F19" i="2"/>
  <c r="F26" i="2" s="1"/>
  <c r="E19" i="2"/>
  <c r="E26" i="2" s="1"/>
  <c r="D19" i="2"/>
  <c r="D26" i="2" s="1"/>
  <c r="C19" i="2"/>
  <c r="C23" i="2" s="1"/>
  <c r="C27" i="1" l="1"/>
  <c r="C17" i="1"/>
  <c r="F21" i="2"/>
  <c r="H23" i="2"/>
  <c r="F23" i="2"/>
  <c r="E23" i="2"/>
  <c r="D23" i="2"/>
  <c r="C21" i="2"/>
  <c r="F22" i="2"/>
  <c r="D21" i="2"/>
  <c r="E22" i="2"/>
  <c r="E21" i="2"/>
  <c r="D22" i="2"/>
  <c r="C29" i="2" s="1"/>
  <c r="C22" i="2"/>
  <c r="C26" i="2"/>
  <c r="H26" i="2"/>
  <c r="G26" i="2"/>
  <c r="C30" i="2" s="1"/>
  <c r="G23" i="2"/>
  <c r="G21" i="2"/>
  <c r="H22" i="2"/>
  <c r="C18" i="1" l="1"/>
  <c r="C28" i="2"/>
  <c r="C33" i="2"/>
  <c r="C36" i="2" s="1"/>
  <c r="C32" i="2"/>
  <c r="C35" i="2" s="1"/>
</calcChain>
</file>

<file path=xl/sharedStrings.xml><?xml version="1.0" encoding="utf-8"?>
<sst xmlns="http://schemas.openxmlformats.org/spreadsheetml/2006/main" count="87" uniqueCount="64">
  <si>
    <t>work</t>
  </si>
  <si>
    <t>dress</t>
  </si>
  <si>
    <t>artsy</t>
  </si>
  <si>
    <t>fur</t>
  </si>
  <si>
    <t>cute</t>
  </si>
  <si>
    <t>coat</t>
  </si>
  <si>
    <t>tf(A)</t>
  </si>
  <si>
    <t>tf(B)</t>
  </si>
  <si>
    <t>tf(C)</t>
  </si>
  <si>
    <t>idf</t>
  </si>
  <si>
    <t>tfidf(A)</t>
  </si>
  <si>
    <t>tfidf(B)</t>
  </si>
  <si>
    <t>tfidf(C)</t>
  </si>
  <si>
    <t>tf(query)</t>
  </si>
  <si>
    <t>tfidf(query)</t>
  </si>
  <si>
    <t>dot product (query, A)</t>
  </si>
  <si>
    <t>norm(A)</t>
  </si>
  <si>
    <t>norm(B)</t>
  </si>
  <si>
    <t>dot product (query, B)</t>
  </si>
  <si>
    <t>norm(query)</t>
  </si>
  <si>
    <t>cos(query,A)</t>
  </si>
  <si>
    <t>cos(query,B)</t>
  </si>
  <si>
    <t>I</t>
  </si>
  <si>
    <t>went</t>
  </si>
  <si>
    <t>home</t>
  </si>
  <si>
    <t>late</t>
  </si>
  <si>
    <t>they</t>
  </si>
  <si>
    <t>eat</t>
  </si>
  <si>
    <t>dinner</t>
  </si>
  <si>
    <t>START</t>
  </si>
  <si>
    <t>END</t>
  </si>
  <si>
    <t>P(x1 = I | x0 = START)</t>
  </si>
  <si>
    <t>P(x1 = eat | x0 = I)</t>
  </si>
  <si>
    <t>P(x1 = dinner | x0 = eat)</t>
  </si>
  <si>
    <t>P(x1 = late | x0 = dinner)</t>
  </si>
  <si>
    <t>P(I eat dinner late)</t>
  </si>
  <si>
    <t>Perplexity</t>
  </si>
  <si>
    <t>Length of doc</t>
  </si>
  <si>
    <t>Priors</t>
  </si>
  <si>
    <t>Likelihood Calculation</t>
  </si>
  <si>
    <t>Posterior</t>
  </si>
  <si>
    <t>Independence</t>
  </si>
  <si>
    <t>P(refund)</t>
  </si>
  <si>
    <t>P(customer)</t>
  </si>
  <si>
    <t>P(refund, customer)</t>
  </si>
  <si>
    <t>P(refund) x P(customer)</t>
  </si>
  <si>
    <t>Since these probabilities are not equal, the two tokens are not independent.</t>
  </si>
  <si>
    <t>We would recommend the product to User A</t>
  </si>
  <si>
    <t>P(x1 = END | x0 = late)</t>
  </si>
  <si>
    <t>Here, x0 and x1 mean a word and the word after it - it does not mean the first and second words of the document</t>
  </si>
  <si>
    <t>P(interested)</t>
  </si>
  <si>
    <t>P(not interested)</t>
  </si>
  <si>
    <t>P(seems | interested)</t>
  </si>
  <si>
    <t>P(funny | interested)</t>
  </si>
  <si>
    <t>P(silly | interested)</t>
  </si>
  <si>
    <t>P(stupid | interested)</t>
  </si>
  <si>
    <t>P("seems funny and silly but stupid" | interested)</t>
  </si>
  <si>
    <t>P("seems funny and silly but stupid" | not interested)</t>
  </si>
  <si>
    <t>P(interested | "seems funny and silly but stupid")</t>
  </si>
  <si>
    <t>P(not interested | "seems funny and silly but stupid")</t>
  </si>
  <si>
    <t>P(seems |not interested)</t>
  </si>
  <si>
    <t>P(funny | not interested)</t>
  </si>
  <si>
    <t>P(silly | not interested)</t>
  </si>
  <si>
    <t>P(stupid | not interested)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</si>
</sst>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9" xfId="0" applyFont="1" applyBorder="1"/>
    <xf numFmtId="0" fontId="1" fillId="0" borderId="0" xfId="0" applyFont="1" applyFill="1" applyBorder="1"/>
    <xf numFmtId="0" fontId="1" fillId="0" borderId="3" xfId="0" applyFont="1" applyBorder="1"/>
    <xf numFmtId="0" fontId="1" fillId="0" borderId="0" xfId="0" applyFont="1" applyBorder="1"/>
    <xf numFmtId="0" fontId="1" fillId="0" borderId="8" xfId="0" applyFont="1" applyBorder="1"/>
    <xf numFmtId="0" fontId="0" fillId="0" borderId="2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6" xfId="0" applyFont="1" applyBorder="1"/>
    <xf numFmtId="16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E96E-870E-0544-BDEC-9E2014DB2A72}">
  <dimension ref="B4:F29"/>
  <sheetViews>
    <sheetView tabSelected="1" zoomScaleNormal="100" workbookViewId="0">
      <selection activeCell="C17" sqref="C17"/>
    </sheetView>
  </sheetViews>
  <sheetFormatPr defaultColWidth="10.6640625" defaultRowHeight="15.5" x14ac:dyDescent="0.35"/>
  <cols>
    <col min="2" max="2" width="40.4140625" customWidth="1"/>
    <col min="5" max="5" width="45.9140625" bestFit="1" customWidth="1"/>
  </cols>
  <sheetData>
    <row r="4" spans="2:6" ht="16" thickBot="1" x14ac:dyDescent="0.4">
      <c r="B4" s="1" t="s">
        <v>38</v>
      </c>
    </row>
    <row r="5" spans="2:6" x14ac:dyDescent="0.35">
      <c r="B5" s="2" t="s">
        <v>50</v>
      </c>
      <c r="C5" s="38">
        <f>3/6</f>
        <v>0.5</v>
      </c>
    </row>
    <row r="6" spans="2:6" ht="16" thickBot="1" x14ac:dyDescent="0.4">
      <c r="B6" s="8" t="s">
        <v>51</v>
      </c>
      <c r="C6" s="10">
        <f>3/6</f>
        <v>0.5</v>
      </c>
    </row>
    <row r="7" spans="2:6" x14ac:dyDescent="0.35">
      <c r="B7" s="1"/>
    </row>
    <row r="8" spans="2:6" ht="16" thickBot="1" x14ac:dyDescent="0.4">
      <c r="B8" s="1" t="s">
        <v>39</v>
      </c>
    </row>
    <row r="9" spans="2:6" x14ac:dyDescent="0.35">
      <c r="B9" s="2" t="s">
        <v>52</v>
      </c>
      <c r="C9" s="14">
        <f>1/3</f>
        <v>0.33333333333333331</v>
      </c>
      <c r="D9" s="3"/>
      <c r="E9" s="2" t="s">
        <v>60</v>
      </c>
      <c r="F9" s="11">
        <f>1/3</f>
        <v>0.33333333333333331</v>
      </c>
    </row>
    <row r="10" spans="2:6" x14ac:dyDescent="0.35">
      <c r="B10" s="5" t="s">
        <v>53</v>
      </c>
      <c r="C10" s="15">
        <f xml:space="preserve"> 2/3</f>
        <v>0.66666666666666663</v>
      </c>
      <c r="D10" s="6"/>
      <c r="E10" s="5" t="s">
        <v>61</v>
      </c>
      <c r="F10" s="37">
        <f>1/3</f>
        <v>0.33333333333333331</v>
      </c>
    </row>
    <row r="11" spans="2:6" x14ac:dyDescent="0.35">
      <c r="B11" s="5" t="s">
        <v>54</v>
      </c>
      <c r="C11" s="15">
        <f>2/3</f>
        <v>0.66666666666666663</v>
      </c>
      <c r="D11" s="6"/>
      <c r="E11" s="5" t="s">
        <v>62</v>
      </c>
      <c r="F11" s="37">
        <f>1/3</f>
        <v>0.33333333333333331</v>
      </c>
    </row>
    <row r="12" spans="2:6" x14ac:dyDescent="0.35">
      <c r="B12" s="5" t="s">
        <v>55</v>
      </c>
      <c r="C12" s="15">
        <f>1/3</f>
        <v>0.33333333333333331</v>
      </c>
      <c r="D12" s="6"/>
      <c r="E12" s="5" t="s">
        <v>63</v>
      </c>
      <c r="F12" s="37">
        <f>1/3</f>
        <v>0.33333333333333331</v>
      </c>
    </row>
    <row r="13" spans="2:6" x14ac:dyDescent="0.35">
      <c r="B13" s="5"/>
      <c r="C13" s="15"/>
      <c r="D13" s="6"/>
      <c r="E13" s="15"/>
      <c r="F13" s="37"/>
    </row>
    <row r="14" spans="2:6" ht="16" thickBot="1" x14ac:dyDescent="0.4">
      <c r="B14" s="8" t="s">
        <v>56</v>
      </c>
      <c r="C14" s="16">
        <f xml:space="preserve"> PRODUCT(C9:C12)</f>
        <v>4.9382716049382713E-2</v>
      </c>
      <c r="D14" s="9"/>
      <c r="E14" s="16" t="s">
        <v>57</v>
      </c>
      <c r="F14" s="12">
        <f xml:space="preserve"> PRODUCT(F9:F12)</f>
        <v>1.2345679012345678E-2</v>
      </c>
    </row>
    <row r="15" spans="2:6" x14ac:dyDescent="0.35">
      <c r="B15" s="1"/>
    </row>
    <row r="16" spans="2:6" ht="16" thickBot="1" x14ac:dyDescent="0.4">
      <c r="B16" s="1" t="s">
        <v>40</v>
      </c>
    </row>
    <row r="17" spans="2:3" x14ac:dyDescent="0.35">
      <c r="B17" s="2" t="s">
        <v>58</v>
      </c>
      <c r="C17" s="11">
        <f>(C5*C14)/(C5*C14+C6*F14)</f>
        <v>0.8</v>
      </c>
    </row>
    <row r="18" spans="2:3" ht="16" thickBot="1" x14ac:dyDescent="0.4">
      <c r="B18" s="8" t="s">
        <v>59</v>
      </c>
      <c r="C18" s="12">
        <f>(C6*F14)/(C6*F14+C5*C14)</f>
        <v>0.2</v>
      </c>
    </row>
    <row r="21" spans="2:3" x14ac:dyDescent="0.35">
      <c r="B21" s="13" t="s">
        <v>41</v>
      </c>
    </row>
    <row r="22" spans="2:3" x14ac:dyDescent="0.35">
      <c r="B22" s="13" t="s">
        <v>42</v>
      </c>
      <c r="C22">
        <f>2/7</f>
        <v>0.2857142857142857</v>
      </c>
    </row>
    <row r="23" spans="2:3" x14ac:dyDescent="0.35">
      <c r="B23" s="13" t="s">
        <v>43</v>
      </c>
      <c r="C23">
        <f>3/7</f>
        <v>0.42857142857142855</v>
      </c>
    </row>
    <row r="25" spans="2:3" x14ac:dyDescent="0.35">
      <c r="B25" s="13" t="s">
        <v>44</v>
      </c>
      <c r="C25">
        <f>2/7</f>
        <v>0.2857142857142857</v>
      </c>
    </row>
    <row r="27" spans="2:3" x14ac:dyDescent="0.35">
      <c r="B27" s="13" t="s">
        <v>45</v>
      </c>
      <c r="C27">
        <f>C22*C23</f>
        <v>0.12244897959183672</v>
      </c>
    </row>
    <row r="29" spans="2:3" x14ac:dyDescent="0.35">
      <c r="B29" s="1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0F87-6D74-D64D-BFF8-C5D8398124A2}">
  <dimension ref="B13:H38"/>
  <sheetViews>
    <sheetView topLeftCell="B7" zoomScale="134" workbookViewId="0">
      <selection activeCell="D17" sqref="D17"/>
    </sheetView>
  </sheetViews>
  <sheetFormatPr defaultColWidth="10.6640625" defaultRowHeight="15.5" x14ac:dyDescent="0.35"/>
  <cols>
    <col min="2" max="2" width="40" bestFit="1" customWidth="1"/>
    <col min="3" max="3" width="12.1640625" bestFit="1" customWidth="1"/>
  </cols>
  <sheetData>
    <row r="13" spans="2:8" ht="16" thickBot="1" x14ac:dyDescent="0.4"/>
    <row r="14" spans="2:8" x14ac:dyDescent="0.35">
      <c r="B14" s="17"/>
      <c r="C14" s="14" t="s">
        <v>0</v>
      </c>
      <c r="D14" s="14" t="s">
        <v>1</v>
      </c>
      <c r="E14" s="14" t="s">
        <v>2</v>
      </c>
      <c r="F14" s="14" t="s">
        <v>3</v>
      </c>
      <c r="G14" s="14" t="s">
        <v>4</v>
      </c>
      <c r="H14" s="11" t="s">
        <v>5</v>
      </c>
    </row>
    <row r="15" spans="2:8" x14ac:dyDescent="0.35">
      <c r="B15" s="5" t="s">
        <v>6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7">
        <v>0</v>
      </c>
    </row>
    <row r="16" spans="2:8" x14ac:dyDescent="0.35">
      <c r="B16" s="5" t="s">
        <v>7</v>
      </c>
      <c r="C16" s="6">
        <v>0</v>
      </c>
      <c r="D16" s="6">
        <v>1</v>
      </c>
      <c r="E16" s="6">
        <v>1</v>
      </c>
      <c r="F16" s="6">
        <v>1</v>
      </c>
      <c r="G16" s="6">
        <v>0</v>
      </c>
      <c r="H16" s="7">
        <v>0</v>
      </c>
    </row>
    <row r="17" spans="2:8" ht="16" thickBot="1" x14ac:dyDescent="0.4">
      <c r="B17" s="8" t="s">
        <v>8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10">
        <v>1</v>
      </c>
    </row>
    <row r="18" spans="2:8" ht="16" thickBot="1" x14ac:dyDescent="0.4">
      <c r="B18" s="1"/>
    </row>
    <row r="19" spans="2:8" ht="16" thickBot="1" x14ac:dyDescent="0.4">
      <c r="B19" s="18" t="s">
        <v>9</v>
      </c>
      <c r="C19" s="19">
        <f t="shared" ref="C19:H19" si="0">1/(SUM(C15:C17)+1)</f>
        <v>0.5</v>
      </c>
      <c r="D19" s="19">
        <f t="shared" si="0"/>
        <v>0.33333333333333331</v>
      </c>
      <c r="E19" s="19">
        <f t="shared" si="0"/>
        <v>0.5</v>
      </c>
      <c r="F19" s="19">
        <f t="shared" si="0"/>
        <v>0.5</v>
      </c>
      <c r="G19" s="19">
        <f t="shared" si="0"/>
        <v>0.5</v>
      </c>
      <c r="H19" s="20">
        <f t="shared" si="0"/>
        <v>0.5</v>
      </c>
    </row>
    <row r="20" spans="2:8" ht="16" thickBot="1" x14ac:dyDescent="0.4">
      <c r="B20" s="1"/>
    </row>
    <row r="21" spans="2:8" x14ac:dyDescent="0.35">
      <c r="B21" s="2" t="s">
        <v>10</v>
      </c>
      <c r="C21" s="3">
        <f>C15*C$19</f>
        <v>0.5</v>
      </c>
      <c r="D21" s="3">
        <f t="shared" ref="D21:H21" si="1">D15*D$19</f>
        <v>0.33333333333333331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4">
        <f t="shared" si="1"/>
        <v>0</v>
      </c>
    </row>
    <row r="22" spans="2:8" x14ac:dyDescent="0.35">
      <c r="B22" s="5" t="s">
        <v>11</v>
      </c>
      <c r="C22" s="6">
        <f t="shared" ref="C22:H22" si="2">C16*C$19</f>
        <v>0</v>
      </c>
      <c r="D22" s="6">
        <f t="shared" si="2"/>
        <v>0.33333333333333331</v>
      </c>
      <c r="E22" s="6">
        <f t="shared" si="2"/>
        <v>0.5</v>
      </c>
      <c r="F22" s="6">
        <f t="shared" si="2"/>
        <v>0.5</v>
      </c>
      <c r="G22" s="6">
        <f t="shared" si="2"/>
        <v>0</v>
      </c>
      <c r="H22" s="7">
        <f t="shared" si="2"/>
        <v>0</v>
      </c>
    </row>
    <row r="23" spans="2:8" ht="16" thickBot="1" x14ac:dyDescent="0.4">
      <c r="B23" s="8" t="s">
        <v>12</v>
      </c>
      <c r="C23" s="9">
        <f t="shared" ref="C23:H23" si="3">C17*C$19</f>
        <v>0</v>
      </c>
      <c r="D23" s="9">
        <f t="shared" si="3"/>
        <v>0</v>
      </c>
      <c r="E23" s="9">
        <f t="shared" si="3"/>
        <v>0</v>
      </c>
      <c r="F23" s="9">
        <f t="shared" si="3"/>
        <v>0</v>
      </c>
      <c r="G23" s="9">
        <f t="shared" si="3"/>
        <v>0.5</v>
      </c>
      <c r="H23" s="10">
        <f t="shared" si="3"/>
        <v>0.5</v>
      </c>
    </row>
    <row r="24" spans="2:8" ht="16" thickBot="1" x14ac:dyDescent="0.4">
      <c r="B24" s="1"/>
    </row>
    <row r="25" spans="2:8" x14ac:dyDescent="0.35">
      <c r="B25" s="2" t="s">
        <v>13</v>
      </c>
      <c r="C25" s="3">
        <v>0</v>
      </c>
      <c r="D25" s="3">
        <v>1</v>
      </c>
      <c r="E25" s="3">
        <v>0</v>
      </c>
      <c r="F25" s="3">
        <v>0</v>
      </c>
      <c r="G25" s="3">
        <v>1</v>
      </c>
      <c r="H25" s="4">
        <v>0</v>
      </c>
    </row>
    <row r="26" spans="2:8" ht="16" thickBot="1" x14ac:dyDescent="0.4">
      <c r="B26" s="8" t="s">
        <v>14</v>
      </c>
      <c r="C26" s="9">
        <f>C25*C19</f>
        <v>0</v>
      </c>
      <c r="D26" s="9">
        <f t="shared" ref="D26:H26" si="4">D25*D19</f>
        <v>0.33333333333333331</v>
      </c>
      <c r="E26" s="9">
        <f t="shared" si="4"/>
        <v>0</v>
      </c>
      <c r="F26" s="9">
        <f t="shared" si="4"/>
        <v>0</v>
      </c>
      <c r="G26" s="9">
        <f t="shared" si="4"/>
        <v>0.5</v>
      </c>
      <c r="H26" s="10">
        <f t="shared" si="4"/>
        <v>0</v>
      </c>
    </row>
    <row r="27" spans="2:8" ht="16" thickBot="1" x14ac:dyDescent="0.4"/>
    <row r="28" spans="2:8" x14ac:dyDescent="0.35">
      <c r="B28" s="2" t="s">
        <v>16</v>
      </c>
      <c r="C28" s="4">
        <f>SQRT(C21^2+D21^2)</f>
        <v>0.60092521257733156</v>
      </c>
    </row>
    <row r="29" spans="2:8" x14ac:dyDescent="0.35">
      <c r="B29" s="5" t="s">
        <v>17</v>
      </c>
      <c r="C29" s="7">
        <f>SQRT(D22^2+E22^2+F22^2)</f>
        <v>0.78173595997057166</v>
      </c>
    </row>
    <row r="30" spans="2:8" ht="16" thickBot="1" x14ac:dyDescent="0.4">
      <c r="B30" s="8" t="s">
        <v>19</v>
      </c>
      <c r="C30" s="10">
        <f>SQRT(D26^2+G26^2)</f>
        <v>0.60092521257733156</v>
      </c>
    </row>
    <row r="31" spans="2:8" ht="16" thickBot="1" x14ac:dyDescent="0.4"/>
    <row r="32" spans="2:8" x14ac:dyDescent="0.35">
      <c r="B32" s="2" t="s">
        <v>15</v>
      </c>
      <c r="C32" s="4">
        <f>SUMPRODUCT(C26:H26,C21:H21)</f>
        <v>0.1111111111111111</v>
      </c>
    </row>
    <row r="33" spans="2:3" ht="16" thickBot="1" x14ac:dyDescent="0.4">
      <c r="B33" s="8" t="s">
        <v>18</v>
      </c>
      <c r="C33" s="10">
        <f>SUMPRODUCT(C26:H26,C22:H22)</f>
        <v>0.1111111111111111</v>
      </c>
    </row>
    <row r="34" spans="2:3" ht="16" thickBot="1" x14ac:dyDescent="0.4"/>
    <row r="35" spans="2:3" x14ac:dyDescent="0.35">
      <c r="B35" s="2" t="s">
        <v>20</v>
      </c>
      <c r="C35" s="4">
        <f>C32/(C30*C28)</f>
        <v>0.30769230769230765</v>
      </c>
    </row>
    <row r="36" spans="2:3" ht="16" thickBot="1" x14ac:dyDescent="0.4">
      <c r="B36" s="8" t="s">
        <v>21</v>
      </c>
      <c r="C36" s="10">
        <f>C33/(C29*C30)</f>
        <v>0.23652495839563301</v>
      </c>
    </row>
    <row r="38" spans="2:3" x14ac:dyDescent="0.35">
      <c r="B38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9912-E9FA-2A45-87A6-13B80D492D19}">
  <dimension ref="C9:N42"/>
  <sheetViews>
    <sheetView topLeftCell="E7" zoomScale="150" workbookViewId="0">
      <selection activeCell="F34" sqref="F34"/>
    </sheetView>
  </sheetViews>
  <sheetFormatPr defaultColWidth="10.6640625" defaultRowHeight="15.5" x14ac:dyDescent="0.35"/>
  <sheetData>
    <row r="9" spans="6:14" ht="16" thickBot="1" x14ac:dyDescent="0.4"/>
    <row r="10" spans="6:14" ht="16" thickBot="1" x14ac:dyDescent="0.4">
      <c r="F10" s="33"/>
      <c r="G10" s="29" t="s">
        <v>22</v>
      </c>
      <c r="H10" s="27" t="s">
        <v>23</v>
      </c>
      <c r="I10" s="27" t="s">
        <v>24</v>
      </c>
      <c r="J10" s="27" t="s">
        <v>25</v>
      </c>
      <c r="K10" s="27" t="s">
        <v>26</v>
      </c>
      <c r="L10" s="27" t="s">
        <v>27</v>
      </c>
      <c r="M10" s="27" t="s">
        <v>28</v>
      </c>
      <c r="N10" s="28" t="s">
        <v>30</v>
      </c>
    </row>
    <row r="11" spans="6:14" x14ac:dyDescent="0.35">
      <c r="F11" s="34" t="s">
        <v>29</v>
      </c>
      <c r="G11" s="30">
        <v>2</v>
      </c>
      <c r="H11" s="25">
        <v>0</v>
      </c>
      <c r="I11" s="25">
        <v>0</v>
      </c>
      <c r="J11" s="25"/>
      <c r="K11" s="25">
        <v>2</v>
      </c>
      <c r="L11" s="25">
        <v>0</v>
      </c>
      <c r="M11" s="25">
        <v>0</v>
      </c>
      <c r="N11" s="26">
        <v>0</v>
      </c>
    </row>
    <row r="12" spans="6:14" x14ac:dyDescent="0.35">
      <c r="F12" s="35" t="s">
        <v>22</v>
      </c>
      <c r="G12" s="3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1</v>
      </c>
      <c r="M12" s="21">
        <v>0</v>
      </c>
      <c r="N12" s="22">
        <v>0</v>
      </c>
    </row>
    <row r="13" spans="6:14" x14ac:dyDescent="0.35">
      <c r="F13" s="35" t="s">
        <v>23</v>
      </c>
      <c r="G13" s="31">
        <v>0</v>
      </c>
      <c r="H13" s="21">
        <v>0</v>
      </c>
      <c r="I13" s="21">
        <v>1</v>
      </c>
      <c r="J13" s="21">
        <v>1</v>
      </c>
      <c r="K13" s="21">
        <v>0</v>
      </c>
      <c r="L13" s="21">
        <v>0</v>
      </c>
      <c r="M13" s="21">
        <v>0</v>
      </c>
      <c r="N13" s="22">
        <v>0</v>
      </c>
    </row>
    <row r="14" spans="6:14" x14ac:dyDescent="0.35">
      <c r="F14" s="35" t="s">
        <v>24</v>
      </c>
      <c r="G14" s="31">
        <v>0</v>
      </c>
      <c r="H14" s="21">
        <v>0</v>
      </c>
      <c r="I14" s="21">
        <v>0</v>
      </c>
      <c r="J14" s="21">
        <v>1</v>
      </c>
      <c r="K14" s="21">
        <v>0</v>
      </c>
      <c r="L14" s="21">
        <v>0</v>
      </c>
      <c r="M14" s="21">
        <v>0</v>
      </c>
      <c r="N14" s="22">
        <v>1</v>
      </c>
    </row>
    <row r="15" spans="6:14" x14ac:dyDescent="0.35">
      <c r="F15" s="35" t="s">
        <v>25</v>
      </c>
      <c r="G15" s="3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2">
        <v>2</v>
      </c>
    </row>
    <row r="16" spans="6:14" x14ac:dyDescent="0.35">
      <c r="F16" s="35" t="s">
        <v>26</v>
      </c>
      <c r="G16" s="31">
        <v>0</v>
      </c>
      <c r="H16" s="21">
        <v>1</v>
      </c>
      <c r="I16" s="21">
        <v>0</v>
      </c>
      <c r="J16" s="21">
        <v>0</v>
      </c>
      <c r="K16" s="21">
        <v>0</v>
      </c>
      <c r="L16" s="21">
        <v>1</v>
      </c>
      <c r="M16" s="21">
        <v>0</v>
      </c>
      <c r="N16" s="22">
        <v>0</v>
      </c>
    </row>
    <row r="17" spans="3:14" x14ac:dyDescent="0.35">
      <c r="F17" s="35" t="s">
        <v>27</v>
      </c>
      <c r="G17" s="3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2</v>
      </c>
      <c r="N17" s="22">
        <v>0</v>
      </c>
    </row>
    <row r="18" spans="3:14" ht="16" thickBot="1" x14ac:dyDescent="0.4">
      <c r="F18" s="36" t="s">
        <v>28</v>
      </c>
      <c r="G18" s="32">
        <v>0</v>
      </c>
      <c r="H18" s="23">
        <v>0</v>
      </c>
      <c r="I18" s="23">
        <v>1</v>
      </c>
      <c r="J18" s="23">
        <v>1</v>
      </c>
      <c r="K18" s="23">
        <v>0</v>
      </c>
      <c r="L18" s="23">
        <v>0</v>
      </c>
      <c r="M18" s="23">
        <v>0</v>
      </c>
      <c r="N18" s="24">
        <v>0</v>
      </c>
    </row>
    <row r="20" spans="3:14" ht="16" thickBot="1" x14ac:dyDescent="0.4"/>
    <row r="21" spans="3:14" ht="16" thickBot="1" x14ac:dyDescent="0.4">
      <c r="F21" s="33"/>
      <c r="G21" s="29" t="s">
        <v>22</v>
      </c>
      <c r="H21" s="27" t="s">
        <v>23</v>
      </c>
      <c r="I21" s="27" t="s">
        <v>24</v>
      </c>
      <c r="J21" s="27" t="s">
        <v>25</v>
      </c>
      <c r="K21" s="27" t="s">
        <v>26</v>
      </c>
      <c r="L21" s="27" t="s">
        <v>27</v>
      </c>
      <c r="M21" s="27" t="s">
        <v>28</v>
      </c>
      <c r="N21" s="28" t="s">
        <v>30</v>
      </c>
    </row>
    <row r="22" spans="3:14" x14ac:dyDescent="0.35">
      <c r="F22" s="34" t="s">
        <v>29</v>
      </c>
      <c r="G22" s="30">
        <f t="shared" ref="G22:N29" si="0">G11/SUM($G11:$N11)</f>
        <v>0.5</v>
      </c>
      <c r="H22" s="25">
        <f t="shared" si="0"/>
        <v>0</v>
      </c>
      <c r="I22" s="25">
        <f t="shared" si="0"/>
        <v>0</v>
      </c>
      <c r="J22" s="25">
        <f t="shared" si="0"/>
        <v>0</v>
      </c>
      <c r="K22" s="25">
        <f t="shared" si="0"/>
        <v>0.5</v>
      </c>
      <c r="L22" s="25">
        <f t="shared" si="0"/>
        <v>0</v>
      </c>
      <c r="M22" s="25">
        <f t="shared" si="0"/>
        <v>0</v>
      </c>
      <c r="N22" s="26">
        <f t="shared" si="0"/>
        <v>0</v>
      </c>
    </row>
    <row r="23" spans="3:14" x14ac:dyDescent="0.35">
      <c r="F23" s="35" t="s">
        <v>22</v>
      </c>
      <c r="G23" s="31">
        <f t="shared" si="0"/>
        <v>0</v>
      </c>
      <c r="H23" s="21">
        <f t="shared" si="0"/>
        <v>0.5</v>
      </c>
      <c r="I23" s="21">
        <f t="shared" si="0"/>
        <v>0</v>
      </c>
      <c r="J23" s="21">
        <f t="shared" si="0"/>
        <v>0</v>
      </c>
      <c r="K23" s="21">
        <f t="shared" si="0"/>
        <v>0</v>
      </c>
      <c r="L23" s="21">
        <f t="shared" si="0"/>
        <v>0.5</v>
      </c>
      <c r="M23" s="21">
        <f t="shared" si="0"/>
        <v>0</v>
      </c>
      <c r="N23" s="22">
        <f t="shared" si="0"/>
        <v>0</v>
      </c>
    </row>
    <row r="24" spans="3:14" x14ac:dyDescent="0.35">
      <c r="F24" s="35" t="s">
        <v>23</v>
      </c>
      <c r="G24" s="31">
        <f t="shared" si="0"/>
        <v>0</v>
      </c>
      <c r="H24" s="21">
        <f t="shared" si="0"/>
        <v>0</v>
      </c>
      <c r="I24" s="21">
        <f t="shared" si="0"/>
        <v>0.5</v>
      </c>
      <c r="J24" s="21">
        <f t="shared" si="0"/>
        <v>0.5</v>
      </c>
      <c r="K24" s="21">
        <f t="shared" si="0"/>
        <v>0</v>
      </c>
      <c r="L24" s="21">
        <f t="shared" si="0"/>
        <v>0</v>
      </c>
      <c r="M24" s="21">
        <f t="shared" si="0"/>
        <v>0</v>
      </c>
      <c r="N24" s="22">
        <f t="shared" si="0"/>
        <v>0</v>
      </c>
    </row>
    <row r="25" spans="3:14" x14ac:dyDescent="0.35">
      <c r="F25" s="35" t="s">
        <v>24</v>
      </c>
      <c r="G25" s="31">
        <f t="shared" si="0"/>
        <v>0</v>
      </c>
      <c r="H25" s="21">
        <f t="shared" si="0"/>
        <v>0</v>
      </c>
      <c r="I25" s="21">
        <f t="shared" si="0"/>
        <v>0</v>
      </c>
      <c r="J25" s="21">
        <f t="shared" si="0"/>
        <v>0.5</v>
      </c>
      <c r="K25" s="21">
        <f t="shared" si="0"/>
        <v>0</v>
      </c>
      <c r="L25" s="21">
        <f t="shared" si="0"/>
        <v>0</v>
      </c>
      <c r="M25" s="21">
        <f t="shared" si="0"/>
        <v>0</v>
      </c>
      <c r="N25" s="22">
        <f t="shared" si="0"/>
        <v>0.5</v>
      </c>
    </row>
    <row r="26" spans="3:14" x14ac:dyDescent="0.35">
      <c r="F26" s="35" t="s">
        <v>25</v>
      </c>
      <c r="G26" s="31">
        <f t="shared" si="0"/>
        <v>0</v>
      </c>
      <c r="H26" s="21">
        <f t="shared" si="0"/>
        <v>0</v>
      </c>
      <c r="I26" s="21">
        <f t="shared" si="0"/>
        <v>0</v>
      </c>
      <c r="J26" s="21">
        <f t="shared" si="0"/>
        <v>0</v>
      </c>
      <c r="K26" s="21">
        <f t="shared" si="0"/>
        <v>0</v>
      </c>
      <c r="L26" s="21">
        <f t="shared" si="0"/>
        <v>0</v>
      </c>
      <c r="M26" s="21">
        <f t="shared" si="0"/>
        <v>0</v>
      </c>
      <c r="N26" s="22">
        <f t="shared" si="0"/>
        <v>1</v>
      </c>
    </row>
    <row r="27" spans="3:14" x14ac:dyDescent="0.35">
      <c r="F27" s="35" t="s">
        <v>26</v>
      </c>
      <c r="G27" s="31">
        <f t="shared" si="0"/>
        <v>0</v>
      </c>
      <c r="H27" s="21">
        <f t="shared" si="0"/>
        <v>0.5</v>
      </c>
      <c r="I27" s="21">
        <f t="shared" si="0"/>
        <v>0</v>
      </c>
      <c r="J27" s="21">
        <f t="shared" si="0"/>
        <v>0</v>
      </c>
      <c r="K27" s="21">
        <f t="shared" si="0"/>
        <v>0</v>
      </c>
      <c r="L27" s="21">
        <f t="shared" si="0"/>
        <v>0.5</v>
      </c>
      <c r="M27" s="21">
        <f t="shared" si="0"/>
        <v>0</v>
      </c>
      <c r="N27" s="22">
        <f t="shared" si="0"/>
        <v>0</v>
      </c>
    </row>
    <row r="28" spans="3:14" x14ac:dyDescent="0.35">
      <c r="F28" s="35" t="s">
        <v>27</v>
      </c>
      <c r="G28" s="31">
        <f t="shared" si="0"/>
        <v>0</v>
      </c>
      <c r="H28" s="21">
        <f t="shared" si="0"/>
        <v>0</v>
      </c>
      <c r="I28" s="21">
        <f t="shared" si="0"/>
        <v>0</v>
      </c>
      <c r="J28" s="21">
        <f t="shared" si="0"/>
        <v>0</v>
      </c>
      <c r="K28" s="21">
        <f t="shared" si="0"/>
        <v>0</v>
      </c>
      <c r="L28" s="21">
        <f t="shared" si="0"/>
        <v>0</v>
      </c>
      <c r="M28" s="21">
        <f t="shared" si="0"/>
        <v>1</v>
      </c>
      <c r="N28" s="22">
        <f t="shared" si="0"/>
        <v>0</v>
      </c>
    </row>
    <row r="29" spans="3:14" ht="16" thickBot="1" x14ac:dyDescent="0.4">
      <c r="F29" s="36" t="s">
        <v>28</v>
      </c>
      <c r="G29" s="32">
        <f t="shared" si="0"/>
        <v>0</v>
      </c>
      <c r="H29" s="23">
        <f t="shared" si="0"/>
        <v>0</v>
      </c>
      <c r="I29" s="23">
        <f t="shared" si="0"/>
        <v>0.5</v>
      </c>
      <c r="J29" s="23">
        <f t="shared" si="0"/>
        <v>0.5</v>
      </c>
      <c r="K29" s="23">
        <f t="shared" si="0"/>
        <v>0</v>
      </c>
      <c r="L29" s="23">
        <f t="shared" si="0"/>
        <v>0</v>
      </c>
      <c r="M29" s="23">
        <f t="shared" si="0"/>
        <v>0</v>
      </c>
      <c r="N29" s="24">
        <f t="shared" si="0"/>
        <v>0</v>
      </c>
    </row>
    <row r="31" spans="3:14" x14ac:dyDescent="0.35">
      <c r="C31" t="s">
        <v>49</v>
      </c>
    </row>
    <row r="34" spans="3:5" x14ac:dyDescent="0.35">
      <c r="C34" s="1" t="s">
        <v>31</v>
      </c>
      <c r="E34" s="1">
        <v>0.5</v>
      </c>
    </row>
    <row r="35" spans="3:5" x14ac:dyDescent="0.35">
      <c r="C35" s="1" t="s">
        <v>32</v>
      </c>
      <c r="E35" s="1">
        <v>0.5</v>
      </c>
    </row>
    <row r="36" spans="3:5" x14ac:dyDescent="0.35">
      <c r="C36" s="1" t="s">
        <v>33</v>
      </c>
      <c r="E36" s="1">
        <v>1</v>
      </c>
    </row>
    <row r="37" spans="3:5" x14ac:dyDescent="0.35">
      <c r="C37" s="1" t="s">
        <v>34</v>
      </c>
      <c r="E37" s="1">
        <v>0.5</v>
      </c>
    </row>
    <row r="38" spans="3:5" x14ac:dyDescent="0.35">
      <c r="C38" s="1" t="s">
        <v>48</v>
      </c>
      <c r="E38" s="1"/>
    </row>
    <row r="39" spans="3:5" x14ac:dyDescent="0.35">
      <c r="C39" s="1"/>
      <c r="E39" s="1"/>
    </row>
    <row r="40" spans="3:5" x14ac:dyDescent="0.35">
      <c r="C40" s="1" t="s">
        <v>35</v>
      </c>
      <c r="E40" s="1">
        <f>E34*E35*E36*E37</f>
        <v>0.125</v>
      </c>
    </row>
    <row r="41" spans="3:5" x14ac:dyDescent="0.35">
      <c r="C41" s="1" t="s">
        <v>37</v>
      </c>
      <c r="E41" s="1">
        <v>4</v>
      </c>
    </row>
    <row r="42" spans="3:5" x14ac:dyDescent="0.35">
      <c r="C42" s="1" t="s">
        <v>36</v>
      </c>
      <c r="E42" s="1">
        <f>1/(E40^(1/E41))</f>
        <v>1.6817928305074292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Naïve Bayes</vt:lpstr>
      <vt:lpstr>Vectorization</vt:lpstr>
      <vt:lpstr>Language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Falak Jain</cp:lastModifiedBy>
  <dcterms:created xsi:type="dcterms:W3CDTF">2021-12-10T01:57:21Z</dcterms:created>
  <dcterms:modified xsi:type="dcterms:W3CDTF">2022-05-11T03:49:33Z</dcterms:modified>
</cp:coreProperties>
</file>