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fbbb9b5031a442/Documentos/Master Oberta Cataluña/TFM/Agente-Inversion/"/>
    </mc:Choice>
  </mc:AlternateContent>
  <xr:revisionPtr revIDLastSave="476" documentId="8_{C244684B-93D5-4264-8FE5-668086CCF7E7}" xr6:coauthVersionLast="47" xr6:coauthVersionMax="47" xr10:uidLastSave="{A4F8FCB7-E213-4C9E-AA2F-93DE3473BB22}"/>
  <bookViews>
    <workbookView xWindow="32025" yWindow="480" windowWidth="18930" windowHeight="14085" activeTab="5" xr2:uid="{6B07A244-3DE3-44B5-8987-C6CD7E80F679}"/>
  </bookViews>
  <sheets>
    <sheet name="DQN" sheetId="1" r:id="rId1"/>
    <sheet name="LSTM" sheetId="2" r:id="rId2"/>
    <sheet name="A2C" sheetId="3" r:id="rId3"/>
    <sheet name="PPO" sheetId="4" r:id="rId4"/>
    <sheet name="Comparativa" sheetId="5" r:id="rId5"/>
    <sheet name="ComparativaSP50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A5" i="6"/>
  <c r="A4" i="6"/>
  <c r="A3" i="6"/>
  <c r="A2" i="6"/>
  <c r="E1" i="6"/>
  <c r="D1" i="6"/>
  <c r="C1" i="6"/>
  <c r="B1" i="6"/>
  <c r="A1" i="6"/>
  <c r="E3" i="5"/>
  <c r="E4" i="5"/>
  <c r="E5" i="5"/>
  <c r="D3" i="5"/>
  <c r="D4" i="5"/>
  <c r="D5" i="5"/>
  <c r="C3" i="5"/>
  <c r="C4" i="5"/>
  <c r="C5" i="5"/>
  <c r="B3" i="5"/>
  <c r="B4" i="5"/>
  <c r="B5" i="5"/>
  <c r="E2" i="5"/>
  <c r="D2" i="5"/>
  <c r="C2" i="5"/>
  <c r="B2" i="5"/>
  <c r="L28" i="4"/>
  <c r="L22" i="4"/>
  <c r="L16" i="4"/>
  <c r="L10" i="4"/>
  <c r="L28" i="3"/>
  <c r="L22" i="3"/>
  <c r="L16" i="3"/>
  <c r="L10" i="3"/>
  <c r="L22" i="2"/>
  <c r="L16" i="2"/>
  <c r="L10" i="2"/>
  <c r="L22" i="1"/>
  <c r="L16" i="1"/>
  <c r="L10" i="1"/>
</calcChain>
</file>

<file path=xl/sharedStrings.xml><?xml version="1.0" encoding="utf-8"?>
<sst xmlns="http://schemas.openxmlformats.org/spreadsheetml/2006/main" count="148" uniqueCount="32">
  <si>
    <t>v1</t>
  </si>
  <si>
    <t>2008-2009</t>
  </si>
  <si>
    <t>2012-2014</t>
  </si>
  <si>
    <t>2018-2020</t>
  </si>
  <si>
    <t>2020-2022</t>
  </si>
  <si>
    <t>loss</t>
  </si>
  <si>
    <t>reward</t>
  </si>
  <si>
    <t>Test</t>
  </si>
  <si>
    <t>v2</t>
  </si>
  <si>
    <t>Std</t>
  </si>
  <si>
    <t>std</t>
  </si>
  <si>
    <t>1M</t>
  </si>
  <si>
    <t>3M</t>
  </si>
  <si>
    <t>v3</t>
  </si>
  <si>
    <t>LR 0.001</t>
  </si>
  <si>
    <t>LR 0.0005</t>
  </si>
  <si>
    <t>TOTAL</t>
  </si>
  <si>
    <t>Train - loss</t>
  </si>
  <si>
    <t>Train - mean reward</t>
  </si>
  <si>
    <t>mean</t>
  </si>
  <si>
    <t>nan</t>
  </si>
  <si>
    <t>Periodo</t>
  </si>
  <si>
    <t>LR_0.0005</t>
  </si>
  <si>
    <t>LR_0.0001</t>
  </si>
  <si>
    <t>TEST</t>
  </si>
  <si>
    <t>TRAIN - LOSS</t>
  </si>
  <si>
    <t>TRAIN - REWARD</t>
  </si>
  <si>
    <t>DQN_V2</t>
  </si>
  <si>
    <t>DQN-LSTM_V2</t>
  </si>
  <si>
    <t>A2C_V1</t>
  </si>
  <si>
    <t>PPO_LR_0.0005</t>
  </si>
  <si>
    <t>SP&amp;500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</si>
</sst>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5" fontId="0" fillId="0" borderId="0" xfId="1" applyNumberFormat="1" applyFont="1"/>
    <xf numFmtId="0" fontId="5" fillId="2" borderId="0" xfId="0" applyFont="1" applyFill="1"/>
    <xf numFmtId="164" fontId="5" fillId="2" borderId="0" xfId="1" applyNumberFormat="1" applyFont="1" applyFill="1"/>
    <xf numFmtId="0" fontId="3" fillId="4" borderId="2" xfId="0" applyFont="1" applyFill="1" applyBorder="1"/>
    <xf numFmtId="164" fontId="3" fillId="4" borderId="2" xfId="1" applyNumberFormat="1" applyFont="1" applyFill="1" applyBorder="1"/>
    <xf numFmtId="164" fontId="3" fillId="4" borderId="3" xfId="1" applyNumberFormat="1" applyFont="1" applyFill="1" applyBorder="1"/>
    <xf numFmtId="0" fontId="3" fillId="4" borderId="0" xfId="0" applyFont="1" applyFill="1"/>
    <xf numFmtId="164" fontId="3" fillId="4" borderId="0" xfId="1" applyNumberFormat="1" applyFont="1" applyFill="1" applyBorder="1"/>
    <xf numFmtId="164" fontId="3" fillId="4" borderId="5" xfId="1" applyNumberFormat="1" applyFont="1" applyFill="1" applyBorder="1"/>
    <xf numFmtId="0" fontId="3" fillId="4" borderId="7" xfId="0" applyFont="1" applyFill="1" applyBorder="1"/>
    <xf numFmtId="164" fontId="3" fillId="4" borderId="7" xfId="1" applyNumberFormat="1" applyFont="1" applyFill="1" applyBorder="1"/>
    <xf numFmtId="164" fontId="3" fillId="4" borderId="8" xfId="1" applyNumberFormat="1" applyFont="1" applyFill="1" applyBorder="1"/>
    <xf numFmtId="164" fontId="3" fillId="4" borderId="0" xfId="1" applyNumberFormat="1" applyFont="1" applyFill="1"/>
    <xf numFmtId="0" fontId="2" fillId="4" borderId="0" xfId="0" applyFont="1" applyFill="1"/>
    <xf numFmtId="0" fontId="0" fillId="4" borderId="0" xfId="0" applyFill="1"/>
    <xf numFmtId="164" fontId="2" fillId="4" borderId="0" xfId="1" applyNumberFormat="1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164" fontId="3" fillId="4" borderId="2" xfId="1" applyNumberFormat="1" applyFont="1" applyFill="1" applyBorder="1" applyAlignment="1">
      <alignment horizontal="right"/>
    </xf>
    <xf numFmtId="164" fontId="3" fillId="4" borderId="3" xfId="1" applyNumberFormat="1" applyFont="1" applyFill="1" applyBorder="1" applyAlignment="1">
      <alignment horizontal="right"/>
    </xf>
    <xf numFmtId="164" fontId="3" fillId="4" borderId="0" xfId="1" applyNumberFormat="1" applyFont="1" applyFill="1" applyBorder="1" applyAlignment="1">
      <alignment horizontal="right"/>
    </xf>
    <xf numFmtId="164" fontId="3" fillId="4" borderId="5" xfId="1" applyNumberFormat="1" applyFont="1" applyFill="1" applyBorder="1" applyAlignment="1">
      <alignment horizontal="right"/>
    </xf>
    <xf numFmtId="164" fontId="3" fillId="4" borderId="7" xfId="1" applyNumberFormat="1" applyFont="1" applyFill="1" applyBorder="1" applyAlignment="1">
      <alignment horizontal="right"/>
    </xf>
    <xf numFmtId="164" fontId="3" fillId="4" borderId="8" xfId="1" applyNumberFormat="1" applyFont="1" applyFill="1" applyBorder="1" applyAlignment="1">
      <alignment horizontal="right"/>
    </xf>
    <xf numFmtId="164" fontId="5" fillId="2" borderId="0" xfId="1" applyNumberFormat="1" applyFont="1" applyFill="1" applyAlignment="1">
      <alignment horizontal="right"/>
    </xf>
    <xf numFmtId="164" fontId="3" fillId="4" borderId="0" xfId="1" applyNumberFormat="1" applyFont="1" applyFill="1" applyAlignment="1">
      <alignment horizontal="right"/>
    </xf>
    <xf numFmtId="0" fontId="3" fillId="4" borderId="2" xfId="0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7" xfId="0" applyFont="1" applyFill="1" applyBorder="1" applyAlignment="1">
      <alignment horizontal="right"/>
    </xf>
    <xf numFmtId="0" fontId="5" fillId="2" borderId="0" xfId="0" applyFont="1" applyFill="1" applyAlignment="1">
      <alignment horizontal="right"/>
    </xf>
    <xf numFmtId="3" fontId="2" fillId="4" borderId="0" xfId="0" applyNumberFormat="1" applyFont="1" applyFill="1"/>
    <xf numFmtId="3" fontId="4" fillId="3" borderId="0" xfId="0" applyNumberFormat="1" applyFont="1" applyFill="1" applyAlignment="1">
      <alignment horizontal="center" vertical="center"/>
    </xf>
    <xf numFmtId="3" fontId="3" fillId="4" borderId="2" xfId="1" applyNumberFormat="1" applyFont="1" applyFill="1" applyBorder="1" applyAlignment="1">
      <alignment horizontal="right"/>
    </xf>
    <xf numFmtId="3" fontId="3" fillId="4" borderId="0" xfId="1" applyNumberFormat="1" applyFont="1" applyFill="1" applyBorder="1" applyAlignment="1">
      <alignment horizontal="right"/>
    </xf>
    <xf numFmtId="3" fontId="3" fillId="4" borderId="7" xfId="1" applyNumberFormat="1" applyFont="1" applyFill="1" applyBorder="1" applyAlignment="1">
      <alignment horizontal="right"/>
    </xf>
    <xf numFmtId="3" fontId="3" fillId="4" borderId="0" xfId="1" applyNumberFormat="1" applyFont="1" applyFill="1" applyAlignment="1">
      <alignment horizontal="right"/>
    </xf>
    <xf numFmtId="3" fontId="0" fillId="0" borderId="0" xfId="0" applyNumberFormat="1"/>
    <xf numFmtId="3" fontId="4" fillId="4" borderId="0" xfId="0" applyNumberFormat="1" applyFont="1" applyFill="1" applyAlignment="1">
      <alignment horizontal="center"/>
    </xf>
    <xf numFmtId="3" fontId="4" fillId="4" borderId="0" xfId="0" applyNumberFormat="1" applyFont="1" applyFill="1" applyAlignment="1">
      <alignment horizontal="center" vertical="center"/>
    </xf>
    <xf numFmtId="165" fontId="0" fillId="4" borderId="0" xfId="1" applyNumberFormat="1" applyFont="1" applyFill="1"/>
    <xf numFmtId="0" fontId="4" fillId="4" borderId="0" xfId="0" applyFont="1" applyFill="1" applyAlignment="1">
      <alignment horizontal="center"/>
    </xf>
    <xf numFmtId="3" fontId="0" fillId="4" borderId="0" xfId="0" applyNumberFormat="1" applyFill="1"/>
    <xf numFmtId="0" fontId="4" fillId="4" borderId="0" xfId="0" applyFont="1" applyFill="1" applyAlignment="1">
      <alignment horizontal="center" vertical="center"/>
    </xf>
    <xf numFmtId="3" fontId="3" fillId="4" borderId="2" xfId="0" applyNumberFormat="1" applyFont="1" applyFill="1" applyBorder="1" applyAlignment="1">
      <alignment horizontal="right"/>
    </xf>
    <xf numFmtId="3" fontId="3" fillId="4" borderId="3" xfId="1" applyNumberFormat="1" applyFont="1" applyFill="1" applyBorder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3" fillId="4" borderId="5" xfId="1" applyNumberFormat="1" applyFont="1" applyFill="1" applyBorder="1" applyAlignment="1">
      <alignment horizontal="right"/>
    </xf>
    <xf numFmtId="3" fontId="3" fillId="4" borderId="7" xfId="0" applyNumberFormat="1" applyFont="1" applyFill="1" applyBorder="1" applyAlignment="1">
      <alignment horizontal="right"/>
    </xf>
    <xf numFmtId="3" fontId="3" fillId="4" borderId="8" xfId="1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5" fillId="2" borderId="0" xfId="1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64F-FF6C-4C4D-AD7B-63B368E43AF5}">
  <dimension ref="C1:P30"/>
  <sheetViews>
    <sheetView workbookViewId="0">
      <selection activeCell="D6" sqref="D6:D9"/>
    </sheetView>
  </sheetViews>
  <sheetFormatPr defaultRowHeight="14.4" x14ac:dyDescent="0.3"/>
  <cols>
    <col min="5" max="5" width="10.5546875" bestFit="1" customWidth="1"/>
    <col min="6" max="6" width="8.88671875" customWidth="1"/>
    <col min="7" max="7" width="9" bestFit="1" customWidth="1"/>
    <col min="8" max="8" width="11.33203125" bestFit="1" customWidth="1"/>
    <col min="9" max="9" width="10.33203125" bestFit="1" customWidth="1"/>
    <col min="10" max="10" width="3.77734375" style="15" customWidth="1"/>
    <col min="12" max="12" width="10.33203125" bestFit="1" customWidth="1"/>
    <col min="13" max="13" width="9" bestFit="1" customWidth="1"/>
  </cols>
  <sheetData>
    <row r="1" spans="3:16" x14ac:dyDescent="0.3">
      <c r="N1" s="15"/>
      <c r="O1" s="15"/>
      <c r="P1" s="15"/>
    </row>
    <row r="2" spans="3:16" x14ac:dyDescent="0.3"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3:16" x14ac:dyDescent="0.3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3:16" x14ac:dyDescent="0.3">
      <c r="C4" s="14"/>
      <c r="D4" s="7"/>
      <c r="E4" s="17"/>
      <c r="F4" s="52" t="s">
        <v>17</v>
      </c>
      <c r="G4" s="52"/>
      <c r="H4" s="52" t="s">
        <v>18</v>
      </c>
      <c r="I4" s="52"/>
      <c r="J4" s="41"/>
      <c r="K4" s="17"/>
      <c r="L4" s="52" t="s">
        <v>7</v>
      </c>
      <c r="M4" s="52"/>
      <c r="N4" s="14"/>
      <c r="O4" s="14"/>
      <c r="P4" s="14"/>
    </row>
    <row r="5" spans="3:16" x14ac:dyDescent="0.3">
      <c r="C5" s="14"/>
      <c r="D5" s="7"/>
      <c r="E5" s="17" t="s">
        <v>21</v>
      </c>
      <c r="F5" s="18" t="s">
        <v>19</v>
      </c>
      <c r="G5" s="18" t="s">
        <v>10</v>
      </c>
      <c r="H5" s="18" t="s">
        <v>19</v>
      </c>
      <c r="I5" s="18" t="s">
        <v>9</v>
      </c>
      <c r="J5" s="43"/>
      <c r="K5" s="18"/>
      <c r="L5" s="18" t="s">
        <v>6</v>
      </c>
      <c r="M5" s="18" t="s">
        <v>9</v>
      </c>
      <c r="N5" s="14"/>
      <c r="O5" s="14"/>
      <c r="P5" s="14"/>
    </row>
    <row r="6" spans="3:16" x14ac:dyDescent="0.3">
      <c r="C6" s="14"/>
      <c r="D6" s="53" t="s">
        <v>0</v>
      </c>
      <c r="E6" s="4" t="s">
        <v>1</v>
      </c>
      <c r="F6" s="5">
        <v>231.46155999999999</v>
      </c>
      <c r="G6" s="5">
        <v>33.192123000000002</v>
      </c>
      <c r="H6" s="5">
        <v>246497.18976836099</v>
      </c>
      <c r="I6" s="5">
        <v>21749.052070331501</v>
      </c>
      <c r="J6" s="5"/>
      <c r="K6" s="4"/>
      <c r="L6" s="5">
        <v>608.05564959184096</v>
      </c>
      <c r="M6" s="6">
        <v>2.9007833163414598</v>
      </c>
      <c r="N6" s="14"/>
      <c r="O6" s="14"/>
      <c r="P6" s="14"/>
    </row>
    <row r="7" spans="3:16" x14ac:dyDescent="0.3">
      <c r="C7" s="14"/>
      <c r="D7" s="54"/>
      <c r="E7" s="7" t="s">
        <v>2</v>
      </c>
      <c r="F7" s="8">
        <v>477.4622</v>
      </c>
      <c r="G7" s="8">
        <v>95.074259999999995</v>
      </c>
      <c r="H7" s="8">
        <v>238585.83036860201</v>
      </c>
      <c r="I7" s="8">
        <v>26684.2569823628</v>
      </c>
      <c r="J7" s="8"/>
      <c r="K7" s="7"/>
      <c r="L7" s="8">
        <v>4556.7560830850998</v>
      </c>
      <c r="M7" s="9">
        <v>1.2211579704445801</v>
      </c>
      <c r="N7" s="14"/>
      <c r="O7" s="14"/>
      <c r="P7" s="14"/>
    </row>
    <row r="8" spans="3:16" x14ac:dyDescent="0.3">
      <c r="C8" s="14"/>
      <c r="D8" s="54"/>
      <c r="E8" s="7" t="s">
        <v>3</v>
      </c>
      <c r="F8" s="8">
        <v>719.19353999999998</v>
      </c>
      <c r="G8" s="8">
        <v>113.12399000000001</v>
      </c>
      <c r="H8" s="8">
        <v>251265.25247293001</v>
      </c>
      <c r="I8" s="8">
        <v>23651.244179719699</v>
      </c>
      <c r="J8" s="8"/>
      <c r="K8" s="7"/>
      <c r="L8" s="8">
        <v>4043.1940334505098</v>
      </c>
      <c r="M8" s="9">
        <v>9.6212702529028498</v>
      </c>
      <c r="N8" s="14"/>
      <c r="O8" s="14"/>
      <c r="P8" s="14"/>
    </row>
    <row r="9" spans="3:16" x14ac:dyDescent="0.3">
      <c r="C9" s="14"/>
      <c r="D9" s="55"/>
      <c r="E9" s="10" t="s">
        <v>4</v>
      </c>
      <c r="F9" s="11">
        <v>752.24980000000005</v>
      </c>
      <c r="G9" s="11">
        <v>119.808525</v>
      </c>
      <c r="H9" s="11">
        <v>235071.85324784101</v>
      </c>
      <c r="I9" s="11">
        <v>41016.745707995302</v>
      </c>
      <c r="J9" s="11"/>
      <c r="K9" s="10"/>
      <c r="L9" s="11">
        <v>28610.732223262901</v>
      </c>
      <c r="M9" s="12">
        <v>5.3258805526919604</v>
      </c>
      <c r="N9" s="14"/>
      <c r="O9" s="14"/>
      <c r="P9" s="14"/>
    </row>
    <row r="10" spans="3:16" x14ac:dyDescent="0.3">
      <c r="C10" s="14"/>
      <c r="D10" s="7"/>
      <c r="E10" s="7"/>
      <c r="F10" s="13"/>
      <c r="G10" s="13"/>
      <c r="H10" s="13"/>
      <c r="I10" s="13"/>
      <c r="J10" s="13"/>
      <c r="K10" s="2" t="s">
        <v>16</v>
      </c>
      <c r="L10" s="3">
        <f>SUM(L6:L9)</f>
        <v>37818.737989390356</v>
      </c>
      <c r="M10" s="13"/>
      <c r="N10" s="14"/>
      <c r="O10" s="14"/>
      <c r="P10" s="14"/>
    </row>
    <row r="11" spans="3:16" ht="7.8" customHeight="1" x14ac:dyDescent="0.3">
      <c r="C11" s="14"/>
      <c r="D11" s="7"/>
      <c r="E11" s="7"/>
      <c r="F11" s="13"/>
      <c r="G11" s="13"/>
      <c r="H11" s="13"/>
      <c r="I11" s="13"/>
      <c r="J11" s="13"/>
      <c r="K11" s="7"/>
      <c r="L11" s="13"/>
      <c r="M11" s="13"/>
      <c r="N11" s="14"/>
      <c r="O11" s="14"/>
      <c r="P11" s="14"/>
    </row>
    <row r="12" spans="3:16" x14ac:dyDescent="0.3">
      <c r="C12" s="14"/>
      <c r="D12" s="53" t="s">
        <v>8</v>
      </c>
      <c r="E12" s="4" t="s">
        <v>1</v>
      </c>
      <c r="F12" s="5">
        <v>236.19879</v>
      </c>
      <c r="G12" s="5">
        <v>43.234875000000002</v>
      </c>
      <c r="H12" s="5">
        <v>244030.282542264</v>
      </c>
      <c r="I12" s="5">
        <v>28484.801582556</v>
      </c>
      <c r="J12" s="5"/>
      <c r="K12" s="4"/>
      <c r="L12" s="5">
        <v>-2179.6265074040698</v>
      </c>
      <c r="M12" s="6">
        <v>1.7250731199001299</v>
      </c>
      <c r="N12" s="14"/>
      <c r="O12" s="14"/>
      <c r="P12" s="14"/>
    </row>
    <row r="13" spans="3:16" x14ac:dyDescent="0.3">
      <c r="C13" s="14"/>
      <c r="D13" s="54"/>
      <c r="E13" s="7" t="s">
        <v>2</v>
      </c>
      <c r="F13" s="8">
        <v>478.19472999999999</v>
      </c>
      <c r="G13" s="8">
        <v>100.51282</v>
      </c>
      <c r="H13" s="8">
        <v>238747.936756718</v>
      </c>
      <c r="I13" s="8">
        <v>36462.722376597601</v>
      </c>
      <c r="J13" s="8"/>
      <c r="K13" s="7"/>
      <c r="L13" s="8">
        <v>28773.140461040901</v>
      </c>
      <c r="M13" s="9">
        <v>3.9150880069098699</v>
      </c>
      <c r="N13" s="14"/>
      <c r="O13" s="14"/>
      <c r="P13" s="14"/>
    </row>
    <row r="14" spans="3:16" x14ac:dyDescent="0.3">
      <c r="C14" s="14"/>
      <c r="D14" s="54"/>
      <c r="E14" s="7" t="s">
        <v>3</v>
      </c>
      <c r="F14" s="8">
        <v>918.75040000000001</v>
      </c>
      <c r="G14" s="8">
        <v>143.86337</v>
      </c>
      <c r="H14" s="8">
        <v>236630.051975521</v>
      </c>
      <c r="I14" s="8">
        <v>25249.534652172999</v>
      </c>
      <c r="J14" s="8"/>
      <c r="K14" s="7"/>
      <c r="L14" s="8">
        <v>4216.9279540727302</v>
      </c>
      <c r="M14" s="9">
        <v>10.430519477300001</v>
      </c>
      <c r="N14" s="14"/>
      <c r="O14" s="14"/>
      <c r="P14" s="14"/>
    </row>
    <row r="15" spans="3:16" x14ac:dyDescent="0.3">
      <c r="C15" s="14"/>
      <c r="D15" s="55"/>
      <c r="E15" s="10" t="s">
        <v>4</v>
      </c>
      <c r="F15" s="11">
        <v>951.18713000000002</v>
      </c>
      <c r="G15" s="11">
        <v>167.78936999999999</v>
      </c>
      <c r="H15" s="11">
        <v>235917.09369717599</v>
      </c>
      <c r="I15" s="11">
        <v>31662.938066438401</v>
      </c>
      <c r="J15" s="11"/>
      <c r="K15" s="10"/>
      <c r="L15" s="11">
        <v>52743.204918277901</v>
      </c>
      <c r="M15" s="12">
        <v>37.445891889226203</v>
      </c>
      <c r="N15" s="14"/>
      <c r="O15" s="14"/>
      <c r="P15" s="14"/>
    </row>
    <row r="16" spans="3:16" x14ac:dyDescent="0.3">
      <c r="C16" s="14"/>
      <c r="D16" s="7"/>
      <c r="E16" s="7"/>
      <c r="F16" s="13"/>
      <c r="G16" s="13"/>
      <c r="H16" s="13"/>
      <c r="I16" s="13"/>
      <c r="J16" s="13"/>
      <c r="K16" s="2" t="s">
        <v>16</v>
      </c>
      <c r="L16" s="3">
        <f>SUM(L12:L15)</f>
        <v>83553.646825987467</v>
      </c>
      <c r="M16" s="13"/>
      <c r="N16" s="14"/>
      <c r="O16" s="14"/>
      <c r="P16" s="14"/>
    </row>
    <row r="17" spans="3:16" ht="6.6" customHeight="1" x14ac:dyDescent="0.3">
      <c r="C17" s="14"/>
      <c r="D17" s="7"/>
      <c r="E17" s="7"/>
      <c r="F17" s="13"/>
      <c r="G17" s="13"/>
      <c r="H17" s="13"/>
      <c r="I17" s="13"/>
      <c r="J17" s="13"/>
      <c r="K17" s="7"/>
      <c r="L17" s="13"/>
      <c r="M17" s="13"/>
      <c r="N17" s="14"/>
      <c r="O17" s="14"/>
      <c r="P17" s="14"/>
    </row>
    <row r="18" spans="3:16" x14ac:dyDescent="0.3">
      <c r="C18" s="14"/>
      <c r="D18" s="53" t="s">
        <v>13</v>
      </c>
      <c r="E18" s="4" t="s">
        <v>1</v>
      </c>
      <c r="F18" s="5" t="s">
        <v>20</v>
      </c>
      <c r="G18" s="5" t="s">
        <v>20</v>
      </c>
      <c r="H18" s="5">
        <v>239197.00693153101</v>
      </c>
      <c r="I18" s="5">
        <v>24970.417674627399</v>
      </c>
      <c r="J18" s="5"/>
      <c r="K18" s="4"/>
      <c r="L18" s="5">
        <v>816.07439133414005</v>
      </c>
      <c r="M18" s="6">
        <v>5.4223273530746301</v>
      </c>
      <c r="N18" s="14"/>
      <c r="O18" s="14"/>
      <c r="P18" s="14"/>
    </row>
    <row r="19" spans="3:16" x14ac:dyDescent="0.3">
      <c r="C19" s="14"/>
      <c r="D19" s="54"/>
      <c r="E19" s="7" t="s">
        <v>2</v>
      </c>
      <c r="F19" s="8" t="s">
        <v>20</v>
      </c>
      <c r="G19" s="8" t="s">
        <v>20</v>
      </c>
      <c r="H19" s="8">
        <v>242667.19635620699</v>
      </c>
      <c r="I19" s="8">
        <v>30350.992847671001</v>
      </c>
      <c r="J19" s="8"/>
      <c r="K19" s="7"/>
      <c r="L19" s="8">
        <v>22686.988855251799</v>
      </c>
      <c r="M19" s="9">
        <v>3.6257682043618198</v>
      </c>
      <c r="N19" s="14"/>
      <c r="O19" s="14"/>
      <c r="P19" s="14"/>
    </row>
    <row r="20" spans="3:16" x14ac:dyDescent="0.3">
      <c r="C20" s="14"/>
      <c r="D20" s="54"/>
      <c r="E20" s="7" t="s">
        <v>3</v>
      </c>
      <c r="F20" s="8" t="s">
        <v>20</v>
      </c>
      <c r="G20" s="8" t="s">
        <v>20</v>
      </c>
      <c r="H20" s="8">
        <v>250339.702910975</v>
      </c>
      <c r="I20" s="8">
        <v>25744.1740242981</v>
      </c>
      <c r="J20" s="8"/>
      <c r="K20" s="7"/>
      <c r="L20" s="8">
        <v>14196.3058047287</v>
      </c>
      <c r="M20" s="9">
        <v>5.89955730218061</v>
      </c>
      <c r="N20" s="14"/>
      <c r="O20" s="14"/>
      <c r="P20" s="14"/>
    </row>
    <row r="21" spans="3:16" x14ac:dyDescent="0.3">
      <c r="C21" s="14"/>
      <c r="D21" s="55"/>
      <c r="E21" s="10" t="s">
        <v>4</v>
      </c>
      <c r="F21" s="11" t="s">
        <v>20</v>
      </c>
      <c r="G21" s="11" t="s">
        <v>20</v>
      </c>
      <c r="H21" s="11">
        <v>233097.76341231499</v>
      </c>
      <c r="I21" s="11">
        <v>27943.895669882499</v>
      </c>
      <c r="J21" s="11"/>
      <c r="K21" s="10"/>
      <c r="L21" s="11">
        <v>54795.429024219098</v>
      </c>
      <c r="M21" s="12">
        <v>30.088308572368799</v>
      </c>
      <c r="N21" s="14"/>
      <c r="O21" s="14"/>
      <c r="P21" s="14"/>
    </row>
    <row r="22" spans="3:16" x14ac:dyDescent="0.3">
      <c r="C22" s="14"/>
      <c r="D22" s="7"/>
      <c r="E22" s="7"/>
      <c r="F22" s="13"/>
      <c r="G22" s="13"/>
      <c r="H22" s="13"/>
      <c r="I22" s="13"/>
      <c r="J22" s="13"/>
      <c r="K22" s="2" t="s">
        <v>16</v>
      </c>
      <c r="L22" s="3">
        <f>SUM(L18:L21)</f>
        <v>92494.798075533734</v>
      </c>
      <c r="M22" s="13"/>
      <c r="N22" s="14"/>
      <c r="O22" s="14"/>
      <c r="P22" s="14"/>
    </row>
    <row r="23" spans="3:16" x14ac:dyDescent="0.3">
      <c r="C23" s="14"/>
      <c r="D23" s="14"/>
      <c r="E23" s="14"/>
      <c r="F23" s="14"/>
      <c r="G23" s="14"/>
      <c r="H23" s="14"/>
      <c r="I23" s="14"/>
      <c r="J23" s="14"/>
      <c r="K23" s="14"/>
      <c r="L23" s="16"/>
      <c r="M23" s="16"/>
      <c r="N23" s="14"/>
      <c r="O23" s="14"/>
      <c r="P23" s="14"/>
    </row>
    <row r="24" spans="3:16" x14ac:dyDescent="0.3">
      <c r="C24" s="14"/>
      <c r="D24" s="14"/>
      <c r="E24" s="14"/>
      <c r="F24" s="14"/>
      <c r="G24" s="14"/>
      <c r="H24" s="14"/>
      <c r="I24" s="14"/>
      <c r="J24" s="14"/>
      <c r="K24" s="14"/>
      <c r="L24" s="16"/>
      <c r="M24" s="16"/>
      <c r="N24" s="14"/>
      <c r="O24" s="14"/>
      <c r="P24" s="14"/>
    </row>
    <row r="25" spans="3:16" x14ac:dyDescent="0.3"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3:16" x14ac:dyDescent="0.3"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3:16" x14ac:dyDescent="0.3">
      <c r="C27" s="15"/>
      <c r="D27" s="15"/>
      <c r="E27" s="15"/>
      <c r="F27" s="15"/>
      <c r="G27" s="15"/>
      <c r="H27" s="15"/>
      <c r="I27" s="15"/>
      <c r="K27" s="15"/>
      <c r="L27" s="15"/>
      <c r="M27" s="15"/>
      <c r="N27" s="15"/>
      <c r="O27" s="15"/>
      <c r="P27" s="15"/>
    </row>
    <row r="28" spans="3:16" x14ac:dyDescent="0.3">
      <c r="C28" s="15"/>
      <c r="D28" s="15"/>
      <c r="E28" s="15"/>
      <c r="F28" s="15"/>
      <c r="G28" s="15"/>
      <c r="H28" s="15"/>
      <c r="I28" s="15"/>
      <c r="K28" s="15"/>
      <c r="L28" s="15"/>
      <c r="M28" s="15"/>
      <c r="N28" s="15"/>
      <c r="O28" s="15"/>
      <c r="P28" s="15"/>
    </row>
    <row r="29" spans="3:16" x14ac:dyDescent="0.3">
      <c r="C29" s="15"/>
      <c r="D29" s="15"/>
      <c r="E29" s="15"/>
      <c r="F29" s="15"/>
      <c r="G29" s="15"/>
      <c r="H29" s="15"/>
      <c r="I29" s="15"/>
      <c r="K29" s="15"/>
      <c r="L29" s="15"/>
      <c r="M29" s="15"/>
      <c r="N29" s="15"/>
      <c r="O29" s="15"/>
      <c r="P29" s="15"/>
    </row>
    <row r="30" spans="3:16" x14ac:dyDescent="0.3">
      <c r="C30" s="15"/>
      <c r="D30" s="15"/>
      <c r="E30" s="15"/>
      <c r="F30" s="15"/>
      <c r="G30" s="15"/>
      <c r="H30" s="15"/>
      <c r="I30" s="15"/>
      <c r="K30" s="15"/>
      <c r="L30" s="15"/>
      <c r="M30" s="15"/>
      <c r="N30" s="15"/>
      <c r="O30" s="15"/>
      <c r="P30" s="15"/>
    </row>
  </sheetData>
  <mergeCells count="6">
    <mergeCell ref="L4:M4"/>
    <mergeCell ref="D6:D9"/>
    <mergeCell ref="D12:D15"/>
    <mergeCell ref="D18:D21"/>
    <mergeCell ref="F4:G4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36B-770E-428D-ABF7-EEBB659E4B0A}">
  <dimension ref="C2:N27"/>
  <sheetViews>
    <sheetView topLeftCell="C1" workbookViewId="0">
      <selection activeCell="K17" sqref="K17"/>
    </sheetView>
  </sheetViews>
  <sheetFormatPr defaultRowHeight="14.4" x14ac:dyDescent="0.3"/>
  <cols>
    <col min="5" max="5" width="9.6640625" bestFit="1" customWidth="1"/>
    <col min="6" max="6" width="8.88671875" customWidth="1"/>
    <col min="8" max="8" width="11.77734375" style="37" customWidth="1"/>
    <col min="9" max="9" width="8.88671875" style="37"/>
    <col min="10" max="10" width="3.44140625" style="42" customWidth="1"/>
    <col min="12" max="12" width="10.33203125" bestFit="1" customWidth="1"/>
    <col min="13" max="13" width="9" bestFit="1" customWidth="1"/>
  </cols>
  <sheetData>
    <row r="2" spans="3:14" x14ac:dyDescent="0.3">
      <c r="C2" s="14"/>
      <c r="D2" s="14"/>
      <c r="E2" s="14"/>
      <c r="F2" s="14"/>
      <c r="G2" s="14"/>
      <c r="H2" s="31"/>
      <c r="I2" s="31"/>
      <c r="J2" s="31"/>
      <c r="K2" s="14"/>
      <c r="L2" s="14"/>
      <c r="M2" s="14"/>
      <c r="N2" s="14"/>
    </row>
    <row r="3" spans="3:14" x14ac:dyDescent="0.3">
      <c r="C3" s="14"/>
      <c r="D3" s="14"/>
      <c r="E3" s="14"/>
      <c r="F3" s="14"/>
      <c r="G3" s="14"/>
      <c r="H3" s="31"/>
      <c r="I3" s="31"/>
      <c r="J3" s="31"/>
      <c r="K3" s="14"/>
      <c r="L3" s="14"/>
      <c r="M3" s="14"/>
      <c r="N3" s="14"/>
    </row>
    <row r="4" spans="3:14" x14ac:dyDescent="0.3">
      <c r="C4" s="14"/>
      <c r="D4" s="7"/>
      <c r="E4" s="17"/>
      <c r="F4" s="52" t="s">
        <v>25</v>
      </c>
      <c r="G4" s="52"/>
      <c r="H4" s="52" t="s">
        <v>26</v>
      </c>
      <c r="I4" s="52"/>
      <c r="J4" s="41"/>
      <c r="K4" s="17"/>
      <c r="L4" s="52" t="s">
        <v>7</v>
      </c>
      <c r="M4" s="52"/>
      <c r="N4" s="14"/>
    </row>
    <row r="5" spans="3:14" x14ac:dyDescent="0.3">
      <c r="C5" s="14"/>
      <c r="D5" s="7"/>
      <c r="E5" s="17" t="s">
        <v>21</v>
      </c>
      <c r="F5" s="18" t="s">
        <v>19</v>
      </c>
      <c r="G5" s="18" t="s">
        <v>10</v>
      </c>
      <c r="H5" s="32" t="s">
        <v>19</v>
      </c>
      <c r="I5" s="32" t="s">
        <v>9</v>
      </c>
      <c r="J5" s="39"/>
      <c r="K5" s="18"/>
      <c r="L5" s="18" t="s">
        <v>6</v>
      </c>
      <c r="M5" s="18" t="s">
        <v>9</v>
      </c>
      <c r="N5" s="14"/>
    </row>
    <row r="6" spans="3:14" x14ac:dyDescent="0.3">
      <c r="C6" s="14"/>
      <c r="D6" s="53" t="s">
        <v>0</v>
      </c>
      <c r="E6" s="4" t="s">
        <v>1</v>
      </c>
      <c r="F6" s="19">
        <v>223.44434999999999</v>
      </c>
      <c r="G6" s="19">
        <v>14.57071</v>
      </c>
      <c r="H6" s="33">
        <v>210524.36103694601</v>
      </c>
      <c r="I6" s="33">
        <v>36650.109105229501</v>
      </c>
      <c r="J6" s="33"/>
      <c r="K6" s="27"/>
      <c r="L6" s="19">
        <v>-1292.0221795080299</v>
      </c>
      <c r="M6" s="20">
        <v>3.0201630108900601</v>
      </c>
      <c r="N6" s="14"/>
    </row>
    <row r="7" spans="3:14" x14ac:dyDescent="0.3">
      <c r="C7" s="14"/>
      <c r="D7" s="54"/>
      <c r="E7" s="7" t="s">
        <v>2</v>
      </c>
      <c r="F7" s="21">
        <v>409.32584000000003</v>
      </c>
      <c r="G7" s="21">
        <v>129.19929999999999</v>
      </c>
      <c r="H7" s="34">
        <v>207294.12453747401</v>
      </c>
      <c r="I7" s="34">
        <v>59025.324597297396</v>
      </c>
      <c r="J7" s="34"/>
      <c r="K7" s="28"/>
      <c r="L7" s="21">
        <v>19560.886610515001</v>
      </c>
      <c r="M7" s="22">
        <v>3.6398411558637398</v>
      </c>
      <c r="N7" s="14"/>
    </row>
    <row r="8" spans="3:14" x14ac:dyDescent="0.3">
      <c r="C8" s="14"/>
      <c r="D8" s="54"/>
      <c r="E8" s="7" t="s">
        <v>3</v>
      </c>
      <c r="F8" s="21">
        <v>666.47310000000004</v>
      </c>
      <c r="G8" s="21">
        <v>86.682959999999994</v>
      </c>
      <c r="H8" s="34">
        <v>260613.10005449</v>
      </c>
      <c r="I8" s="34">
        <v>34744.526622593999</v>
      </c>
      <c r="J8" s="34"/>
      <c r="K8" s="28"/>
      <c r="L8" s="21">
        <v>17394.133731888898</v>
      </c>
      <c r="M8" s="22">
        <v>28.5170327460715</v>
      </c>
      <c r="N8" s="14"/>
    </row>
    <row r="9" spans="3:14" x14ac:dyDescent="0.3">
      <c r="C9" s="14"/>
      <c r="D9" s="55"/>
      <c r="E9" s="10" t="s">
        <v>4</v>
      </c>
      <c r="F9" s="23">
        <v>857.35149999999999</v>
      </c>
      <c r="G9" s="23">
        <v>109.4868</v>
      </c>
      <c r="H9" s="35">
        <v>249926.10055223701</v>
      </c>
      <c r="I9" s="35">
        <v>38266.900447710403</v>
      </c>
      <c r="J9" s="35"/>
      <c r="K9" s="29"/>
      <c r="L9" s="23">
        <v>17576.176438361501</v>
      </c>
      <c r="M9" s="24">
        <v>3.8515546171497599</v>
      </c>
      <c r="N9" s="14"/>
    </row>
    <row r="10" spans="3:14" x14ac:dyDescent="0.3">
      <c r="C10" s="14"/>
      <c r="D10" s="7"/>
      <c r="E10" s="7"/>
      <c r="F10" s="26"/>
      <c r="G10" s="26"/>
      <c r="H10" s="36"/>
      <c r="I10" s="36"/>
      <c r="J10" s="36"/>
      <c r="K10" s="30" t="s">
        <v>16</v>
      </c>
      <c r="L10" s="25">
        <f>SUM(L6:L9)</f>
        <v>53239.174601257371</v>
      </c>
      <c r="M10" s="26"/>
      <c r="N10" s="14"/>
    </row>
    <row r="11" spans="3:14" x14ac:dyDescent="0.3">
      <c r="C11" s="14"/>
      <c r="D11" s="7"/>
      <c r="E11" s="7"/>
      <c r="F11" s="26"/>
      <c r="G11" s="26"/>
      <c r="H11" s="36"/>
      <c r="I11" s="36"/>
      <c r="J11" s="36"/>
      <c r="K11" s="28"/>
      <c r="L11" s="26"/>
      <c r="M11" s="26"/>
      <c r="N11" s="14"/>
    </row>
    <row r="12" spans="3:14" x14ac:dyDescent="0.3">
      <c r="C12" s="14"/>
      <c r="D12" s="53" t="s">
        <v>8</v>
      </c>
      <c r="E12" s="4" t="s">
        <v>1</v>
      </c>
      <c r="F12" s="19">
        <v>169.26437000000001</v>
      </c>
      <c r="G12" s="19">
        <v>85.901306000000005</v>
      </c>
      <c r="H12" s="33">
        <v>184547.97660138601</v>
      </c>
      <c r="I12" s="33">
        <v>72896.981725038597</v>
      </c>
      <c r="J12" s="33"/>
      <c r="K12" s="27"/>
      <c r="L12" s="19">
        <v>927.76227793947601</v>
      </c>
      <c r="M12" s="20">
        <v>3.88256282428536</v>
      </c>
      <c r="N12" s="14"/>
    </row>
    <row r="13" spans="3:14" x14ac:dyDescent="0.3">
      <c r="C13" s="14"/>
      <c r="D13" s="54"/>
      <c r="E13" s="7" t="s">
        <v>2</v>
      </c>
      <c r="F13" s="21">
        <v>426.22412000000003</v>
      </c>
      <c r="G13" s="21">
        <v>9.3480919999999994</v>
      </c>
      <c r="H13" s="34">
        <v>290476.26059938502</v>
      </c>
      <c r="I13" s="34">
        <v>16539.828737658401</v>
      </c>
      <c r="J13" s="34"/>
      <c r="K13" s="28"/>
      <c r="L13" s="21">
        <v>18069.289618145202</v>
      </c>
      <c r="M13" s="22">
        <v>3.4493023203442301</v>
      </c>
      <c r="N13" s="14"/>
    </row>
    <row r="14" spans="3:14" x14ac:dyDescent="0.3">
      <c r="C14" s="14"/>
      <c r="D14" s="54"/>
      <c r="E14" s="7" t="s">
        <v>3</v>
      </c>
      <c r="F14" s="21">
        <v>762.09849999999994</v>
      </c>
      <c r="G14" s="21">
        <v>115.30279</v>
      </c>
      <c r="H14" s="34">
        <v>285528.11273048498</v>
      </c>
      <c r="I14" s="34">
        <v>47769.256935587699</v>
      </c>
      <c r="J14" s="34"/>
      <c r="K14" s="28"/>
      <c r="L14" s="21">
        <v>13183.918024271399</v>
      </c>
      <c r="M14" s="22">
        <v>7.6925509051577503</v>
      </c>
      <c r="N14" s="14"/>
    </row>
    <row r="15" spans="3:14" x14ac:dyDescent="0.3">
      <c r="C15" s="14"/>
      <c r="D15" s="55"/>
      <c r="E15" s="10" t="s">
        <v>4</v>
      </c>
      <c r="F15" s="23">
        <v>714.31659999999999</v>
      </c>
      <c r="G15" s="23">
        <v>12.154919</v>
      </c>
      <c r="H15" s="35">
        <v>200868.13069962899</v>
      </c>
      <c r="I15" s="35">
        <v>1393.78008750399</v>
      </c>
      <c r="J15" s="35"/>
      <c r="K15" s="29"/>
      <c r="L15" s="23">
        <v>26640.255824554599</v>
      </c>
      <c r="M15" s="24">
        <v>3.2689022478082301</v>
      </c>
      <c r="N15" s="14"/>
    </row>
    <row r="16" spans="3:14" x14ac:dyDescent="0.3">
      <c r="C16" s="14"/>
      <c r="D16" s="7"/>
      <c r="E16" s="7"/>
      <c r="F16" s="26"/>
      <c r="G16" s="26"/>
      <c r="H16" s="36"/>
      <c r="I16" s="36"/>
      <c r="J16" s="36"/>
      <c r="K16" s="30" t="s">
        <v>16</v>
      </c>
      <c r="L16" s="25">
        <f>SUM(L12:L15)</f>
        <v>58821.225744910676</v>
      </c>
      <c r="M16" s="26"/>
      <c r="N16" s="14"/>
    </row>
    <row r="17" spans="3:14" x14ac:dyDescent="0.3">
      <c r="C17" s="14"/>
      <c r="D17" s="7"/>
      <c r="E17" s="7"/>
      <c r="F17" s="26"/>
      <c r="G17" s="26"/>
      <c r="H17" s="36"/>
      <c r="I17" s="36"/>
      <c r="J17" s="36"/>
      <c r="K17" s="28"/>
      <c r="L17" s="26"/>
      <c r="M17" s="26"/>
      <c r="N17" s="14"/>
    </row>
    <row r="18" spans="3:14" x14ac:dyDescent="0.3">
      <c r="C18" s="14"/>
      <c r="D18" s="53" t="s">
        <v>13</v>
      </c>
      <c r="E18" s="4" t="s">
        <v>1</v>
      </c>
      <c r="F18" s="19" t="s">
        <v>20</v>
      </c>
      <c r="G18" s="19" t="s">
        <v>20</v>
      </c>
      <c r="H18" s="33">
        <v>220436.14268415299</v>
      </c>
      <c r="I18" s="33">
        <v>24759.667083920802</v>
      </c>
      <c r="J18" s="33"/>
      <c r="K18" s="27"/>
      <c r="L18" s="19">
        <v>313.97335065754498</v>
      </c>
      <c r="M18" s="20">
        <v>10.031385322484001</v>
      </c>
      <c r="N18" s="14"/>
    </row>
    <row r="19" spans="3:14" x14ac:dyDescent="0.3">
      <c r="C19" s="14"/>
      <c r="D19" s="54"/>
      <c r="E19" s="7" t="s">
        <v>2</v>
      </c>
      <c r="F19" s="21" t="s">
        <v>20</v>
      </c>
      <c r="G19" s="21" t="s">
        <v>20</v>
      </c>
      <c r="H19" s="34">
        <v>211697.97446734001</v>
      </c>
      <c r="I19" s="34">
        <v>27877.892841540601</v>
      </c>
      <c r="J19" s="34"/>
      <c r="K19" s="28"/>
      <c r="L19" s="21">
        <v>21729.471946252201</v>
      </c>
      <c r="M19" s="22">
        <v>20.8983912254057</v>
      </c>
      <c r="N19" s="14"/>
    </row>
    <row r="20" spans="3:14" x14ac:dyDescent="0.3">
      <c r="C20" s="14"/>
      <c r="D20" s="54"/>
      <c r="E20" s="7" t="s">
        <v>3</v>
      </c>
      <c r="F20" s="21" t="s">
        <v>20</v>
      </c>
      <c r="G20" s="21" t="s">
        <v>20</v>
      </c>
      <c r="H20" s="34">
        <v>262782.66177672998</v>
      </c>
      <c r="I20" s="34">
        <v>21529.190366790001</v>
      </c>
      <c r="J20" s="34"/>
      <c r="K20" s="28"/>
      <c r="L20" s="21">
        <v>16092.477262392</v>
      </c>
      <c r="M20" s="22">
        <v>6.2676455979042904</v>
      </c>
      <c r="N20" s="14"/>
    </row>
    <row r="21" spans="3:14" x14ac:dyDescent="0.3">
      <c r="C21" s="14"/>
      <c r="D21" s="55"/>
      <c r="E21" s="10" t="s">
        <v>4</v>
      </c>
      <c r="F21" s="23" t="s">
        <v>20</v>
      </c>
      <c r="G21" s="23" t="s">
        <v>20</v>
      </c>
      <c r="H21" s="35">
        <v>160673.390391255</v>
      </c>
      <c r="I21" s="35">
        <v>6162.3735587909796</v>
      </c>
      <c r="J21" s="35"/>
      <c r="K21" s="29"/>
      <c r="L21" s="23">
        <v>30337.513965377999</v>
      </c>
      <c r="M21" s="24">
        <v>9.0467004324590601</v>
      </c>
      <c r="N21" s="14"/>
    </row>
    <row r="22" spans="3:14" x14ac:dyDescent="0.3">
      <c r="C22" s="14"/>
      <c r="D22" s="7"/>
      <c r="E22" s="7"/>
      <c r="F22" s="26"/>
      <c r="G22" s="26"/>
      <c r="H22" s="36"/>
      <c r="I22" s="36"/>
      <c r="J22" s="36"/>
      <c r="K22" s="30" t="s">
        <v>16</v>
      </c>
      <c r="L22" s="25">
        <f>SUM(L18:L21)</f>
        <v>68473.436524679739</v>
      </c>
      <c r="M22" s="26"/>
      <c r="N22" s="14"/>
    </row>
    <row r="23" spans="3:14" x14ac:dyDescent="0.3">
      <c r="C23" s="14"/>
      <c r="D23" s="14"/>
      <c r="E23" s="14"/>
      <c r="F23" s="14"/>
      <c r="G23" s="14"/>
      <c r="H23" s="31"/>
      <c r="I23" s="31"/>
      <c r="J23" s="31"/>
      <c r="K23" s="14"/>
      <c r="L23" s="16"/>
      <c r="M23" s="16"/>
      <c r="N23" s="14"/>
    </row>
    <row r="24" spans="3:14" x14ac:dyDescent="0.3">
      <c r="C24" s="14"/>
      <c r="D24" s="14"/>
      <c r="E24" s="14"/>
      <c r="F24" s="14"/>
      <c r="G24" s="14"/>
      <c r="H24" s="31"/>
      <c r="I24" s="31"/>
      <c r="J24" s="31"/>
      <c r="K24" s="14"/>
      <c r="L24" s="16"/>
      <c r="M24" s="16"/>
      <c r="N24" s="14"/>
    </row>
    <row r="25" spans="3:14" x14ac:dyDescent="0.3">
      <c r="C25" s="14"/>
      <c r="D25" s="14"/>
      <c r="E25" s="14"/>
      <c r="F25" s="14"/>
      <c r="G25" s="14"/>
      <c r="H25" s="31"/>
      <c r="I25" s="31"/>
      <c r="J25" s="31"/>
      <c r="K25" s="14"/>
      <c r="L25" s="14"/>
      <c r="M25" s="14"/>
      <c r="N25" s="14"/>
    </row>
    <row r="26" spans="3:14" x14ac:dyDescent="0.3">
      <c r="C26" s="14"/>
      <c r="D26" s="14"/>
      <c r="E26" s="14"/>
      <c r="F26" s="14"/>
      <c r="G26" s="14"/>
      <c r="H26" s="31"/>
      <c r="I26" s="31"/>
      <c r="J26" s="31"/>
      <c r="K26" s="14"/>
      <c r="L26" s="16"/>
      <c r="M26" s="16"/>
      <c r="N26" s="14"/>
    </row>
    <row r="27" spans="3:14" x14ac:dyDescent="0.3">
      <c r="C27" s="14"/>
      <c r="D27" s="14"/>
      <c r="E27" s="14"/>
      <c r="F27" s="14"/>
      <c r="G27" s="14"/>
      <c r="H27" s="31"/>
      <c r="I27" s="31"/>
      <c r="J27" s="31"/>
      <c r="K27" s="14"/>
      <c r="L27" s="14"/>
      <c r="M27" s="14"/>
      <c r="N27" s="14"/>
    </row>
  </sheetData>
  <mergeCells count="6">
    <mergeCell ref="D18:D21"/>
    <mergeCell ref="L4:M4"/>
    <mergeCell ref="D6:D9"/>
    <mergeCell ref="F4:G4"/>
    <mergeCell ref="H4:I4"/>
    <mergeCell ref="D12:D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9814-8FA7-4DC0-8170-8CD088166B13}">
  <dimension ref="C4:N28"/>
  <sheetViews>
    <sheetView workbookViewId="0">
      <selection activeCell="D4" sqref="D4:M28"/>
    </sheetView>
  </sheetViews>
  <sheetFormatPr defaultRowHeight="14.4" x14ac:dyDescent="0.3"/>
  <cols>
    <col min="4" max="4" width="10.5546875" customWidth="1"/>
    <col min="5" max="5" width="9.6640625" bestFit="1" customWidth="1"/>
    <col min="6" max="7" width="13.109375" bestFit="1" customWidth="1"/>
    <col min="8" max="8" width="10.5546875" customWidth="1"/>
    <col min="9" max="9" width="11.109375" customWidth="1"/>
    <col min="10" max="10" width="3.5546875" customWidth="1"/>
    <col min="11" max="11" width="6.77734375" customWidth="1"/>
    <col min="12" max="12" width="10.33203125" bestFit="1" customWidth="1"/>
    <col min="13" max="13" width="9" bestFit="1" customWidth="1"/>
  </cols>
  <sheetData>
    <row r="4" spans="3:14" x14ac:dyDescent="0.3">
      <c r="C4" s="14"/>
      <c r="D4" s="7"/>
      <c r="E4" s="17"/>
      <c r="F4" s="52" t="s">
        <v>25</v>
      </c>
      <c r="G4" s="52"/>
      <c r="H4" s="52" t="s">
        <v>26</v>
      </c>
      <c r="I4" s="52"/>
      <c r="J4" s="38"/>
      <c r="K4" s="17"/>
      <c r="L4" s="52" t="s">
        <v>7</v>
      </c>
      <c r="M4" s="52"/>
      <c r="N4" s="14"/>
    </row>
    <row r="5" spans="3:14" x14ac:dyDescent="0.3">
      <c r="D5" s="7"/>
      <c r="E5" s="17"/>
      <c r="F5" s="18" t="s">
        <v>5</v>
      </c>
      <c r="G5" s="18" t="s">
        <v>10</v>
      </c>
      <c r="H5" s="32" t="s">
        <v>6</v>
      </c>
      <c r="I5" s="32" t="s">
        <v>9</v>
      </c>
      <c r="J5" s="39"/>
      <c r="K5" s="18"/>
      <c r="L5" s="18" t="s">
        <v>6</v>
      </c>
      <c r="M5" s="18" t="s">
        <v>9</v>
      </c>
    </row>
    <row r="6" spans="3:14" x14ac:dyDescent="0.3">
      <c r="D6" s="53" t="s">
        <v>11</v>
      </c>
      <c r="E6" s="4" t="s">
        <v>1</v>
      </c>
      <c r="F6" s="19">
        <v>9929124.6112219207</v>
      </c>
      <c r="G6" s="19">
        <v>27672964.680385899</v>
      </c>
      <c r="H6" s="33">
        <v>183433.24062500001</v>
      </c>
      <c r="I6" s="33">
        <v>2086.3280059973499</v>
      </c>
      <c r="J6" s="33"/>
      <c r="K6" s="27"/>
      <c r="L6" s="19">
        <v>-282.87531575884998</v>
      </c>
      <c r="M6" s="20">
        <v>0.64388167424001297</v>
      </c>
    </row>
    <row r="7" spans="3:14" x14ac:dyDescent="0.3">
      <c r="D7" s="54"/>
      <c r="E7" s="7" t="s">
        <v>2</v>
      </c>
      <c r="F7" s="21">
        <v>6951885.69166015</v>
      </c>
      <c r="G7" s="21">
        <v>20080261.327049501</v>
      </c>
      <c r="H7" s="34">
        <v>211258.72062499999</v>
      </c>
      <c r="I7" s="34">
        <v>13.41958591733</v>
      </c>
      <c r="J7" s="34"/>
      <c r="K7" s="28"/>
      <c r="L7" s="21">
        <v>22452.579355819202</v>
      </c>
      <c r="M7" s="22">
        <v>11.8105156548477</v>
      </c>
    </row>
    <row r="8" spans="3:14" x14ac:dyDescent="0.3">
      <c r="D8" s="54"/>
      <c r="E8" s="7" t="s">
        <v>3</v>
      </c>
      <c r="F8" s="21">
        <v>6116465.9887499996</v>
      </c>
      <c r="G8" s="21">
        <v>18342190.8105142</v>
      </c>
      <c r="H8" s="34">
        <v>325958.2</v>
      </c>
      <c r="I8" s="34">
        <v>433.85855438937301</v>
      </c>
      <c r="J8" s="34"/>
      <c r="K8" s="28"/>
      <c r="L8" s="21">
        <v>17464.060640477801</v>
      </c>
      <c r="M8" s="22">
        <v>8.3173587857301392</v>
      </c>
    </row>
    <row r="9" spans="3:14" x14ac:dyDescent="0.3">
      <c r="D9" s="55"/>
      <c r="E9" s="10" t="s">
        <v>4</v>
      </c>
      <c r="F9" s="23">
        <v>2649896.7640380799</v>
      </c>
      <c r="G9" s="23">
        <v>8261298.8457722003</v>
      </c>
      <c r="H9" s="35">
        <v>287850.70874999999</v>
      </c>
      <c r="I9" s="35">
        <v>1833.25913096657</v>
      </c>
      <c r="J9" s="35"/>
      <c r="K9" s="29"/>
      <c r="L9" s="23">
        <v>36007.055606016402</v>
      </c>
      <c r="M9" s="24">
        <v>129.66921813076101</v>
      </c>
    </row>
    <row r="10" spans="3:14" x14ac:dyDescent="0.3">
      <c r="D10" s="7"/>
      <c r="E10" s="7"/>
      <c r="F10" s="26"/>
      <c r="G10" s="26"/>
      <c r="H10" s="36"/>
      <c r="I10" s="36"/>
      <c r="J10" s="36"/>
      <c r="K10" s="30" t="s">
        <v>16</v>
      </c>
      <c r="L10" s="25">
        <f>SUM(L6:L9)</f>
        <v>75640.820286554546</v>
      </c>
      <c r="M10" s="26"/>
    </row>
    <row r="11" spans="3:14" x14ac:dyDescent="0.3">
      <c r="D11" s="7"/>
      <c r="E11" s="7"/>
      <c r="F11" s="26"/>
      <c r="G11" s="26"/>
      <c r="H11" s="36"/>
      <c r="I11" s="36"/>
      <c r="J11" s="36"/>
      <c r="K11" s="28"/>
      <c r="L11" s="26"/>
      <c r="M11" s="26"/>
    </row>
    <row r="12" spans="3:14" x14ac:dyDescent="0.3">
      <c r="D12" s="53" t="s">
        <v>12</v>
      </c>
      <c r="E12" s="4" t="s">
        <v>1</v>
      </c>
      <c r="F12" s="19">
        <v>13948777.9352246</v>
      </c>
      <c r="G12" s="19">
        <v>32147336.628602698</v>
      </c>
      <c r="H12" s="33">
        <v>297236.935</v>
      </c>
      <c r="I12" s="33">
        <v>0.99307712105724499</v>
      </c>
      <c r="J12" s="33"/>
      <c r="K12" s="27"/>
      <c r="L12" s="19">
        <v>2675.0057355369099</v>
      </c>
      <c r="M12" s="20">
        <v>1.67329625107367</v>
      </c>
    </row>
    <row r="13" spans="3:14" x14ac:dyDescent="0.3">
      <c r="D13" s="54"/>
      <c r="E13" s="7" t="s">
        <v>2</v>
      </c>
      <c r="F13" s="21">
        <v>5862942.0088867098</v>
      </c>
      <c r="G13" s="21">
        <v>11324862.241497001</v>
      </c>
      <c r="H13" s="34">
        <v>210677.791875</v>
      </c>
      <c r="I13" s="34">
        <v>9.8519166803615192</v>
      </c>
      <c r="J13" s="34"/>
      <c r="K13" s="28"/>
      <c r="L13" s="21">
        <v>22672.4429619726</v>
      </c>
      <c r="M13" s="22">
        <v>18.541506656580101</v>
      </c>
    </row>
    <row r="14" spans="3:14" x14ac:dyDescent="0.3">
      <c r="D14" s="54"/>
      <c r="E14" s="7" t="s">
        <v>3</v>
      </c>
      <c r="F14" s="21">
        <v>7471611.7944238205</v>
      </c>
      <c r="G14" s="21">
        <v>15066719.567151399</v>
      </c>
      <c r="H14" s="34">
        <v>296584.26624999999</v>
      </c>
      <c r="I14" s="34">
        <v>2.55304252764406</v>
      </c>
      <c r="J14" s="34"/>
      <c r="K14" s="28"/>
      <c r="L14" s="21">
        <v>10844.9979345137</v>
      </c>
      <c r="M14" s="22">
        <v>7.1634574325524802</v>
      </c>
    </row>
    <row r="15" spans="3:14" x14ac:dyDescent="0.3">
      <c r="D15" s="55"/>
      <c r="E15" s="10" t="s">
        <v>4</v>
      </c>
      <c r="F15" s="23">
        <v>6572759.1021032697</v>
      </c>
      <c r="G15" s="23">
        <v>13183487.2322658</v>
      </c>
      <c r="H15" s="35">
        <v>177553.078125</v>
      </c>
      <c r="I15" s="35">
        <v>0</v>
      </c>
      <c r="J15" s="35"/>
      <c r="K15" s="29"/>
      <c r="L15" s="23">
        <v>13178.544781799999</v>
      </c>
      <c r="M15" s="24">
        <v>2.03529458345443</v>
      </c>
    </row>
    <row r="16" spans="3:14" x14ac:dyDescent="0.3">
      <c r="D16" s="7"/>
      <c r="E16" s="7"/>
      <c r="F16" s="26"/>
      <c r="G16" s="26"/>
      <c r="H16" s="36"/>
      <c r="I16" s="36"/>
      <c r="J16" s="36"/>
      <c r="K16" s="30" t="s">
        <v>16</v>
      </c>
      <c r="L16" s="25">
        <f>SUM(L12:L15)</f>
        <v>49370.991413823212</v>
      </c>
      <c r="M16" s="26"/>
    </row>
    <row r="17" spans="4:13" x14ac:dyDescent="0.3">
      <c r="D17" s="7"/>
      <c r="E17" s="7"/>
      <c r="F17" s="26"/>
      <c r="G17" s="26"/>
      <c r="H17" s="36"/>
      <c r="I17" s="36"/>
      <c r="J17" s="36"/>
      <c r="K17" s="28"/>
      <c r="L17" s="26"/>
      <c r="M17" s="26"/>
    </row>
    <row r="18" spans="4:13" x14ac:dyDescent="0.3">
      <c r="D18" s="53" t="s">
        <v>14</v>
      </c>
      <c r="E18" s="4" t="s">
        <v>1</v>
      </c>
      <c r="F18" s="19">
        <v>7294798.9051513597</v>
      </c>
      <c r="G18" s="19">
        <v>15212578.4589398</v>
      </c>
      <c r="H18" s="33">
        <v>214739.391875</v>
      </c>
      <c r="I18" s="33">
        <v>221.67894637035599</v>
      </c>
      <c r="J18" s="33"/>
      <c r="K18" s="27"/>
      <c r="L18" s="19">
        <v>193.45007917704601</v>
      </c>
      <c r="M18" s="20">
        <v>118.629182817713</v>
      </c>
    </row>
    <row r="19" spans="4:13" x14ac:dyDescent="0.3">
      <c r="D19" s="54"/>
      <c r="E19" s="7" t="s">
        <v>2</v>
      </c>
      <c r="F19" s="21">
        <v>8401500.7519140597</v>
      </c>
      <c r="G19" s="21">
        <v>27250161.0069394</v>
      </c>
      <c r="H19" s="34">
        <v>295568.69624999998</v>
      </c>
      <c r="I19" s="34">
        <v>787.62881759015704</v>
      </c>
      <c r="J19" s="34"/>
      <c r="K19" s="28"/>
      <c r="L19" s="21">
        <v>27146.5738587864</v>
      </c>
      <c r="M19" s="22">
        <v>96.222283376400995</v>
      </c>
    </row>
    <row r="20" spans="4:13" x14ac:dyDescent="0.3">
      <c r="D20" s="54"/>
      <c r="E20" s="7" t="s">
        <v>3</v>
      </c>
      <c r="F20" s="21">
        <v>9076641.8440844696</v>
      </c>
      <c r="G20" s="21">
        <v>32319784.157623898</v>
      </c>
      <c r="H20" s="34">
        <v>179025.40687499999</v>
      </c>
      <c r="I20" s="34">
        <v>701.96175612971797</v>
      </c>
      <c r="J20" s="34"/>
      <c r="K20" s="28"/>
      <c r="L20" s="21">
        <v>6490.47008710709</v>
      </c>
      <c r="M20" s="22">
        <v>2.1087457810541301</v>
      </c>
    </row>
    <row r="21" spans="4:13" x14ac:dyDescent="0.3">
      <c r="D21" s="55"/>
      <c r="E21" s="10" t="s">
        <v>4</v>
      </c>
      <c r="F21" s="23">
        <v>6607692.8667382803</v>
      </c>
      <c r="G21" s="23">
        <v>31327936.4434429</v>
      </c>
      <c r="H21" s="35">
        <v>226352.52249999999</v>
      </c>
      <c r="I21" s="35">
        <v>276.01506836108098</v>
      </c>
      <c r="J21" s="35"/>
      <c r="K21" s="29"/>
      <c r="L21" s="23">
        <v>32304.5617587163</v>
      </c>
      <c r="M21" s="24">
        <v>11.0899650469674</v>
      </c>
    </row>
    <row r="22" spans="4:13" x14ac:dyDescent="0.3">
      <c r="D22" s="7"/>
      <c r="E22" s="7"/>
      <c r="F22" s="26"/>
      <c r="G22" s="26"/>
      <c r="H22" s="36"/>
      <c r="I22" s="36"/>
      <c r="J22" s="36"/>
      <c r="K22" s="30" t="s">
        <v>16</v>
      </c>
      <c r="L22" s="25">
        <f>SUM(L18:L21)</f>
        <v>66135.05578378684</v>
      </c>
      <c r="M22" s="26"/>
    </row>
    <row r="23" spans="4:13" x14ac:dyDescent="0.3">
      <c r="D23" s="7"/>
      <c r="E23" s="7"/>
      <c r="F23" s="26"/>
      <c r="G23" s="26"/>
      <c r="H23" s="36"/>
      <c r="I23" s="36"/>
      <c r="J23" s="36"/>
      <c r="K23" s="28"/>
      <c r="L23" s="26"/>
      <c r="M23" s="26"/>
    </row>
    <row r="24" spans="4:13" x14ac:dyDescent="0.3">
      <c r="D24" s="53" t="s">
        <v>15</v>
      </c>
      <c r="E24" s="4" t="s">
        <v>1</v>
      </c>
      <c r="F24" s="19">
        <v>6212802.7326074196</v>
      </c>
      <c r="G24" s="19">
        <v>17340114.3355936</v>
      </c>
      <c r="H24" s="33">
        <v>264982.49875000003</v>
      </c>
      <c r="I24" s="33">
        <v>848.78391678611001</v>
      </c>
      <c r="J24" s="33"/>
      <c r="K24" s="27"/>
      <c r="L24" s="19">
        <v>2271.25686662204</v>
      </c>
      <c r="M24" s="20">
        <v>124.959513743277</v>
      </c>
    </row>
    <row r="25" spans="4:13" x14ac:dyDescent="0.3">
      <c r="D25" s="54"/>
      <c r="E25" s="7" t="s">
        <v>2</v>
      </c>
      <c r="F25" s="21">
        <v>12733332.338457</v>
      </c>
      <c r="G25" s="21">
        <v>36640413.332640097</v>
      </c>
      <c r="H25" s="34">
        <v>239493.93687500001</v>
      </c>
      <c r="I25" s="34">
        <v>812.95586128127604</v>
      </c>
      <c r="J25" s="34"/>
      <c r="K25" s="28"/>
      <c r="L25" s="21">
        <v>16500.753036596001</v>
      </c>
      <c r="M25" s="22">
        <v>20.1702299392255</v>
      </c>
    </row>
    <row r="26" spans="4:13" x14ac:dyDescent="0.3">
      <c r="D26" s="54"/>
      <c r="E26" s="7" t="s">
        <v>3</v>
      </c>
      <c r="F26" s="21">
        <v>6555246.5706316503</v>
      </c>
      <c r="G26" s="21">
        <v>12063409.1586599</v>
      </c>
      <c r="H26" s="34">
        <v>242123.52812500001</v>
      </c>
      <c r="I26" s="34">
        <v>1561.13972260591</v>
      </c>
      <c r="J26" s="34"/>
      <c r="K26" s="28"/>
      <c r="L26" s="21">
        <v>9564.5527411426301</v>
      </c>
      <c r="M26" s="22">
        <v>59.274885102521999</v>
      </c>
    </row>
    <row r="27" spans="4:13" x14ac:dyDescent="0.3">
      <c r="D27" s="55"/>
      <c r="E27" s="10" t="s">
        <v>4</v>
      </c>
      <c r="F27" s="23">
        <v>4724036.2968286099</v>
      </c>
      <c r="G27" s="23">
        <v>17883972.881627001</v>
      </c>
      <c r="H27" s="35">
        <v>149973.28937499999</v>
      </c>
      <c r="I27" s="35">
        <v>129.708960997834</v>
      </c>
      <c r="J27" s="35"/>
      <c r="K27" s="29"/>
      <c r="L27" s="23">
        <v>29390.174692345001</v>
      </c>
      <c r="M27" s="24">
        <v>721.89449279354199</v>
      </c>
    </row>
    <row r="28" spans="4:13" x14ac:dyDescent="0.3">
      <c r="D28" s="7"/>
      <c r="E28" s="7"/>
      <c r="F28" s="26"/>
      <c r="G28" s="26"/>
      <c r="H28" s="36"/>
      <c r="I28" s="36"/>
      <c r="J28" s="36"/>
      <c r="K28" s="30" t="s">
        <v>16</v>
      </c>
      <c r="L28" s="25">
        <f>SUM(L24:L27)</f>
        <v>57726.737336705672</v>
      </c>
      <c r="M28" s="26"/>
    </row>
  </sheetData>
  <mergeCells count="7">
    <mergeCell ref="L4:M4"/>
    <mergeCell ref="D24:D27"/>
    <mergeCell ref="F4:G4"/>
    <mergeCell ref="H4:I4"/>
    <mergeCell ref="D6:D9"/>
    <mergeCell ref="D12:D15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BDFD-BFBB-45EB-ACFB-198FB971398F}">
  <dimension ref="D4:M33"/>
  <sheetViews>
    <sheetView workbookViewId="0">
      <selection activeCell="D4" sqref="D4:M28"/>
    </sheetView>
  </sheetViews>
  <sheetFormatPr defaultRowHeight="14.4" x14ac:dyDescent="0.3"/>
  <cols>
    <col min="4" max="4" width="10.33203125" customWidth="1"/>
    <col min="5" max="5" width="9.6640625" bestFit="1" customWidth="1"/>
    <col min="6" max="6" width="13.88671875" bestFit="1" customWidth="1"/>
    <col min="7" max="7" width="14.88671875" bestFit="1" customWidth="1"/>
    <col min="8" max="8" width="11.33203125" bestFit="1" customWidth="1"/>
    <col min="9" max="9" width="10.88671875" customWidth="1"/>
    <col min="10" max="10" width="3.109375" style="15" customWidth="1"/>
    <col min="11" max="11" width="8.33203125" customWidth="1"/>
    <col min="13" max="13" width="14.77734375" customWidth="1"/>
  </cols>
  <sheetData>
    <row r="4" spans="4:13" x14ac:dyDescent="0.3">
      <c r="D4" s="7"/>
      <c r="E4" s="17"/>
      <c r="F4" s="52" t="s">
        <v>25</v>
      </c>
      <c r="G4" s="52"/>
      <c r="H4" s="52" t="s">
        <v>26</v>
      </c>
      <c r="I4" s="52"/>
      <c r="J4" s="38"/>
      <c r="K4" s="17"/>
      <c r="L4" s="52" t="s">
        <v>24</v>
      </c>
      <c r="M4" s="52"/>
    </row>
    <row r="5" spans="4:13" x14ac:dyDescent="0.3">
      <c r="D5" s="7"/>
      <c r="E5" s="17"/>
      <c r="F5" s="18" t="s">
        <v>5</v>
      </c>
      <c r="G5" s="18" t="s">
        <v>10</v>
      </c>
      <c r="H5" s="32" t="s">
        <v>6</v>
      </c>
      <c r="I5" s="32" t="s">
        <v>9</v>
      </c>
      <c r="J5" s="39"/>
      <c r="K5" s="18"/>
      <c r="L5" s="18" t="s">
        <v>6</v>
      </c>
      <c r="M5" s="18" t="s">
        <v>9</v>
      </c>
    </row>
    <row r="6" spans="4:13" x14ac:dyDescent="0.3">
      <c r="D6" s="53" t="s">
        <v>11</v>
      </c>
      <c r="E6" s="4" t="s">
        <v>1</v>
      </c>
      <c r="F6" s="33">
        <v>8893837.4871874992</v>
      </c>
      <c r="G6" s="33">
        <v>6559026.4985082503</v>
      </c>
      <c r="H6" s="33">
        <v>59114.773906249997</v>
      </c>
      <c r="I6" s="33">
        <v>1297.65079375957</v>
      </c>
      <c r="J6" s="33"/>
      <c r="K6" s="44"/>
      <c r="L6" s="33">
        <v>-1621.7212108769099</v>
      </c>
      <c r="M6" s="45">
        <v>241.10896958471099</v>
      </c>
    </row>
    <row r="7" spans="4:13" x14ac:dyDescent="0.3">
      <c r="D7" s="54"/>
      <c r="E7" s="7" t="s">
        <v>2</v>
      </c>
      <c r="F7" s="34">
        <v>32768610.032499999</v>
      </c>
      <c r="G7" s="34">
        <v>39883742.232855603</v>
      </c>
      <c r="H7" s="34">
        <v>222324.31281249999</v>
      </c>
      <c r="I7" s="34">
        <v>5670.7982769685696</v>
      </c>
      <c r="J7" s="34"/>
      <c r="K7" s="46"/>
      <c r="L7" s="34">
        <v>2356.87193466999</v>
      </c>
      <c r="M7" s="47">
        <v>281.826767326648</v>
      </c>
    </row>
    <row r="8" spans="4:13" x14ac:dyDescent="0.3">
      <c r="D8" s="54"/>
      <c r="E8" s="7" t="s">
        <v>3</v>
      </c>
      <c r="F8" s="34">
        <v>23691232.965</v>
      </c>
      <c r="G8" s="34">
        <v>16835770.651498001</v>
      </c>
      <c r="H8" s="34">
        <v>216287.50843749999</v>
      </c>
      <c r="I8" s="34">
        <v>1457.1151934914001</v>
      </c>
      <c r="J8" s="34"/>
      <c r="K8" s="46"/>
      <c r="L8" s="34">
        <v>7910.0059960686303</v>
      </c>
      <c r="M8" s="47">
        <v>382.07025811907499</v>
      </c>
    </row>
    <row r="9" spans="4:13" x14ac:dyDescent="0.3">
      <c r="D9" s="55"/>
      <c r="E9" s="10" t="s">
        <v>4</v>
      </c>
      <c r="F9" s="35">
        <v>18150819.451875001</v>
      </c>
      <c r="G9" s="35">
        <v>18775587.631512798</v>
      </c>
      <c r="H9" s="35">
        <v>173109.42874999999</v>
      </c>
      <c r="I9" s="35">
        <v>1280.99378492656</v>
      </c>
      <c r="J9" s="35"/>
      <c r="K9" s="48"/>
      <c r="L9" s="35">
        <v>9893.32867191884</v>
      </c>
      <c r="M9" s="49">
        <v>886.09166453028604</v>
      </c>
    </row>
    <row r="10" spans="4:13" x14ac:dyDescent="0.3">
      <c r="D10" s="7"/>
      <c r="E10" s="7"/>
      <c r="F10" s="36"/>
      <c r="G10" s="36"/>
      <c r="H10" s="36"/>
      <c r="I10" s="36"/>
      <c r="J10" s="36"/>
      <c r="K10" s="50" t="s">
        <v>16</v>
      </c>
      <c r="L10" s="51">
        <f>SUM(L6:L9)</f>
        <v>18538.485391780552</v>
      </c>
      <c r="M10" s="36"/>
    </row>
    <row r="11" spans="4:13" x14ac:dyDescent="0.3">
      <c r="D11" s="7"/>
      <c r="E11" s="7"/>
      <c r="F11" s="36"/>
      <c r="G11" s="36"/>
      <c r="H11" s="36"/>
      <c r="I11" s="36"/>
      <c r="J11" s="36"/>
      <c r="K11" s="46"/>
      <c r="L11" s="36"/>
      <c r="M11" s="36"/>
    </row>
    <row r="12" spans="4:13" x14ac:dyDescent="0.3">
      <c r="D12" s="53" t="s">
        <v>12</v>
      </c>
      <c r="E12" s="4" t="s">
        <v>1</v>
      </c>
      <c r="F12" s="33">
        <v>28038201.181249999</v>
      </c>
      <c r="G12" s="33">
        <v>31947980.250275102</v>
      </c>
      <c r="H12" s="33">
        <v>282037.83</v>
      </c>
      <c r="I12" s="33">
        <v>3330.3538362031099</v>
      </c>
      <c r="J12" s="33"/>
      <c r="K12" s="44"/>
      <c r="L12" s="33">
        <v>394.48961326014103</v>
      </c>
      <c r="M12" s="45">
        <v>200.92613134793899</v>
      </c>
    </row>
    <row r="13" spans="4:13" x14ac:dyDescent="0.3">
      <c r="D13" s="54"/>
      <c r="E13" s="7" t="s">
        <v>2</v>
      </c>
      <c r="F13" s="34">
        <v>14893152.966250001</v>
      </c>
      <c r="G13" s="34">
        <v>12350394.191546399</v>
      </c>
      <c r="H13" s="34">
        <v>204740.83781249999</v>
      </c>
      <c r="I13" s="34">
        <v>2178.01192104441</v>
      </c>
      <c r="J13" s="34"/>
      <c r="K13" s="46"/>
      <c r="L13" s="34">
        <v>5225.5558001466898</v>
      </c>
      <c r="M13" s="47">
        <v>241.06883903646801</v>
      </c>
    </row>
    <row r="14" spans="4:13" x14ac:dyDescent="0.3">
      <c r="D14" s="54"/>
      <c r="E14" s="7" t="s">
        <v>3</v>
      </c>
      <c r="F14" s="34">
        <v>85357267.730625004</v>
      </c>
      <c r="G14" s="34">
        <v>112971163.174868</v>
      </c>
      <c r="H14" s="34">
        <v>500464.36</v>
      </c>
      <c r="I14" s="34">
        <v>1864.78344597763</v>
      </c>
      <c r="J14" s="34"/>
      <c r="K14" s="46"/>
      <c r="L14" s="34">
        <v>7667.5003206069496</v>
      </c>
      <c r="M14" s="47">
        <v>380.03813946334702</v>
      </c>
    </row>
    <row r="15" spans="4:13" x14ac:dyDescent="0.3">
      <c r="D15" s="55"/>
      <c r="E15" s="10" t="s">
        <v>4</v>
      </c>
      <c r="F15" s="35">
        <v>18579684.717500001</v>
      </c>
      <c r="G15" s="35">
        <v>18805518.0415258</v>
      </c>
      <c r="H15" s="35">
        <v>170366.7709375</v>
      </c>
      <c r="I15" s="35">
        <v>227.48353193231901</v>
      </c>
      <c r="J15" s="35"/>
      <c r="K15" s="48"/>
      <c r="L15" s="35">
        <v>20853.740441780501</v>
      </c>
      <c r="M15" s="49">
        <v>1529.0353314490801</v>
      </c>
    </row>
    <row r="16" spans="4:13" x14ac:dyDescent="0.3">
      <c r="D16" s="7"/>
      <c r="E16" s="7"/>
      <c r="F16" s="36"/>
      <c r="G16" s="36"/>
      <c r="H16" s="36"/>
      <c r="I16" s="36"/>
      <c r="J16" s="36"/>
      <c r="K16" s="50" t="s">
        <v>16</v>
      </c>
      <c r="L16" s="51">
        <f>SUM(L12:L15)</f>
        <v>34141.286175794281</v>
      </c>
      <c r="M16" s="36"/>
    </row>
    <row r="17" spans="4:13" x14ac:dyDescent="0.3">
      <c r="D17" s="7"/>
      <c r="E17" s="7"/>
      <c r="F17" s="36"/>
      <c r="G17" s="36"/>
      <c r="H17" s="36"/>
      <c r="I17" s="36"/>
      <c r="J17" s="36"/>
      <c r="K17" s="46"/>
      <c r="L17" s="36"/>
      <c r="M17" s="36"/>
    </row>
    <row r="18" spans="4:13" x14ac:dyDescent="0.3">
      <c r="D18" s="53" t="s">
        <v>22</v>
      </c>
      <c r="E18" s="4" t="s">
        <v>1</v>
      </c>
      <c r="F18" s="33">
        <v>28627419.5975</v>
      </c>
      <c r="G18" s="33">
        <v>29614563.9272331</v>
      </c>
      <c r="H18" s="33">
        <v>257937.37875</v>
      </c>
      <c r="I18" s="33">
        <v>410.078509949965</v>
      </c>
      <c r="J18" s="33"/>
      <c r="K18" s="44"/>
      <c r="L18" s="33">
        <v>550.87274056048102</v>
      </c>
      <c r="M18" s="45">
        <v>209.22335651125201</v>
      </c>
    </row>
    <row r="19" spans="4:13" x14ac:dyDescent="0.3">
      <c r="D19" s="54"/>
      <c r="E19" s="7" t="s">
        <v>2</v>
      </c>
      <c r="F19" s="34">
        <v>14555095.169375001</v>
      </c>
      <c r="G19" s="34">
        <v>15096263.5312359</v>
      </c>
      <c r="H19" s="34">
        <v>112675.11625000001</v>
      </c>
      <c r="I19" s="34">
        <v>1170.7958018626</v>
      </c>
      <c r="J19" s="34"/>
      <c r="K19" s="46"/>
      <c r="L19" s="34">
        <v>19377.249704925802</v>
      </c>
      <c r="M19" s="47">
        <v>694.11085849973597</v>
      </c>
    </row>
    <row r="20" spans="4:13" x14ac:dyDescent="0.3">
      <c r="D20" s="54"/>
      <c r="E20" s="7" t="s">
        <v>3</v>
      </c>
      <c r="F20" s="34">
        <v>12966482.907500001</v>
      </c>
      <c r="G20" s="34">
        <v>7099952.7417203002</v>
      </c>
      <c r="H20" s="34">
        <v>125634.10781250001</v>
      </c>
      <c r="I20" s="34">
        <v>164.39129481273599</v>
      </c>
      <c r="J20" s="34"/>
      <c r="K20" s="46"/>
      <c r="L20" s="34">
        <v>12885.0558114739</v>
      </c>
      <c r="M20" s="47">
        <v>401.44062893343897</v>
      </c>
    </row>
    <row r="21" spans="4:13" x14ac:dyDescent="0.3">
      <c r="D21" s="55"/>
      <c r="E21" s="10" t="s">
        <v>4</v>
      </c>
      <c r="F21" s="35">
        <v>13174573.25375</v>
      </c>
      <c r="G21" s="35">
        <v>9768002.8425558992</v>
      </c>
      <c r="H21" s="35">
        <v>100209.221875</v>
      </c>
      <c r="I21" s="35">
        <v>150.734046288352</v>
      </c>
      <c r="J21" s="35"/>
      <c r="K21" s="48"/>
      <c r="L21" s="35">
        <v>8615.2433705572803</v>
      </c>
      <c r="M21" s="49">
        <v>979.24470278801198</v>
      </c>
    </row>
    <row r="22" spans="4:13" x14ac:dyDescent="0.3">
      <c r="D22" s="7"/>
      <c r="E22" s="7"/>
      <c r="F22" s="36"/>
      <c r="G22" s="36"/>
      <c r="H22" s="36"/>
      <c r="I22" s="36"/>
      <c r="J22" s="36"/>
      <c r="K22" s="50" t="s">
        <v>16</v>
      </c>
      <c r="L22" s="51">
        <f>SUM(L18:L21)</f>
        <v>41428.421627517455</v>
      </c>
      <c r="M22" s="36"/>
    </row>
    <row r="23" spans="4:13" x14ac:dyDescent="0.3">
      <c r="D23" s="7"/>
      <c r="E23" s="7"/>
      <c r="F23" s="36"/>
      <c r="G23" s="36"/>
      <c r="H23" s="36"/>
      <c r="I23" s="36"/>
      <c r="J23" s="36"/>
      <c r="K23" s="46"/>
      <c r="L23" s="36"/>
      <c r="M23" s="36"/>
    </row>
    <row r="24" spans="4:13" x14ac:dyDescent="0.3">
      <c r="D24" s="53" t="s">
        <v>23</v>
      </c>
      <c r="E24" s="4" t="s">
        <v>1</v>
      </c>
      <c r="F24" s="33">
        <v>22831909.324999999</v>
      </c>
      <c r="G24" s="33">
        <v>14295470.2507577</v>
      </c>
      <c r="H24" s="33">
        <v>193721.17937500001</v>
      </c>
      <c r="I24" s="33">
        <v>308.394435136509</v>
      </c>
      <c r="J24" s="33"/>
      <c r="K24" s="44"/>
      <c r="L24" s="33">
        <v>-646.58599814410695</v>
      </c>
      <c r="M24" s="45">
        <v>704.24975155532798</v>
      </c>
    </row>
    <row r="25" spans="4:13" x14ac:dyDescent="0.3">
      <c r="D25" s="54"/>
      <c r="E25" s="7" t="s">
        <v>2</v>
      </c>
      <c r="F25" s="34">
        <v>22558070.949999999</v>
      </c>
      <c r="G25" s="34">
        <v>21385347.717830099</v>
      </c>
      <c r="H25" s="34">
        <v>279410.74187500001</v>
      </c>
      <c r="I25" s="34">
        <v>1045.48126901309</v>
      </c>
      <c r="J25" s="34"/>
      <c r="K25" s="46"/>
      <c r="L25" s="34">
        <v>3000.7837127180801</v>
      </c>
      <c r="M25" s="47">
        <v>578.491939864953</v>
      </c>
    </row>
    <row r="26" spans="4:13" x14ac:dyDescent="0.3">
      <c r="D26" s="54"/>
      <c r="E26" s="7" t="s">
        <v>3</v>
      </c>
      <c r="F26" s="34">
        <v>8237566.2698437497</v>
      </c>
      <c r="G26" s="34">
        <v>7802740.2584754601</v>
      </c>
      <c r="H26" s="34">
        <v>137916.99281249999</v>
      </c>
      <c r="I26" s="34">
        <v>6993.8799659038596</v>
      </c>
      <c r="J26" s="34"/>
      <c r="K26" s="46"/>
      <c r="L26" s="34">
        <v>1385.7318231371901</v>
      </c>
      <c r="M26" s="47">
        <v>567.80914778833903</v>
      </c>
    </row>
    <row r="27" spans="4:13" x14ac:dyDescent="0.3">
      <c r="D27" s="55"/>
      <c r="E27" s="10" t="s">
        <v>4</v>
      </c>
      <c r="F27" s="35">
        <v>16470596.6423437</v>
      </c>
      <c r="G27" s="35">
        <v>18004929.019024</v>
      </c>
      <c r="H27" s="35">
        <v>173327.17218749999</v>
      </c>
      <c r="I27" s="35">
        <v>540.28569216689004</v>
      </c>
      <c r="J27" s="35"/>
      <c r="K27" s="48"/>
      <c r="L27" s="35">
        <v>30861.3627429476</v>
      </c>
      <c r="M27" s="49">
        <v>1156.3528636213</v>
      </c>
    </row>
    <row r="28" spans="4:13" x14ac:dyDescent="0.3">
      <c r="D28" s="7"/>
      <c r="E28" s="7"/>
      <c r="F28" s="36"/>
      <c r="G28" s="36"/>
      <c r="H28" s="36"/>
      <c r="I28" s="36"/>
      <c r="J28" s="36"/>
      <c r="K28" s="50" t="s">
        <v>16</v>
      </c>
      <c r="L28" s="51">
        <f>SUM(L24:L27)</f>
        <v>34601.292280658759</v>
      </c>
      <c r="M28" s="36"/>
    </row>
    <row r="29" spans="4:13" x14ac:dyDescent="0.3">
      <c r="F29" s="1"/>
      <c r="G29" s="1"/>
      <c r="H29" s="1"/>
      <c r="I29" s="1"/>
      <c r="J29" s="40"/>
      <c r="K29" s="1"/>
      <c r="L29" s="1"/>
      <c r="M29" s="1"/>
    </row>
    <row r="30" spans="4:13" x14ac:dyDescent="0.3">
      <c r="F30" s="1"/>
      <c r="G30" s="1"/>
      <c r="H30" s="1"/>
      <c r="I30" s="1"/>
      <c r="J30" s="40"/>
      <c r="K30" s="1"/>
      <c r="L30" s="1"/>
      <c r="M30" s="1"/>
    </row>
    <row r="31" spans="4:13" x14ac:dyDescent="0.3">
      <c r="F31" s="1"/>
      <c r="G31" s="1"/>
      <c r="H31" s="1"/>
      <c r="I31" s="1"/>
      <c r="J31" s="40"/>
      <c r="K31" s="1"/>
      <c r="L31" s="1"/>
      <c r="M31" s="1"/>
    </row>
    <row r="32" spans="4:13" x14ac:dyDescent="0.3">
      <c r="F32" s="1"/>
      <c r="G32" s="1"/>
      <c r="H32" s="1"/>
      <c r="I32" s="1"/>
      <c r="J32" s="40"/>
      <c r="K32" s="1"/>
      <c r="L32" s="1"/>
      <c r="M32" s="1"/>
    </row>
    <row r="33" spans="6:13" x14ac:dyDescent="0.3">
      <c r="F33" s="1"/>
      <c r="G33" s="1"/>
      <c r="H33" s="1"/>
      <c r="I33" s="1"/>
      <c r="J33" s="40"/>
      <c r="K33" s="1"/>
      <c r="L33" s="1"/>
      <c r="M33" s="1"/>
    </row>
  </sheetData>
  <mergeCells count="7">
    <mergeCell ref="L4:M4"/>
    <mergeCell ref="D6:D9"/>
    <mergeCell ref="D12:D15"/>
    <mergeCell ref="D18:D21"/>
    <mergeCell ref="D24:D27"/>
    <mergeCell ref="F4:G4"/>
    <mergeCell ref="H4:I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95EF-0446-43DD-8247-4D3946846D12}">
  <dimension ref="A1:E33"/>
  <sheetViews>
    <sheetView workbookViewId="0">
      <selection activeCell="B18" sqref="B18"/>
    </sheetView>
  </sheetViews>
  <sheetFormatPr defaultRowHeight="14.4" x14ac:dyDescent="0.3"/>
  <cols>
    <col min="1" max="4" width="26.44140625" customWidth="1"/>
    <col min="5" max="5" width="14" bestFit="1" customWidth="1"/>
  </cols>
  <sheetData>
    <row r="1" spans="1:5" x14ac:dyDescent="0.3">
      <c r="A1" t="s">
        <v>21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">
      <c r="A2" t="s">
        <v>1</v>
      </c>
      <c r="B2">
        <f>DQN!L12</f>
        <v>-2179.6265074040698</v>
      </c>
      <c r="C2">
        <f>LSTM!L12</f>
        <v>927.76227793947601</v>
      </c>
      <c r="D2">
        <f>A2C!L6</f>
        <v>-282.87531575884998</v>
      </c>
      <c r="E2" s="37">
        <f>PPO!L18</f>
        <v>550.87274056048102</v>
      </c>
    </row>
    <row r="3" spans="1:5" x14ac:dyDescent="0.3">
      <c r="A3" t="s">
        <v>2</v>
      </c>
      <c r="B3">
        <f>DQN!L13</f>
        <v>28773.140461040901</v>
      </c>
      <c r="C3">
        <f>LSTM!L13</f>
        <v>18069.289618145202</v>
      </c>
      <c r="D3">
        <f>A2C!L7</f>
        <v>22452.579355819202</v>
      </c>
      <c r="E3" s="37">
        <f>PPO!L19</f>
        <v>19377.249704925802</v>
      </c>
    </row>
    <row r="4" spans="1:5" x14ac:dyDescent="0.3">
      <c r="A4" t="s">
        <v>3</v>
      </c>
      <c r="B4">
        <f>DQN!L14</f>
        <v>4216.9279540727302</v>
      </c>
      <c r="C4">
        <f>LSTM!L14</f>
        <v>13183.918024271399</v>
      </c>
      <c r="D4">
        <f>A2C!L8</f>
        <v>17464.060640477801</v>
      </c>
      <c r="E4" s="37">
        <f>PPO!L20</f>
        <v>12885.0558114739</v>
      </c>
    </row>
    <row r="5" spans="1:5" x14ac:dyDescent="0.3">
      <c r="A5" t="s">
        <v>4</v>
      </c>
      <c r="B5">
        <f>DQN!L15</f>
        <v>52743.204918277901</v>
      </c>
      <c r="C5">
        <f>LSTM!L15</f>
        <v>26640.255824554599</v>
      </c>
      <c r="D5">
        <f>A2C!L9</f>
        <v>36007.055606016402</v>
      </c>
      <c r="E5" s="37">
        <f>PPO!L21</f>
        <v>8615.2433705572803</v>
      </c>
    </row>
    <row r="31" spans="5:5" x14ac:dyDescent="0.3">
      <c r="E31" s="37"/>
    </row>
    <row r="32" spans="5:5" x14ac:dyDescent="0.3">
      <c r="E32" s="37"/>
    </row>
    <row r="33" spans="5:5" x14ac:dyDescent="0.3">
      <c r="E33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BF9B-8F51-4B32-B0DE-2D440BADBF71}">
  <dimension ref="A1:F5"/>
  <sheetViews>
    <sheetView tabSelected="1" workbookViewId="0">
      <selection activeCell="B8" sqref="B8"/>
    </sheetView>
  </sheetViews>
  <sheetFormatPr defaultRowHeight="14.4" x14ac:dyDescent="0.3"/>
  <cols>
    <col min="1" max="1" width="9.6640625" bestFit="1" customWidth="1"/>
    <col min="2" max="2" width="12.6640625" bestFit="1" customWidth="1"/>
    <col min="3" max="3" width="13.44140625" bestFit="1" customWidth="1"/>
    <col min="5" max="5" width="14" bestFit="1" customWidth="1"/>
  </cols>
  <sheetData>
    <row r="1" spans="1:6" x14ac:dyDescent="0.3">
      <c r="A1" t="str">
        <f>Comparativa!A1</f>
        <v>Periodo</v>
      </c>
      <c r="B1" t="str">
        <f>Comparativa!B1</f>
        <v>DQN_V2</v>
      </c>
      <c r="C1" t="str">
        <f>Comparativa!C1</f>
        <v>DQN-LSTM_V2</v>
      </c>
      <c r="D1" t="str">
        <f>Comparativa!D1</f>
        <v>A2C_V1</v>
      </c>
      <c r="E1" t="str">
        <f>Comparativa!E1</f>
        <v>PPO_LR_0.0005</v>
      </c>
      <c r="F1" t="s">
        <v>31</v>
      </c>
    </row>
    <row r="2" spans="1:6" x14ac:dyDescent="0.3">
      <c r="A2" t="str">
        <f>Comparativa!A2</f>
        <v>2008-2009</v>
      </c>
      <c r="B2">
        <f>Comparativa!B2/100000*100</f>
        <v>-2.1796265074040697</v>
      </c>
      <c r="C2">
        <f>Comparativa!C2/100000*100</f>
        <v>0.92776227793947597</v>
      </c>
      <c r="D2">
        <f>Comparativa!D2/100000*100</f>
        <v>-0.28287531575885</v>
      </c>
      <c r="E2">
        <f>Comparativa!E2/100000*100</f>
        <v>0.55087274056048097</v>
      </c>
      <c r="F2">
        <v>-20.739591819386106</v>
      </c>
    </row>
    <row r="3" spans="1:6" x14ac:dyDescent="0.3">
      <c r="A3" t="str">
        <f>Comparativa!A3</f>
        <v>2012-2014</v>
      </c>
      <c r="B3">
        <f>Comparativa!B3/100000*100</f>
        <v>28.773140461040903</v>
      </c>
      <c r="C3">
        <f>Comparativa!C3/100000*100</f>
        <v>18.069289618145202</v>
      </c>
      <c r="D3">
        <f>Comparativa!D3/100000*100</f>
        <v>22.452579355819203</v>
      </c>
      <c r="E3">
        <f>Comparativa!E3/100000*100</f>
        <v>19.377249704925802</v>
      </c>
      <c r="F3">
        <v>41.957394657549003</v>
      </c>
    </row>
    <row r="4" spans="1:6" x14ac:dyDescent="0.3">
      <c r="A4" t="str">
        <f>Comparativa!A4</f>
        <v>2018-2020</v>
      </c>
      <c r="B4">
        <f>Comparativa!B4/100000*100</f>
        <v>4.2169279540727302</v>
      </c>
      <c r="C4">
        <f>Comparativa!C4/100000*100</f>
        <v>13.183918024271399</v>
      </c>
      <c r="D4">
        <f>Comparativa!D4/100000*100</f>
        <v>17.4640606404778</v>
      </c>
      <c r="E4">
        <f>Comparativa!E4/100000*100</f>
        <v>12.885055811473901</v>
      </c>
      <c r="F4">
        <v>16.924648670324004</v>
      </c>
    </row>
    <row r="5" spans="1:6" x14ac:dyDescent="0.3">
      <c r="A5" t="str">
        <f>Comparativa!A5</f>
        <v>2020-2022</v>
      </c>
      <c r="B5">
        <f>Comparativa!B5/100000*100</f>
        <v>52.743204918277897</v>
      </c>
      <c r="C5">
        <f>Comparativa!C5/100000*100</f>
        <v>26.640255824554597</v>
      </c>
      <c r="D5">
        <f>Comparativa!D5/100000*100</f>
        <v>36.007055606016401</v>
      </c>
      <c r="E5">
        <f>Comparativa!E5/100000*100</f>
        <v>8.6152433705572804</v>
      </c>
      <c r="F5">
        <v>47.184305300091012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DQN</vt:lpstr>
      <vt:lpstr>LSTM</vt:lpstr>
      <vt:lpstr>A2C</vt:lpstr>
      <vt:lpstr>PPO</vt:lpstr>
      <vt:lpstr>Comparativa</vt:lpstr>
      <vt:lpstr>ComparativaSP500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Alamo</dc:creator>
  <cp:lastModifiedBy>Fernando Alamo</cp:lastModifiedBy>
  <dcterms:created xsi:type="dcterms:W3CDTF">2023-06-15T21:01:37Z</dcterms:created>
  <dcterms:modified xsi:type="dcterms:W3CDTF">2023-06-18T09:07:37Z</dcterms:modified>
</cp:coreProperties>
</file>