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and\OneDrive\Documents\"/>
    </mc:Choice>
  </mc:AlternateContent>
  <xr:revisionPtr revIDLastSave="0" documentId="8_{2D4F0AD7-1ED2-469F-8F09-B0FD4743863E}" xr6:coauthVersionLast="47" xr6:coauthVersionMax="47" xr10:uidLastSave="{00000000-0000-0000-0000-000000000000}"/>
  <bookViews>
    <workbookView xWindow="3410" yWindow="2200" windowWidth="14400" windowHeight="7810" xr2:uid="{F1C4CE1F-FEC5-40D0-B448-C7157244E0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H37" i="1"/>
  <c r="K36" i="1"/>
  <c r="H36" i="1"/>
  <c r="K35" i="1"/>
  <c r="H35" i="1"/>
  <c r="K34" i="1"/>
  <c r="H34" i="1"/>
  <c r="K32" i="1"/>
  <c r="H32" i="1"/>
  <c r="K31" i="1"/>
  <c r="H31" i="1"/>
  <c r="K30" i="1"/>
  <c r="H30" i="1"/>
  <c r="K29" i="1"/>
  <c r="H29" i="1"/>
  <c r="K27" i="1"/>
  <c r="H27" i="1"/>
  <c r="K26" i="1"/>
  <c r="H26" i="1"/>
  <c r="K25" i="1"/>
  <c r="H25" i="1"/>
  <c r="K24" i="1"/>
  <c r="H24" i="1"/>
  <c r="K22" i="1"/>
  <c r="H22" i="1"/>
  <c r="K21" i="1"/>
  <c r="H21" i="1"/>
  <c r="K20" i="1"/>
  <c r="H20" i="1"/>
  <c r="K19" i="1"/>
  <c r="H19" i="1"/>
  <c r="K17" i="1"/>
  <c r="H17" i="1"/>
  <c r="K16" i="1"/>
  <c r="H16" i="1"/>
  <c r="K15" i="1"/>
  <c r="H15" i="1"/>
  <c r="K14" i="1"/>
  <c r="H14" i="1"/>
  <c r="H12" i="1"/>
  <c r="H11" i="1"/>
  <c r="H10" i="1"/>
  <c r="H9" i="1"/>
  <c r="H7" i="1"/>
  <c r="H6" i="1"/>
  <c r="H5" i="1"/>
  <c r="H4" i="1"/>
  <c r="K12" i="1"/>
  <c r="K11" i="1"/>
  <c r="K10" i="1"/>
  <c r="K9" i="1"/>
  <c r="K7" i="1"/>
  <c r="K6" i="1"/>
  <c r="K5" i="1"/>
  <c r="K4" i="1"/>
</calcChain>
</file>

<file path=xl/sharedStrings.xml><?xml version="1.0" encoding="utf-8"?>
<sst xmlns="http://schemas.openxmlformats.org/spreadsheetml/2006/main" count="48" uniqueCount="23">
  <si>
    <t>sr. No.</t>
  </si>
  <si>
    <t>Algorithm Name</t>
  </si>
  <si>
    <t>Original Features</t>
  </si>
  <si>
    <t>Reduced Features</t>
  </si>
  <si>
    <t>Computation Time</t>
  </si>
  <si>
    <t>Original DS</t>
  </si>
  <si>
    <t>Reduced DS</t>
  </si>
  <si>
    <t>PCA</t>
  </si>
  <si>
    <t>ACO</t>
  </si>
  <si>
    <t>PSO</t>
  </si>
  <si>
    <t>GWO</t>
  </si>
  <si>
    <t>ENSEMBLE</t>
  </si>
  <si>
    <t>PSO+GA</t>
  </si>
  <si>
    <t>AMIFS</t>
  </si>
  <si>
    <t>Accuracy (R square value)</t>
  </si>
  <si>
    <t>Linear Regression</t>
  </si>
  <si>
    <t>SVM Regression</t>
  </si>
  <si>
    <t>Random Forest</t>
  </si>
  <si>
    <t>Gradient Boosting</t>
  </si>
  <si>
    <t>Difference</t>
  </si>
  <si>
    <t>Time Savings (%)</t>
  </si>
  <si>
    <t>Original DS (sec)</t>
  </si>
  <si>
    <t>Reduced DS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</si>
</sst>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3" xfId="0" applyBorder="1"/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C177-603C-4FDD-8149-76C42FBC2514}">
  <dimension ref="A1:N62"/>
  <sheetViews>
    <sheetView tabSelected="1" topLeftCell="D1" workbookViewId="0">
      <selection activeCell="L8" sqref="L8"/>
    </sheetView>
  </sheetViews>
  <sheetFormatPr defaultRowHeight="14.5" x14ac:dyDescent="0.35"/>
  <cols>
    <col min="2" max="2" width="26.08984375" customWidth="1"/>
    <col min="3" max="3" width="17.36328125" customWidth="1"/>
    <col min="4" max="4" width="17.7265625" customWidth="1"/>
    <col min="5" max="5" width="31.81640625" customWidth="1"/>
    <col min="6" max="6" width="14.1796875" customWidth="1"/>
    <col min="7" max="7" width="14.7265625" customWidth="1"/>
    <col min="8" max="8" width="16.1796875" customWidth="1"/>
    <col min="9" max="9" width="15.36328125" customWidth="1"/>
    <col min="10" max="10" width="16.36328125" customWidth="1"/>
    <col min="11" max="11" width="17.36328125" customWidth="1"/>
    <col min="12" max="12" width="13.7265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F1" s="8" t="s">
        <v>14</v>
      </c>
      <c r="G1" s="7"/>
      <c r="H1" s="7"/>
      <c r="I1" s="7" t="s">
        <v>4</v>
      </c>
      <c r="J1" s="7"/>
      <c r="K1" s="7"/>
    </row>
    <row r="2" spans="1:14" x14ac:dyDescent="0.35">
      <c r="A2" s="1"/>
      <c r="B2" s="1"/>
      <c r="C2" s="1"/>
      <c r="D2" s="1"/>
      <c r="E2" t="s">
        <v>1</v>
      </c>
      <c r="F2" s="1" t="s">
        <v>5</v>
      </c>
      <c r="G2" s="1" t="s">
        <v>6</v>
      </c>
      <c r="H2" s="4" t="s">
        <v>19</v>
      </c>
      <c r="I2" s="1" t="s">
        <v>21</v>
      </c>
      <c r="J2" s="1" t="s">
        <v>22</v>
      </c>
      <c r="K2" s="4" t="s">
        <v>20</v>
      </c>
    </row>
    <row r="3" spans="1:14" x14ac:dyDescent="0.35">
      <c r="A3" s="2"/>
      <c r="B3" s="2"/>
      <c r="C3" s="2"/>
      <c r="D3" s="2"/>
      <c r="E3" s="2"/>
      <c r="F3" s="2"/>
      <c r="G3" s="2"/>
      <c r="I3" s="2"/>
    </row>
    <row r="4" spans="1:14" x14ac:dyDescent="0.35">
      <c r="A4" s="3">
        <v>1</v>
      </c>
      <c r="B4" s="3" t="s">
        <v>7</v>
      </c>
      <c r="C4" s="3">
        <v>52</v>
      </c>
      <c r="D4" s="3">
        <v>20</v>
      </c>
      <c r="E4" s="3" t="s">
        <v>15</v>
      </c>
      <c r="F4" s="3">
        <v>0.88258400000000004</v>
      </c>
      <c r="G4" s="3">
        <v>0.84559799999999996</v>
      </c>
      <c r="H4" s="3">
        <f>ROUND(G4-F4,4)</f>
        <v>-3.6999999999999998E-2</v>
      </c>
      <c r="I4">
        <v>64.494799999999998</v>
      </c>
      <c r="J4">
        <v>45.664700000000003</v>
      </c>
      <c r="K4" s="5" t="str">
        <f>ROUND((I4 - J4) / I4 * 100,2) &amp; "%"</f>
        <v>29.2%</v>
      </c>
    </row>
    <row r="5" spans="1:14" x14ac:dyDescent="0.35">
      <c r="E5" s="3" t="s">
        <v>16</v>
      </c>
      <c r="F5" s="3">
        <v>0.51146499999999995</v>
      </c>
      <c r="G5" s="3">
        <v>0.76503100000000002</v>
      </c>
      <c r="H5" s="3">
        <f t="shared" ref="H5:H7" si="0">ROUND(G5-F5,4)</f>
        <v>0.25359999999999999</v>
      </c>
      <c r="I5" s="3">
        <v>548.07133999999996</v>
      </c>
      <c r="J5" s="3">
        <v>4387.9305830000003</v>
      </c>
      <c r="K5" s="5" t="str">
        <f t="shared" ref="K5:K7" si="1">ROUND((I5 - J5) / I5 * 100,2) &amp; "%"</f>
        <v>-700.61%</v>
      </c>
    </row>
    <row r="6" spans="1:14" x14ac:dyDescent="0.35">
      <c r="E6" s="3" t="s">
        <v>17</v>
      </c>
      <c r="F6" s="3">
        <v>0.99597100000000005</v>
      </c>
      <c r="G6" s="3">
        <v>0.99521800000000005</v>
      </c>
      <c r="H6" s="3">
        <f t="shared" si="0"/>
        <v>-8.0000000000000004E-4</v>
      </c>
      <c r="I6" s="3">
        <v>729.95219499999996</v>
      </c>
      <c r="J6" s="3">
        <v>455.721858</v>
      </c>
      <c r="K6" s="5" t="str">
        <f t="shared" si="1"/>
        <v>37.57%</v>
      </c>
    </row>
    <row r="7" spans="1:14" x14ac:dyDescent="0.35">
      <c r="E7" s="3" t="s">
        <v>18</v>
      </c>
      <c r="F7" s="3">
        <v>0.99230600000000002</v>
      </c>
      <c r="G7" s="3">
        <v>0.97225499999999998</v>
      </c>
      <c r="H7" s="3">
        <f t="shared" si="0"/>
        <v>-2.01E-2</v>
      </c>
      <c r="I7" s="3">
        <v>399.62028199999997</v>
      </c>
      <c r="J7" s="3">
        <v>252.442725</v>
      </c>
      <c r="K7" s="5" t="str">
        <f t="shared" si="1"/>
        <v>36.83%</v>
      </c>
      <c r="N7">
        <v>100</v>
      </c>
    </row>
    <row r="8" spans="1:14" x14ac:dyDescent="0.35">
      <c r="E8" s="3"/>
      <c r="F8" s="3"/>
      <c r="G8" s="3"/>
      <c r="H8" s="3"/>
      <c r="K8" s="6"/>
    </row>
    <row r="9" spans="1:14" x14ac:dyDescent="0.35">
      <c r="A9" s="3">
        <v>2</v>
      </c>
      <c r="B9" s="3" t="s">
        <v>8</v>
      </c>
      <c r="C9" s="3">
        <v>52</v>
      </c>
      <c r="D9" s="3">
        <v>20</v>
      </c>
      <c r="E9" s="3" t="s">
        <v>15</v>
      </c>
      <c r="F9" s="3">
        <v>0.82655900000000004</v>
      </c>
      <c r="G9" s="3">
        <v>0.95441299999999996</v>
      </c>
      <c r="H9" s="3">
        <f t="shared" ref="H9:H12" si="2">ROUND(G9-F9,4)</f>
        <v>0.12790000000000001</v>
      </c>
      <c r="I9">
        <v>66.608999999999995</v>
      </c>
      <c r="J9">
        <v>3.9649999999999999</v>
      </c>
      <c r="K9" s="5" t="str">
        <f t="shared" ref="K9:K12" si="3">ROUND((I9 - J9) / I9 * 100,2) &amp; "%"</f>
        <v>94.05%</v>
      </c>
    </row>
    <row r="10" spans="1:14" x14ac:dyDescent="0.35">
      <c r="E10" s="3" t="s">
        <v>16</v>
      </c>
      <c r="F10" s="3">
        <v>-1.7756999999999998E-2</v>
      </c>
      <c r="G10" s="3">
        <v>0.75752699999999995</v>
      </c>
      <c r="H10" s="3">
        <f t="shared" si="2"/>
        <v>0.77529999999999999</v>
      </c>
      <c r="I10">
        <v>15.713999999999999</v>
      </c>
      <c r="J10">
        <v>4.7380000000000004</v>
      </c>
      <c r="K10" s="5" t="str">
        <f t="shared" si="3"/>
        <v>69.85%</v>
      </c>
    </row>
    <row r="11" spans="1:14" x14ac:dyDescent="0.35">
      <c r="E11" s="3" t="s">
        <v>17</v>
      </c>
      <c r="F11" s="3">
        <v>0.84191099999999996</v>
      </c>
      <c r="G11" s="3">
        <v>0.85032099999999999</v>
      </c>
      <c r="H11" s="3">
        <f t="shared" si="2"/>
        <v>8.3999999999999995E-3</v>
      </c>
      <c r="I11">
        <v>202.62800000000001</v>
      </c>
      <c r="J11">
        <v>146.917</v>
      </c>
      <c r="K11" s="5" t="str">
        <f t="shared" si="3"/>
        <v>27.49%</v>
      </c>
    </row>
    <row r="12" spans="1:14" x14ac:dyDescent="0.35">
      <c r="E12" s="3" t="s">
        <v>18</v>
      </c>
      <c r="F12" s="3">
        <v>0.87345799999999996</v>
      </c>
      <c r="G12" s="3">
        <v>0.94810899999999998</v>
      </c>
      <c r="H12" s="3">
        <f t="shared" si="2"/>
        <v>7.4700000000000003E-2</v>
      </c>
      <c r="I12">
        <v>139.71199999999999</v>
      </c>
      <c r="J12">
        <v>85.834999999999994</v>
      </c>
      <c r="K12" s="5" t="str">
        <f t="shared" si="3"/>
        <v>38.56%</v>
      </c>
    </row>
    <row r="13" spans="1:14" x14ac:dyDescent="0.35">
      <c r="E13" s="3"/>
      <c r="F13" s="3"/>
      <c r="G13" s="3"/>
      <c r="H13" s="3"/>
    </row>
    <row r="14" spans="1:14" x14ac:dyDescent="0.35">
      <c r="A14" s="3">
        <v>3</v>
      </c>
      <c r="B14" s="3" t="s">
        <v>9</v>
      </c>
      <c r="C14" s="3">
        <v>52</v>
      </c>
      <c r="D14" s="3">
        <v>13</v>
      </c>
      <c r="E14" s="3" t="s">
        <v>15</v>
      </c>
      <c r="F14" s="3">
        <v>0.79819300000000004</v>
      </c>
      <c r="G14" s="3">
        <v>0.94672800000000001</v>
      </c>
      <c r="H14" s="3">
        <f t="shared" ref="H14:H17" si="4">ROUND(G14-F14,4)</f>
        <v>0.14849999999999999</v>
      </c>
      <c r="I14">
        <v>26.209</v>
      </c>
      <c r="J14">
        <v>4.3380000000000001</v>
      </c>
      <c r="K14" s="5" t="str">
        <f t="shared" ref="K14:K17" si="5">ROUND((I14 - J14) / I14 * 100,2) &amp; "%"</f>
        <v>83.45%</v>
      </c>
    </row>
    <row r="15" spans="1:14" x14ac:dyDescent="0.35">
      <c r="E15" s="3" t="s">
        <v>16</v>
      </c>
      <c r="F15" s="3">
        <v>-9.7531000000000007E-2</v>
      </c>
      <c r="G15" s="3">
        <v>0.94775100000000001</v>
      </c>
      <c r="H15" s="3">
        <f t="shared" si="4"/>
        <v>1.0452999999999999</v>
      </c>
      <c r="I15">
        <v>5.859</v>
      </c>
      <c r="J15">
        <v>3.375</v>
      </c>
      <c r="K15" s="5" t="str">
        <f t="shared" si="5"/>
        <v>42.4%</v>
      </c>
    </row>
    <row r="16" spans="1:14" x14ac:dyDescent="0.35">
      <c r="E16" s="3" t="s">
        <v>17</v>
      </c>
      <c r="F16" s="3">
        <v>0.95887599999999995</v>
      </c>
      <c r="G16" s="3">
        <v>0.972553</v>
      </c>
      <c r="H16" s="3">
        <f t="shared" si="4"/>
        <v>1.37E-2</v>
      </c>
      <c r="I16">
        <v>299.09100000000001</v>
      </c>
      <c r="J16">
        <v>237.34199999999998</v>
      </c>
      <c r="K16" s="5" t="str">
        <f t="shared" si="5"/>
        <v>20.65%</v>
      </c>
    </row>
    <row r="17" spans="1:11" x14ac:dyDescent="0.35">
      <c r="E17" s="3" t="s">
        <v>18</v>
      </c>
      <c r="F17" s="3">
        <v>0.98736900000000005</v>
      </c>
      <c r="G17" s="3">
        <v>1</v>
      </c>
      <c r="H17" s="3">
        <f t="shared" si="4"/>
        <v>1.26E-2</v>
      </c>
      <c r="I17">
        <v>153.691</v>
      </c>
      <c r="J17">
        <v>113.971</v>
      </c>
      <c r="K17" s="5" t="str">
        <f t="shared" si="5"/>
        <v>25.84%</v>
      </c>
    </row>
    <row r="18" spans="1:11" x14ac:dyDescent="0.35">
      <c r="E18" s="3"/>
      <c r="F18" s="3"/>
      <c r="G18" s="3"/>
      <c r="H18" s="3"/>
    </row>
    <row r="19" spans="1:11" x14ac:dyDescent="0.35">
      <c r="A19" s="3">
        <v>4</v>
      </c>
      <c r="B19" s="3" t="s">
        <v>10</v>
      </c>
      <c r="C19" s="3">
        <v>52</v>
      </c>
      <c r="D19" s="3">
        <v>23</v>
      </c>
      <c r="E19" s="3" t="s">
        <v>15</v>
      </c>
      <c r="F19" s="3">
        <v>0.78152299999999997</v>
      </c>
      <c r="G19" s="3">
        <v>0.83768600000000004</v>
      </c>
      <c r="H19" s="3">
        <f t="shared" ref="H19:H22" si="6">ROUND(G19-F19,4)</f>
        <v>5.62E-2</v>
      </c>
      <c r="I19">
        <v>26.167999999999999</v>
      </c>
      <c r="J19">
        <v>4.12</v>
      </c>
      <c r="K19" s="5" t="str">
        <f t="shared" ref="K19:K22" si="7">ROUND((I19 - J19) / I19 * 100,2) &amp; "%"</f>
        <v>84.26%</v>
      </c>
    </row>
    <row r="20" spans="1:11" x14ac:dyDescent="0.35">
      <c r="E20" s="3" t="s">
        <v>16</v>
      </c>
      <c r="F20" s="3">
        <v>-1.238E-2</v>
      </c>
      <c r="G20" s="3">
        <v>0.76274299999999995</v>
      </c>
      <c r="H20" s="3">
        <f t="shared" si="6"/>
        <v>0.77510000000000001</v>
      </c>
      <c r="I20">
        <v>19.516999999999999</v>
      </c>
      <c r="J20">
        <v>10.498000000000001</v>
      </c>
      <c r="K20" s="5" t="str">
        <f t="shared" si="7"/>
        <v>46.21%</v>
      </c>
    </row>
    <row r="21" spans="1:11" x14ac:dyDescent="0.35">
      <c r="E21" s="3" t="s">
        <v>17</v>
      </c>
      <c r="F21" s="3">
        <v>0.90058700000000003</v>
      </c>
      <c r="G21" s="3">
        <v>0.88628899999999999</v>
      </c>
      <c r="H21" s="3">
        <f t="shared" si="6"/>
        <v>-1.43E-2</v>
      </c>
      <c r="I21">
        <v>656.25</v>
      </c>
      <c r="J21">
        <v>370.464</v>
      </c>
      <c r="K21" s="5" t="str">
        <f t="shared" si="7"/>
        <v>43.55%</v>
      </c>
    </row>
    <row r="22" spans="1:11" x14ac:dyDescent="0.35">
      <c r="E22" s="3" t="s">
        <v>18</v>
      </c>
      <c r="F22" s="3">
        <v>0.85225300000000004</v>
      </c>
      <c r="G22" s="3">
        <v>0.80485899999999999</v>
      </c>
      <c r="H22" s="3">
        <f t="shared" si="6"/>
        <v>-4.7399999999999998E-2</v>
      </c>
      <c r="I22">
        <v>925.02200000000005</v>
      </c>
      <c r="J22">
        <v>671.62200000000007</v>
      </c>
      <c r="K22" s="5" t="str">
        <f t="shared" si="7"/>
        <v>27.39%</v>
      </c>
    </row>
    <row r="23" spans="1:11" x14ac:dyDescent="0.35">
      <c r="A23" s="3"/>
      <c r="B23" s="3"/>
      <c r="C23" s="3"/>
      <c r="D23" s="3"/>
      <c r="E23" s="3"/>
      <c r="F23" s="3"/>
      <c r="G23" s="3"/>
      <c r="H23" s="3"/>
    </row>
    <row r="24" spans="1:11" x14ac:dyDescent="0.35">
      <c r="A24" s="3">
        <v>5</v>
      </c>
      <c r="B24" s="3" t="s">
        <v>11</v>
      </c>
      <c r="C24" s="3">
        <v>52</v>
      </c>
      <c r="D24" s="3">
        <v>20</v>
      </c>
      <c r="E24" s="3" t="s">
        <v>15</v>
      </c>
      <c r="F24" s="3">
        <v>0.88862799999999997</v>
      </c>
      <c r="G24" s="3">
        <v>0.88158400000000003</v>
      </c>
      <c r="H24" s="3">
        <f t="shared" ref="H24:H27" si="8">ROUND(G24-F24,4)</f>
        <v>-7.0000000000000001E-3</v>
      </c>
      <c r="I24">
        <v>52.033000000000001</v>
      </c>
      <c r="J24">
        <v>7.577</v>
      </c>
      <c r="K24" s="5" t="str">
        <f t="shared" ref="K24:K27" si="9">ROUND((I24 - J24) / I24 * 100,2) &amp; "%"</f>
        <v>85.44%</v>
      </c>
    </row>
    <row r="25" spans="1:11" x14ac:dyDescent="0.35">
      <c r="E25" s="3" t="s">
        <v>16</v>
      </c>
      <c r="F25" s="3">
        <v>3.4249000000000002E-2</v>
      </c>
      <c r="G25" s="3">
        <v>0.86458699999999999</v>
      </c>
      <c r="H25" s="3">
        <f t="shared" si="8"/>
        <v>0.83030000000000004</v>
      </c>
      <c r="I25">
        <v>943.79599999999994</v>
      </c>
      <c r="J25">
        <v>216.18799999999999</v>
      </c>
      <c r="K25" s="5" t="str">
        <f t="shared" si="9"/>
        <v>77.09%</v>
      </c>
    </row>
    <row r="26" spans="1:11" x14ac:dyDescent="0.35">
      <c r="E26" s="3" t="s">
        <v>17</v>
      </c>
      <c r="F26" s="3">
        <v>0.97009400000000001</v>
      </c>
      <c r="G26" s="3">
        <v>0.97651699999999997</v>
      </c>
      <c r="H26" s="3">
        <f t="shared" si="8"/>
        <v>6.4000000000000003E-3</v>
      </c>
      <c r="I26">
        <v>9051.3819999999996</v>
      </c>
      <c r="J26">
        <v>2361.75</v>
      </c>
      <c r="K26" s="5" t="str">
        <f t="shared" si="9"/>
        <v>73.91%</v>
      </c>
    </row>
    <row r="27" spans="1:11" x14ac:dyDescent="0.35">
      <c r="A27" s="3"/>
      <c r="B27" s="3"/>
      <c r="C27" s="3"/>
      <c r="D27" s="3"/>
      <c r="E27" s="3" t="s">
        <v>18</v>
      </c>
      <c r="F27" s="3">
        <v>0.971719</v>
      </c>
      <c r="G27" s="3">
        <v>0.97561200000000003</v>
      </c>
      <c r="H27" s="3">
        <f t="shared" si="8"/>
        <v>3.8999999999999998E-3</v>
      </c>
      <c r="I27">
        <v>14345.961000000001</v>
      </c>
      <c r="J27">
        <v>4283.848</v>
      </c>
      <c r="K27" s="5" t="str">
        <f t="shared" si="9"/>
        <v>70.14%</v>
      </c>
    </row>
    <row r="28" spans="1:11" x14ac:dyDescent="0.35">
      <c r="A28" s="3"/>
      <c r="B28" s="3"/>
      <c r="C28" s="3"/>
      <c r="D28" s="3"/>
      <c r="E28" s="3"/>
      <c r="F28" s="3"/>
      <c r="G28" s="3"/>
      <c r="H28" s="3"/>
    </row>
    <row r="29" spans="1:11" x14ac:dyDescent="0.35">
      <c r="A29" s="3">
        <v>6</v>
      </c>
      <c r="B29" s="3" t="s">
        <v>12</v>
      </c>
      <c r="C29" s="3">
        <v>52</v>
      </c>
      <c r="D29" s="3">
        <v>13</v>
      </c>
      <c r="E29" s="3" t="s">
        <v>15</v>
      </c>
      <c r="F29" s="3">
        <v>0.88258400000000004</v>
      </c>
      <c r="G29" s="3">
        <v>0.85755000000000003</v>
      </c>
      <c r="H29" s="3">
        <f t="shared" ref="H29:H32" si="10">ROUND(G29-F29,4)</f>
        <v>-2.5000000000000001E-2</v>
      </c>
      <c r="I29">
        <v>587.99199999999996</v>
      </c>
      <c r="J29">
        <v>58.802</v>
      </c>
      <c r="K29" s="5" t="str">
        <f t="shared" ref="K29:K32" si="11">ROUND((I29 - J29) / I29 * 100,2) &amp; "%"</f>
        <v>90%</v>
      </c>
    </row>
    <row r="30" spans="1:11" x14ac:dyDescent="0.35">
      <c r="E30" s="3" t="s">
        <v>16</v>
      </c>
      <c r="F30" s="3">
        <v>0.51146499999999995</v>
      </c>
      <c r="G30" s="3">
        <v>0.87959399999999999</v>
      </c>
      <c r="H30" s="3">
        <f t="shared" si="10"/>
        <v>0.36809999999999998</v>
      </c>
      <c r="I30">
        <v>642052.79499999993</v>
      </c>
      <c r="J30">
        <v>79823.740000000005</v>
      </c>
      <c r="K30" s="5" t="str">
        <f t="shared" si="11"/>
        <v>87.57%</v>
      </c>
    </row>
    <row r="31" spans="1:11" x14ac:dyDescent="0.35">
      <c r="A31" s="3"/>
      <c r="B31" s="3"/>
      <c r="C31" s="3"/>
      <c r="D31" s="3"/>
      <c r="E31" s="3" t="s">
        <v>17</v>
      </c>
      <c r="F31" s="3">
        <v>0.99597100000000005</v>
      </c>
      <c r="G31" s="3">
        <v>0.99517599999999995</v>
      </c>
      <c r="H31" s="3">
        <f t="shared" si="10"/>
        <v>-8.0000000000000004E-4</v>
      </c>
      <c r="I31">
        <v>726073.75600000005</v>
      </c>
      <c r="J31">
        <v>121727.94399999999</v>
      </c>
      <c r="K31" s="5" t="str">
        <f t="shared" si="11"/>
        <v>83.23%</v>
      </c>
    </row>
    <row r="32" spans="1:11" x14ac:dyDescent="0.35">
      <c r="A32" s="3"/>
      <c r="B32" s="3"/>
      <c r="C32" s="3"/>
      <c r="D32" s="3"/>
      <c r="E32" s="3" t="s">
        <v>18</v>
      </c>
      <c r="F32" s="3">
        <v>0.99230600000000002</v>
      </c>
      <c r="G32" s="3">
        <v>0.98783100000000001</v>
      </c>
      <c r="H32" s="3">
        <f t="shared" si="10"/>
        <v>-4.4999999999999997E-3</v>
      </c>
      <c r="I32">
        <v>397977.05700000003</v>
      </c>
      <c r="J32">
        <v>89143.524999999994</v>
      </c>
      <c r="K32" s="5" t="str">
        <f t="shared" si="11"/>
        <v>77.6%</v>
      </c>
    </row>
    <row r="33" spans="1:11" x14ac:dyDescent="0.35">
      <c r="A33" s="3"/>
      <c r="B33" s="3"/>
      <c r="C33" s="3"/>
      <c r="D33" s="3"/>
      <c r="E33" s="3"/>
      <c r="F33" s="3"/>
      <c r="G33" s="3"/>
      <c r="H33" s="3"/>
    </row>
    <row r="34" spans="1:11" x14ac:dyDescent="0.35">
      <c r="A34" s="3">
        <v>7</v>
      </c>
      <c r="B34" s="3" t="s">
        <v>13</v>
      </c>
      <c r="C34" s="3">
        <v>52</v>
      </c>
      <c r="D34" s="3">
        <v>20</v>
      </c>
      <c r="E34" s="3" t="s">
        <v>15</v>
      </c>
      <c r="F34" s="3">
        <v>0.882988</v>
      </c>
      <c r="G34" s="3">
        <v>0.70923000000000003</v>
      </c>
      <c r="H34" s="3">
        <f t="shared" ref="H34:H37" si="12">ROUND(G34-F34,4)</f>
        <v>-0.17380000000000001</v>
      </c>
      <c r="I34">
        <v>29.466999999999999</v>
      </c>
      <c r="J34">
        <v>3.3930000000000002</v>
      </c>
      <c r="K34" s="5" t="str">
        <f t="shared" ref="K34:K37" si="13">ROUND((I34 - J34) / I34 * 100,2) &amp; "%"</f>
        <v>88.49%</v>
      </c>
    </row>
    <row r="35" spans="1:11" x14ac:dyDescent="0.35">
      <c r="A35" s="3"/>
      <c r="B35" s="3"/>
      <c r="C35" s="3"/>
      <c r="D35" s="3"/>
      <c r="E35" s="3" t="s">
        <v>16</v>
      </c>
      <c r="F35" s="3">
        <v>-8.7620000000000007E-3</v>
      </c>
      <c r="G35" s="3">
        <v>0.94982800000000001</v>
      </c>
      <c r="H35" s="3">
        <f t="shared" si="12"/>
        <v>0.95860000000000001</v>
      </c>
      <c r="I35">
        <v>3.8690000000000002</v>
      </c>
      <c r="J35">
        <v>3.5089999999999999</v>
      </c>
      <c r="K35" s="5" t="str">
        <f t="shared" si="13"/>
        <v>9.3%</v>
      </c>
    </row>
    <row r="36" spans="1:11" x14ac:dyDescent="0.35">
      <c r="A36" s="3"/>
      <c r="B36" s="3"/>
      <c r="C36" s="3"/>
      <c r="D36" s="3"/>
      <c r="E36" s="3" t="s">
        <v>17</v>
      </c>
      <c r="F36" s="3">
        <v>0.92494200000000004</v>
      </c>
      <c r="G36" s="3">
        <v>0.97173100000000001</v>
      </c>
      <c r="H36" s="3">
        <f t="shared" si="12"/>
        <v>4.6800000000000001E-2</v>
      </c>
      <c r="I36">
        <v>258.82300000000004</v>
      </c>
      <c r="J36">
        <v>138.30200000000002</v>
      </c>
      <c r="K36" s="5" t="str">
        <f t="shared" si="13"/>
        <v>46.57%</v>
      </c>
    </row>
    <row r="37" spans="1:11" x14ac:dyDescent="0.35">
      <c r="A37" s="3"/>
      <c r="B37" s="3"/>
      <c r="C37" s="3"/>
      <c r="D37" s="3"/>
      <c r="E37" s="3" t="s">
        <v>18</v>
      </c>
      <c r="F37" s="3">
        <v>0.95857000000000003</v>
      </c>
      <c r="G37" s="3">
        <v>0.97303600000000001</v>
      </c>
      <c r="H37" s="3">
        <f t="shared" si="12"/>
        <v>1.4500000000000001E-2</v>
      </c>
      <c r="I37">
        <v>253.08799999999997</v>
      </c>
      <c r="J37">
        <v>121.55199999999999</v>
      </c>
      <c r="K37" s="5" t="str">
        <f t="shared" si="13"/>
        <v>51.97%</v>
      </c>
    </row>
    <row r="38" spans="1:11" x14ac:dyDescent="0.35">
      <c r="A38" s="3"/>
      <c r="B38" s="3"/>
      <c r="C38" s="3"/>
      <c r="D38" s="3"/>
      <c r="E38" s="3"/>
      <c r="F38" s="3"/>
      <c r="G38" s="3"/>
      <c r="H38" s="3"/>
    </row>
    <row r="39" spans="1:11" x14ac:dyDescent="0.35">
      <c r="A39" s="3"/>
      <c r="B39" s="3"/>
      <c r="C39" s="3"/>
      <c r="D39" s="3"/>
      <c r="E39" s="3"/>
      <c r="F39" s="3"/>
      <c r="G39" s="3"/>
      <c r="H39" s="3"/>
    </row>
    <row r="40" spans="1:11" x14ac:dyDescent="0.35">
      <c r="A40" s="3"/>
      <c r="B40" s="3"/>
      <c r="C40" s="3"/>
      <c r="D40" s="3"/>
      <c r="E40" s="3"/>
      <c r="F40" s="3"/>
      <c r="G40" s="3"/>
      <c r="H40" s="3"/>
    </row>
    <row r="41" spans="1:11" x14ac:dyDescent="0.35">
      <c r="A41" s="3"/>
      <c r="B41" s="3"/>
      <c r="C41" s="3"/>
      <c r="D41" s="3"/>
      <c r="E41" s="3"/>
      <c r="F41" s="3"/>
      <c r="G41" s="3"/>
      <c r="H41" s="3"/>
    </row>
    <row r="42" spans="1:11" x14ac:dyDescent="0.35">
      <c r="A42" s="3"/>
      <c r="B42" s="3"/>
      <c r="C42" s="3"/>
      <c r="D42" s="3"/>
      <c r="E42" s="3"/>
      <c r="F42" s="3"/>
      <c r="G42" s="3"/>
      <c r="H42" s="3"/>
    </row>
    <row r="43" spans="1:11" x14ac:dyDescent="0.35">
      <c r="A43" s="3"/>
      <c r="B43" s="3"/>
      <c r="C43" s="3"/>
      <c r="D43" s="3"/>
      <c r="E43" s="3"/>
      <c r="F43" s="3"/>
      <c r="G43" s="3"/>
      <c r="H43" s="3"/>
    </row>
    <row r="44" spans="1:11" x14ac:dyDescent="0.35">
      <c r="A44" s="3"/>
      <c r="B44" s="3"/>
      <c r="C44" s="3"/>
      <c r="D44" s="3"/>
      <c r="E44" s="3"/>
      <c r="F44" s="3"/>
      <c r="G44" s="3"/>
      <c r="H44" s="3"/>
    </row>
    <row r="45" spans="1:11" x14ac:dyDescent="0.35">
      <c r="A45" s="3"/>
      <c r="B45" s="3"/>
      <c r="C45" s="3"/>
      <c r="D45" s="3"/>
      <c r="E45" s="3"/>
      <c r="F45" s="3"/>
      <c r="G45" s="3"/>
      <c r="H45" s="3"/>
    </row>
    <row r="46" spans="1:11" x14ac:dyDescent="0.35">
      <c r="A46" s="3"/>
      <c r="B46" s="3"/>
      <c r="C46" s="3"/>
      <c r="D46" s="3"/>
      <c r="E46" s="3"/>
      <c r="F46" s="3"/>
      <c r="G46" s="3"/>
      <c r="H46" s="3"/>
    </row>
    <row r="47" spans="1:11" x14ac:dyDescent="0.35">
      <c r="A47" s="3"/>
      <c r="B47" s="3"/>
      <c r="C47" s="3"/>
      <c r="D47" s="3"/>
      <c r="E47" s="3"/>
      <c r="F47" s="3"/>
      <c r="G47" s="3"/>
      <c r="H47" s="3"/>
    </row>
    <row r="48" spans="1:11" x14ac:dyDescent="0.35">
      <c r="A48" s="3"/>
      <c r="B48" s="3"/>
      <c r="C48" s="3"/>
      <c r="D48" s="3"/>
      <c r="E48" s="3"/>
      <c r="F48" s="3"/>
      <c r="G48" s="3"/>
      <c r="H48" s="3"/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</sheetData>
  <mergeCells count="2">
    <mergeCell ref="I1:K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Chhand Chaughule</dc:creator>
  <cp:lastModifiedBy>Chhand Chaughule</cp:lastModifiedBy>
  <dcterms:created xsi:type="dcterms:W3CDTF">2025-04-18T03:21:01Z</dcterms:created>
  <dcterms:modified xsi:type="dcterms:W3CDTF">2025-05-03T16:21:12Z</dcterms:modified>
</cp:coreProperties>
</file>