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osition Size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sz val="14"/>
    </font>
    <font>
      <sz val="11"/>
    </font>
    <font>
      <b val="1"/>
    </font>
    <font>
      <i val="1"/>
      <sz val="10"/>
    </font>
  </fonts>
  <fills count="3">
    <fill>
      <patternFill/>
    </fill>
    <fill>
      <patternFill patternType="gray125"/>
    </fill>
    <fill>
      <patternFill patternType="solid">
        <fgColor rgb="00D9EAF7"/>
        <bgColor rgb="00D9EAF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left"/>
    </xf>
    <xf numFmtId="0" fontId="3" fillId="0" borderId="0" applyAlignment="1" pivotButton="0" quotePrefix="0" xfId="0">
      <alignment horizontal="left" vertical="center"/>
    </xf>
    <xf numFmtId="0" fontId="0" fillId="2" borderId="0" pivotButton="0" quotePrefix="0" xfId="0"/>
    <xf numFmtId="0" fontId="2" fillId="0" borderId="0" applyAlignment="1" pivotButton="0" quotePrefix="0" xfId="0">
      <alignment horizontal="left" vertical="center"/>
    </xf>
    <xf numFmtId="0" fontId="3" fillId="0" borderId="0" pivotButton="0" quotePrefix="0" xfId="0"/>
    <xf numFmtId="0" fontId="4" fillId="0" borderId="0" applyAlignment="1" pivotButton="0" quotePrefix="0" xfId="0">
      <alignment horizontal="left"/>
    </xf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4"/>
  <sheetViews>
    <sheetView workbookViewId="0">
      <selection activeCell="A1" sqref="A1"/>
    </sheetView>
  </sheetViews>
  <sheetFormatPr baseColWidth="8" defaultRowHeight="15"/>
  <cols>
    <col width="34" customWidth="1" min="1" max="1"/>
    <col width="18" customWidth="1" min="2" max="2"/>
  </cols>
  <sheetData>
    <row r="1">
      <c r="A1" s="1" t="inlineStr">
        <is>
          <t>UNH — Mini‑Gestor de Posição</t>
        </is>
      </c>
    </row>
    <row r="2">
      <c r="A2" s="2" t="inlineStr">
        <is>
          <t>Equity da conta ($)</t>
        </is>
      </c>
      <c r="B2" s="3" t="n">
        <v>50000</v>
      </c>
    </row>
    <row r="3">
      <c r="A3" s="4" t="inlineStr">
        <is>
          <t>Risco por trade (%)</t>
        </is>
      </c>
      <c r="B3" s="3" t="n">
        <v>0.01</v>
      </c>
    </row>
    <row r="4">
      <c r="A4" s="4" t="inlineStr">
        <is>
          <t>Preço de entrada</t>
        </is>
      </c>
      <c r="B4" s="3" t="n">
        <v>371</v>
      </c>
    </row>
    <row r="5">
      <c r="A5" s="4" t="inlineStr">
        <is>
          <t>Preço de stop</t>
        </is>
      </c>
      <c r="B5" s="3" t="n">
        <v>368.8</v>
      </c>
    </row>
    <row r="6">
      <c r="A6" s="4" t="inlineStr">
        <is>
          <t>Slippage por ação ($)</t>
        </is>
      </c>
      <c r="B6" s="3" t="n">
        <v>0.05</v>
      </c>
    </row>
    <row r="7">
      <c r="A7" s="4" t="inlineStr">
        <is>
          <t>Taxas por ação ($)</t>
        </is>
      </c>
      <c r="B7" s="3" t="n">
        <v>0</v>
      </c>
    </row>
    <row r="8">
      <c r="A8" s="4" t="inlineStr">
        <is>
          <t>Custos fixos por trade ($)</t>
        </is>
      </c>
      <c r="B8" s="3" t="n">
        <v>0</v>
      </c>
    </row>
    <row r="9">
      <c r="A9" s="5" t="inlineStr">
        <is>
          <t>Risco por ação ($)</t>
        </is>
      </c>
      <c r="B9">
        <f>ABS(B4-B5)+B6+B7</f>
        <v/>
      </c>
    </row>
    <row r="10">
      <c r="A10" t="inlineStr">
        <is>
          <t>Risco permitido ($)</t>
        </is>
      </c>
      <c r="B10">
        <f>B2*B3</f>
        <v/>
      </c>
    </row>
    <row r="11">
      <c r="A11" t="inlineStr">
        <is>
          <t>Risco permitido (ajustado por custos fixos) ($)</t>
        </is>
      </c>
      <c r="B11">
        <f>MAX(B10-B8,0)</f>
        <v/>
      </c>
    </row>
    <row r="12">
      <c r="A12" t="inlineStr">
        <is>
          <t>Tamanho da posição (ações)</t>
        </is>
      </c>
      <c r="B12">
        <f>IF(B9&gt;0,INT(B11/B9),0)</f>
        <v/>
      </c>
    </row>
    <row r="13">
      <c r="A13" t="inlineStr">
        <is>
          <t>Exposição nominal ($)</t>
        </is>
      </c>
      <c r="B13">
        <f>B12*B4</f>
        <v/>
      </c>
    </row>
    <row r="14">
      <c r="A14" t="inlineStr">
        <is>
          <t>Direção</t>
        </is>
      </c>
      <c r="B14">
        <f>IF(B4&gt;B5,"Long","Short")</f>
        <v/>
      </c>
    </row>
    <row r="15">
      <c r="A15" t="inlineStr">
        <is>
          <t>Preço alvo 1R</t>
        </is>
      </c>
      <c r="B15">
        <f>IF(B14="Long",B4+B9,B4-B9)</f>
        <v/>
      </c>
    </row>
    <row r="16">
      <c r="A16" t="inlineStr">
        <is>
          <t>Preço alvo 2R</t>
        </is>
      </c>
      <c r="B16">
        <f>IF(B14="Long",B4+2*B9,B4-2*B9)</f>
        <v/>
      </c>
    </row>
    <row r="17">
      <c r="A17" t="inlineStr">
        <is>
          <t>Perda máx. se stopar ($)</t>
        </is>
      </c>
      <c r="B17">
        <f>B12*B9+B8</f>
        <v/>
      </c>
    </row>
    <row r="18">
      <c r="A18" t="inlineStr">
        <is>
          <t>Preço de break‑even (incl. custos fixos)</t>
        </is>
      </c>
      <c r="B18">
        <f>IF(B12&gt;0,IF(B14="Long",B4+B8/B12,B4-B8/B12),"")</f>
        <v/>
      </c>
    </row>
    <row r="20">
      <c r="A20" s="6" t="inlineStr">
        <is>
          <t>Como usar: edite as células AZUIS (B2:B8). O resto calcula automaticamente.</t>
        </is>
      </c>
    </row>
    <row r="21">
      <c r="A21" s="7" t="inlineStr">
        <is>
          <t>Dicas: • Ajuste o risco (%) ao seu perfil (comum: 0,5% a 1,0%). • O tamanho da posição considera custos por ação e slippage. • Custos fixos reduzem o risco disponível antes de calcular a posição. • Alvos 1R/2R usam o R por ação (entrada↔stop + custos por ação).</t>
        </is>
      </c>
    </row>
    <row r="22"/>
    <row r="23"/>
    <row r="24"/>
  </sheetData>
  <mergeCells count="3">
    <mergeCell ref="A1:B1"/>
    <mergeCell ref="A20:B20"/>
    <mergeCell ref="A21:B2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2025-11-01T12:14:47Z</dcterms:created>
  <dcterms:modified xmlns:dcterms="http://purl.org/dc/terms/" xmlns:xsi="http://www.w3.org/2001/XMLSchema-instance" xsi:type="dcterms:W3CDTF">2025-11-01T12:14:47Z</dcterms:modified>
</cp:coreProperties>
</file>