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kina_000\All my documents\uni_work\SEMI\"/>
    </mc:Choice>
  </mc:AlternateContent>
  <bookViews>
    <workbookView xWindow="0" yWindow="0" windowWidth="20490" windowHeight="73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6" i="1" l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I36" i="1" l="1"/>
  <c r="I35" i="1"/>
  <c r="I34" i="1"/>
  <c r="I33" i="1"/>
  <c r="I32" i="1"/>
  <c r="I31" i="1"/>
  <c r="I30" i="1"/>
  <c r="I29" i="1"/>
  <c r="I28" i="1"/>
  <c r="I27" i="1"/>
  <c r="I26" i="1" l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B44" i="1" l="1"/>
  <c r="B41" i="1"/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M3" i="1"/>
  <c r="AL3" i="1"/>
  <c r="AK3" i="1"/>
  <c r="AY14" i="1" l="1"/>
  <c r="AY13" i="1"/>
  <c r="AY8" i="1"/>
  <c r="AY9" i="1"/>
  <c r="AY10" i="1"/>
  <c r="AY11" i="1"/>
  <c r="AY12" i="1"/>
  <c r="AY15" i="1"/>
  <c r="AY16" i="1"/>
  <c r="AY17" i="1"/>
  <c r="AY18" i="1"/>
  <c r="AY19" i="1"/>
  <c r="AY20" i="1"/>
  <c r="AY21" i="1"/>
  <c r="AZ21" i="1" s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X31" i="1"/>
  <c r="AX22" i="1"/>
  <c r="AZ22" i="1" s="1"/>
  <c r="AX14" i="1"/>
  <c r="AX8" i="1"/>
  <c r="AX9" i="1"/>
  <c r="AX10" i="1"/>
  <c r="AX11" i="1"/>
  <c r="AX12" i="1"/>
  <c r="AX13" i="1"/>
  <c r="AZ13" i="1" s="1"/>
  <c r="AX15" i="1"/>
  <c r="AX16" i="1"/>
  <c r="AX17" i="1"/>
  <c r="AX18" i="1"/>
  <c r="AX19" i="1"/>
  <c r="AX20" i="1"/>
  <c r="AX21" i="1"/>
  <c r="AX23" i="1"/>
  <c r="AX24" i="1"/>
  <c r="AX25" i="1"/>
  <c r="AX26" i="1"/>
  <c r="AX27" i="1"/>
  <c r="AX28" i="1"/>
  <c r="AX29" i="1"/>
  <c r="AX30" i="1"/>
  <c r="AX32" i="1"/>
  <c r="AZ32" i="1" s="1"/>
  <c r="AX33" i="1"/>
  <c r="AX34" i="1"/>
  <c r="AZ34" i="1" s="1"/>
  <c r="AX35" i="1"/>
  <c r="AX36" i="1"/>
  <c r="AZ36" i="1" s="1"/>
  <c r="BA21" i="1"/>
  <c r="BA17" i="1"/>
  <c r="BA11" i="1"/>
  <c r="BA8" i="1"/>
  <c r="BA27" i="1"/>
  <c r="BA28" i="1"/>
  <c r="BA29" i="1"/>
  <c r="BA30" i="1"/>
  <c r="BA31" i="1"/>
  <c r="BA32" i="1"/>
  <c r="BA33" i="1"/>
  <c r="BA34" i="1"/>
  <c r="BA35" i="1"/>
  <c r="BA36" i="1"/>
  <c r="BA9" i="1"/>
  <c r="BA10" i="1"/>
  <c r="BA12" i="1"/>
  <c r="BA13" i="1"/>
  <c r="BA14" i="1"/>
  <c r="BA15" i="1"/>
  <c r="BA16" i="1"/>
  <c r="BA18" i="1"/>
  <c r="BA19" i="1"/>
  <c r="BA20" i="1"/>
  <c r="BA22" i="1"/>
  <c r="BA23" i="1"/>
  <c r="BA24" i="1"/>
  <c r="BA25" i="1"/>
  <c r="BA26" i="1"/>
  <c r="BA7" i="1"/>
  <c r="AY7" i="1"/>
  <c r="AX7" i="1"/>
  <c r="AZ7" i="1" s="1"/>
  <c r="AZ9" i="1" l="1"/>
  <c r="AZ17" i="1"/>
  <c r="AZ25" i="1"/>
  <c r="AZ20" i="1"/>
  <c r="AZ16" i="1"/>
  <c r="AZ11" i="1"/>
  <c r="AZ14" i="1"/>
  <c r="AZ35" i="1"/>
  <c r="AZ33" i="1"/>
  <c r="AZ28" i="1"/>
  <c r="AZ24" i="1"/>
  <c r="AZ10" i="1"/>
  <c r="AZ30" i="1"/>
  <c r="AZ12" i="1"/>
  <c r="AZ8" i="1"/>
  <c r="AZ19" i="1"/>
  <c r="AZ15" i="1"/>
  <c r="AZ27" i="1"/>
  <c r="AZ23" i="1"/>
  <c r="AZ18" i="1"/>
  <c r="AZ31" i="1"/>
  <c r="AZ29" i="1"/>
  <c r="AZ26" i="1"/>
  <c r="O18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" i="1"/>
</calcChain>
</file>

<file path=xl/sharedStrings.xml><?xml version="1.0" encoding="utf-8"?>
<sst xmlns="http://schemas.openxmlformats.org/spreadsheetml/2006/main" count="66" uniqueCount="62">
  <si>
    <t>Sujetos</t>
  </si>
  <si>
    <t xml:space="preserve">Edad </t>
  </si>
  <si>
    <t>Muestra</t>
  </si>
  <si>
    <t>Extraversión</t>
  </si>
  <si>
    <t>Nivel de actividad</t>
  </si>
  <si>
    <t>Placer de alta intensidad</t>
  </si>
  <si>
    <t>Impulsividad</t>
  </si>
  <si>
    <t>Afectividad negativa</t>
  </si>
  <si>
    <t>Ira/Frustración</t>
  </si>
  <si>
    <t>Malestar</t>
  </si>
  <si>
    <t>Autotranquilización</t>
  </si>
  <si>
    <t>Miedo</t>
  </si>
  <si>
    <t>Control esforzado</t>
  </si>
  <si>
    <t>Focalización de la atención</t>
  </si>
  <si>
    <t>Control inhibitorio</t>
  </si>
  <si>
    <t>Placer de baja intensidad</t>
  </si>
  <si>
    <t>Sensibilidad Perceptiva</t>
  </si>
  <si>
    <t>Sonrisa y risa</t>
  </si>
  <si>
    <t>Timidez</t>
  </si>
  <si>
    <t>TOTAL-EXTR</t>
  </si>
  <si>
    <t>Tristeza</t>
  </si>
  <si>
    <t>TOTAL-AFEC</t>
  </si>
  <si>
    <t>TOTAL-CONTROL</t>
  </si>
  <si>
    <t>Pregunta</t>
  </si>
  <si>
    <t>Señala</t>
  </si>
  <si>
    <t>Toca robot</t>
  </si>
  <si>
    <t>Otras obs.</t>
  </si>
  <si>
    <t>Voltea cabeza</t>
  </si>
  <si>
    <t>Se levanta</t>
  </si>
  <si>
    <t>Acercamiento</t>
  </si>
  <si>
    <t>Toca</t>
  </si>
  <si>
    <t>Observa</t>
  </si>
  <si>
    <t>Se distrae</t>
  </si>
  <si>
    <t>Inicia conversación</t>
  </si>
  <si>
    <t>Platica</t>
  </si>
  <si>
    <t>Melina-Comprensión</t>
  </si>
  <si>
    <t>Pono-Evocación</t>
  </si>
  <si>
    <t>Pada-Comprensión</t>
  </si>
  <si>
    <t>Bali-Evocación</t>
  </si>
  <si>
    <t>Fresa-Familiar2-Comprensión</t>
  </si>
  <si>
    <t>Sandía-Familiar1-Comprensión</t>
  </si>
  <si>
    <t>Fase de calentamiento/E1-Niño</t>
  </si>
  <si>
    <t>Fase de entrenamiento/E2-E3-Niño</t>
  </si>
  <si>
    <t>Rastreador visual/E1-Niño</t>
  </si>
  <si>
    <t>Fase de evocación/E1-Niño</t>
  </si>
  <si>
    <t>CI-Aptitud verbal</t>
  </si>
  <si>
    <t>Puntuación Peabody</t>
  </si>
  <si>
    <t>Tobi</t>
  </si>
  <si>
    <t>AproximaciónAnticipación</t>
  </si>
  <si>
    <t>Suma familiares</t>
  </si>
  <si>
    <t>Total compr y producc</t>
  </si>
  <si>
    <t>Suma produccion</t>
  </si>
  <si>
    <t>Suma comprension</t>
  </si>
  <si>
    <t>Percentil</t>
  </si>
  <si>
    <t>se levanta o voltea o pregunta o inicia conversacion</t>
  </si>
  <si>
    <t>se levanta o se acerca o señala o toca</t>
  </si>
  <si>
    <t xml:space="preserve">Interactua </t>
  </si>
  <si>
    <t>Habla</t>
  </si>
  <si>
    <t>No hace nada</t>
  </si>
  <si>
    <t>Desviacion estandar</t>
  </si>
  <si>
    <t>Promedio</t>
  </si>
  <si>
    <t>Cambio atencional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</si>
</sst>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2D050"/>
        <bgColor indexed="64"/>
      </patternFill>
    </fill>
    <fill>
      <gradientFill degree="45">
        <stop position="0">
          <color theme="0"/>
        </stop>
        <stop position="1">
          <color rgb="FFFF99CC"/>
        </stop>
      </gradientFill>
    </fill>
    <fill>
      <gradientFill>
        <stop position="0">
          <color theme="0"/>
        </stop>
        <stop position="1">
          <color rgb="FFFF99CC"/>
        </stop>
      </gradientFill>
    </fill>
    <fill>
      <gradientFill degree="135">
        <stop position="0">
          <color theme="0"/>
        </stop>
        <stop position="1">
          <color rgb="FFFF99CC"/>
        </stop>
      </gradient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9" borderId="0" xfId="0" applyFill="1"/>
    <xf numFmtId="0" fontId="0" fillId="0" borderId="0" xfId="0" applyAlignment="1">
      <alignment horizontal="right"/>
    </xf>
    <xf numFmtId="0" fontId="0" fillId="9" borderId="0" xfId="0" applyFill="1" applyAlignment="1">
      <alignment horizontal="right"/>
    </xf>
    <xf numFmtId="0" fontId="0" fillId="7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ECA2F2"/>
      <color rgb="FFE10FC3"/>
      <color rgb="FFFF9933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4"/>
  <sheetViews>
    <sheetView tabSelected="1" topLeftCell="N19" workbookViewId="0">
      <selection activeCell="P37" sqref="P37"/>
    </sheetView>
  </sheetViews>
  <sheetFormatPr baseColWidth="10" defaultRowHeight="15" x14ac:dyDescent="0.25"/>
  <cols>
    <col min="2" max="2" width="11.42578125" style="13"/>
    <col min="3" max="3" width="13.140625" customWidth="1"/>
    <col min="4" max="4" width="13.5703125" customWidth="1"/>
    <col min="5" max="5" width="13.7109375" customWidth="1"/>
    <col min="6" max="6" width="12.28515625" style="6" customWidth="1"/>
    <col min="9" max="9" width="11.5703125" customWidth="1"/>
    <col min="10" max="10" width="14" customWidth="1"/>
    <col min="12" max="12" width="15.85546875" customWidth="1"/>
    <col min="17" max="17" width="13.85546875" customWidth="1"/>
    <col min="18" max="18" width="12" customWidth="1"/>
    <col min="19" max="19" width="13.5703125" customWidth="1"/>
    <col min="20" max="20" width="12.85546875" customWidth="1"/>
    <col min="36" max="39" width="13.28515625" customWidth="1"/>
    <col min="43" max="43" width="13.5703125" customWidth="1"/>
    <col min="45" max="45" width="12.28515625" customWidth="1"/>
    <col min="46" max="46" width="13.42578125" customWidth="1"/>
    <col min="47" max="47" width="12.7109375" customWidth="1"/>
    <col min="48" max="48" width="12.140625" customWidth="1"/>
    <col min="54" max="55" width="12.7109375" customWidth="1"/>
    <col min="56" max="56" width="9.7109375" customWidth="1"/>
    <col min="57" max="57" width="16.140625" customWidth="1"/>
    <col min="60" max="60" width="16" customWidth="1"/>
  </cols>
  <sheetData>
    <row r="1" spans="1:61" x14ac:dyDescent="0.25">
      <c r="A1" s="31" t="s">
        <v>2</v>
      </c>
      <c r="B1" s="31"/>
      <c r="C1" s="32" t="s">
        <v>3</v>
      </c>
      <c r="D1" s="32"/>
      <c r="E1" s="32"/>
      <c r="F1" s="32"/>
      <c r="G1" s="32"/>
      <c r="H1" s="32"/>
      <c r="I1" s="32"/>
      <c r="J1" s="33" t="s">
        <v>7</v>
      </c>
      <c r="K1" s="33"/>
      <c r="L1" s="33"/>
      <c r="M1" s="33"/>
      <c r="N1" s="33"/>
      <c r="O1" s="33"/>
      <c r="P1" s="21"/>
      <c r="Q1" s="34" t="s">
        <v>12</v>
      </c>
      <c r="R1" s="34"/>
      <c r="S1" s="34"/>
      <c r="T1" s="34"/>
      <c r="U1" s="34"/>
      <c r="V1" s="25" t="s">
        <v>41</v>
      </c>
      <c r="W1" s="26"/>
      <c r="X1" s="26"/>
      <c r="Y1" s="26"/>
      <c r="Z1" s="26"/>
      <c r="AA1" s="27"/>
      <c r="AB1" s="25" t="s">
        <v>42</v>
      </c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7"/>
      <c r="AN1" s="35" t="s">
        <v>43</v>
      </c>
      <c r="AO1" s="36"/>
      <c r="AP1" s="37"/>
      <c r="AQ1" s="28" t="s">
        <v>44</v>
      </c>
      <c r="AR1" s="29"/>
      <c r="AS1" s="29"/>
      <c r="AT1" s="29"/>
      <c r="AU1" s="29"/>
      <c r="AV1" s="29"/>
      <c r="AW1" s="30"/>
      <c r="AX1" s="15"/>
      <c r="AY1" s="15"/>
      <c r="AZ1" s="15"/>
      <c r="BA1" s="15"/>
      <c r="BB1" s="24" t="s">
        <v>46</v>
      </c>
      <c r="BC1" s="24"/>
      <c r="BD1" s="16"/>
      <c r="BE1" s="16"/>
      <c r="BF1" s="16"/>
      <c r="BG1" s="16"/>
      <c r="BH1" s="16"/>
      <c r="BI1" s="16"/>
    </row>
    <row r="2" spans="1:61" ht="26.25" customHeight="1" x14ac:dyDescent="0.25">
      <c r="A2" s="4" t="s">
        <v>0</v>
      </c>
      <c r="B2" s="4" t="s">
        <v>1</v>
      </c>
      <c r="C2" s="4" t="s">
        <v>4</v>
      </c>
      <c r="D2" s="5" t="s">
        <v>48</v>
      </c>
      <c r="E2" s="5" t="s">
        <v>5</v>
      </c>
      <c r="F2" s="6" t="s">
        <v>6</v>
      </c>
      <c r="G2" s="7" t="s">
        <v>18</v>
      </c>
      <c r="H2" s="7" t="s">
        <v>17</v>
      </c>
      <c r="I2" s="4" t="s">
        <v>19</v>
      </c>
      <c r="J2" s="4" t="s">
        <v>8</v>
      </c>
      <c r="K2" s="4" t="s">
        <v>9</v>
      </c>
      <c r="L2" s="7" t="s">
        <v>10</v>
      </c>
      <c r="M2" s="7" t="s">
        <v>11</v>
      </c>
      <c r="N2" s="7" t="s">
        <v>20</v>
      </c>
      <c r="O2" s="7" t="s">
        <v>21</v>
      </c>
      <c r="P2" s="20" t="s">
        <v>61</v>
      </c>
      <c r="Q2" s="3" t="s">
        <v>13</v>
      </c>
      <c r="R2" s="8" t="s">
        <v>14</v>
      </c>
      <c r="S2" s="3" t="s">
        <v>15</v>
      </c>
      <c r="T2" s="3" t="s">
        <v>16</v>
      </c>
      <c r="U2" s="7" t="s">
        <v>22</v>
      </c>
      <c r="V2" s="10" t="s">
        <v>23</v>
      </c>
      <c r="W2" s="10" t="s">
        <v>24</v>
      </c>
      <c r="X2" s="10" t="s">
        <v>25</v>
      </c>
      <c r="Y2" s="10" t="s">
        <v>26</v>
      </c>
      <c r="Z2" s="10" t="s">
        <v>57</v>
      </c>
      <c r="AA2" s="10" t="s">
        <v>58</v>
      </c>
      <c r="AB2" s="11" t="s">
        <v>27</v>
      </c>
      <c r="AC2" s="11" t="s">
        <v>28</v>
      </c>
      <c r="AD2" s="11" t="s">
        <v>29</v>
      </c>
      <c r="AE2" s="11" t="s">
        <v>24</v>
      </c>
      <c r="AF2" s="11" t="s">
        <v>23</v>
      </c>
      <c r="AG2" s="11" t="s">
        <v>30</v>
      </c>
      <c r="AH2" s="11" t="s">
        <v>31</v>
      </c>
      <c r="AI2" s="11" t="s">
        <v>32</v>
      </c>
      <c r="AJ2" s="10" t="s">
        <v>33</v>
      </c>
      <c r="AK2" s="10" t="s">
        <v>54</v>
      </c>
      <c r="AL2" s="10" t="s">
        <v>55</v>
      </c>
      <c r="AM2" s="10" t="s">
        <v>56</v>
      </c>
      <c r="AN2" s="11" t="s">
        <v>32</v>
      </c>
      <c r="AO2" s="11" t="s">
        <v>34</v>
      </c>
      <c r="AP2" s="11" t="s">
        <v>47</v>
      </c>
      <c r="AQ2" s="10" t="s">
        <v>35</v>
      </c>
      <c r="AR2" s="10" t="s">
        <v>36</v>
      </c>
      <c r="AS2" s="10" t="s">
        <v>39</v>
      </c>
      <c r="AT2" s="10" t="s">
        <v>37</v>
      </c>
      <c r="AU2" s="10" t="s">
        <v>38</v>
      </c>
      <c r="AV2" s="10" t="s">
        <v>40</v>
      </c>
      <c r="AW2" s="11" t="s">
        <v>26</v>
      </c>
      <c r="AX2" s="10" t="s">
        <v>52</v>
      </c>
      <c r="AY2" s="10" t="s">
        <v>51</v>
      </c>
      <c r="AZ2" s="10" t="s">
        <v>50</v>
      </c>
      <c r="BA2" s="10" t="s">
        <v>49</v>
      </c>
      <c r="BB2" s="9" t="s">
        <v>45</v>
      </c>
      <c r="BC2" s="11" t="s">
        <v>53</v>
      </c>
      <c r="BD2" s="17"/>
      <c r="BE2" s="18"/>
      <c r="BF2" s="19"/>
      <c r="BG2" s="19"/>
      <c r="BH2" s="18"/>
      <c r="BI2" s="19"/>
    </row>
    <row r="3" spans="1:61" x14ac:dyDescent="0.25">
      <c r="A3">
        <v>1</v>
      </c>
      <c r="B3" s="13">
        <v>44</v>
      </c>
      <c r="C3">
        <v>5</v>
      </c>
      <c r="D3">
        <v>5.38</v>
      </c>
      <c r="E3">
        <v>4.8499999999999996</v>
      </c>
      <c r="F3" s="6">
        <v>4.6900000000000004</v>
      </c>
      <c r="G3">
        <v>3.62</v>
      </c>
      <c r="H3">
        <v>4.6900000000000004</v>
      </c>
      <c r="I3" s="22">
        <f t="shared" ref="I3:I26" si="0">AVERAGE(C3:H3)</f>
        <v>4.7050000000000001</v>
      </c>
      <c r="J3">
        <v>3.62</v>
      </c>
      <c r="K3">
        <v>3.83</v>
      </c>
      <c r="L3">
        <v>4.62</v>
      </c>
      <c r="M3">
        <v>4.75</v>
      </c>
      <c r="N3">
        <v>4.83</v>
      </c>
      <c r="O3">
        <f>AVERAGE(J3:N3)</f>
        <v>4.33</v>
      </c>
      <c r="P3">
        <v>3.6</v>
      </c>
      <c r="Q3">
        <v>4.1100000000000003</v>
      </c>
      <c r="R3">
        <v>3.69</v>
      </c>
      <c r="S3">
        <v>5.85</v>
      </c>
      <c r="T3">
        <v>4.5</v>
      </c>
      <c r="U3" s="22">
        <f>AVERAGE(P3:T3)</f>
        <v>4.3499999999999996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1</v>
      </c>
      <c r="AH3">
        <v>1</v>
      </c>
      <c r="AI3">
        <v>0</v>
      </c>
      <c r="AJ3">
        <v>0</v>
      </c>
      <c r="AK3">
        <f t="shared" ref="AK3:AK36" si="1">SUM(AB3+AC3+AF3+AJ3)</f>
        <v>1</v>
      </c>
      <c r="AL3">
        <f>SUM(AC3+AD3+AE3+AG3)</f>
        <v>1</v>
      </c>
      <c r="AM3">
        <f t="shared" ref="AM3:AM36" si="2">SUM(AD3+AE3+AF3+AG3+AJ3+AC3+AB3)</f>
        <v>2</v>
      </c>
      <c r="AN3">
        <v>0</v>
      </c>
      <c r="AO3">
        <v>0</v>
      </c>
      <c r="AQ3">
        <v>1</v>
      </c>
      <c r="AR3">
        <v>0</v>
      </c>
      <c r="AS3">
        <v>1</v>
      </c>
      <c r="AT3">
        <v>1</v>
      </c>
      <c r="AU3">
        <v>0</v>
      </c>
      <c r="AV3">
        <v>1</v>
      </c>
      <c r="AW3">
        <v>0</v>
      </c>
      <c r="AX3">
        <v>2</v>
      </c>
      <c r="AY3">
        <v>0</v>
      </c>
      <c r="AZ3">
        <v>2</v>
      </c>
      <c r="BA3">
        <v>2</v>
      </c>
      <c r="BB3">
        <v>113</v>
      </c>
      <c r="BC3">
        <v>3</v>
      </c>
    </row>
    <row r="4" spans="1:61" x14ac:dyDescent="0.25">
      <c r="A4">
        <v>2</v>
      </c>
      <c r="B4" s="13">
        <v>43</v>
      </c>
      <c r="C4">
        <v>3.3</v>
      </c>
      <c r="D4">
        <v>5.53</v>
      </c>
      <c r="E4">
        <v>4.38</v>
      </c>
      <c r="F4" s="6">
        <v>4.1500000000000004</v>
      </c>
      <c r="G4">
        <v>1.92</v>
      </c>
      <c r="H4">
        <v>5.07</v>
      </c>
      <c r="I4" s="22">
        <f t="shared" si="0"/>
        <v>4.0583333333333336</v>
      </c>
      <c r="J4">
        <v>3.61</v>
      </c>
      <c r="K4">
        <v>4.08</v>
      </c>
      <c r="L4">
        <v>4.92</v>
      </c>
      <c r="M4">
        <v>4.63</v>
      </c>
      <c r="N4">
        <v>4.33</v>
      </c>
      <c r="O4">
        <f t="shared" ref="O4:O36" si="3">AVERAGE(J4:N4)</f>
        <v>4.3140000000000001</v>
      </c>
      <c r="P4">
        <v>6.2</v>
      </c>
      <c r="Q4">
        <v>3.88</v>
      </c>
      <c r="R4">
        <v>4.46</v>
      </c>
      <c r="S4">
        <v>5</v>
      </c>
      <c r="T4">
        <v>5.16</v>
      </c>
      <c r="U4">
        <f>AVERAGE(P4:T4)</f>
        <v>4.9399999999999995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f t="shared" si="1"/>
        <v>1</v>
      </c>
      <c r="AL4">
        <f t="shared" ref="AL4:AL36" si="4">SUM(AC4+AD4+AE4+AG4)</f>
        <v>0</v>
      </c>
      <c r="AM4">
        <f t="shared" si="2"/>
        <v>1</v>
      </c>
      <c r="AN4">
        <v>1</v>
      </c>
      <c r="AO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1</v>
      </c>
      <c r="AW4">
        <v>0</v>
      </c>
      <c r="AX4">
        <v>1</v>
      </c>
      <c r="AY4">
        <v>1</v>
      </c>
      <c r="AZ4">
        <v>2</v>
      </c>
      <c r="BA4">
        <v>1</v>
      </c>
      <c r="BB4">
        <v>104</v>
      </c>
      <c r="BC4">
        <v>3</v>
      </c>
    </row>
    <row r="5" spans="1:61" x14ac:dyDescent="0.25">
      <c r="A5">
        <v>3</v>
      </c>
      <c r="B5" s="13">
        <v>48</v>
      </c>
      <c r="C5">
        <v>3.07</v>
      </c>
      <c r="D5">
        <v>4.76</v>
      </c>
      <c r="E5">
        <v>4.33</v>
      </c>
      <c r="F5" s="6">
        <v>4</v>
      </c>
      <c r="G5">
        <v>3</v>
      </c>
      <c r="H5">
        <v>5.92</v>
      </c>
      <c r="I5" s="22">
        <f t="shared" si="0"/>
        <v>4.18</v>
      </c>
      <c r="J5">
        <v>2.0699999999999998</v>
      </c>
      <c r="K5">
        <v>4</v>
      </c>
      <c r="L5">
        <v>6.46</v>
      </c>
      <c r="M5">
        <v>5.18</v>
      </c>
      <c r="N5">
        <v>4.5</v>
      </c>
      <c r="O5">
        <f t="shared" si="3"/>
        <v>4.4420000000000002</v>
      </c>
      <c r="P5">
        <v>3.8</v>
      </c>
      <c r="Q5">
        <v>6.22</v>
      </c>
      <c r="R5">
        <v>5.07</v>
      </c>
      <c r="S5">
        <v>5.38</v>
      </c>
      <c r="T5">
        <v>5.58</v>
      </c>
      <c r="U5" s="22">
        <f t="shared" ref="U5:U36" si="5">AVERAGE(P5:T5)</f>
        <v>5.2099999999999991</v>
      </c>
      <c r="V5">
        <v>0</v>
      </c>
      <c r="W5">
        <v>0</v>
      </c>
      <c r="X5">
        <v>0</v>
      </c>
      <c r="Y5">
        <v>1</v>
      </c>
      <c r="Z5">
        <v>1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f t="shared" si="1"/>
        <v>1</v>
      </c>
      <c r="AL5">
        <f t="shared" si="4"/>
        <v>0</v>
      </c>
      <c r="AM5">
        <f t="shared" si="2"/>
        <v>1</v>
      </c>
      <c r="AN5">
        <v>1</v>
      </c>
      <c r="AO5">
        <v>1</v>
      </c>
      <c r="AQ5">
        <v>1</v>
      </c>
      <c r="AR5">
        <v>1</v>
      </c>
      <c r="AS5">
        <v>1</v>
      </c>
      <c r="AT5">
        <v>1</v>
      </c>
      <c r="AU5">
        <v>0</v>
      </c>
      <c r="AV5">
        <v>1</v>
      </c>
      <c r="AW5">
        <v>0</v>
      </c>
      <c r="AX5">
        <v>2</v>
      </c>
      <c r="AY5">
        <v>1</v>
      </c>
      <c r="AZ5">
        <v>3</v>
      </c>
      <c r="BA5">
        <v>2</v>
      </c>
      <c r="BB5">
        <v>112</v>
      </c>
      <c r="BC5">
        <v>3</v>
      </c>
    </row>
    <row r="6" spans="1:61" x14ac:dyDescent="0.25">
      <c r="A6">
        <v>4</v>
      </c>
      <c r="B6" s="13">
        <v>48</v>
      </c>
      <c r="C6">
        <v>4.6100000000000003</v>
      </c>
      <c r="D6">
        <v>5.3</v>
      </c>
      <c r="E6">
        <v>4.16</v>
      </c>
      <c r="F6" s="6">
        <v>3.41</v>
      </c>
      <c r="G6">
        <v>4.46</v>
      </c>
      <c r="H6">
        <v>5.08</v>
      </c>
      <c r="I6" s="22">
        <f t="shared" si="0"/>
        <v>4.5033333333333339</v>
      </c>
      <c r="J6">
        <v>5.92</v>
      </c>
      <c r="K6">
        <v>4.16</v>
      </c>
      <c r="L6">
        <v>4.6900000000000004</v>
      </c>
      <c r="M6">
        <v>4.8</v>
      </c>
      <c r="N6">
        <v>4.83</v>
      </c>
      <c r="O6">
        <f t="shared" si="3"/>
        <v>4.88</v>
      </c>
      <c r="P6">
        <v>5.4</v>
      </c>
      <c r="Q6">
        <v>4.33</v>
      </c>
      <c r="R6">
        <v>4.66</v>
      </c>
      <c r="S6">
        <v>5.3</v>
      </c>
      <c r="T6">
        <v>6.25</v>
      </c>
      <c r="U6">
        <f t="shared" si="5"/>
        <v>5.1880000000000006</v>
      </c>
      <c r="V6">
        <v>0</v>
      </c>
      <c r="W6">
        <v>0</v>
      </c>
      <c r="X6">
        <v>0</v>
      </c>
      <c r="Y6">
        <v>1</v>
      </c>
      <c r="Z6">
        <v>0</v>
      </c>
      <c r="AA6">
        <v>1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f t="shared" si="1"/>
        <v>1</v>
      </c>
      <c r="AL6">
        <f t="shared" si="4"/>
        <v>0</v>
      </c>
      <c r="AM6">
        <f t="shared" si="2"/>
        <v>1</v>
      </c>
      <c r="AN6">
        <v>1</v>
      </c>
      <c r="AO6">
        <v>0</v>
      </c>
      <c r="AQ6">
        <v>0</v>
      </c>
      <c r="AR6">
        <v>0</v>
      </c>
      <c r="AS6">
        <v>1</v>
      </c>
      <c r="AT6">
        <v>1</v>
      </c>
      <c r="AU6">
        <v>0</v>
      </c>
      <c r="AV6">
        <v>1</v>
      </c>
      <c r="AW6">
        <v>1</v>
      </c>
      <c r="AX6">
        <v>1</v>
      </c>
      <c r="AY6">
        <v>0</v>
      </c>
      <c r="AZ6">
        <v>1</v>
      </c>
      <c r="BA6">
        <v>2</v>
      </c>
      <c r="BB6">
        <v>93</v>
      </c>
      <c r="BC6">
        <v>2</v>
      </c>
    </row>
    <row r="7" spans="1:61" x14ac:dyDescent="0.25">
      <c r="A7">
        <v>5</v>
      </c>
      <c r="B7" s="13">
        <v>41</v>
      </c>
      <c r="C7">
        <v>4.33</v>
      </c>
      <c r="D7">
        <v>5.07</v>
      </c>
      <c r="E7">
        <v>4.84</v>
      </c>
      <c r="F7" s="6">
        <v>3.2</v>
      </c>
      <c r="G7" s="12">
        <v>5.25</v>
      </c>
      <c r="H7" s="12">
        <v>5.08</v>
      </c>
      <c r="I7" s="22">
        <f t="shared" si="0"/>
        <v>4.6283333333333339</v>
      </c>
      <c r="J7">
        <v>4.58</v>
      </c>
      <c r="K7">
        <v>4.2</v>
      </c>
      <c r="L7">
        <v>4</v>
      </c>
      <c r="M7">
        <v>3.8</v>
      </c>
      <c r="N7">
        <v>4.4000000000000004</v>
      </c>
      <c r="O7">
        <f t="shared" si="3"/>
        <v>4.1960000000000006</v>
      </c>
      <c r="P7">
        <v>2.8</v>
      </c>
      <c r="Q7">
        <v>3.55</v>
      </c>
      <c r="R7">
        <v>5.83</v>
      </c>
      <c r="S7">
        <v>5.18</v>
      </c>
      <c r="T7">
        <v>3.9</v>
      </c>
      <c r="U7">
        <f t="shared" si="5"/>
        <v>4.2519999999999998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f t="shared" si="1"/>
        <v>1</v>
      </c>
      <c r="AL7">
        <f t="shared" si="4"/>
        <v>0</v>
      </c>
      <c r="AM7">
        <f t="shared" si="2"/>
        <v>1</v>
      </c>
      <c r="AN7">
        <v>1</v>
      </c>
      <c r="AO7">
        <v>0</v>
      </c>
      <c r="AQ7">
        <v>0</v>
      </c>
      <c r="AR7">
        <v>0</v>
      </c>
      <c r="AS7">
        <v>1</v>
      </c>
      <c r="AT7">
        <v>0</v>
      </c>
      <c r="AU7">
        <v>1</v>
      </c>
      <c r="AV7">
        <v>1</v>
      </c>
      <c r="AW7">
        <v>0</v>
      </c>
      <c r="AX7">
        <f>SUM(AQ7+AT7)</f>
        <v>0</v>
      </c>
      <c r="AY7">
        <f>SUM(AR7+AU7)</f>
        <v>1</v>
      </c>
      <c r="AZ7">
        <f>SUM(AX7+AY7)</f>
        <v>1</v>
      </c>
      <c r="BA7">
        <f>SUM(AS7+AV7)</f>
        <v>2</v>
      </c>
      <c r="BB7">
        <v>55</v>
      </c>
      <c r="BC7">
        <v>0</v>
      </c>
    </row>
    <row r="8" spans="1:61" x14ac:dyDescent="0.25">
      <c r="A8">
        <v>6</v>
      </c>
      <c r="B8" s="13">
        <v>40</v>
      </c>
      <c r="C8">
        <v>5.15</v>
      </c>
      <c r="D8">
        <v>4.6900000000000004</v>
      </c>
      <c r="E8">
        <v>5.3</v>
      </c>
      <c r="F8" s="6">
        <v>4.6900000000000004</v>
      </c>
      <c r="G8">
        <v>3.3</v>
      </c>
      <c r="H8">
        <v>4.92</v>
      </c>
      <c r="I8" s="22">
        <f t="shared" si="0"/>
        <v>4.6750000000000007</v>
      </c>
      <c r="J8">
        <v>4.6900000000000004</v>
      </c>
      <c r="K8">
        <v>4.08</v>
      </c>
      <c r="L8">
        <v>4.2300000000000004</v>
      </c>
      <c r="M8">
        <v>3.33</v>
      </c>
      <c r="N8">
        <v>4.08</v>
      </c>
      <c r="O8">
        <f t="shared" si="3"/>
        <v>4.081999999999999</v>
      </c>
      <c r="P8">
        <v>3.4</v>
      </c>
      <c r="Q8">
        <v>3.77</v>
      </c>
      <c r="R8">
        <v>4.1500000000000004</v>
      </c>
      <c r="S8">
        <v>4.84</v>
      </c>
      <c r="T8">
        <v>5</v>
      </c>
      <c r="U8">
        <f t="shared" si="5"/>
        <v>4.2320000000000002</v>
      </c>
      <c r="V8">
        <v>0</v>
      </c>
      <c r="W8">
        <v>0</v>
      </c>
      <c r="X8">
        <v>1</v>
      </c>
      <c r="Y8">
        <v>1</v>
      </c>
      <c r="Z8">
        <v>1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f t="shared" si="1"/>
        <v>1</v>
      </c>
      <c r="AL8">
        <f t="shared" si="4"/>
        <v>0</v>
      </c>
      <c r="AM8">
        <f t="shared" si="2"/>
        <v>1</v>
      </c>
      <c r="AN8">
        <v>1</v>
      </c>
      <c r="AO8">
        <v>1</v>
      </c>
      <c r="AQ8">
        <v>1</v>
      </c>
      <c r="AR8">
        <v>0</v>
      </c>
      <c r="AS8">
        <v>1</v>
      </c>
      <c r="AT8">
        <v>1</v>
      </c>
      <c r="AU8">
        <v>0</v>
      </c>
      <c r="AV8">
        <v>1</v>
      </c>
      <c r="AW8">
        <v>0</v>
      </c>
      <c r="AX8">
        <f t="shared" ref="AX8:AX36" si="6">SUM(AQ8+AT8)</f>
        <v>2</v>
      </c>
      <c r="AY8">
        <f>SUM(AR8+AU8)</f>
        <v>0</v>
      </c>
      <c r="AZ8">
        <f t="shared" ref="AZ8:AZ36" si="7">SUM(AX8+AY8)</f>
        <v>2</v>
      </c>
      <c r="BA8">
        <f>SUM(AS8+AV8)</f>
        <v>2</v>
      </c>
      <c r="BB8">
        <v>98</v>
      </c>
      <c r="BC8">
        <v>2</v>
      </c>
    </row>
    <row r="9" spans="1:61" x14ac:dyDescent="0.25">
      <c r="A9">
        <v>7</v>
      </c>
      <c r="B9" s="13">
        <v>40</v>
      </c>
      <c r="C9">
        <v>3.84</v>
      </c>
      <c r="D9">
        <v>4.92</v>
      </c>
      <c r="E9">
        <v>4.76</v>
      </c>
      <c r="F9" s="6">
        <v>4.07</v>
      </c>
      <c r="G9">
        <v>3.92</v>
      </c>
      <c r="H9">
        <v>4.53</v>
      </c>
      <c r="I9" s="22">
        <f t="shared" si="0"/>
        <v>4.34</v>
      </c>
      <c r="J9">
        <v>3.76</v>
      </c>
      <c r="K9">
        <v>3.75</v>
      </c>
      <c r="L9">
        <v>5.23</v>
      </c>
      <c r="M9">
        <v>3.83</v>
      </c>
      <c r="N9">
        <v>3.33</v>
      </c>
      <c r="O9">
        <f t="shared" si="3"/>
        <v>3.9799999999999995</v>
      </c>
      <c r="P9">
        <v>4.4000000000000004</v>
      </c>
      <c r="Q9">
        <v>4.66</v>
      </c>
      <c r="R9">
        <v>4.38</v>
      </c>
      <c r="S9">
        <v>5</v>
      </c>
      <c r="T9">
        <v>4.75</v>
      </c>
      <c r="U9" s="22">
        <f t="shared" si="5"/>
        <v>4.6379999999999999</v>
      </c>
      <c r="V9">
        <v>0</v>
      </c>
      <c r="W9">
        <v>0</v>
      </c>
      <c r="X9">
        <v>1</v>
      </c>
      <c r="Y9">
        <v>1</v>
      </c>
      <c r="Z9">
        <v>1</v>
      </c>
      <c r="AA9">
        <v>0</v>
      </c>
      <c r="AB9">
        <v>1</v>
      </c>
      <c r="AC9">
        <v>1</v>
      </c>
      <c r="AD9">
        <v>1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f t="shared" si="1"/>
        <v>3</v>
      </c>
      <c r="AL9">
        <f t="shared" si="4"/>
        <v>3</v>
      </c>
      <c r="AM9">
        <f t="shared" si="2"/>
        <v>5</v>
      </c>
      <c r="AN9">
        <v>1</v>
      </c>
      <c r="AO9">
        <v>1</v>
      </c>
      <c r="AQ9">
        <v>1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f t="shared" si="6"/>
        <v>1</v>
      </c>
      <c r="AY9">
        <f t="shared" ref="AY9:AY36" si="8">SUM(AR9+AU9)</f>
        <v>0</v>
      </c>
      <c r="AZ9">
        <f t="shared" si="7"/>
        <v>1</v>
      </c>
      <c r="BA9">
        <f t="shared" ref="BA9:BA36" si="9">SUM(AS9+AV9)</f>
        <v>1</v>
      </c>
      <c r="BB9">
        <v>95</v>
      </c>
      <c r="BC9">
        <v>2</v>
      </c>
    </row>
    <row r="10" spans="1:61" x14ac:dyDescent="0.25">
      <c r="A10">
        <v>8</v>
      </c>
      <c r="B10" s="13">
        <v>44</v>
      </c>
      <c r="C10">
        <v>4.1500000000000004</v>
      </c>
      <c r="D10">
        <v>5.76</v>
      </c>
      <c r="E10">
        <v>5.07</v>
      </c>
      <c r="F10" s="6">
        <v>4.6100000000000003</v>
      </c>
      <c r="G10">
        <v>3.69</v>
      </c>
      <c r="H10">
        <v>4.3</v>
      </c>
      <c r="I10" s="22">
        <f t="shared" si="0"/>
        <v>4.5966666666666667</v>
      </c>
      <c r="J10">
        <v>4.2300000000000004</v>
      </c>
      <c r="K10">
        <v>4.33</v>
      </c>
      <c r="L10">
        <v>4</v>
      </c>
      <c r="M10">
        <v>3.66</v>
      </c>
      <c r="N10">
        <v>4.83</v>
      </c>
      <c r="O10">
        <f t="shared" si="3"/>
        <v>4.2099999999999991</v>
      </c>
      <c r="P10">
        <v>3.8</v>
      </c>
      <c r="Q10">
        <v>5.44</v>
      </c>
      <c r="R10">
        <v>4.46</v>
      </c>
      <c r="S10">
        <v>5.38</v>
      </c>
      <c r="T10">
        <v>5.83</v>
      </c>
      <c r="U10" s="22">
        <f t="shared" si="5"/>
        <v>4.9819999999999993</v>
      </c>
      <c r="V10">
        <v>0</v>
      </c>
      <c r="W10">
        <v>0</v>
      </c>
      <c r="X10">
        <v>0</v>
      </c>
      <c r="Y10">
        <v>1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f t="shared" si="1"/>
        <v>1</v>
      </c>
      <c r="AL10">
        <f t="shared" si="4"/>
        <v>1</v>
      </c>
      <c r="AM10">
        <f t="shared" si="2"/>
        <v>1</v>
      </c>
      <c r="AN10">
        <v>0</v>
      </c>
      <c r="AO10">
        <v>1</v>
      </c>
      <c r="AQ10">
        <v>0</v>
      </c>
      <c r="AR10">
        <v>0</v>
      </c>
      <c r="AS10">
        <v>1</v>
      </c>
      <c r="AT10">
        <v>1</v>
      </c>
      <c r="AU10">
        <v>0</v>
      </c>
      <c r="AV10">
        <v>1</v>
      </c>
      <c r="AW10">
        <v>0</v>
      </c>
      <c r="AX10">
        <f t="shared" si="6"/>
        <v>1</v>
      </c>
      <c r="AY10">
        <f t="shared" si="8"/>
        <v>0</v>
      </c>
      <c r="AZ10">
        <f t="shared" si="7"/>
        <v>1</v>
      </c>
      <c r="BA10">
        <f t="shared" si="9"/>
        <v>2</v>
      </c>
      <c r="BB10">
        <v>88</v>
      </c>
      <c r="BC10">
        <v>2</v>
      </c>
    </row>
    <row r="11" spans="1:61" x14ac:dyDescent="0.25">
      <c r="A11">
        <v>9</v>
      </c>
      <c r="B11" s="14">
        <v>44</v>
      </c>
      <c r="C11">
        <v>4</v>
      </c>
      <c r="D11">
        <v>5.3</v>
      </c>
      <c r="E11">
        <v>6.38</v>
      </c>
      <c r="F11" s="6">
        <v>5.33</v>
      </c>
      <c r="G11">
        <v>2.61</v>
      </c>
      <c r="H11">
        <v>4.66</v>
      </c>
      <c r="I11" s="22">
        <f t="shared" si="0"/>
        <v>4.7133333333333329</v>
      </c>
      <c r="J11">
        <v>3.66</v>
      </c>
      <c r="K11">
        <v>4</v>
      </c>
      <c r="L11">
        <v>4.33</v>
      </c>
      <c r="M11">
        <v>2.83</v>
      </c>
      <c r="N11">
        <v>5.12</v>
      </c>
      <c r="O11">
        <f t="shared" si="3"/>
        <v>3.9880000000000004</v>
      </c>
      <c r="P11">
        <v>3.8</v>
      </c>
      <c r="Q11">
        <v>5.1100000000000003</v>
      </c>
      <c r="R11">
        <v>3.9</v>
      </c>
      <c r="S11">
        <v>6.09</v>
      </c>
      <c r="T11">
        <v>5.71</v>
      </c>
      <c r="U11" s="22">
        <f t="shared" si="5"/>
        <v>4.9219999999999997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f t="shared" si="1"/>
        <v>0</v>
      </c>
      <c r="AL11">
        <f t="shared" si="4"/>
        <v>0</v>
      </c>
      <c r="AM11">
        <f t="shared" si="2"/>
        <v>0</v>
      </c>
      <c r="AN11">
        <v>1</v>
      </c>
      <c r="AO11">
        <v>0</v>
      </c>
      <c r="AQ11">
        <v>0</v>
      </c>
      <c r="AR11">
        <v>0</v>
      </c>
      <c r="AS11">
        <v>1</v>
      </c>
      <c r="AT11">
        <v>1</v>
      </c>
      <c r="AU11">
        <v>0</v>
      </c>
      <c r="AV11">
        <v>1</v>
      </c>
      <c r="AW11">
        <v>0</v>
      </c>
      <c r="AX11">
        <f t="shared" si="6"/>
        <v>1</v>
      </c>
      <c r="AY11">
        <f t="shared" si="8"/>
        <v>0</v>
      </c>
      <c r="AZ11">
        <f t="shared" si="7"/>
        <v>1</v>
      </c>
      <c r="BA11">
        <f>SUM(AS11+AV11)</f>
        <v>2</v>
      </c>
      <c r="BB11">
        <v>55</v>
      </c>
      <c r="BC11">
        <v>0</v>
      </c>
    </row>
    <row r="12" spans="1:61" x14ac:dyDescent="0.25">
      <c r="A12">
        <v>10</v>
      </c>
      <c r="B12" s="13">
        <v>48</v>
      </c>
      <c r="C12">
        <v>4.3</v>
      </c>
      <c r="D12">
        <v>5.3</v>
      </c>
      <c r="E12">
        <v>4.6100000000000003</v>
      </c>
      <c r="F12" s="6">
        <v>3.69</v>
      </c>
      <c r="G12" s="12">
        <v>6</v>
      </c>
      <c r="H12" s="12">
        <v>4.6100000000000003</v>
      </c>
      <c r="I12" s="22">
        <f t="shared" si="0"/>
        <v>4.7516666666666669</v>
      </c>
      <c r="J12">
        <v>3.76</v>
      </c>
      <c r="K12">
        <v>4.66</v>
      </c>
      <c r="L12">
        <v>4.2300000000000004</v>
      </c>
      <c r="M12">
        <v>4.25</v>
      </c>
      <c r="N12">
        <v>3.41</v>
      </c>
      <c r="O12">
        <f t="shared" si="3"/>
        <v>4.0619999999999994</v>
      </c>
      <c r="P12">
        <v>5.6</v>
      </c>
      <c r="Q12">
        <v>4.4400000000000004</v>
      </c>
      <c r="R12">
        <v>4.07</v>
      </c>
      <c r="S12">
        <v>4.92</v>
      </c>
      <c r="T12">
        <v>5.08</v>
      </c>
      <c r="U12" s="22">
        <f t="shared" si="5"/>
        <v>4.8220000000000001</v>
      </c>
      <c r="V12">
        <v>0</v>
      </c>
      <c r="W12">
        <v>0</v>
      </c>
      <c r="X12">
        <v>0</v>
      </c>
      <c r="Y12">
        <v>1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f t="shared" si="1"/>
        <v>1</v>
      </c>
      <c r="AL12">
        <f t="shared" si="4"/>
        <v>0</v>
      </c>
      <c r="AM12">
        <f t="shared" si="2"/>
        <v>1</v>
      </c>
      <c r="AN12">
        <v>1</v>
      </c>
      <c r="AO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1</v>
      </c>
      <c r="AW12">
        <v>0</v>
      </c>
      <c r="AX12">
        <f t="shared" si="6"/>
        <v>0</v>
      </c>
      <c r="AY12">
        <f t="shared" si="8"/>
        <v>0</v>
      </c>
      <c r="AZ12">
        <f t="shared" si="7"/>
        <v>0</v>
      </c>
      <c r="BA12">
        <f t="shared" si="9"/>
        <v>2</v>
      </c>
      <c r="BB12">
        <v>108</v>
      </c>
      <c r="BC12">
        <v>3</v>
      </c>
    </row>
    <row r="13" spans="1:61" x14ac:dyDescent="0.25">
      <c r="A13">
        <v>11</v>
      </c>
      <c r="B13" s="13">
        <v>46</v>
      </c>
      <c r="C13">
        <v>5.61</v>
      </c>
      <c r="D13">
        <v>5.76</v>
      </c>
      <c r="E13">
        <v>5.84</v>
      </c>
      <c r="F13" s="6">
        <v>5.23</v>
      </c>
      <c r="G13">
        <v>3.46</v>
      </c>
      <c r="H13">
        <v>6.07</v>
      </c>
      <c r="I13" s="22">
        <f t="shared" si="0"/>
        <v>5.328333333333334</v>
      </c>
      <c r="J13">
        <v>4.6900000000000004</v>
      </c>
      <c r="K13">
        <v>4.58</v>
      </c>
      <c r="L13">
        <v>4.6900000000000004</v>
      </c>
      <c r="M13">
        <v>3.83</v>
      </c>
      <c r="N13">
        <v>4.08</v>
      </c>
      <c r="O13">
        <f t="shared" si="3"/>
        <v>4.3739999999999997</v>
      </c>
      <c r="P13">
        <v>4</v>
      </c>
      <c r="Q13">
        <v>3.33</v>
      </c>
      <c r="R13">
        <v>4.08</v>
      </c>
      <c r="S13">
        <v>5.3</v>
      </c>
      <c r="T13">
        <v>5</v>
      </c>
      <c r="U13" s="22">
        <f t="shared" si="5"/>
        <v>4.3420000000000005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f t="shared" si="1"/>
        <v>1</v>
      </c>
      <c r="AL13">
        <f t="shared" si="4"/>
        <v>0</v>
      </c>
      <c r="AM13">
        <f t="shared" si="2"/>
        <v>1</v>
      </c>
      <c r="AN13">
        <v>1</v>
      </c>
      <c r="AO13">
        <v>0</v>
      </c>
      <c r="AQ13">
        <v>1</v>
      </c>
      <c r="AR13">
        <v>1</v>
      </c>
      <c r="AS13">
        <v>1</v>
      </c>
      <c r="AT13">
        <v>1</v>
      </c>
      <c r="AU13">
        <v>0</v>
      </c>
      <c r="AV13">
        <v>1</v>
      </c>
      <c r="AW13">
        <v>0</v>
      </c>
      <c r="AX13">
        <f t="shared" si="6"/>
        <v>2</v>
      </c>
      <c r="AY13">
        <f>SUM(AR13+AU13)</f>
        <v>1</v>
      </c>
      <c r="AZ13">
        <f t="shared" si="7"/>
        <v>3</v>
      </c>
      <c r="BA13">
        <f t="shared" si="9"/>
        <v>2</v>
      </c>
      <c r="BB13">
        <v>59</v>
      </c>
      <c r="BC13">
        <v>0</v>
      </c>
    </row>
    <row r="14" spans="1:61" x14ac:dyDescent="0.25">
      <c r="A14">
        <v>12</v>
      </c>
      <c r="B14" s="13">
        <v>43</v>
      </c>
      <c r="C14">
        <v>3.54</v>
      </c>
      <c r="D14">
        <v>4</v>
      </c>
      <c r="E14">
        <v>5.5</v>
      </c>
      <c r="F14" s="6">
        <v>5.27</v>
      </c>
      <c r="G14">
        <v>2.15</v>
      </c>
      <c r="H14">
        <v>5.25</v>
      </c>
      <c r="I14" s="22">
        <f t="shared" si="0"/>
        <v>4.2849999999999993</v>
      </c>
      <c r="J14">
        <v>4.0999999999999996</v>
      </c>
      <c r="K14">
        <v>3</v>
      </c>
      <c r="L14">
        <v>3.84</v>
      </c>
      <c r="M14">
        <v>2.8</v>
      </c>
      <c r="N14">
        <v>2.77</v>
      </c>
      <c r="O14">
        <f t="shared" si="3"/>
        <v>3.3019999999999996</v>
      </c>
      <c r="P14">
        <v>4.4000000000000004</v>
      </c>
      <c r="Q14">
        <v>4.33</v>
      </c>
      <c r="R14">
        <v>2.9</v>
      </c>
      <c r="S14">
        <v>5.9</v>
      </c>
      <c r="T14">
        <v>4.8</v>
      </c>
      <c r="U14" s="22">
        <f t="shared" si="5"/>
        <v>4.4660000000000002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f t="shared" si="1"/>
        <v>1</v>
      </c>
      <c r="AL14">
        <f t="shared" si="4"/>
        <v>1</v>
      </c>
      <c r="AM14">
        <f t="shared" si="2"/>
        <v>1</v>
      </c>
      <c r="AN14">
        <v>0</v>
      </c>
      <c r="AO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0</v>
      </c>
      <c r="AX14">
        <f>SUM(AQ14+AT14)</f>
        <v>2</v>
      </c>
      <c r="AY14">
        <f>SUM(AR14+AU14)</f>
        <v>2</v>
      </c>
      <c r="AZ14">
        <f t="shared" si="7"/>
        <v>4</v>
      </c>
      <c r="BA14">
        <f t="shared" si="9"/>
        <v>2</v>
      </c>
      <c r="BB14">
        <v>111</v>
      </c>
      <c r="BC14">
        <v>3</v>
      </c>
    </row>
    <row r="15" spans="1:61" x14ac:dyDescent="0.25">
      <c r="A15">
        <v>13</v>
      </c>
      <c r="B15" s="14">
        <v>50</v>
      </c>
      <c r="C15">
        <v>4.84</v>
      </c>
      <c r="D15">
        <v>4.46</v>
      </c>
      <c r="E15">
        <v>3.08</v>
      </c>
      <c r="F15" s="6">
        <v>4.07</v>
      </c>
      <c r="G15" s="12">
        <v>5.3</v>
      </c>
      <c r="H15" s="12">
        <v>4.46</v>
      </c>
      <c r="I15" s="22">
        <f t="shared" si="0"/>
        <v>4.3683333333333341</v>
      </c>
      <c r="J15">
        <v>3.92</v>
      </c>
      <c r="K15">
        <v>4.08</v>
      </c>
      <c r="L15">
        <v>5.08</v>
      </c>
      <c r="M15">
        <v>3.08</v>
      </c>
      <c r="N15">
        <v>3.41</v>
      </c>
      <c r="O15">
        <f t="shared" si="3"/>
        <v>3.9140000000000001</v>
      </c>
      <c r="P15">
        <v>4</v>
      </c>
      <c r="Q15">
        <v>4.7699999999999996</v>
      </c>
      <c r="R15">
        <v>3.9</v>
      </c>
      <c r="S15">
        <v>5.23</v>
      </c>
      <c r="T15">
        <v>3.58</v>
      </c>
      <c r="U15">
        <f t="shared" si="5"/>
        <v>4.2959999999999994</v>
      </c>
      <c r="V15">
        <v>0</v>
      </c>
      <c r="W15">
        <v>0</v>
      </c>
      <c r="X15">
        <v>0</v>
      </c>
      <c r="Y15">
        <v>1</v>
      </c>
      <c r="Z15">
        <v>1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f t="shared" si="1"/>
        <v>2</v>
      </c>
      <c r="AL15">
        <f t="shared" si="4"/>
        <v>1</v>
      </c>
      <c r="AM15">
        <f t="shared" si="2"/>
        <v>2</v>
      </c>
      <c r="AN15">
        <v>1</v>
      </c>
      <c r="AO15">
        <v>0</v>
      </c>
      <c r="AQ15">
        <v>0</v>
      </c>
      <c r="AR15">
        <v>0</v>
      </c>
      <c r="AS15">
        <v>1</v>
      </c>
      <c r="AT15">
        <v>1</v>
      </c>
      <c r="AU15">
        <v>0</v>
      </c>
      <c r="AV15">
        <v>1</v>
      </c>
      <c r="AW15">
        <v>1</v>
      </c>
      <c r="AX15">
        <f t="shared" si="6"/>
        <v>1</v>
      </c>
      <c r="AY15">
        <f t="shared" si="8"/>
        <v>0</v>
      </c>
      <c r="AZ15">
        <f t="shared" si="7"/>
        <v>1</v>
      </c>
      <c r="BA15">
        <f t="shared" si="9"/>
        <v>2</v>
      </c>
      <c r="BB15">
        <v>55</v>
      </c>
      <c r="BC15">
        <v>0</v>
      </c>
    </row>
    <row r="16" spans="1:61" x14ac:dyDescent="0.25">
      <c r="A16">
        <v>14</v>
      </c>
      <c r="B16" s="13">
        <v>44</v>
      </c>
      <c r="C16">
        <v>5.38</v>
      </c>
      <c r="D16">
        <v>5.16</v>
      </c>
      <c r="E16">
        <v>5.69</v>
      </c>
      <c r="F16" s="6">
        <v>4.46</v>
      </c>
      <c r="G16">
        <v>2.76</v>
      </c>
      <c r="H16">
        <v>5.16</v>
      </c>
      <c r="I16" s="22">
        <f t="shared" si="0"/>
        <v>4.7683333333333335</v>
      </c>
      <c r="J16">
        <v>4.2300000000000004</v>
      </c>
      <c r="K16">
        <v>3.16</v>
      </c>
      <c r="L16">
        <v>4.46</v>
      </c>
      <c r="M16">
        <v>3.25</v>
      </c>
      <c r="N16">
        <v>3.08</v>
      </c>
      <c r="O16">
        <f t="shared" si="3"/>
        <v>3.6360000000000001</v>
      </c>
      <c r="P16">
        <v>3.8</v>
      </c>
      <c r="Q16">
        <v>4.33</v>
      </c>
      <c r="R16">
        <v>3.83</v>
      </c>
      <c r="S16">
        <v>5</v>
      </c>
      <c r="T16">
        <v>4.88</v>
      </c>
      <c r="U16">
        <f t="shared" si="5"/>
        <v>4.3680000000000003</v>
      </c>
      <c r="V16">
        <v>0</v>
      </c>
      <c r="W16">
        <v>0</v>
      </c>
      <c r="X16">
        <v>1</v>
      </c>
      <c r="Y16">
        <v>1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0</v>
      </c>
      <c r="AK16">
        <f t="shared" si="1"/>
        <v>2</v>
      </c>
      <c r="AL16">
        <f t="shared" si="4"/>
        <v>1</v>
      </c>
      <c r="AM16">
        <f t="shared" si="2"/>
        <v>2</v>
      </c>
      <c r="AN16">
        <v>1</v>
      </c>
      <c r="AO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f t="shared" si="6"/>
        <v>0</v>
      </c>
      <c r="AY16">
        <f t="shared" si="8"/>
        <v>0</v>
      </c>
      <c r="AZ16">
        <f t="shared" si="7"/>
        <v>0</v>
      </c>
      <c r="BA16">
        <f t="shared" si="9"/>
        <v>1</v>
      </c>
      <c r="BB16">
        <v>103</v>
      </c>
      <c r="BC16">
        <v>3</v>
      </c>
    </row>
    <row r="17" spans="1:61" x14ac:dyDescent="0.25">
      <c r="A17" s="1">
        <v>15</v>
      </c>
      <c r="B17" s="13">
        <v>47</v>
      </c>
      <c r="C17">
        <v>6.16</v>
      </c>
      <c r="D17">
        <v>5.9</v>
      </c>
      <c r="E17">
        <v>6.25</v>
      </c>
      <c r="F17" s="6">
        <v>5.45</v>
      </c>
      <c r="G17">
        <v>3</v>
      </c>
      <c r="H17">
        <v>6</v>
      </c>
      <c r="I17" s="22">
        <f t="shared" si="0"/>
        <v>5.4600000000000009</v>
      </c>
      <c r="J17">
        <v>5.3</v>
      </c>
      <c r="K17">
        <v>3.5</v>
      </c>
      <c r="L17">
        <v>4.5</v>
      </c>
      <c r="M17">
        <v>3</v>
      </c>
      <c r="N17">
        <v>3.9</v>
      </c>
      <c r="O17">
        <f t="shared" si="3"/>
        <v>4.04</v>
      </c>
      <c r="P17">
        <v>3.4</v>
      </c>
      <c r="Q17">
        <v>2</v>
      </c>
      <c r="R17">
        <v>2.36</v>
      </c>
      <c r="S17">
        <v>4.83</v>
      </c>
      <c r="T17">
        <v>4.1100000000000003</v>
      </c>
      <c r="U17">
        <f t="shared" si="5"/>
        <v>3.34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f t="shared" si="1"/>
        <v>1</v>
      </c>
      <c r="AL17">
        <f t="shared" si="4"/>
        <v>0</v>
      </c>
      <c r="AM17">
        <f t="shared" si="2"/>
        <v>1</v>
      </c>
      <c r="AN17">
        <v>0</v>
      </c>
      <c r="AO17">
        <v>0</v>
      </c>
      <c r="AQ17">
        <v>1</v>
      </c>
      <c r="AR17">
        <v>1</v>
      </c>
      <c r="AS17">
        <v>1</v>
      </c>
      <c r="AT17">
        <v>1</v>
      </c>
      <c r="AU17">
        <v>0</v>
      </c>
      <c r="AV17">
        <v>1</v>
      </c>
      <c r="AW17">
        <v>0</v>
      </c>
      <c r="AX17">
        <f t="shared" si="6"/>
        <v>2</v>
      </c>
      <c r="AY17">
        <f t="shared" si="8"/>
        <v>1</v>
      </c>
      <c r="AZ17">
        <f t="shared" si="7"/>
        <v>3</v>
      </c>
      <c r="BA17">
        <f>SUM(AS17+AV17)</f>
        <v>2</v>
      </c>
      <c r="BB17">
        <v>85</v>
      </c>
      <c r="BC17">
        <v>1</v>
      </c>
    </row>
    <row r="18" spans="1:61" x14ac:dyDescent="0.25">
      <c r="A18">
        <v>16</v>
      </c>
      <c r="B18" s="13">
        <v>50</v>
      </c>
      <c r="C18">
        <v>4.5999999999999996</v>
      </c>
      <c r="D18">
        <v>5.36</v>
      </c>
      <c r="E18">
        <v>5.27</v>
      </c>
      <c r="F18" s="6">
        <v>4.5999999999999996</v>
      </c>
      <c r="G18">
        <v>4.2</v>
      </c>
      <c r="H18">
        <v>5</v>
      </c>
      <c r="I18" s="22">
        <f t="shared" si="0"/>
        <v>4.8383333333333329</v>
      </c>
      <c r="J18">
        <v>5.16</v>
      </c>
      <c r="K18">
        <v>5.28</v>
      </c>
      <c r="L18">
        <v>3.9</v>
      </c>
      <c r="M18">
        <v>4.2</v>
      </c>
      <c r="N18">
        <v>4.9000000000000004</v>
      </c>
      <c r="O18">
        <f>AVERAGE(J18:N18)</f>
        <v>4.6880000000000006</v>
      </c>
      <c r="P18">
        <v>3.2</v>
      </c>
      <c r="Q18">
        <v>4.71</v>
      </c>
      <c r="R18">
        <v>4.4000000000000004</v>
      </c>
      <c r="S18">
        <v>5.27</v>
      </c>
      <c r="T18">
        <v>4.55</v>
      </c>
      <c r="U18" s="22">
        <f t="shared" si="5"/>
        <v>4.4260000000000002</v>
      </c>
      <c r="V18">
        <v>0</v>
      </c>
      <c r="W18">
        <v>0</v>
      </c>
      <c r="X18">
        <v>0</v>
      </c>
      <c r="Y18">
        <v>1</v>
      </c>
      <c r="Z18">
        <v>1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f t="shared" si="1"/>
        <v>1</v>
      </c>
      <c r="AL18">
        <f t="shared" si="4"/>
        <v>0</v>
      </c>
      <c r="AM18">
        <f t="shared" si="2"/>
        <v>1</v>
      </c>
      <c r="AN18">
        <v>1</v>
      </c>
      <c r="AO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1</v>
      </c>
      <c r="AW18">
        <v>0</v>
      </c>
      <c r="AX18">
        <f t="shared" si="6"/>
        <v>0</v>
      </c>
      <c r="AY18">
        <f t="shared" si="8"/>
        <v>0</v>
      </c>
      <c r="AZ18">
        <f t="shared" si="7"/>
        <v>0</v>
      </c>
      <c r="BA18">
        <f t="shared" si="9"/>
        <v>2</v>
      </c>
      <c r="BB18">
        <v>77</v>
      </c>
      <c r="BC18">
        <v>1</v>
      </c>
    </row>
    <row r="19" spans="1:61" x14ac:dyDescent="0.25">
      <c r="A19">
        <v>17</v>
      </c>
      <c r="B19" s="13">
        <v>46</v>
      </c>
      <c r="C19">
        <v>5.53</v>
      </c>
      <c r="D19">
        <v>5.3</v>
      </c>
      <c r="E19">
        <v>5.53</v>
      </c>
      <c r="F19" s="6">
        <v>5.38</v>
      </c>
      <c r="G19">
        <v>3.92</v>
      </c>
      <c r="H19">
        <v>5.53</v>
      </c>
      <c r="I19" s="22">
        <f t="shared" si="0"/>
        <v>5.1983333333333333</v>
      </c>
      <c r="J19">
        <v>5.3</v>
      </c>
      <c r="K19">
        <v>4.75</v>
      </c>
      <c r="L19">
        <v>4.2300000000000004</v>
      </c>
      <c r="M19">
        <v>5</v>
      </c>
      <c r="N19">
        <v>4.18</v>
      </c>
      <c r="O19">
        <f t="shared" si="3"/>
        <v>4.6920000000000002</v>
      </c>
      <c r="P19">
        <v>4.2</v>
      </c>
      <c r="Q19">
        <v>3.22</v>
      </c>
      <c r="R19">
        <v>4</v>
      </c>
      <c r="S19">
        <v>5.46</v>
      </c>
      <c r="T19">
        <v>5.75</v>
      </c>
      <c r="U19" s="22">
        <f t="shared" si="5"/>
        <v>4.5259999999999998</v>
      </c>
      <c r="V19">
        <v>1</v>
      </c>
      <c r="W19">
        <v>0</v>
      </c>
      <c r="X19">
        <v>1</v>
      </c>
      <c r="Y19">
        <v>1</v>
      </c>
      <c r="Z19">
        <v>2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0</v>
      </c>
      <c r="AG19">
        <v>0</v>
      </c>
      <c r="AH19">
        <v>1</v>
      </c>
      <c r="AI19">
        <v>0</v>
      </c>
      <c r="AJ19">
        <v>1</v>
      </c>
      <c r="AK19">
        <f t="shared" si="1"/>
        <v>3</v>
      </c>
      <c r="AL19">
        <f t="shared" si="4"/>
        <v>3</v>
      </c>
      <c r="AM19">
        <f t="shared" si="2"/>
        <v>5</v>
      </c>
      <c r="AN19">
        <v>1</v>
      </c>
      <c r="AO19">
        <v>1</v>
      </c>
      <c r="AQ19">
        <v>0</v>
      </c>
      <c r="AR19">
        <v>0</v>
      </c>
      <c r="AS19">
        <v>1</v>
      </c>
      <c r="AT19">
        <v>1</v>
      </c>
      <c r="AU19">
        <v>0</v>
      </c>
      <c r="AV19">
        <v>1</v>
      </c>
      <c r="AW19">
        <v>0</v>
      </c>
      <c r="AX19">
        <f t="shared" si="6"/>
        <v>1</v>
      </c>
      <c r="AY19">
        <f t="shared" si="8"/>
        <v>0</v>
      </c>
      <c r="AZ19">
        <f t="shared" si="7"/>
        <v>1</v>
      </c>
      <c r="BA19">
        <f t="shared" si="9"/>
        <v>2</v>
      </c>
      <c r="BB19">
        <v>102</v>
      </c>
      <c r="BC19">
        <v>3</v>
      </c>
    </row>
    <row r="20" spans="1:61" x14ac:dyDescent="0.25">
      <c r="A20">
        <v>18</v>
      </c>
      <c r="B20" s="13">
        <v>39</v>
      </c>
      <c r="C20">
        <v>4.6100000000000003</v>
      </c>
      <c r="D20">
        <v>5.46</v>
      </c>
      <c r="E20">
        <v>5.46</v>
      </c>
      <c r="F20" s="6">
        <v>4.38</v>
      </c>
      <c r="G20">
        <v>4.38</v>
      </c>
      <c r="H20">
        <v>5.3</v>
      </c>
      <c r="I20" s="22">
        <f t="shared" si="0"/>
        <v>4.9316666666666666</v>
      </c>
      <c r="J20">
        <v>5.15</v>
      </c>
      <c r="K20">
        <v>3.41</v>
      </c>
      <c r="L20">
        <v>4.07</v>
      </c>
      <c r="M20">
        <v>4.41</v>
      </c>
      <c r="N20">
        <v>4.66</v>
      </c>
      <c r="O20">
        <f t="shared" si="3"/>
        <v>4.34</v>
      </c>
      <c r="P20">
        <v>3.6</v>
      </c>
      <c r="Q20">
        <v>4.66</v>
      </c>
      <c r="R20">
        <v>4.33</v>
      </c>
      <c r="S20">
        <v>5</v>
      </c>
      <c r="T20">
        <v>5.08</v>
      </c>
      <c r="U20" s="22">
        <f t="shared" si="5"/>
        <v>4.5340000000000007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f t="shared" si="1"/>
        <v>1</v>
      </c>
      <c r="AL20">
        <f t="shared" si="4"/>
        <v>0</v>
      </c>
      <c r="AM20">
        <f t="shared" si="2"/>
        <v>1</v>
      </c>
      <c r="AN20">
        <v>0</v>
      </c>
      <c r="AO20">
        <v>0</v>
      </c>
      <c r="AQ20">
        <v>1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f t="shared" si="6"/>
        <v>1</v>
      </c>
      <c r="AY20">
        <f t="shared" si="8"/>
        <v>1</v>
      </c>
      <c r="AZ20">
        <f t="shared" si="7"/>
        <v>2</v>
      </c>
      <c r="BA20">
        <f t="shared" si="9"/>
        <v>1</v>
      </c>
      <c r="BB20">
        <v>126</v>
      </c>
      <c r="BC20">
        <v>4</v>
      </c>
    </row>
    <row r="21" spans="1:61" x14ac:dyDescent="0.25">
      <c r="A21">
        <v>19</v>
      </c>
      <c r="B21" s="13">
        <v>42</v>
      </c>
      <c r="C21">
        <v>4.2300000000000004</v>
      </c>
      <c r="D21">
        <v>4.38</v>
      </c>
      <c r="E21">
        <v>3.84</v>
      </c>
      <c r="F21" s="6">
        <v>4.2300000000000004</v>
      </c>
      <c r="G21">
        <v>3.15</v>
      </c>
      <c r="H21">
        <v>4.76</v>
      </c>
      <c r="I21" s="22">
        <f t="shared" si="0"/>
        <v>4.0983333333333327</v>
      </c>
      <c r="J21">
        <v>4.84</v>
      </c>
      <c r="K21">
        <v>3.63</v>
      </c>
      <c r="L21">
        <v>4.6900000000000004</v>
      </c>
      <c r="M21">
        <v>4.4000000000000004</v>
      </c>
      <c r="N21">
        <v>4.08</v>
      </c>
      <c r="O21">
        <f t="shared" si="3"/>
        <v>4.3280000000000003</v>
      </c>
      <c r="P21">
        <v>4.8</v>
      </c>
      <c r="Q21">
        <v>4.66</v>
      </c>
      <c r="R21">
        <v>4.91</v>
      </c>
      <c r="S21">
        <v>5.15</v>
      </c>
      <c r="T21">
        <v>5.25</v>
      </c>
      <c r="U21" s="22">
        <f t="shared" si="5"/>
        <v>4.9540000000000006</v>
      </c>
      <c r="V21">
        <v>0</v>
      </c>
      <c r="W21">
        <v>0</v>
      </c>
      <c r="X21">
        <v>0</v>
      </c>
      <c r="Y21">
        <v>1</v>
      </c>
      <c r="Z21">
        <v>1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f t="shared" si="1"/>
        <v>1</v>
      </c>
      <c r="AL21">
        <f t="shared" si="4"/>
        <v>0</v>
      </c>
      <c r="AM21">
        <f t="shared" si="2"/>
        <v>1</v>
      </c>
      <c r="AN21">
        <v>0</v>
      </c>
      <c r="AO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1</v>
      </c>
      <c r="AW21">
        <v>0</v>
      </c>
      <c r="AX21">
        <f t="shared" si="6"/>
        <v>0</v>
      </c>
      <c r="AY21">
        <f t="shared" si="8"/>
        <v>0</v>
      </c>
      <c r="AZ21">
        <f t="shared" si="7"/>
        <v>0</v>
      </c>
      <c r="BA21">
        <f>SUM(AS21+AV21)</f>
        <v>2</v>
      </c>
      <c r="BB21">
        <v>97</v>
      </c>
      <c r="BC21">
        <v>2</v>
      </c>
    </row>
    <row r="22" spans="1:61" x14ac:dyDescent="0.25">
      <c r="A22">
        <v>20</v>
      </c>
      <c r="B22" s="13">
        <v>40</v>
      </c>
      <c r="C22">
        <v>4.07</v>
      </c>
      <c r="D22">
        <v>4.92</v>
      </c>
      <c r="E22">
        <v>5.23</v>
      </c>
      <c r="F22" s="6">
        <v>4.84</v>
      </c>
      <c r="G22">
        <v>3</v>
      </c>
      <c r="H22">
        <v>6</v>
      </c>
      <c r="I22" s="22">
        <f t="shared" si="0"/>
        <v>4.6766666666666667</v>
      </c>
      <c r="J22">
        <v>6.07</v>
      </c>
      <c r="K22">
        <v>5.54</v>
      </c>
      <c r="L22">
        <v>3.53</v>
      </c>
      <c r="M22">
        <v>4.8099999999999996</v>
      </c>
      <c r="N22">
        <v>5.16</v>
      </c>
      <c r="O22">
        <f t="shared" si="3"/>
        <v>5.0220000000000002</v>
      </c>
      <c r="P22">
        <v>3.2</v>
      </c>
      <c r="Q22">
        <v>4</v>
      </c>
      <c r="R22">
        <v>4.84</v>
      </c>
      <c r="S22">
        <v>5.07</v>
      </c>
      <c r="T22">
        <v>6.66</v>
      </c>
      <c r="U22" s="22">
        <f t="shared" si="5"/>
        <v>4.7539999999999996</v>
      </c>
      <c r="V22">
        <v>0</v>
      </c>
      <c r="W22">
        <v>0</v>
      </c>
      <c r="X22">
        <v>0</v>
      </c>
      <c r="Y22">
        <v>1</v>
      </c>
      <c r="Z22">
        <v>1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0</v>
      </c>
      <c r="AK22">
        <f t="shared" si="1"/>
        <v>1</v>
      </c>
      <c r="AL22">
        <f t="shared" si="4"/>
        <v>0</v>
      </c>
      <c r="AM22">
        <f t="shared" si="2"/>
        <v>1</v>
      </c>
      <c r="AN22">
        <v>1</v>
      </c>
      <c r="AO22">
        <v>0</v>
      </c>
      <c r="AQ22">
        <v>0</v>
      </c>
      <c r="AR22">
        <v>1</v>
      </c>
      <c r="AS22">
        <v>1</v>
      </c>
      <c r="AT22">
        <v>0</v>
      </c>
      <c r="AU22">
        <v>1</v>
      </c>
      <c r="AV22">
        <v>0</v>
      </c>
      <c r="AW22">
        <v>0</v>
      </c>
      <c r="AX22">
        <f>SUM(AQ22+AT22)</f>
        <v>0</v>
      </c>
      <c r="AY22">
        <f t="shared" si="8"/>
        <v>2</v>
      </c>
      <c r="AZ22">
        <f t="shared" si="7"/>
        <v>2</v>
      </c>
      <c r="BA22">
        <f t="shared" si="9"/>
        <v>1</v>
      </c>
      <c r="BB22">
        <v>123</v>
      </c>
      <c r="BC22">
        <v>4</v>
      </c>
    </row>
    <row r="23" spans="1:61" x14ac:dyDescent="0.25">
      <c r="A23">
        <v>21</v>
      </c>
      <c r="B23" s="13">
        <v>46</v>
      </c>
      <c r="C23">
        <v>4.53</v>
      </c>
      <c r="D23">
        <v>5.66</v>
      </c>
      <c r="E23">
        <v>4.6100000000000003</v>
      </c>
      <c r="F23" s="6">
        <v>5.18</v>
      </c>
      <c r="G23">
        <v>3.23</v>
      </c>
      <c r="H23">
        <v>5.66</v>
      </c>
      <c r="I23" s="22">
        <f t="shared" si="0"/>
        <v>4.8116666666666665</v>
      </c>
      <c r="J23">
        <v>3.72</v>
      </c>
      <c r="K23">
        <v>3.81</v>
      </c>
      <c r="L23">
        <v>5.07</v>
      </c>
      <c r="M23">
        <v>3.77</v>
      </c>
      <c r="N23">
        <v>3.25</v>
      </c>
      <c r="O23">
        <f t="shared" si="3"/>
        <v>3.9240000000000004</v>
      </c>
      <c r="P23">
        <v>3.2</v>
      </c>
      <c r="Q23">
        <v>4.55</v>
      </c>
      <c r="R23">
        <v>4.6900000000000004</v>
      </c>
      <c r="S23">
        <v>5.46</v>
      </c>
      <c r="T23">
        <v>4.9000000000000004</v>
      </c>
      <c r="U23">
        <f t="shared" si="5"/>
        <v>4.5600000000000005</v>
      </c>
      <c r="V23">
        <v>0</v>
      </c>
      <c r="W23">
        <v>0</v>
      </c>
      <c r="X23">
        <v>0</v>
      </c>
      <c r="Y23">
        <v>1</v>
      </c>
      <c r="Z23">
        <v>1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1</v>
      </c>
      <c r="AI23">
        <v>1</v>
      </c>
      <c r="AJ23">
        <v>0</v>
      </c>
      <c r="AK23">
        <f t="shared" si="1"/>
        <v>2</v>
      </c>
      <c r="AL23">
        <f t="shared" si="4"/>
        <v>0</v>
      </c>
      <c r="AM23">
        <f t="shared" si="2"/>
        <v>2</v>
      </c>
      <c r="AN23">
        <v>0</v>
      </c>
      <c r="AO23">
        <v>1</v>
      </c>
      <c r="AQ23">
        <v>1</v>
      </c>
      <c r="AR23">
        <v>0</v>
      </c>
      <c r="AS23">
        <v>1</v>
      </c>
      <c r="AT23">
        <v>0</v>
      </c>
      <c r="AU23">
        <v>0</v>
      </c>
      <c r="AV23">
        <v>1</v>
      </c>
      <c r="AW23">
        <v>1</v>
      </c>
      <c r="AX23">
        <f t="shared" si="6"/>
        <v>1</v>
      </c>
      <c r="AY23">
        <f t="shared" si="8"/>
        <v>0</v>
      </c>
      <c r="AZ23">
        <f t="shared" si="7"/>
        <v>1</v>
      </c>
      <c r="BA23">
        <f t="shared" si="9"/>
        <v>2</v>
      </c>
      <c r="BB23">
        <v>121</v>
      </c>
      <c r="BC23">
        <v>4</v>
      </c>
    </row>
    <row r="24" spans="1:61" x14ac:dyDescent="0.25">
      <c r="A24">
        <v>22</v>
      </c>
      <c r="B24" s="13">
        <v>39</v>
      </c>
      <c r="C24">
        <v>5.23</v>
      </c>
      <c r="D24">
        <v>6.53</v>
      </c>
      <c r="E24">
        <v>5.23</v>
      </c>
      <c r="F24" s="6">
        <v>4.76</v>
      </c>
      <c r="G24">
        <v>3.53</v>
      </c>
      <c r="H24">
        <v>5</v>
      </c>
      <c r="I24" s="22">
        <f t="shared" si="0"/>
        <v>5.0466666666666669</v>
      </c>
      <c r="J24">
        <v>4.53</v>
      </c>
      <c r="K24">
        <v>3.66</v>
      </c>
      <c r="L24">
        <v>3.76</v>
      </c>
      <c r="M24">
        <v>4.54</v>
      </c>
      <c r="N24">
        <v>4.08</v>
      </c>
      <c r="O24">
        <f t="shared" si="3"/>
        <v>4.1139999999999999</v>
      </c>
      <c r="P24">
        <v>3</v>
      </c>
      <c r="Q24">
        <v>4.12</v>
      </c>
      <c r="R24">
        <v>4.2300000000000004</v>
      </c>
      <c r="S24">
        <v>5.07</v>
      </c>
      <c r="T24">
        <v>5.91</v>
      </c>
      <c r="U24" s="22">
        <f t="shared" si="5"/>
        <v>4.4660000000000002</v>
      </c>
      <c r="V24">
        <v>0</v>
      </c>
      <c r="W24">
        <v>0</v>
      </c>
      <c r="X24">
        <v>0</v>
      </c>
      <c r="Y24">
        <v>1</v>
      </c>
      <c r="Z24">
        <v>0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f t="shared" si="1"/>
        <v>1</v>
      </c>
      <c r="AL24">
        <f t="shared" si="4"/>
        <v>0</v>
      </c>
      <c r="AM24">
        <f t="shared" si="2"/>
        <v>1</v>
      </c>
      <c r="AN24">
        <v>0</v>
      </c>
      <c r="AO24">
        <v>0</v>
      </c>
      <c r="AQ24">
        <v>1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f t="shared" si="6"/>
        <v>1</v>
      </c>
      <c r="AY24">
        <f t="shared" si="8"/>
        <v>0</v>
      </c>
      <c r="AZ24">
        <f t="shared" si="7"/>
        <v>1</v>
      </c>
      <c r="BA24">
        <f t="shared" si="9"/>
        <v>1</v>
      </c>
      <c r="BB24">
        <v>120</v>
      </c>
      <c r="BC24">
        <v>4</v>
      </c>
    </row>
    <row r="25" spans="1:61" x14ac:dyDescent="0.25">
      <c r="A25">
        <v>23</v>
      </c>
      <c r="B25" s="14">
        <v>45</v>
      </c>
      <c r="C25">
        <v>5.46</v>
      </c>
      <c r="D25">
        <v>6.5</v>
      </c>
      <c r="E25">
        <v>6.08</v>
      </c>
      <c r="F25" s="6">
        <v>5.61</v>
      </c>
      <c r="G25">
        <v>1.61</v>
      </c>
      <c r="H25">
        <v>6.75</v>
      </c>
      <c r="I25" s="22">
        <f t="shared" si="0"/>
        <v>5.335</v>
      </c>
      <c r="J25">
        <v>5.33</v>
      </c>
      <c r="K25">
        <v>2.7</v>
      </c>
      <c r="L25">
        <v>5.61</v>
      </c>
      <c r="M25">
        <v>3.2</v>
      </c>
      <c r="N25">
        <v>4.5</v>
      </c>
      <c r="O25">
        <f t="shared" si="3"/>
        <v>4.2679999999999998</v>
      </c>
      <c r="P25">
        <v>3.8</v>
      </c>
      <c r="Q25">
        <v>2.44</v>
      </c>
      <c r="R25">
        <v>4.84</v>
      </c>
      <c r="S25">
        <v>4.84</v>
      </c>
      <c r="T25">
        <v>6.8</v>
      </c>
      <c r="U25">
        <f t="shared" si="5"/>
        <v>4.5439999999999996</v>
      </c>
      <c r="V25">
        <v>0</v>
      </c>
      <c r="W25">
        <v>0</v>
      </c>
      <c r="X25">
        <v>1</v>
      </c>
      <c r="Y25">
        <v>1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1</v>
      </c>
      <c r="AG25">
        <v>0</v>
      </c>
      <c r="AH25">
        <v>1</v>
      </c>
      <c r="AI25">
        <v>0</v>
      </c>
      <c r="AJ25">
        <v>1</v>
      </c>
      <c r="AK25">
        <f t="shared" si="1"/>
        <v>3</v>
      </c>
      <c r="AL25">
        <f t="shared" si="4"/>
        <v>1</v>
      </c>
      <c r="AM25">
        <f t="shared" si="2"/>
        <v>3</v>
      </c>
      <c r="AN25">
        <v>0</v>
      </c>
      <c r="AO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0</v>
      </c>
      <c r="AX25">
        <f t="shared" si="6"/>
        <v>2</v>
      </c>
      <c r="AY25">
        <f t="shared" si="8"/>
        <v>2</v>
      </c>
      <c r="AZ25">
        <f t="shared" si="7"/>
        <v>4</v>
      </c>
      <c r="BA25">
        <f t="shared" si="9"/>
        <v>2</v>
      </c>
      <c r="BB25">
        <v>97</v>
      </c>
      <c r="BC25">
        <v>2</v>
      </c>
    </row>
    <row r="26" spans="1:61" x14ac:dyDescent="0.25">
      <c r="A26">
        <v>24</v>
      </c>
      <c r="B26" s="13">
        <v>45</v>
      </c>
      <c r="C26">
        <v>3.69</v>
      </c>
      <c r="D26">
        <v>4.6100000000000003</v>
      </c>
      <c r="E26">
        <v>4.75</v>
      </c>
      <c r="F26" s="6">
        <v>4.1500000000000004</v>
      </c>
      <c r="G26">
        <v>2.76</v>
      </c>
      <c r="H26">
        <v>4.6100000000000003</v>
      </c>
      <c r="I26" s="22">
        <f t="shared" si="0"/>
        <v>4.0949999999999998</v>
      </c>
      <c r="J26">
        <v>3.76</v>
      </c>
      <c r="K26">
        <v>3</v>
      </c>
      <c r="L26">
        <v>5.23</v>
      </c>
      <c r="M26">
        <v>3.6</v>
      </c>
      <c r="N26">
        <v>3.58</v>
      </c>
      <c r="O26">
        <f t="shared" si="3"/>
        <v>3.8340000000000005</v>
      </c>
      <c r="P26">
        <v>4</v>
      </c>
      <c r="Q26">
        <v>6.37</v>
      </c>
      <c r="R26">
        <v>5.18</v>
      </c>
      <c r="S26">
        <v>6.54</v>
      </c>
      <c r="T26">
        <v>5.7</v>
      </c>
      <c r="U26" s="22">
        <f t="shared" si="5"/>
        <v>5.5579999999999998</v>
      </c>
      <c r="V26">
        <v>1</v>
      </c>
      <c r="W26">
        <v>0</v>
      </c>
      <c r="X26">
        <v>0</v>
      </c>
      <c r="Y26">
        <v>1</v>
      </c>
      <c r="Z26">
        <v>2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f t="shared" si="1"/>
        <v>1</v>
      </c>
      <c r="AL26">
        <f t="shared" si="4"/>
        <v>0</v>
      </c>
      <c r="AM26">
        <f t="shared" si="2"/>
        <v>1</v>
      </c>
      <c r="AN26">
        <v>0</v>
      </c>
      <c r="AO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f t="shared" si="6"/>
        <v>0</v>
      </c>
      <c r="AY26">
        <f t="shared" si="8"/>
        <v>0</v>
      </c>
      <c r="AZ26">
        <f t="shared" si="7"/>
        <v>0</v>
      </c>
      <c r="BA26">
        <f t="shared" si="9"/>
        <v>1</v>
      </c>
      <c r="BB26" s="1">
        <v>115</v>
      </c>
      <c r="BC26" s="1">
        <v>4</v>
      </c>
      <c r="BH26" s="1"/>
      <c r="BI26" s="1"/>
    </row>
    <row r="27" spans="1:61" x14ac:dyDescent="0.25">
      <c r="A27">
        <v>25</v>
      </c>
      <c r="B27" s="13">
        <v>37</v>
      </c>
      <c r="C27">
        <v>5.25</v>
      </c>
      <c r="D27">
        <v>5.53</v>
      </c>
      <c r="E27">
        <v>6.07</v>
      </c>
      <c r="F27" s="6">
        <v>5.09</v>
      </c>
      <c r="G27">
        <v>4.46</v>
      </c>
      <c r="H27">
        <v>5.61</v>
      </c>
      <c r="I27" s="22">
        <f t="shared" ref="I27:I36" si="10">AVERAGE(C27:H27)</f>
        <v>5.3350000000000009</v>
      </c>
      <c r="J27">
        <v>5.08</v>
      </c>
      <c r="K27">
        <v>4.7699999999999996</v>
      </c>
      <c r="L27">
        <v>4.1500000000000004</v>
      </c>
      <c r="M27">
        <v>4.1399999999999997</v>
      </c>
      <c r="N27">
        <v>5</v>
      </c>
      <c r="O27">
        <f t="shared" si="3"/>
        <v>4.6280000000000001</v>
      </c>
      <c r="P27">
        <v>3.8</v>
      </c>
      <c r="Q27">
        <v>4</v>
      </c>
      <c r="R27">
        <v>4.66</v>
      </c>
      <c r="S27">
        <v>5.15</v>
      </c>
      <c r="T27">
        <v>6</v>
      </c>
      <c r="U27" s="22">
        <f t="shared" si="5"/>
        <v>4.7219999999999995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f t="shared" si="1"/>
        <v>1</v>
      </c>
      <c r="AL27">
        <f t="shared" si="4"/>
        <v>0</v>
      </c>
      <c r="AM27">
        <f t="shared" si="2"/>
        <v>1</v>
      </c>
      <c r="AN27">
        <v>1</v>
      </c>
      <c r="AO27">
        <v>1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f t="shared" si="6"/>
        <v>1</v>
      </c>
      <c r="AY27">
        <f t="shared" si="8"/>
        <v>0</v>
      </c>
      <c r="AZ27">
        <f>SUM(AX27+AY27)</f>
        <v>1</v>
      </c>
      <c r="BA27">
        <f>SUM(AS27+AV27)</f>
        <v>1</v>
      </c>
      <c r="BB27" s="1">
        <v>83</v>
      </c>
      <c r="BC27" s="1">
        <v>2</v>
      </c>
      <c r="BD27" s="1"/>
      <c r="BI27" s="1"/>
    </row>
    <row r="28" spans="1:61" x14ac:dyDescent="0.25">
      <c r="A28">
        <v>26</v>
      </c>
      <c r="B28" s="13">
        <v>37</v>
      </c>
      <c r="C28">
        <v>5.07</v>
      </c>
      <c r="D28">
        <v>5.66</v>
      </c>
      <c r="E28">
        <v>5.66</v>
      </c>
      <c r="F28" s="6">
        <v>2.69</v>
      </c>
      <c r="G28" s="12">
        <v>5.76</v>
      </c>
      <c r="H28" s="12">
        <v>3.5</v>
      </c>
      <c r="I28" s="22">
        <f t="shared" si="10"/>
        <v>4.7233333333333336</v>
      </c>
      <c r="J28">
        <v>5.23</v>
      </c>
      <c r="K28">
        <v>5.16</v>
      </c>
      <c r="L28">
        <v>3.53</v>
      </c>
      <c r="M28">
        <v>5.62</v>
      </c>
      <c r="N28">
        <v>4.5999999999999996</v>
      </c>
      <c r="O28">
        <f t="shared" si="3"/>
        <v>4.8280000000000003</v>
      </c>
      <c r="P28">
        <v>3</v>
      </c>
      <c r="Q28" s="1">
        <v>1.77</v>
      </c>
      <c r="R28">
        <v>2.54</v>
      </c>
      <c r="S28">
        <v>4</v>
      </c>
      <c r="T28">
        <v>4.91</v>
      </c>
      <c r="U28">
        <f t="shared" si="5"/>
        <v>3.2439999999999998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f t="shared" si="1"/>
        <v>1</v>
      </c>
      <c r="AL28">
        <f t="shared" si="4"/>
        <v>0</v>
      </c>
      <c r="AM28">
        <f t="shared" si="2"/>
        <v>1</v>
      </c>
      <c r="AN28">
        <v>1</v>
      </c>
      <c r="AO28">
        <v>0</v>
      </c>
      <c r="AQ28">
        <v>1</v>
      </c>
      <c r="AR28">
        <v>0</v>
      </c>
      <c r="AS28">
        <v>1</v>
      </c>
      <c r="AT28">
        <v>1</v>
      </c>
      <c r="AU28">
        <v>0</v>
      </c>
      <c r="AV28">
        <v>1</v>
      </c>
      <c r="AW28">
        <v>0</v>
      </c>
      <c r="AX28">
        <f t="shared" si="6"/>
        <v>2</v>
      </c>
      <c r="AY28">
        <f t="shared" si="8"/>
        <v>0</v>
      </c>
      <c r="AZ28">
        <f t="shared" si="7"/>
        <v>2</v>
      </c>
      <c r="BA28">
        <f t="shared" si="9"/>
        <v>2</v>
      </c>
      <c r="BB28" s="1">
        <v>86</v>
      </c>
      <c r="BC28" s="1">
        <v>1</v>
      </c>
      <c r="BD28" s="1"/>
      <c r="BI28" s="1"/>
    </row>
    <row r="29" spans="1:61" x14ac:dyDescent="0.25">
      <c r="A29">
        <v>27</v>
      </c>
      <c r="B29" s="13">
        <v>47</v>
      </c>
      <c r="C29">
        <v>4.84</v>
      </c>
      <c r="D29">
        <v>5.38</v>
      </c>
      <c r="E29">
        <v>5.15</v>
      </c>
      <c r="F29" s="6">
        <v>4.92</v>
      </c>
      <c r="G29">
        <v>4.63</v>
      </c>
      <c r="H29">
        <v>3.53</v>
      </c>
      <c r="I29" s="22">
        <f t="shared" si="10"/>
        <v>4.7416666666666663</v>
      </c>
      <c r="J29">
        <v>3.76</v>
      </c>
      <c r="K29">
        <v>4.2</v>
      </c>
      <c r="L29">
        <v>4.53</v>
      </c>
      <c r="M29">
        <v>3.83</v>
      </c>
      <c r="N29">
        <v>4</v>
      </c>
      <c r="O29">
        <f t="shared" si="3"/>
        <v>4.0640000000000001</v>
      </c>
      <c r="P29">
        <v>6</v>
      </c>
      <c r="Q29">
        <v>5.77</v>
      </c>
      <c r="R29">
        <v>5.15</v>
      </c>
      <c r="S29">
        <v>5.25</v>
      </c>
      <c r="T29">
        <v>6</v>
      </c>
      <c r="U29" s="22">
        <f t="shared" si="5"/>
        <v>5.6340000000000003</v>
      </c>
      <c r="V29">
        <v>0</v>
      </c>
      <c r="W29">
        <v>0</v>
      </c>
      <c r="X29">
        <v>1</v>
      </c>
      <c r="Y29">
        <v>1</v>
      </c>
      <c r="Z29">
        <v>1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f t="shared" si="1"/>
        <v>1</v>
      </c>
      <c r="AL29">
        <f t="shared" si="4"/>
        <v>0</v>
      </c>
      <c r="AM29">
        <f t="shared" si="2"/>
        <v>1</v>
      </c>
      <c r="AN29">
        <v>1</v>
      </c>
      <c r="AO29">
        <v>0</v>
      </c>
      <c r="AQ29">
        <v>1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f t="shared" si="6"/>
        <v>1</v>
      </c>
      <c r="AY29">
        <f t="shared" si="8"/>
        <v>0</v>
      </c>
      <c r="AZ29">
        <f t="shared" si="7"/>
        <v>1</v>
      </c>
      <c r="BA29">
        <f t="shared" si="9"/>
        <v>1</v>
      </c>
      <c r="BB29" s="1">
        <v>82</v>
      </c>
      <c r="BC29" s="1">
        <v>1</v>
      </c>
      <c r="BD29" s="1"/>
      <c r="BI29" s="1"/>
    </row>
    <row r="30" spans="1:61" x14ac:dyDescent="0.25">
      <c r="A30">
        <v>28</v>
      </c>
      <c r="B30" s="14">
        <v>49</v>
      </c>
      <c r="C30">
        <v>4.6900000000000004</v>
      </c>
      <c r="D30">
        <v>4.84</v>
      </c>
      <c r="E30">
        <v>5.84</v>
      </c>
      <c r="F30" s="6">
        <v>5.92</v>
      </c>
      <c r="G30">
        <v>2.5299999999999998</v>
      </c>
      <c r="H30">
        <v>6.08</v>
      </c>
      <c r="I30" s="22">
        <f t="shared" si="10"/>
        <v>4.9833333333333334</v>
      </c>
      <c r="J30">
        <v>3.61</v>
      </c>
      <c r="K30">
        <v>3.33</v>
      </c>
      <c r="L30">
        <v>5.83</v>
      </c>
      <c r="M30">
        <v>3.5</v>
      </c>
      <c r="N30">
        <v>2.9</v>
      </c>
      <c r="O30">
        <f t="shared" si="3"/>
        <v>3.8339999999999996</v>
      </c>
      <c r="P30">
        <v>5.6</v>
      </c>
      <c r="Q30">
        <v>5</v>
      </c>
      <c r="R30">
        <v>4.66</v>
      </c>
      <c r="S30">
        <v>5.53</v>
      </c>
      <c r="T30">
        <v>4.91</v>
      </c>
      <c r="U30">
        <f t="shared" si="5"/>
        <v>5.14</v>
      </c>
      <c r="V30">
        <v>1</v>
      </c>
      <c r="W30">
        <v>0</v>
      </c>
      <c r="X30">
        <v>0</v>
      </c>
      <c r="Y30">
        <v>1</v>
      </c>
      <c r="Z30">
        <v>1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f t="shared" si="1"/>
        <v>1</v>
      </c>
      <c r="AL30">
        <f t="shared" si="4"/>
        <v>0</v>
      </c>
      <c r="AM30">
        <f t="shared" si="2"/>
        <v>1</v>
      </c>
      <c r="AN30">
        <v>1</v>
      </c>
      <c r="AO30">
        <v>0</v>
      </c>
      <c r="AQ30">
        <v>1</v>
      </c>
      <c r="AR30">
        <v>0</v>
      </c>
      <c r="AS30">
        <v>1</v>
      </c>
      <c r="AT30">
        <v>1</v>
      </c>
      <c r="AU30">
        <v>0</v>
      </c>
      <c r="AV30">
        <v>1</v>
      </c>
      <c r="AW30">
        <v>0</v>
      </c>
      <c r="AX30">
        <f t="shared" si="6"/>
        <v>2</v>
      </c>
      <c r="AY30">
        <f t="shared" si="8"/>
        <v>0</v>
      </c>
      <c r="AZ30">
        <f t="shared" si="7"/>
        <v>2</v>
      </c>
      <c r="BA30">
        <f t="shared" si="9"/>
        <v>2</v>
      </c>
      <c r="BB30" s="1">
        <v>90</v>
      </c>
      <c r="BC30" s="1">
        <v>2</v>
      </c>
      <c r="BD30" s="1"/>
      <c r="BI30" s="1"/>
    </row>
    <row r="31" spans="1:61" x14ac:dyDescent="0.25">
      <c r="A31">
        <v>29</v>
      </c>
      <c r="B31" s="13">
        <v>51</v>
      </c>
      <c r="C31">
        <v>5</v>
      </c>
      <c r="D31">
        <v>5.92</v>
      </c>
      <c r="E31">
        <v>5.83</v>
      </c>
      <c r="F31" s="6">
        <v>5.15</v>
      </c>
      <c r="G31">
        <v>4.3</v>
      </c>
      <c r="H31">
        <v>5</v>
      </c>
      <c r="I31" s="22">
        <f t="shared" si="10"/>
        <v>5.2</v>
      </c>
      <c r="J31">
        <v>5.61</v>
      </c>
      <c r="K31">
        <v>5</v>
      </c>
      <c r="L31">
        <v>3</v>
      </c>
      <c r="M31">
        <v>4.4000000000000004</v>
      </c>
      <c r="N31">
        <v>4.66</v>
      </c>
      <c r="O31">
        <f t="shared" si="3"/>
        <v>4.5339999999999998</v>
      </c>
      <c r="P31">
        <v>3.2</v>
      </c>
      <c r="Q31">
        <v>4.22</v>
      </c>
      <c r="R31">
        <v>3.53</v>
      </c>
      <c r="S31">
        <v>4.84</v>
      </c>
      <c r="T31">
        <v>4.72</v>
      </c>
      <c r="U31" s="22">
        <f t="shared" si="5"/>
        <v>4.1019999999999994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f t="shared" si="1"/>
        <v>1</v>
      </c>
      <c r="AL31">
        <f t="shared" si="4"/>
        <v>0</v>
      </c>
      <c r="AM31">
        <f t="shared" si="2"/>
        <v>1</v>
      </c>
      <c r="AN31">
        <v>0</v>
      </c>
      <c r="AO31">
        <v>0</v>
      </c>
      <c r="AQ31">
        <v>1</v>
      </c>
      <c r="AR31">
        <v>1</v>
      </c>
      <c r="AS31">
        <v>1</v>
      </c>
      <c r="AT31">
        <v>1</v>
      </c>
      <c r="AU31">
        <v>0</v>
      </c>
      <c r="AV31">
        <v>1</v>
      </c>
      <c r="AW31">
        <v>0</v>
      </c>
      <c r="AX31">
        <f>SUM(AQ31+AT31)</f>
        <v>2</v>
      </c>
      <c r="AY31">
        <f t="shared" si="8"/>
        <v>1</v>
      </c>
      <c r="AZ31">
        <f t="shared" si="7"/>
        <v>3</v>
      </c>
      <c r="BA31">
        <f t="shared" si="9"/>
        <v>2</v>
      </c>
      <c r="BB31" s="1">
        <v>92</v>
      </c>
      <c r="BC31" s="1">
        <v>2</v>
      </c>
      <c r="BD31" s="1"/>
      <c r="BI31" s="1"/>
    </row>
    <row r="32" spans="1:61" x14ac:dyDescent="0.25">
      <c r="A32">
        <v>30</v>
      </c>
      <c r="B32" s="14">
        <v>37</v>
      </c>
      <c r="C32">
        <v>6</v>
      </c>
      <c r="D32">
        <v>4.6900000000000004</v>
      </c>
      <c r="E32">
        <v>6.3</v>
      </c>
      <c r="F32" s="6">
        <v>5.76</v>
      </c>
      <c r="G32">
        <v>2.84</v>
      </c>
      <c r="H32">
        <v>5.84</v>
      </c>
      <c r="I32" s="22">
        <f t="shared" si="10"/>
        <v>5.2383333333333333</v>
      </c>
      <c r="J32">
        <v>4.25</v>
      </c>
      <c r="K32">
        <v>3.66</v>
      </c>
      <c r="L32">
        <v>5.53</v>
      </c>
      <c r="M32">
        <v>3.36</v>
      </c>
      <c r="N32">
        <v>3.75</v>
      </c>
      <c r="O32">
        <f t="shared" si="3"/>
        <v>4.1100000000000003</v>
      </c>
      <c r="P32">
        <v>4.2</v>
      </c>
      <c r="Q32">
        <v>4.4400000000000004</v>
      </c>
      <c r="R32">
        <v>4.53</v>
      </c>
      <c r="S32">
        <v>6.07</v>
      </c>
      <c r="T32">
        <v>5.08</v>
      </c>
      <c r="U32">
        <f t="shared" si="5"/>
        <v>4.8639999999999999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f t="shared" si="1"/>
        <v>1</v>
      </c>
      <c r="AL32">
        <f t="shared" si="4"/>
        <v>0</v>
      </c>
      <c r="AM32">
        <f t="shared" si="2"/>
        <v>1</v>
      </c>
      <c r="AN32">
        <v>1</v>
      </c>
      <c r="AO32">
        <v>1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1</v>
      </c>
      <c r="AW32">
        <v>0</v>
      </c>
      <c r="AX32">
        <f t="shared" si="6"/>
        <v>0</v>
      </c>
      <c r="AY32">
        <f t="shared" si="8"/>
        <v>0</v>
      </c>
      <c r="AZ32">
        <f t="shared" si="7"/>
        <v>0</v>
      </c>
      <c r="BA32">
        <f t="shared" si="9"/>
        <v>2</v>
      </c>
      <c r="BB32" s="1">
        <v>74</v>
      </c>
      <c r="BC32" s="1">
        <v>1</v>
      </c>
      <c r="BD32" s="1"/>
      <c r="BI32" s="1"/>
    </row>
    <row r="33" spans="1:61" x14ac:dyDescent="0.25">
      <c r="A33">
        <v>31</v>
      </c>
      <c r="B33" s="13">
        <v>36</v>
      </c>
      <c r="C33">
        <v>3.69</v>
      </c>
      <c r="D33">
        <v>4.38</v>
      </c>
      <c r="E33">
        <v>5.07</v>
      </c>
      <c r="F33" s="6">
        <v>3.69</v>
      </c>
      <c r="G33">
        <v>3.07</v>
      </c>
      <c r="H33">
        <v>5</v>
      </c>
      <c r="I33" s="22">
        <f t="shared" si="10"/>
        <v>4.1500000000000004</v>
      </c>
      <c r="J33">
        <v>3</v>
      </c>
      <c r="K33">
        <v>3.58</v>
      </c>
      <c r="L33">
        <v>4.84</v>
      </c>
      <c r="M33">
        <v>3</v>
      </c>
      <c r="N33">
        <v>2.83</v>
      </c>
      <c r="O33">
        <f t="shared" si="3"/>
        <v>3.45</v>
      </c>
      <c r="P33">
        <v>3.6</v>
      </c>
      <c r="Q33">
        <v>5</v>
      </c>
      <c r="R33">
        <v>4.33</v>
      </c>
      <c r="S33">
        <v>5.5</v>
      </c>
      <c r="T33">
        <v>5.33</v>
      </c>
      <c r="U33">
        <f t="shared" si="5"/>
        <v>4.7519999999999998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f t="shared" si="1"/>
        <v>1</v>
      </c>
      <c r="AL33">
        <f t="shared" si="4"/>
        <v>0</v>
      </c>
      <c r="AM33">
        <f t="shared" si="2"/>
        <v>1</v>
      </c>
      <c r="AN33">
        <v>0</v>
      </c>
      <c r="AO33">
        <v>0</v>
      </c>
      <c r="AQ33">
        <v>1</v>
      </c>
      <c r="AR33">
        <v>0</v>
      </c>
      <c r="AS33">
        <v>1</v>
      </c>
      <c r="AT33">
        <v>0</v>
      </c>
      <c r="AU33">
        <v>0</v>
      </c>
      <c r="AV33">
        <v>1</v>
      </c>
      <c r="AW33">
        <v>0</v>
      </c>
      <c r="AX33">
        <f t="shared" si="6"/>
        <v>1</v>
      </c>
      <c r="AY33">
        <f t="shared" si="8"/>
        <v>0</v>
      </c>
      <c r="AZ33">
        <f t="shared" si="7"/>
        <v>1</v>
      </c>
      <c r="BA33">
        <f t="shared" si="9"/>
        <v>2</v>
      </c>
      <c r="BB33" s="1">
        <v>124</v>
      </c>
      <c r="BC33" s="1">
        <v>4</v>
      </c>
      <c r="BD33" s="1"/>
      <c r="BI33" s="1"/>
    </row>
    <row r="34" spans="1:61" x14ac:dyDescent="0.25">
      <c r="A34">
        <v>32</v>
      </c>
      <c r="B34" s="14">
        <v>34</v>
      </c>
      <c r="C34">
        <v>5.36</v>
      </c>
      <c r="D34">
        <v>5.07</v>
      </c>
      <c r="E34">
        <v>4.53</v>
      </c>
      <c r="F34" s="6">
        <v>4.83</v>
      </c>
      <c r="G34">
        <v>3.38</v>
      </c>
      <c r="H34">
        <v>5.07</v>
      </c>
      <c r="I34" s="22">
        <f t="shared" si="10"/>
        <v>4.7066666666666661</v>
      </c>
      <c r="J34">
        <v>4.07</v>
      </c>
      <c r="K34">
        <v>3.08</v>
      </c>
      <c r="L34">
        <v>4.53</v>
      </c>
      <c r="M34">
        <v>3.66</v>
      </c>
      <c r="N34">
        <v>3.81</v>
      </c>
      <c r="O34">
        <f t="shared" si="3"/>
        <v>3.8299999999999996</v>
      </c>
      <c r="P34">
        <v>2.5</v>
      </c>
      <c r="Q34">
        <v>4</v>
      </c>
      <c r="R34">
        <v>4.41</v>
      </c>
      <c r="S34">
        <v>4.6900000000000004</v>
      </c>
      <c r="T34">
        <v>4.33</v>
      </c>
      <c r="U34" s="22">
        <f t="shared" si="5"/>
        <v>3.9859999999999998</v>
      </c>
      <c r="V34">
        <v>0</v>
      </c>
      <c r="W34">
        <v>0</v>
      </c>
      <c r="X34">
        <v>0</v>
      </c>
      <c r="Y34">
        <v>1</v>
      </c>
      <c r="Z34">
        <v>1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0</v>
      </c>
      <c r="AK34">
        <f t="shared" si="1"/>
        <v>1</v>
      </c>
      <c r="AL34">
        <f t="shared" si="4"/>
        <v>0</v>
      </c>
      <c r="AM34">
        <f t="shared" si="2"/>
        <v>1</v>
      </c>
      <c r="AN34">
        <v>0</v>
      </c>
      <c r="AO34">
        <v>1</v>
      </c>
      <c r="AQ34">
        <v>1</v>
      </c>
      <c r="AR34">
        <v>1</v>
      </c>
      <c r="AS34">
        <v>1</v>
      </c>
      <c r="AT34">
        <v>0</v>
      </c>
      <c r="AU34">
        <v>0</v>
      </c>
      <c r="AV34">
        <v>1</v>
      </c>
      <c r="AW34">
        <v>0</v>
      </c>
      <c r="AX34">
        <f t="shared" si="6"/>
        <v>1</v>
      </c>
      <c r="AY34">
        <f t="shared" si="8"/>
        <v>1</v>
      </c>
      <c r="AZ34">
        <f>SUM(AX34+AY34)</f>
        <v>2</v>
      </c>
      <c r="BA34">
        <f t="shared" si="9"/>
        <v>2</v>
      </c>
      <c r="BB34" s="1">
        <v>94</v>
      </c>
      <c r="BC34" s="1">
        <v>2</v>
      </c>
      <c r="BD34" s="1"/>
      <c r="BI34" s="1"/>
    </row>
    <row r="35" spans="1:61" x14ac:dyDescent="0.25">
      <c r="A35">
        <v>33</v>
      </c>
      <c r="B35" s="13">
        <v>39</v>
      </c>
      <c r="C35">
        <v>5.38</v>
      </c>
      <c r="D35">
        <v>5.76</v>
      </c>
      <c r="E35">
        <v>4.46</v>
      </c>
      <c r="F35" s="6">
        <v>4.84</v>
      </c>
      <c r="G35">
        <v>1.61</v>
      </c>
      <c r="H35">
        <v>5.69</v>
      </c>
      <c r="I35" s="22">
        <f t="shared" si="10"/>
        <v>4.623333333333334</v>
      </c>
      <c r="J35">
        <v>3.38</v>
      </c>
      <c r="K35">
        <v>4.75</v>
      </c>
      <c r="L35">
        <v>5.3</v>
      </c>
      <c r="M35">
        <v>3.33</v>
      </c>
      <c r="N35">
        <v>3.75</v>
      </c>
      <c r="O35">
        <f t="shared" si="3"/>
        <v>4.1019999999999994</v>
      </c>
      <c r="P35">
        <v>3.8</v>
      </c>
      <c r="Q35">
        <v>4.55</v>
      </c>
      <c r="R35">
        <v>4.38</v>
      </c>
      <c r="S35">
        <v>5.61</v>
      </c>
      <c r="T35">
        <v>5.33</v>
      </c>
      <c r="U35" s="22">
        <f t="shared" si="5"/>
        <v>4.734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f t="shared" si="1"/>
        <v>1</v>
      </c>
      <c r="AL35">
        <f t="shared" si="4"/>
        <v>0</v>
      </c>
      <c r="AM35">
        <f t="shared" si="2"/>
        <v>1</v>
      </c>
      <c r="AN35">
        <v>1</v>
      </c>
      <c r="AO35">
        <v>1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1</v>
      </c>
      <c r="AW35">
        <v>0</v>
      </c>
      <c r="AX35">
        <f t="shared" si="6"/>
        <v>0</v>
      </c>
      <c r="AY35">
        <f t="shared" si="8"/>
        <v>0</v>
      </c>
      <c r="AZ35">
        <f t="shared" si="7"/>
        <v>0</v>
      </c>
      <c r="BA35">
        <f t="shared" si="9"/>
        <v>2</v>
      </c>
      <c r="BB35" s="1">
        <v>97</v>
      </c>
      <c r="BC35" s="1">
        <v>2</v>
      </c>
      <c r="BD35" s="1"/>
      <c r="BI35" s="1"/>
    </row>
    <row r="36" spans="1:61" x14ac:dyDescent="0.25">
      <c r="A36">
        <v>34</v>
      </c>
      <c r="B36" s="14">
        <v>37</v>
      </c>
      <c r="C36">
        <v>4.53</v>
      </c>
      <c r="D36">
        <v>5.3</v>
      </c>
      <c r="E36">
        <v>5.38</v>
      </c>
      <c r="F36" s="6">
        <v>3.61</v>
      </c>
      <c r="G36">
        <v>3.53</v>
      </c>
      <c r="H36">
        <v>5.66</v>
      </c>
      <c r="I36" s="22">
        <f t="shared" si="10"/>
        <v>4.6683333333333339</v>
      </c>
      <c r="J36">
        <v>4.1500000000000004</v>
      </c>
      <c r="K36">
        <v>3.83</v>
      </c>
      <c r="L36">
        <v>4.92</v>
      </c>
      <c r="M36">
        <v>3.72</v>
      </c>
      <c r="N36">
        <v>3.91</v>
      </c>
      <c r="O36">
        <f t="shared" si="3"/>
        <v>4.1059999999999999</v>
      </c>
      <c r="P36">
        <v>3.6</v>
      </c>
      <c r="Q36">
        <v>5.33</v>
      </c>
      <c r="R36">
        <v>5.69</v>
      </c>
      <c r="S36">
        <v>6.15</v>
      </c>
      <c r="T36">
        <v>4.58</v>
      </c>
      <c r="U36" s="22">
        <f t="shared" si="5"/>
        <v>5.07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1</v>
      </c>
      <c r="AD36">
        <v>1</v>
      </c>
      <c r="AE36">
        <v>0</v>
      </c>
      <c r="AF36">
        <v>1</v>
      </c>
      <c r="AG36">
        <v>1</v>
      </c>
      <c r="AH36">
        <v>1</v>
      </c>
      <c r="AI36">
        <v>1</v>
      </c>
      <c r="AJ36">
        <v>1</v>
      </c>
      <c r="AK36">
        <f t="shared" si="1"/>
        <v>3</v>
      </c>
      <c r="AL36">
        <f t="shared" si="4"/>
        <v>3</v>
      </c>
      <c r="AM36">
        <f t="shared" si="2"/>
        <v>5</v>
      </c>
      <c r="AN36">
        <v>1</v>
      </c>
      <c r="AO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1</v>
      </c>
      <c r="AW36">
        <v>0</v>
      </c>
      <c r="AX36">
        <f t="shared" si="6"/>
        <v>0</v>
      </c>
      <c r="AY36">
        <f t="shared" si="8"/>
        <v>0</v>
      </c>
      <c r="AZ36">
        <f t="shared" si="7"/>
        <v>0</v>
      </c>
      <c r="BA36">
        <f t="shared" si="9"/>
        <v>2</v>
      </c>
      <c r="BB36" s="1">
        <v>101</v>
      </c>
      <c r="BC36" s="1">
        <v>3</v>
      </c>
      <c r="BD36" s="1"/>
      <c r="BI36" s="1"/>
    </row>
    <row r="37" spans="1:61" x14ac:dyDescent="0.25">
      <c r="A37" s="2">
        <v>35</v>
      </c>
    </row>
    <row r="38" spans="1:61" x14ac:dyDescent="0.25">
      <c r="A38" s="2">
        <v>36</v>
      </c>
    </row>
    <row r="39" spans="1:61" x14ac:dyDescent="0.25">
      <c r="A39" s="2">
        <v>37</v>
      </c>
    </row>
    <row r="40" spans="1:61" x14ac:dyDescent="0.25">
      <c r="A40" s="2">
        <v>38</v>
      </c>
    </row>
    <row r="41" spans="1:61" x14ac:dyDescent="0.25">
      <c r="A41" s="23" t="s">
        <v>59</v>
      </c>
      <c r="B41" s="13">
        <f>STDEVA(B3:B36)</f>
        <v>4.5975270420042991</v>
      </c>
    </row>
    <row r="42" spans="1:61" x14ac:dyDescent="0.25">
      <c r="A42" s="23"/>
    </row>
    <row r="44" spans="1:61" x14ac:dyDescent="0.25">
      <c r="A44" t="s">
        <v>60</v>
      </c>
      <c r="B44" s="13">
        <f>AVERAGE(B3:B36)</f>
        <v>43.117647058823529</v>
      </c>
    </row>
  </sheetData>
  <mergeCells count="10">
    <mergeCell ref="A41:A42"/>
    <mergeCell ref="BB1:BC1"/>
    <mergeCell ref="AB1:AM1"/>
    <mergeCell ref="V1:AA1"/>
    <mergeCell ref="AQ1:AW1"/>
    <mergeCell ref="A1:B1"/>
    <mergeCell ref="C1:I1"/>
    <mergeCell ref="J1:O1"/>
    <mergeCell ref="Q1:U1"/>
    <mergeCell ref="AN1:A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ŦěRипđĐ∂ ● ♥ Đốм™</dc:creator>
  <cp:lastModifiedBy>ŦěRипđĐ∂ ● ♥ Đốм™</cp:lastModifiedBy>
  <dcterms:created xsi:type="dcterms:W3CDTF">2018-07-01T18:16:10Z</dcterms:created>
  <dcterms:modified xsi:type="dcterms:W3CDTF">2019-03-05T20:22:07Z</dcterms:modified>
</cp:coreProperties>
</file>