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77\Desktop\BC3\Pruebas B\Demo B2\"/>
    </mc:Choice>
  </mc:AlternateContent>
  <xr:revisionPtr revIDLastSave="0" documentId="8_{33FCACB9-866F-445B-A04B-DF359A8E1FD2}" xr6:coauthVersionLast="45" xr6:coauthVersionMax="45" xr10:uidLastSave="{00000000-0000-0000-0000-000000000000}"/>
  <bookViews>
    <workbookView xWindow="1770" yWindow="180" windowWidth="11520" windowHeight="10260" xr2:uid="{7D82F00B-2DAA-4EB9-B0C5-9D93EDA360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2" i="1" l="1"/>
  <c r="F72" i="1"/>
  <c r="G37" i="1"/>
  <c r="G70" i="1"/>
  <c r="E37" i="1"/>
  <c r="F37" i="1"/>
  <c r="F70" i="1"/>
  <c r="G62" i="1"/>
  <c r="G68" i="1"/>
  <c r="E62" i="1"/>
  <c r="F62" i="1"/>
  <c r="F68" i="1"/>
  <c r="G67" i="1"/>
  <c r="G66" i="1"/>
  <c r="G65" i="1"/>
  <c r="G64" i="1"/>
  <c r="G54" i="1"/>
  <c r="G60" i="1"/>
  <c r="E54" i="1"/>
  <c r="F54" i="1"/>
  <c r="F60" i="1"/>
  <c r="G59" i="1"/>
  <c r="G58" i="1"/>
  <c r="G57" i="1"/>
  <c r="G56" i="1"/>
  <c r="G46" i="1"/>
  <c r="G52" i="1"/>
  <c r="E46" i="1"/>
  <c r="F46" i="1"/>
  <c r="F52" i="1"/>
  <c r="G51" i="1"/>
  <c r="G50" i="1"/>
  <c r="G49" i="1"/>
  <c r="G48" i="1"/>
  <c r="G38" i="1"/>
  <c r="G44" i="1"/>
  <c r="E38" i="1"/>
  <c r="F38" i="1"/>
  <c r="F44" i="1"/>
  <c r="G43" i="1"/>
  <c r="G42" i="1"/>
  <c r="G41" i="1"/>
  <c r="G40" i="1"/>
  <c r="G4" i="1"/>
  <c r="G35" i="1"/>
  <c r="E4" i="1"/>
  <c r="F4" i="1"/>
  <c r="F35" i="1"/>
  <c r="G25" i="1"/>
  <c r="G33" i="1"/>
  <c r="E25" i="1"/>
  <c r="F25" i="1"/>
  <c r="F33" i="1"/>
  <c r="G32" i="1"/>
  <c r="G31" i="1"/>
  <c r="G30" i="1"/>
  <c r="G29" i="1"/>
  <c r="G28" i="1"/>
  <c r="G27" i="1"/>
  <c r="G15" i="1"/>
  <c r="G23" i="1"/>
  <c r="E15" i="1"/>
  <c r="F15" i="1"/>
  <c r="F23" i="1"/>
  <c r="G22" i="1"/>
  <c r="G21" i="1"/>
  <c r="G20" i="1"/>
  <c r="G19" i="1"/>
  <c r="G18" i="1"/>
  <c r="G17" i="1"/>
  <c r="G5" i="1"/>
  <c r="G13" i="1"/>
  <c r="E5" i="1"/>
  <c r="F5" i="1"/>
  <c r="F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<sst xmlns="http://schemas.openxmlformats.org/spreadsheetml/2006/main" count="198" uniqueCount="80">
  <si>
    <t/>
  </si>
  <si>
    <t>Presupuesto</t>
  </si>
  <si>
    <t>Código</t>
  </si>
  <si>
    <t>Resumen</t>
  </si>
  <si>
    <t>ImpPres</t>
  </si>
  <si>
    <t>Nat</t>
  </si>
  <si>
    <t>Ud</t>
  </si>
  <si>
    <t>CanPres</t>
  </si>
  <si>
    <t>PrPres</t>
  </si>
  <si>
    <t xml:space="preserve">B1           </t>
  </si>
  <si>
    <t>ENCOFRADO FORJADOS</t>
  </si>
  <si>
    <t>Capítulo</t>
  </si>
  <si>
    <t xml:space="preserve">B11          </t>
  </si>
  <si>
    <t>ENCOF. MADERA EN FORJADOS</t>
  </si>
  <si>
    <t>Partida</t>
  </si>
  <si>
    <t>m2</t>
  </si>
  <si>
    <t>Encofrado y desencofrado continuo con puntales y sopandas en forjados de viguetas y bovedillas, hasta 3,5 m. de altura, con madera suelta.  Según normas NTE-EME.</t>
  </si>
  <si>
    <t xml:space="preserve">O01OB010     </t>
  </si>
  <si>
    <t>Oficial 1ª encofrador</t>
  </si>
  <si>
    <t>Mano de obra</t>
  </si>
  <si>
    <t>h.</t>
  </si>
  <si>
    <t xml:space="preserve">O01OB020     </t>
  </si>
  <si>
    <t>Ayudante encofrador</t>
  </si>
  <si>
    <t xml:space="preserve">P01EM290     </t>
  </si>
  <si>
    <t>Madera pino encofrar 26 mm.</t>
  </si>
  <si>
    <t>Material</t>
  </si>
  <si>
    <t>m3</t>
  </si>
  <si>
    <t xml:space="preserve">P01UC030     </t>
  </si>
  <si>
    <t>Puntas 20x100</t>
  </si>
  <si>
    <t>kg</t>
  </si>
  <si>
    <t xml:space="preserve">P03AA020     </t>
  </si>
  <si>
    <t>Alambre atar 1,30 mm.</t>
  </si>
  <si>
    <t xml:space="preserve">M13CP100     </t>
  </si>
  <si>
    <t>Puntal telesc. normal  1,75-3,10</t>
  </si>
  <si>
    <t>Maquinaria</t>
  </si>
  <si>
    <t>ud</t>
  </si>
  <si>
    <t>B11</t>
  </si>
  <si>
    <t xml:space="preserve">B12          </t>
  </si>
  <si>
    <t>ENCOFRADO FORJADO PLACA PREFAB.</t>
  </si>
  <si>
    <t>Encofrado y desencofrado continuo con puntales para capa de compresión en forjados de placas prefabricadas, hasta 3,5 m. de altura con madera suelta, según NTE-EME.</t>
  </si>
  <si>
    <t>B12</t>
  </si>
  <si>
    <t xml:space="preserve">B13          </t>
  </si>
  <si>
    <t>ENCOFRADO FORJADO UNID. CONTÍNUO</t>
  </si>
  <si>
    <t>Encofrado y desencofrado continuo con sistema metálico recuperable, formado por elementos de apeo, elementos de encofrado recuperables, tableros de 2,00x0,50 m. y puntales para hormigonado de forjados unidireccionales, reticulares o losas de hormigón, hasta 3,10 m. de altura, según NTE-EME.</t>
  </si>
  <si>
    <t xml:space="preserve">P01EM205     </t>
  </si>
  <si>
    <t>Tabloncillo pino 2,50/5,50x205x55</t>
  </si>
  <si>
    <t xml:space="preserve">P01EM225     </t>
  </si>
  <si>
    <t>Tabla pino 2,00/2,50 de 26mm.</t>
  </si>
  <si>
    <t>B13</t>
  </si>
  <si>
    <t>B1</t>
  </si>
  <si>
    <t xml:space="preserve">B2           </t>
  </si>
  <si>
    <t>FORJADOS IN SITU</t>
  </si>
  <si>
    <t xml:space="preserve">B21          </t>
  </si>
  <si>
    <t>FORJ. IN SITU HORIZ. 22+5, B-70</t>
  </si>
  <si>
    <t>Forjado unidireccional in-situ de canto 22+5 cm., formado por nervios in situ de ancho de 10 cm. de  hormigón, separados 70 cm. entre ejes, bovedilla cerámica 60x20x22 cm. y capa de compresión de 5 cm. de HA-25/P/20/I, elaborado en central, c/armadura (3,00 kg/m2), terminado.  Según normas NTE, EFHE y EHE.</t>
  </si>
  <si>
    <t xml:space="preserve">P03BH140     </t>
  </si>
  <si>
    <t>Bovedilla h. forj. in-situ 60x20x22</t>
  </si>
  <si>
    <t xml:space="preserve">P01HA010     </t>
  </si>
  <si>
    <t>Hormigón HA-25/P/20/I central</t>
  </si>
  <si>
    <t>B21</t>
  </si>
  <si>
    <t xml:space="preserve">B22          </t>
  </si>
  <si>
    <t>FORJ. IN SITU HORIZ. 25+5, B-70</t>
  </si>
  <si>
    <t>Forjado unidireccional in-situ de canto 25+5 cm., formado por nervios in situ de ancho de 10 cm. de  hormigón, separados 70 cm. entre ejes, bovedilla cerámica 60x20x25 cm. y capa de compresión de 5 cm. de HA-25/P/20/I, elaborado en central, c/armadura (3,00 kg/m2), terminado.  Según normas NTE, EFHE y EHE.</t>
  </si>
  <si>
    <t xml:space="preserve">P03BH130     </t>
  </si>
  <si>
    <t>Bovedilla h. forj. in-situ 60x20x25</t>
  </si>
  <si>
    <t>B22</t>
  </si>
  <si>
    <t xml:space="preserve">B23          </t>
  </si>
  <si>
    <t>FORJ. IN SITU HORIZ. 26+5, B-70</t>
  </si>
  <si>
    <t>Forjado unidireccional in-situ de canto 26+5 cm., formado por nervios in situ de ancho de 10 cm. de  hormigón, separados 70 cm. entre ejes, bovedilla cerámica 60x20x26 cm. y capa de compresión de 5 cm. de HA-25/P/20/I, elaborado en central, c/armadura (3,00 kg/m2), terminado.  Según normas NTE, EFHE y EHE.</t>
  </si>
  <si>
    <t xml:space="preserve">P03BH120     </t>
  </si>
  <si>
    <t>Bovedilla h. forj. in-situ 60x20x26</t>
  </si>
  <si>
    <t>B23</t>
  </si>
  <si>
    <t xml:space="preserve">B24          </t>
  </si>
  <si>
    <t>FORJ. IN SITU HORIZ. 30+5, B-70</t>
  </si>
  <si>
    <t>Forjado unidireccional in-situ de canto 30+5 cm., formado por nervios in situ de ancho de 10 cm. de  hormigón, separados 70 cm. entre ejes, bovedilla cerámica 60x20x30 cm. y capa de compresión de 5 cm. de HA-25/P/20/I, elaborado en central, c/armadura (3,00 kg/m2), terminado.  Según normas NTE, EFHE y EHE.</t>
  </si>
  <si>
    <t xml:space="preserve">P03BH110     </t>
  </si>
  <si>
    <t>Bovedilla h. forj. in-situ 60x20x30</t>
  </si>
  <si>
    <t>B24</t>
  </si>
  <si>
    <t>B2</t>
  </si>
  <si>
    <t>DEMOB2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</si>
</sst>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right" vertical="top"/>
    </xf>
    <xf numFmtId="49" fontId="4" fillId="3" borderId="0" xfId="0" applyNumberFormat="1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4" fontId="3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 wrapText="1"/>
    </xf>
    <xf numFmtId="49" fontId="4" fillId="3" borderId="0" xfId="0" applyNumberFormat="1" applyFon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0" fontId="3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C6E01-7C16-4B4B-86AD-D2109E3994E8}">
  <dimension ref="A1:G73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15.5703125" bestFit="1" customWidth="1"/>
    <col min="2" max="2" width="10.28515625" bestFit="1" customWidth="1"/>
    <col min="3" max="3" width="3.7109375" bestFit="1" customWidth="1"/>
    <col min="4" max="4" width="32.85546875" customWidth="1"/>
    <col min="5" max="7" width="7.8554687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ht="18.75" x14ac:dyDescent="0.25">
      <c r="A2" s="3" t="s">
        <v>1</v>
      </c>
      <c r="B2" s="4"/>
      <c r="C2" s="4"/>
      <c r="D2" s="4"/>
      <c r="E2" s="4"/>
      <c r="F2" s="4"/>
      <c r="G2" s="4"/>
    </row>
    <row r="3" spans="1:7" x14ac:dyDescent="0.25">
      <c r="A3" s="5" t="s">
        <v>2</v>
      </c>
      <c r="B3" s="5" t="s">
        <v>5</v>
      </c>
      <c r="C3" s="5" t="s">
        <v>6</v>
      </c>
      <c r="D3" s="17" t="s">
        <v>3</v>
      </c>
      <c r="E3" s="6" t="s">
        <v>7</v>
      </c>
      <c r="F3" s="6" t="s">
        <v>8</v>
      </c>
      <c r="G3" s="6" t="s">
        <v>4</v>
      </c>
    </row>
    <row r="4" spans="1:7" x14ac:dyDescent="0.25">
      <c r="A4" s="7" t="s">
        <v>9</v>
      </c>
      <c r="B4" s="7" t="s">
        <v>11</v>
      </c>
      <c r="C4" s="7" t="s">
        <v>0</v>
      </c>
      <c r="D4" s="18" t="s">
        <v>10</v>
      </c>
      <c r="E4" s="8">
        <f>E35</f>
        <v>1</v>
      </c>
      <c r="F4" s="9">
        <f>F35</f>
        <v>9752.9</v>
      </c>
      <c r="G4" s="9">
        <f>G35</f>
        <v>9752.9</v>
      </c>
    </row>
    <row r="5" spans="1:7" x14ac:dyDescent="0.25">
      <c r="A5" s="10" t="s">
        <v>12</v>
      </c>
      <c r="B5" s="10" t="s">
        <v>14</v>
      </c>
      <c r="C5" s="10" t="s">
        <v>15</v>
      </c>
      <c r="D5" s="19" t="s">
        <v>13</v>
      </c>
      <c r="E5" s="11">
        <f>E13</f>
        <v>10</v>
      </c>
      <c r="F5" s="11">
        <f>F13</f>
        <v>3.59</v>
      </c>
      <c r="G5" s="11">
        <f>G13</f>
        <v>35.9</v>
      </c>
    </row>
    <row r="6" spans="1:7" ht="45" x14ac:dyDescent="0.25">
      <c r="A6" s="12"/>
      <c r="B6" s="12"/>
      <c r="C6" s="12"/>
      <c r="D6" s="20" t="s">
        <v>16</v>
      </c>
      <c r="E6" s="12"/>
      <c r="F6" s="12"/>
      <c r="G6" s="12"/>
    </row>
    <row r="7" spans="1:7" x14ac:dyDescent="0.25">
      <c r="A7" s="10" t="s">
        <v>17</v>
      </c>
      <c r="B7" s="10" t="s">
        <v>19</v>
      </c>
      <c r="C7" s="10" t="s">
        <v>20</v>
      </c>
      <c r="D7" s="19" t="s">
        <v>18</v>
      </c>
      <c r="E7" s="13">
        <v>5.5E-2</v>
      </c>
      <c r="F7" s="14">
        <v>17.690000000000001</v>
      </c>
      <c r="G7" s="11">
        <f>ROUND(E7*F7,2)</f>
        <v>0.97</v>
      </c>
    </row>
    <row r="8" spans="1:7" x14ac:dyDescent="0.25">
      <c r="A8" s="10" t="s">
        <v>21</v>
      </c>
      <c r="B8" s="10" t="s">
        <v>19</v>
      </c>
      <c r="C8" s="10" t="s">
        <v>20</v>
      </c>
      <c r="D8" s="19" t="s">
        <v>22</v>
      </c>
      <c r="E8" s="13">
        <v>5.5E-2</v>
      </c>
      <c r="F8" s="14">
        <v>17.350000000000001</v>
      </c>
      <c r="G8" s="11">
        <f>ROUND(E8*F8,2)</f>
        <v>0.95</v>
      </c>
    </row>
    <row r="9" spans="1:7" x14ac:dyDescent="0.25">
      <c r="A9" s="10" t="s">
        <v>23</v>
      </c>
      <c r="B9" s="10" t="s">
        <v>25</v>
      </c>
      <c r="C9" s="10" t="s">
        <v>26</v>
      </c>
      <c r="D9" s="19" t="s">
        <v>24</v>
      </c>
      <c r="E9" s="13">
        <v>7.0000000000000001E-3</v>
      </c>
      <c r="F9" s="14">
        <v>214.2</v>
      </c>
      <c r="G9" s="11">
        <f>ROUND(E9*F9,2)</f>
        <v>1.5</v>
      </c>
    </row>
    <row r="10" spans="1:7" x14ac:dyDescent="0.25">
      <c r="A10" s="10" t="s">
        <v>27</v>
      </c>
      <c r="B10" s="10" t="s">
        <v>25</v>
      </c>
      <c r="C10" s="10" t="s">
        <v>29</v>
      </c>
      <c r="D10" s="19" t="s">
        <v>28</v>
      </c>
      <c r="E10" s="13">
        <v>0.05</v>
      </c>
      <c r="F10" s="14">
        <v>1</v>
      </c>
      <c r="G10" s="11">
        <f>ROUND(E10*F10,2)</f>
        <v>0.05</v>
      </c>
    </row>
    <row r="11" spans="1:7" x14ac:dyDescent="0.25">
      <c r="A11" s="10" t="s">
        <v>30</v>
      </c>
      <c r="B11" s="10" t="s">
        <v>25</v>
      </c>
      <c r="C11" s="10" t="s">
        <v>29</v>
      </c>
      <c r="D11" s="19" t="s">
        <v>31</v>
      </c>
      <c r="E11" s="13">
        <v>0.04</v>
      </c>
      <c r="F11" s="14">
        <v>0.95</v>
      </c>
      <c r="G11" s="11">
        <f>ROUND(E11*F11,2)</f>
        <v>0.04</v>
      </c>
    </row>
    <row r="12" spans="1:7" x14ac:dyDescent="0.25">
      <c r="A12" s="10" t="s">
        <v>32</v>
      </c>
      <c r="B12" s="10" t="s">
        <v>34</v>
      </c>
      <c r="C12" s="10" t="s">
        <v>35</v>
      </c>
      <c r="D12" s="19" t="s">
        <v>33</v>
      </c>
      <c r="E12" s="13">
        <v>5.0000000000000001E-3</v>
      </c>
      <c r="F12" s="14">
        <v>15.28</v>
      </c>
      <c r="G12" s="11">
        <f>ROUND(E12*F12,2)</f>
        <v>0.08</v>
      </c>
    </row>
    <row r="13" spans="1:7" x14ac:dyDescent="0.25">
      <c r="A13" s="12"/>
      <c r="B13" s="12"/>
      <c r="C13" s="12"/>
      <c r="D13" s="21" t="s">
        <v>36</v>
      </c>
      <c r="E13" s="14">
        <v>10</v>
      </c>
      <c r="F13" s="9">
        <f>SUM(G7:G12)</f>
        <v>3.59</v>
      </c>
      <c r="G13" s="9">
        <f>ROUND(F13*E13,2)</f>
        <v>35.9</v>
      </c>
    </row>
    <row r="14" spans="1:7" ht="0.95" customHeight="1" x14ac:dyDescent="0.25">
      <c r="A14" s="15"/>
      <c r="B14" s="15"/>
      <c r="C14" s="15"/>
      <c r="D14" s="22"/>
      <c r="E14" s="15"/>
      <c r="F14" s="15"/>
      <c r="G14" s="15"/>
    </row>
    <row r="15" spans="1:7" x14ac:dyDescent="0.25">
      <c r="A15" s="10" t="s">
        <v>37</v>
      </c>
      <c r="B15" s="10" t="s">
        <v>14</v>
      </c>
      <c r="C15" s="10" t="s">
        <v>15</v>
      </c>
      <c r="D15" s="19" t="s">
        <v>38</v>
      </c>
      <c r="E15" s="11">
        <f>E23</f>
        <v>100</v>
      </c>
      <c r="F15" s="11">
        <f>F23</f>
        <v>5.3699999999999992</v>
      </c>
      <c r="G15" s="11">
        <f>G23</f>
        <v>537</v>
      </c>
    </row>
    <row r="16" spans="1:7" ht="45" x14ac:dyDescent="0.25">
      <c r="A16" s="12"/>
      <c r="B16" s="12"/>
      <c r="C16" s="12"/>
      <c r="D16" s="20" t="s">
        <v>39</v>
      </c>
      <c r="E16" s="12"/>
      <c r="F16" s="12"/>
      <c r="G16" s="12"/>
    </row>
    <row r="17" spans="1:7" x14ac:dyDescent="0.25">
      <c r="A17" s="10" t="s">
        <v>17</v>
      </c>
      <c r="B17" s="10" t="s">
        <v>19</v>
      </c>
      <c r="C17" s="10" t="s">
        <v>20</v>
      </c>
      <c r="D17" s="19" t="s">
        <v>18</v>
      </c>
      <c r="E17" s="13">
        <v>3.5000000000000003E-2</v>
      </c>
      <c r="F17" s="14">
        <v>17.690000000000001</v>
      </c>
      <c r="G17" s="11">
        <f>ROUND(E17*F17,2)</f>
        <v>0.62</v>
      </c>
    </row>
    <row r="18" spans="1:7" x14ac:dyDescent="0.25">
      <c r="A18" s="10" t="s">
        <v>21</v>
      </c>
      <c r="B18" s="10" t="s">
        <v>19</v>
      </c>
      <c r="C18" s="10" t="s">
        <v>20</v>
      </c>
      <c r="D18" s="19" t="s">
        <v>22</v>
      </c>
      <c r="E18" s="13">
        <v>3.5000000000000003E-2</v>
      </c>
      <c r="F18" s="14">
        <v>17.350000000000001</v>
      </c>
      <c r="G18" s="11">
        <f>ROUND(E18*F18,2)</f>
        <v>0.61</v>
      </c>
    </row>
    <row r="19" spans="1:7" x14ac:dyDescent="0.25">
      <c r="A19" s="10" t="s">
        <v>23</v>
      </c>
      <c r="B19" s="10" t="s">
        <v>25</v>
      </c>
      <c r="C19" s="10" t="s">
        <v>26</v>
      </c>
      <c r="D19" s="19" t="s">
        <v>24</v>
      </c>
      <c r="E19" s="13">
        <v>1.4999999999999999E-2</v>
      </c>
      <c r="F19" s="14">
        <v>214.2</v>
      </c>
      <c r="G19" s="11">
        <f>ROUND(E19*F19,2)</f>
        <v>3.21</v>
      </c>
    </row>
    <row r="20" spans="1:7" x14ac:dyDescent="0.25">
      <c r="A20" s="10" t="s">
        <v>27</v>
      </c>
      <c r="B20" s="10" t="s">
        <v>25</v>
      </c>
      <c r="C20" s="10" t="s">
        <v>29</v>
      </c>
      <c r="D20" s="19" t="s">
        <v>28</v>
      </c>
      <c r="E20" s="13">
        <v>0.05</v>
      </c>
      <c r="F20" s="14">
        <v>1</v>
      </c>
      <c r="G20" s="11">
        <f>ROUND(E20*F20,2)</f>
        <v>0.05</v>
      </c>
    </row>
    <row r="21" spans="1:7" x14ac:dyDescent="0.25">
      <c r="A21" s="10" t="s">
        <v>30</v>
      </c>
      <c r="B21" s="10" t="s">
        <v>25</v>
      </c>
      <c r="C21" s="10" t="s">
        <v>29</v>
      </c>
      <c r="D21" s="19" t="s">
        <v>31</v>
      </c>
      <c r="E21" s="13">
        <v>0.04</v>
      </c>
      <c r="F21" s="14">
        <v>0.95</v>
      </c>
      <c r="G21" s="11">
        <f>ROUND(E21*F21,2)</f>
        <v>0.04</v>
      </c>
    </row>
    <row r="22" spans="1:7" x14ac:dyDescent="0.25">
      <c r="A22" s="10" t="s">
        <v>32</v>
      </c>
      <c r="B22" s="10" t="s">
        <v>34</v>
      </c>
      <c r="C22" s="10" t="s">
        <v>35</v>
      </c>
      <c r="D22" s="19" t="s">
        <v>33</v>
      </c>
      <c r="E22" s="13">
        <v>5.5E-2</v>
      </c>
      <c r="F22" s="14">
        <v>15.28</v>
      </c>
      <c r="G22" s="11">
        <f>ROUND(E22*F22,2)</f>
        <v>0.84</v>
      </c>
    </row>
    <row r="23" spans="1:7" x14ac:dyDescent="0.25">
      <c r="A23" s="12"/>
      <c r="B23" s="12"/>
      <c r="C23" s="12"/>
      <c r="D23" s="21" t="s">
        <v>40</v>
      </c>
      <c r="E23" s="14">
        <v>100</v>
      </c>
      <c r="F23" s="9">
        <f>SUM(G17:G22)</f>
        <v>5.3699999999999992</v>
      </c>
      <c r="G23" s="9">
        <f>ROUND(F23*E23,2)</f>
        <v>537</v>
      </c>
    </row>
    <row r="24" spans="1:7" ht="0.95" customHeight="1" x14ac:dyDescent="0.25">
      <c r="A24" s="15"/>
      <c r="B24" s="15"/>
      <c r="C24" s="15"/>
      <c r="D24" s="22"/>
      <c r="E24" s="15"/>
      <c r="F24" s="15"/>
      <c r="G24" s="15"/>
    </row>
    <row r="25" spans="1:7" x14ac:dyDescent="0.25">
      <c r="A25" s="10" t="s">
        <v>41</v>
      </c>
      <c r="B25" s="10" t="s">
        <v>14</v>
      </c>
      <c r="C25" s="10" t="s">
        <v>15</v>
      </c>
      <c r="D25" s="19" t="s">
        <v>42</v>
      </c>
      <c r="E25" s="11">
        <f>E33</f>
        <v>1000</v>
      </c>
      <c r="F25" s="11">
        <f>F33</f>
        <v>9.1800000000000015</v>
      </c>
      <c r="G25" s="11">
        <f>G33</f>
        <v>9180</v>
      </c>
    </row>
    <row r="26" spans="1:7" ht="90" x14ac:dyDescent="0.25">
      <c r="A26" s="12"/>
      <c r="B26" s="12"/>
      <c r="C26" s="12"/>
      <c r="D26" s="20" t="s">
        <v>43</v>
      </c>
      <c r="E26" s="12"/>
      <c r="F26" s="12"/>
      <c r="G26" s="12"/>
    </row>
    <row r="27" spans="1:7" x14ac:dyDescent="0.25">
      <c r="A27" s="10" t="s">
        <v>17</v>
      </c>
      <c r="B27" s="10" t="s">
        <v>19</v>
      </c>
      <c r="C27" s="10" t="s">
        <v>20</v>
      </c>
      <c r="D27" s="19" t="s">
        <v>18</v>
      </c>
      <c r="E27" s="13">
        <v>0.25</v>
      </c>
      <c r="F27" s="14">
        <v>17.690000000000001</v>
      </c>
      <c r="G27" s="11">
        <f>ROUND(E27*F27,2)</f>
        <v>4.42</v>
      </c>
    </row>
    <row r="28" spans="1:7" x14ac:dyDescent="0.25">
      <c r="A28" s="10" t="s">
        <v>21</v>
      </c>
      <c r="B28" s="10" t="s">
        <v>19</v>
      </c>
      <c r="C28" s="10" t="s">
        <v>20</v>
      </c>
      <c r="D28" s="19" t="s">
        <v>22</v>
      </c>
      <c r="E28" s="13">
        <v>0.25</v>
      </c>
      <c r="F28" s="14">
        <v>17.350000000000001</v>
      </c>
      <c r="G28" s="11">
        <f>ROUND(E28*F28,2)</f>
        <v>4.34</v>
      </c>
    </row>
    <row r="29" spans="1:7" x14ac:dyDescent="0.25">
      <c r="A29" s="10" t="s">
        <v>44</v>
      </c>
      <c r="B29" s="10" t="s">
        <v>25</v>
      </c>
      <c r="C29" s="10" t="s">
        <v>26</v>
      </c>
      <c r="D29" s="19" t="s">
        <v>45</v>
      </c>
      <c r="E29" s="13">
        <v>1E-3</v>
      </c>
      <c r="F29" s="14">
        <v>160.68</v>
      </c>
      <c r="G29" s="11">
        <f>ROUND(E29*F29,2)</f>
        <v>0.16</v>
      </c>
    </row>
    <row r="30" spans="1:7" x14ac:dyDescent="0.25">
      <c r="A30" s="10" t="s">
        <v>46</v>
      </c>
      <c r="B30" s="10" t="s">
        <v>25</v>
      </c>
      <c r="C30" s="10" t="s">
        <v>26</v>
      </c>
      <c r="D30" s="19" t="s">
        <v>47</v>
      </c>
      <c r="E30" s="13">
        <v>1E-3</v>
      </c>
      <c r="F30" s="14">
        <v>160.68</v>
      </c>
      <c r="G30" s="11">
        <f>ROUND(E30*F30,2)</f>
        <v>0.16</v>
      </c>
    </row>
    <row r="31" spans="1:7" x14ac:dyDescent="0.25">
      <c r="A31" s="10" t="s">
        <v>27</v>
      </c>
      <c r="B31" s="10" t="s">
        <v>25</v>
      </c>
      <c r="C31" s="10" t="s">
        <v>29</v>
      </c>
      <c r="D31" s="19" t="s">
        <v>28</v>
      </c>
      <c r="E31" s="13">
        <v>0.05</v>
      </c>
      <c r="F31" s="14">
        <v>1</v>
      </c>
      <c r="G31" s="11">
        <f>ROUND(E31*F31,2)</f>
        <v>0.05</v>
      </c>
    </row>
    <row r="32" spans="1:7" x14ac:dyDescent="0.25">
      <c r="A32" s="10" t="s">
        <v>30</v>
      </c>
      <c r="B32" s="10" t="s">
        <v>25</v>
      </c>
      <c r="C32" s="10" t="s">
        <v>29</v>
      </c>
      <c r="D32" s="19" t="s">
        <v>31</v>
      </c>
      <c r="E32" s="13">
        <v>0.05</v>
      </c>
      <c r="F32" s="14">
        <v>0.95</v>
      </c>
      <c r="G32" s="11">
        <f>ROUND(E32*F32,2)</f>
        <v>0.05</v>
      </c>
    </row>
    <row r="33" spans="1:7" x14ac:dyDescent="0.25">
      <c r="A33" s="12"/>
      <c r="B33" s="12"/>
      <c r="C33" s="12"/>
      <c r="D33" s="21" t="s">
        <v>48</v>
      </c>
      <c r="E33" s="14">
        <v>1000</v>
      </c>
      <c r="F33" s="9">
        <f>SUM(G27:G32)</f>
        <v>9.1800000000000015</v>
      </c>
      <c r="G33" s="9">
        <f>ROUND(F33*E33,2)</f>
        <v>9180</v>
      </c>
    </row>
    <row r="34" spans="1:7" ht="0.95" customHeight="1" x14ac:dyDescent="0.25">
      <c r="A34" s="15"/>
      <c r="B34" s="15"/>
      <c r="C34" s="15"/>
      <c r="D34" s="22"/>
      <c r="E34" s="15"/>
      <c r="F34" s="15"/>
      <c r="G34" s="15"/>
    </row>
    <row r="35" spans="1:7" x14ac:dyDescent="0.25">
      <c r="A35" s="12"/>
      <c r="B35" s="12"/>
      <c r="C35" s="12"/>
      <c r="D35" s="21" t="s">
        <v>49</v>
      </c>
      <c r="E35" s="16">
        <v>1</v>
      </c>
      <c r="F35" s="9">
        <f>G13+G23+G33</f>
        <v>9752.9</v>
      </c>
      <c r="G35" s="9">
        <f>ROUND(F35*E35,2)</f>
        <v>9752.9</v>
      </c>
    </row>
    <row r="36" spans="1:7" ht="0.95" customHeight="1" x14ac:dyDescent="0.25">
      <c r="A36" s="15"/>
      <c r="B36" s="15"/>
      <c r="C36" s="15"/>
      <c r="D36" s="22"/>
      <c r="E36" s="15"/>
      <c r="F36" s="15"/>
      <c r="G36" s="15"/>
    </row>
    <row r="37" spans="1:7" x14ac:dyDescent="0.25">
      <c r="A37" s="7" t="s">
        <v>50</v>
      </c>
      <c r="B37" s="7" t="s">
        <v>11</v>
      </c>
      <c r="C37" s="7" t="s">
        <v>0</v>
      </c>
      <c r="D37" s="18" t="s">
        <v>51</v>
      </c>
      <c r="E37" s="8">
        <f>E70</f>
        <v>1</v>
      </c>
      <c r="F37" s="9">
        <f>F70</f>
        <v>794.67000000000007</v>
      </c>
      <c r="G37" s="9">
        <f>G70</f>
        <v>794.67</v>
      </c>
    </row>
    <row r="38" spans="1:7" x14ac:dyDescent="0.25">
      <c r="A38" s="10" t="s">
        <v>52</v>
      </c>
      <c r="B38" s="10" t="s">
        <v>14</v>
      </c>
      <c r="C38" s="10" t="s">
        <v>15</v>
      </c>
      <c r="D38" s="19" t="s">
        <v>53</v>
      </c>
      <c r="E38" s="11">
        <f>E44</f>
        <v>5</v>
      </c>
      <c r="F38" s="11">
        <f>F44</f>
        <v>19.57</v>
      </c>
      <c r="G38" s="11">
        <f>G44</f>
        <v>97.85</v>
      </c>
    </row>
    <row r="39" spans="1:7" ht="90" x14ac:dyDescent="0.25">
      <c r="A39" s="12"/>
      <c r="B39" s="12"/>
      <c r="C39" s="12"/>
      <c r="D39" s="20" t="s">
        <v>54</v>
      </c>
      <c r="E39" s="12"/>
      <c r="F39" s="12"/>
      <c r="G39" s="12"/>
    </row>
    <row r="40" spans="1:7" x14ac:dyDescent="0.25">
      <c r="A40" s="10" t="s">
        <v>17</v>
      </c>
      <c r="B40" s="10" t="s">
        <v>19</v>
      </c>
      <c r="C40" s="10" t="s">
        <v>20</v>
      </c>
      <c r="D40" s="19" t="s">
        <v>18</v>
      </c>
      <c r="E40" s="13">
        <v>0.25</v>
      </c>
      <c r="F40" s="14">
        <v>17.690000000000001</v>
      </c>
      <c r="G40" s="11">
        <f>ROUND(E40*F40,2)</f>
        <v>4.42</v>
      </c>
    </row>
    <row r="41" spans="1:7" x14ac:dyDescent="0.25">
      <c r="A41" s="10" t="s">
        <v>21</v>
      </c>
      <c r="B41" s="10" t="s">
        <v>19</v>
      </c>
      <c r="C41" s="10" t="s">
        <v>20</v>
      </c>
      <c r="D41" s="19" t="s">
        <v>22</v>
      </c>
      <c r="E41" s="13">
        <v>0.25</v>
      </c>
      <c r="F41" s="14">
        <v>17.350000000000001</v>
      </c>
      <c r="G41" s="11">
        <f>ROUND(E41*F41,2)</f>
        <v>4.34</v>
      </c>
    </row>
    <row r="42" spans="1:7" x14ac:dyDescent="0.25">
      <c r="A42" s="10" t="s">
        <v>55</v>
      </c>
      <c r="B42" s="10" t="s">
        <v>25</v>
      </c>
      <c r="C42" s="10" t="s">
        <v>35</v>
      </c>
      <c r="D42" s="19" t="s">
        <v>56</v>
      </c>
      <c r="E42" s="13">
        <v>5.43</v>
      </c>
      <c r="F42" s="14">
        <v>0.73</v>
      </c>
      <c r="G42" s="11">
        <f>ROUND(E42*F42,2)</f>
        <v>3.96</v>
      </c>
    </row>
    <row r="43" spans="1:7" x14ac:dyDescent="0.25">
      <c r="A43" s="10" t="s">
        <v>57</v>
      </c>
      <c r="B43" s="10" t="s">
        <v>25</v>
      </c>
      <c r="C43" s="10" t="s">
        <v>26</v>
      </c>
      <c r="D43" s="19" t="s">
        <v>58</v>
      </c>
      <c r="E43" s="13">
        <v>9.4E-2</v>
      </c>
      <c r="F43" s="14">
        <v>72.87</v>
      </c>
      <c r="G43" s="11">
        <f>ROUND(E43*F43,2)</f>
        <v>6.85</v>
      </c>
    </row>
    <row r="44" spans="1:7" x14ac:dyDescent="0.25">
      <c r="A44" s="12"/>
      <c r="B44" s="12"/>
      <c r="C44" s="12"/>
      <c r="D44" s="21" t="s">
        <v>59</v>
      </c>
      <c r="E44" s="14">
        <v>5</v>
      </c>
      <c r="F44" s="9">
        <f>SUM(G40:G43)</f>
        <v>19.57</v>
      </c>
      <c r="G44" s="9">
        <f>ROUND(F44*E44,2)</f>
        <v>97.85</v>
      </c>
    </row>
    <row r="45" spans="1:7" ht="0.95" customHeight="1" x14ac:dyDescent="0.25">
      <c r="A45" s="15"/>
      <c r="B45" s="15"/>
      <c r="C45" s="15"/>
      <c r="D45" s="22"/>
      <c r="E45" s="15"/>
      <c r="F45" s="15"/>
      <c r="G45" s="15"/>
    </row>
    <row r="46" spans="1:7" x14ac:dyDescent="0.25">
      <c r="A46" s="10" t="s">
        <v>60</v>
      </c>
      <c r="B46" s="10" t="s">
        <v>14</v>
      </c>
      <c r="C46" s="10" t="s">
        <v>15</v>
      </c>
      <c r="D46" s="19" t="s">
        <v>61</v>
      </c>
      <c r="E46" s="11">
        <f>E52</f>
        <v>10</v>
      </c>
      <c r="F46" s="11">
        <f>F52</f>
        <v>20.309999999999999</v>
      </c>
      <c r="G46" s="11">
        <f>G52</f>
        <v>203.1</v>
      </c>
    </row>
    <row r="47" spans="1:7" ht="90" x14ac:dyDescent="0.25">
      <c r="A47" s="12"/>
      <c r="B47" s="12"/>
      <c r="C47" s="12"/>
      <c r="D47" s="20" t="s">
        <v>62</v>
      </c>
      <c r="E47" s="12"/>
      <c r="F47" s="12"/>
      <c r="G47" s="12"/>
    </row>
    <row r="48" spans="1:7" x14ac:dyDescent="0.25">
      <c r="A48" s="10" t="s">
        <v>17</v>
      </c>
      <c r="B48" s="10" t="s">
        <v>19</v>
      </c>
      <c r="C48" s="10" t="s">
        <v>20</v>
      </c>
      <c r="D48" s="19" t="s">
        <v>18</v>
      </c>
      <c r="E48" s="13">
        <v>0.25</v>
      </c>
      <c r="F48" s="14">
        <v>17.690000000000001</v>
      </c>
      <c r="G48" s="11">
        <f>ROUND(E48*F48,2)</f>
        <v>4.42</v>
      </c>
    </row>
    <row r="49" spans="1:7" x14ac:dyDescent="0.25">
      <c r="A49" s="10" t="s">
        <v>21</v>
      </c>
      <c r="B49" s="10" t="s">
        <v>19</v>
      </c>
      <c r="C49" s="10" t="s">
        <v>20</v>
      </c>
      <c r="D49" s="19" t="s">
        <v>22</v>
      </c>
      <c r="E49" s="13">
        <v>0.25</v>
      </c>
      <c r="F49" s="14">
        <v>17.350000000000001</v>
      </c>
      <c r="G49" s="11">
        <f>ROUND(E49*F49,2)</f>
        <v>4.34</v>
      </c>
    </row>
    <row r="50" spans="1:7" x14ac:dyDescent="0.25">
      <c r="A50" s="10" t="s">
        <v>63</v>
      </c>
      <c r="B50" s="10" t="s">
        <v>25</v>
      </c>
      <c r="C50" s="10" t="s">
        <v>35</v>
      </c>
      <c r="D50" s="19" t="s">
        <v>64</v>
      </c>
      <c r="E50" s="13">
        <v>5.43</v>
      </c>
      <c r="F50" s="14">
        <v>0.8</v>
      </c>
      <c r="G50" s="11">
        <f>ROUND(E50*F50,2)</f>
        <v>4.34</v>
      </c>
    </row>
    <row r="51" spans="1:7" x14ac:dyDescent="0.25">
      <c r="A51" s="10" t="s">
        <v>57</v>
      </c>
      <c r="B51" s="10" t="s">
        <v>25</v>
      </c>
      <c r="C51" s="10" t="s">
        <v>26</v>
      </c>
      <c r="D51" s="19" t="s">
        <v>58</v>
      </c>
      <c r="E51" s="13">
        <v>9.9000000000000005E-2</v>
      </c>
      <c r="F51" s="14">
        <v>72.87</v>
      </c>
      <c r="G51" s="11">
        <f>ROUND(E51*F51,2)</f>
        <v>7.21</v>
      </c>
    </row>
    <row r="52" spans="1:7" x14ac:dyDescent="0.25">
      <c r="A52" s="12"/>
      <c r="B52" s="12"/>
      <c r="C52" s="12"/>
      <c r="D52" s="21" t="s">
        <v>65</v>
      </c>
      <c r="E52" s="14">
        <v>10</v>
      </c>
      <c r="F52" s="9">
        <f>SUM(G48:G51)</f>
        <v>20.309999999999999</v>
      </c>
      <c r="G52" s="9">
        <f>ROUND(F52*E52,2)</f>
        <v>203.1</v>
      </c>
    </row>
    <row r="53" spans="1:7" ht="0.95" customHeight="1" x14ac:dyDescent="0.25">
      <c r="A53" s="15"/>
      <c r="B53" s="15"/>
      <c r="C53" s="15"/>
      <c r="D53" s="22"/>
      <c r="E53" s="15"/>
      <c r="F53" s="15"/>
      <c r="G53" s="15"/>
    </row>
    <row r="54" spans="1:7" x14ac:dyDescent="0.25">
      <c r="A54" s="10" t="s">
        <v>66</v>
      </c>
      <c r="B54" s="10" t="s">
        <v>14</v>
      </c>
      <c r="C54" s="10" t="s">
        <v>15</v>
      </c>
      <c r="D54" s="19" t="s">
        <v>67</v>
      </c>
      <c r="E54" s="11">
        <f>E60</f>
        <v>20</v>
      </c>
      <c r="F54" s="11">
        <f>F60</f>
        <v>20.45</v>
      </c>
      <c r="G54" s="11">
        <f>G60</f>
        <v>409</v>
      </c>
    </row>
    <row r="55" spans="1:7" ht="90" x14ac:dyDescent="0.25">
      <c r="A55" s="12"/>
      <c r="B55" s="12"/>
      <c r="C55" s="12"/>
      <c r="D55" s="20" t="s">
        <v>68</v>
      </c>
      <c r="E55" s="12"/>
      <c r="F55" s="12"/>
      <c r="G55" s="12"/>
    </row>
    <row r="56" spans="1:7" x14ac:dyDescent="0.25">
      <c r="A56" s="10" t="s">
        <v>17</v>
      </c>
      <c r="B56" s="10" t="s">
        <v>19</v>
      </c>
      <c r="C56" s="10" t="s">
        <v>20</v>
      </c>
      <c r="D56" s="19" t="s">
        <v>18</v>
      </c>
      <c r="E56" s="13">
        <v>0.25</v>
      </c>
      <c r="F56" s="14">
        <v>17.690000000000001</v>
      </c>
      <c r="G56" s="11">
        <f>ROUND(E56*F56,2)</f>
        <v>4.42</v>
      </c>
    </row>
    <row r="57" spans="1:7" x14ac:dyDescent="0.25">
      <c r="A57" s="10" t="s">
        <v>21</v>
      </c>
      <c r="B57" s="10" t="s">
        <v>19</v>
      </c>
      <c r="C57" s="10" t="s">
        <v>20</v>
      </c>
      <c r="D57" s="19" t="s">
        <v>22</v>
      </c>
      <c r="E57" s="13">
        <v>0.25</v>
      </c>
      <c r="F57" s="14">
        <v>17.350000000000001</v>
      </c>
      <c r="G57" s="11">
        <f>ROUND(E57*F57,2)</f>
        <v>4.34</v>
      </c>
    </row>
    <row r="58" spans="1:7" x14ac:dyDescent="0.25">
      <c r="A58" s="10" t="s">
        <v>69</v>
      </c>
      <c r="B58" s="10" t="s">
        <v>25</v>
      </c>
      <c r="C58" s="10" t="s">
        <v>35</v>
      </c>
      <c r="D58" s="19" t="s">
        <v>70</v>
      </c>
      <c r="E58" s="13">
        <v>5.43</v>
      </c>
      <c r="F58" s="14">
        <v>0.81</v>
      </c>
      <c r="G58" s="11">
        <f>ROUND(E58*F58,2)</f>
        <v>4.4000000000000004</v>
      </c>
    </row>
    <row r="59" spans="1:7" x14ac:dyDescent="0.25">
      <c r="A59" s="10" t="s">
        <v>57</v>
      </c>
      <c r="B59" s="10" t="s">
        <v>25</v>
      </c>
      <c r="C59" s="10" t="s">
        <v>26</v>
      </c>
      <c r="D59" s="19" t="s">
        <v>58</v>
      </c>
      <c r="E59" s="13">
        <v>0.1</v>
      </c>
      <c r="F59" s="14">
        <v>72.87</v>
      </c>
      <c r="G59" s="11">
        <f>ROUND(E59*F59,2)</f>
        <v>7.29</v>
      </c>
    </row>
    <row r="60" spans="1:7" x14ac:dyDescent="0.25">
      <c r="A60" s="12"/>
      <c r="B60" s="12"/>
      <c r="C60" s="12"/>
      <c r="D60" s="21" t="s">
        <v>71</v>
      </c>
      <c r="E60" s="14">
        <v>20</v>
      </c>
      <c r="F60" s="9">
        <f>SUM(G56:G59)</f>
        <v>20.45</v>
      </c>
      <c r="G60" s="9">
        <f>ROUND(F60*E60,2)</f>
        <v>409</v>
      </c>
    </row>
    <row r="61" spans="1:7" ht="0.95" customHeight="1" x14ac:dyDescent="0.25">
      <c r="A61" s="15"/>
      <c r="B61" s="15"/>
      <c r="C61" s="15"/>
      <c r="D61" s="22"/>
      <c r="E61" s="15"/>
      <c r="F61" s="15"/>
      <c r="G61" s="15"/>
    </row>
    <row r="62" spans="1:7" x14ac:dyDescent="0.25">
      <c r="A62" s="10" t="s">
        <v>72</v>
      </c>
      <c r="B62" s="10" t="s">
        <v>14</v>
      </c>
      <c r="C62" s="10" t="s">
        <v>15</v>
      </c>
      <c r="D62" s="19" t="s">
        <v>73</v>
      </c>
      <c r="E62" s="11">
        <f>E68</f>
        <v>4</v>
      </c>
      <c r="F62" s="11">
        <f>F68</f>
        <v>21.18</v>
      </c>
      <c r="G62" s="11">
        <f>G68</f>
        <v>84.72</v>
      </c>
    </row>
    <row r="63" spans="1:7" ht="90" x14ac:dyDescent="0.25">
      <c r="A63" s="12"/>
      <c r="B63" s="12"/>
      <c r="C63" s="12"/>
      <c r="D63" s="20" t="s">
        <v>74</v>
      </c>
      <c r="E63" s="12"/>
      <c r="F63" s="12"/>
      <c r="G63" s="12"/>
    </row>
    <row r="64" spans="1:7" x14ac:dyDescent="0.25">
      <c r="A64" s="10" t="s">
        <v>17</v>
      </c>
      <c r="B64" s="10" t="s">
        <v>19</v>
      </c>
      <c r="C64" s="10" t="s">
        <v>20</v>
      </c>
      <c r="D64" s="19" t="s">
        <v>18</v>
      </c>
      <c r="E64" s="13">
        <v>0.25</v>
      </c>
      <c r="F64" s="14">
        <v>17.690000000000001</v>
      </c>
      <c r="G64" s="11">
        <f>ROUND(E64*F64,2)</f>
        <v>4.42</v>
      </c>
    </row>
    <row r="65" spans="1:7" x14ac:dyDescent="0.25">
      <c r="A65" s="10" t="s">
        <v>21</v>
      </c>
      <c r="B65" s="10" t="s">
        <v>19</v>
      </c>
      <c r="C65" s="10" t="s">
        <v>20</v>
      </c>
      <c r="D65" s="19" t="s">
        <v>22</v>
      </c>
      <c r="E65" s="13">
        <v>0.25</v>
      </c>
      <c r="F65" s="14">
        <v>17.350000000000001</v>
      </c>
      <c r="G65" s="11">
        <f>ROUND(E65*F65,2)</f>
        <v>4.34</v>
      </c>
    </row>
    <row r="66" spans="1:7" x14ac:dyDescent="0.25">
      <c r="A66" s="10" t="s">
        <v>75</v>
      </c>
      <c r="B66" s="10" t="s">
        <v>25</v>
      </c>
      <c r="C66" s="10" t="s">
        <v>35</v>
      </c>
      <c r="D66" s="19" t="s">
        <v>76</v>
      </c>
      <c r="E66" s="13">
        <v>5.43</v>
      </c>
      <c r="F66" s="14">
        <v>0.85</v>
      </c>
      <c r="G66" s="11">
        <f>ROUND(E66*F66,2)</f>
        <v>4.62</v>
      </c>
    </row>
    <row r="67" spans="1:7" x14ac:dyDescent="0.25">
      <c r="A67" s="10" t="s">
        <v>57</v>
      </c>
      <c r="B67" s="10" t="s">
        <v>25</v>
      </c>
      <c r="C67" s="10" t="s">
        <v>26</v>
      </c>
      <c r="D67" s="19" t="s">
        <v>58</v>
      </c>
      <c r="E67" s="13">
        <v>0.107</v>
      </c>
      <c r="F67" s="14">
        <v>72.87</v>
      </c>
      <c r="G67" s="11">
        <f>ROUND(E67*F67,2)</f>
        <v>7.8</v>
      </c>
    </row>
    <row r="68" spans="1:7" x14ac:dyDescent="0.25">
      <c r="A68" s="12"/>
      <c r="B68" s="12"/>
      <c r="C68" s="12"/>
      <c r="D68" s="21" t="s">
        <v>77</v>
      </c>
      <c r="E68" s="14">
        <v>4</v>
      </c>
      <c r="F68" s="9">
        <f>SUM(G64:G67)</f>
        <v>21.18</v>
      </c>
      <c r="G68" s="9">
        <f>ROUND(F68*E68,2)</f>
        <v>84.72</v>
      </c>
    </row>
    <row r="69" spans="1:7" ht="0.95" customHeight="1" x14ac:dyDescent="0.25">
      <c r="A69" s="15"/>
      <c r="B69" s="15"/>
      <c r="C69" s="15"/>
      <c r="D69" s="22"/>
      <c r="E69" s="15"/>
      <c r="F69" s="15"/>
      <c r="G69" s="15"/>
    </row>
    <row r="70" spans="1:7" x14ac:dyDescent="0.25">
      <c r="A70" s="12"/>
      <c r="B70" s="12"/>
      <c r="C70" s="12"/>
      <c r="D70" s="21" t="s">
        <v>78</v>
      </c>
      <c r="E70" s="16">
        <v>1</v>
      </c>
      <c r="F70" s="9">
        <f>G44+G52+G60+G68</f>
        <v>794.67000000000007</v>
      </c>
      <c r="G70" s="9">
        <f>ROUND(F70*E70,2)</f>
        <v>794.67</v>
      </c>
    </row>
    <row r="71" spans="1:7" ht="0.95" customHeight="1" x14ac:dyDescent="0.25">
      <c r="A71" s="15"/>
      <c r="B71" s="15"/>
      <c r="C71" s="15"/>
      <c r="D71" s="22"/>
      <c r="E71" s="15"/>
      <c r="F71" s="15"/>
      <c r="G71" s="15"/>
    </row>
    <row r="72" spans="1:7" x14ac:dyDescent="0.25">
      <c r="A72" s="12"/>
      <c r="B72" s="12"/>
      <c r="C72" s="12"/>
      <c r="D72" s="21" t="s">
        <v>79</v>
      </c>
      <c r="E72" s="16">
        <v>1</v>
      </c>
      <c r="F72" s="9">
        <f>G35+G70</f>
        <v>10547.57</v>
      </c>
      <c r="G72" s="9">
        <f>ROUND(F72*E72,2)</f>
        <v>10547.57</v>
      </c>
    </row>
    <row r="73" spans="1:7" x14ac:dyDescent="0.25">
      <c r="A73" s="12"/>
      <c r="B73" s="12"/>
      <c r="C73" s="12"/>
      <c r="D73" s="20"/>
      <c r="E73" s="12"/>
      <c r="F73" s="12"/>
      <c r="G73" s="12"/>
    </row>
  </sheetData>
  <dataValidations count="1">
    <dataValidation type="list" allowBlank="1" showInputMessage="1" showErrorMessage="1" sqref="B4:B73" xr:uid="{AE9B0280-FA99-4363-BC09-3F981D7C1F37}">
      <formula1>"Capítulo,Partida,Mano de obra,Maquinaria,Material,Otros,"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2020-05-04T16:33:15Z</dcterms:created>
  <dcterms:modified xsi:type="dcterms:W3CDTF">2020-05-04T16:33:36Z</dcterms:modified>
</cp:coreProperties>
</file>