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lex77\Desktop\BC3\Pruebas B\Demo B3\"/>
    </mc:Choice>
  </mc:AlternateContent>
  <xr:revisionPtr revIDLastSave="0" documentId="8_{A7A7AB27-AB14-4934-AD45-C749BB53BACC}" xr6:coauthVersionLast="45" xr6:coauthVersionMax="45" xr10:uidLastSave="{00000000-0000-0000-0000-000000000000}"/>
  <bookViews>
    <workbookView xWindow="1770" yWindow="180" windowWidth="11520" windowHeight="10260" xr2:uid="{AD26F2DA-F1EC-4BEC-AB05-069BC72C2D42}"/>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56" i="1" l="1"/>
  <c r="L56" i="1"/>
  <c r="M33" i="1"/>
  <c r="M54" i="1"/>
  <c r="K33" i="1"/>
  <c r="L33" i="1"/>
  <c r="L54" i="1"/>
  <c r="M46" i="1"/>
  <c r="M52" i="1"/>
  <c r="K46" i="1"/>
  <c r="L46" i="1"/>
  <c r="L52" i="1"/>
  <c r="M51" i="1"/>
  <c r="M50" i="1"/>
  <c r="M49" i="1"/>
  <c r="M48" i="1"/>
  <c r="M38" i="1"/>
  <c r="M44" i="1"/>
  <c r="K38" i="1"/>
  <c r="L38" i="1"/>
  <c r="L44" i="1"/>
  <c r="M43" i="1"/>
  <c r="M42" i="1"/>
  <c r="M41" i="1"/>
  <c r="M40" i="1"/>
  <c r="M36" i="1"/>
  <c r="M34" i="1"/>
  <c r="M4" i="1"/>
  <c r="M31" i="1"/>
  <c r="K4" i="1"/>
  <c r="L4" i="1"/>
  <c r="L31" i="1"/>
  <c r="M23" i="1"/>
  <c r="M29" i="1"/>
  <c r="K23" i="1"/>
  <c r="L23" i="1"/>
  <c r="L29" i="1"/>
  <c r="M28" i="1"/>
  <c r="M27" i="1"/>
  <c r="M26" i="1"/>
  <c r="M25" i="1"/>
  <c r="M15" i="1"/>
  <c r="M21" i="1"/>
  <c r="K15" i="1"/>
  <c r="L15" i="1"/>
  <c r="L21" i="1"/>
  <c r="M20" i="1"/>
  <c r="M19" i="1"/>
  <c r="M18" i="1"/>
  <c r="M17" i="1"/>
  <c r="M7" i="1"/>
  <c r="M13" i="1"/>
  <c r="K7" i="1"/>
  <c r="L7" i="1"/>
  <c r="L13" i="1"/>
  <c r="M12" i="1"/>
  <c r="M11" i="1"/>
  <c r="M10" i="1"/>
  <c r="M9" i="1"/>
  <c r="M5" i="1"/>
</calcChain>
</file>

<file path=xl/sharedStrings.xml><?xml version="1.0" encoding="utf-8"?>
<sst xmlns="http://schemas.openxmlformats.org/spreadsheetml/2006/main" count="151" uniqueCount="79">
  <si>
    <t/>
  </si>
  <si>
    <t>Presupuesto</t>
  </si>
  <si>
    <t>Código</t>
  </si>
  <si>
    <t>Resumen</t>
  </si>
  <si>
    <t>ImpPres</t>
  </si>
  <si>
    <t>Nat</t>
  </si>
  <si>
    <t>Ud</t>
  </si>
  <si>
    <t>CanPres</t>
  </si>
  <si>
    <t>PrPres</t>
  </si>
  <si>
    <t>Comentario</t>
  </si>
  <si>
    <t>N</t>
  </si>
  <si>
    <t>Longitud</t>
  </si>
  <si>
    <t>Anchura</t>
  </si>
  <si>
    <t>Altura</t>
  </si>
  <si>
    <t>Parcial</t>
  </si>
  <si>
    <t xml:space="preserve">E18EPG       </t>
  </si>
  <si>
    <t>PROYECTORES GASOLINERAS</t>
  </si>
  <si>
    <t>Capítulo</t>
  </si>
  <si>
    <t xml:space="preserve">E18EPG010    </t>
  </si>
  <si>
    <t>PROY.SIMÉ.GASOLINERA HALGNUR. 250W.</t>
  </si>
  <si>
    <t>Partida</t>
  </si>
  <si>
    <t>ud</t>
  </si>
  <si>
    <t>Proyector rectangular simétrico para empotrar en falso techo, de alta eficiencia y bajo deslumbramiento. Armadura de chapa galvanizada y estructura lacada en blanco, reflector de aluminio anodizado mate de alta calidad, cristal endurecido térmicamente con bisagras de apertura hacia abajo de acero inoxidable, junta de goma de silicona, dispositivo de montaje de acero galvanizado por inmersión en caliente IP 21/Clase I. Con lámpara de halogenuros metálicos tubular de 250 W. y equipo eléctrico incorporado. Instalado, incluyendo replanteo, accesorios de anclaje y conexionado.</t>
  </si>
  <si>
    <t xml:space="preserve">E18EPG020    </t>
  </si>
  <si>
    <t>PROY.SIMÉ.GASOLINERA HALGNUR. 400W.</t>
  </si>
  <si>
    <t>Proyector rectangular simétrico para empotrar en falso techo, de alta eficiencia y bajo deslumbramiento. Armadura de chapa galvanizada y estructura lacada en blanco, reflector de aluminio anodizado mate de alta calidad, cristal endurecido térmicamente con bisagras de apertura hacia abajo de acero inoxidable, junta de goma de silicona, dispositivo de montaje de acero galvanizado por inmersión en caliente IP 21/Clase I. Con lámpara de halogenuros metálicos tubular de 400 W. y equipo eléctrico incorporado. Instalado, incluyendo replanteo, accesorios de anclaje y conexionado.</t>
  </si>
  <si>
    <t xml:space="preserve">O01OB200     </t>
  </si>
  <si>
    <t>Oficial 1ª electricista</t>
  </si>
  <si>
    <t>Mano de obra</t>
  </si>
  <si>
    <t>h.</t>
  </si>
  <si>
    <t xml:space="preserve">P16AC020     </t>
  </si>
  <si>
    <t>Proy.simé.gasolinera halgnur. 400W.</t>
  </si>
  <si>
    <t>Material</t>
  </si>
  <si>
    <t xml:space="preserve">P16CD110     </t>
  </si>
  <si>
    <t>Lámp.halgnur.tub. 400 W.</t>
  </si>
  <si>
    <t xml:space="preserve">P01DW090     </t>
  </si>
  <si>
    <t>Pequeño material</t>
  </si>
  <si>
    <t>E18EPG020</t>
  </si>
  <si>
    <t xml:space="preserve">E18EPG030    </t>
  </si>
  <si>
    <t>PROY.ASIM.GASOLINERA HALGNUR. 250W.</t>
  </si>
  <si>
    <t>Proyector rectangular asimétrico para empotrar en falso techo, de alta eficiencia y bajo deslumbramiento. Armadura de chapa galvanizada y estructura lacada en blanco, reflector de aluminio anodizado mate de alta calidad, cristal endurecido térmicamente con bisagras de apertura hacia abajo de acero inoxidable, junta de goma de silicona, dispositivo de montaje de acero galvanizado por inmersión en caliente IP 21/Clase I. Con lámpara de halogenuros metálicos tubular de 250 W. y equipo eléctrico incorporado. Instalado, incluyendo replanteo, accesorios de anclaje y conexionado.</t>
  </si>
  <si>
    <t xml:space="preserve">P16AC030     </t>
  </si>
  <si>
    <t>Proy.asim.gasolinera halgnur. 250W.</t>
  </si>
  <si>
    <t xml:space="preserve">P16CD100     </t>
  </si>
  <si>
    <t>Lámp.halgnur.tub. 250 W.</t>
  </si>
  <si>
    <t>E18EPG030</t>
  </si>
  <si>
    <t xml:space="preserve">E18EPG040    </t>
  </si>
  <si>
    <t>PROY.ASIMÉ.GASOLINERA HALGNUR. 400W.</t>
  </si>
  <si>
    <t>Proyector rectangular asimétrico para empotrar en falso techo, de alta eficiencia y bajo deslumbramiento. Armadura de chapa galvanizada y estructura lacada en blanco, reflector de aluminio anodizado mate de alta calidad, cristal endurecido térmicamente con bisagras de apertura hacia abajo de acero inoxidable, junta de goma de silicona, dispositivo de montaje de acero galvanizado por inmersión en caliente IP 21/Clase I. Con lámpara de halogenuros metálicos tubular de 400 W. y equipo eléctrico incorporado. Instalado, incluyendo replanteo, accesorios de anclaje y conexionado.</t>
  </si>
  <si>
    <t xml:space="preserve">P16AC040     </t>
  </si>
  <si>
    <t>Proy.asim.gasolinera halgnur. 400W.</t>
  </si>
  <si>
    <t>E18EPG040</t>
  </si>
  <si>
    <t>E18EPG</t>
  </si>
  <si>
    <t xml:space="preserve">E18EPS       </t>
  </si>
  <si>
    <t>PROYECTORES SORPRESIVOS</t>
  </si>
  <si>
    <t xml:space="preserve">E18EPS010    </t>
  </si>
  <si>
    <t>PROYECTOR SIMÉ.SORPRESIVO 300 W.</t>
  </si>
  <si>
    <t>Proyector construido en fundición inyectada de aluminio, pintado con resinas de poliuretano, con cierre de vidrio templado y junta de silicona, grado de protección IP 54/Clase I, con lámpara halógena lineal de 300 W. Instalado, incluyendo replanteo, accesorios de anclaje y conexionado.</t>
  </si>
  <si>
    <t xml:space="preserve">E18EPS020    </t>
  </si>
  <si>
    <t>PROYECTOR SIMÉ.SORPRESIVO 500 W.</t>
  </si>
  <si>
    <t>Proyector construido en fundición inyectada de aluminio, pintado con resinas de poliuretano, con cierre de vidrio templado y junta de silicona, grado de protección IP 55/clase I con lámpara halógena lineal de 500 W. Instalado, incluyendo replanteo, accesorios de anclaje y conexionado.</t>
  </si>
  <si>
    <t xml:space="preserve">E18EPS030    </t>
  </si>
  <si>
    <t>PROYECTOR SIMÉ.SORPRESIVO 1000 W.</t>
  </si>
  <si>
    <t>Proyector construido en fundición inyectada de aluminio, pintado con resinas de poliuretano, con cierre de vidrio templado y junta de silicona, grado de protección IP 55/clase I con lámpara halógena lineal de 1.000 W. Instalado, incluyendo replanteo, accesorios de anclaje y conexionado.</t>
  </si>
  <si>
    <t xml:space="preserve">P16AA020     </t>
  </si>
  <si>
    <t>Proy.simé.sorpresivo 1000 W.</t>
  </si>
  <si>
    <t xml:space="preserve">P16CA090     </t>
  </si>
  <si>
    <t>Lámp.halóg.lineal 230 V. 1000 W.</t>
  </si>
  <si>
    <t>E18EPS030</t>
  </si>
  <si>
    <t xml:space="preserve">E18EPS040    </t>
  </si>
  <si>
    <t>PROYECTOR SIMÉ.SORPRESIVO 1500 W.</t>
  </si>
  <si>
    <t>Proyector construido en fundición inyectada de aluminio, pintado con resinas de poliuretano, con cierre de vidrio templado y junta de silicona, grado de protección IP 55/clase I con lámpara halógena lineal de 1.500 W. Instalado, incluyendo replanteo, accesorios de anclaje y conexionado.</t>
  </si>
  <si>
    <t xml:space="preserve">P16AA030     </t>
  </si>
  <si>
    <t>Proy.simé.sorpresivo 1500 W.</t>
  </si>
  <si>
    <t xml:space="preserve">P16CA100     </t>
  </si>
  <si>
    <t>Lámp.halóg.lineal 230 V. 1500 W.</t>
  </si>
  <si>
    <t>E18EPS040</t>
  </si>
  <si>
    <t>E18EPS</t>
  </si>
  <si>
    <t>DEMOB3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</si>
</sst>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6" x14ac:knownFonts="1">
    <font>
      <sz val="11"/>
      <color theme="1"/>
      <name val="Calibri"/>
      <family val="2"/>
      <scheme val="minor"/>
    </font>
    <font>
      <b/>
      <sz val="10"/>
      <color theme="1"/>
      <name val="Calibri"/>
      <family val="2"/>
      <scheme val="minor"/>
    </font>
    <font>
      <b/>
      <sz val="14"/>
      <color theme="1"/>
      <name val="Calibri"/>
      <family val="2"/>
      <scheme val="minor"/>
    </font>
    <font>
      <sz val="8"/>
      <color theme="1"/>
      <name val="Calibri"/>
      <family val="2"/>
      <scheme val="minor"/>
    </font>
    <font>
      <b/>
      <sz val="8"/>
      <color theme="1"/>
      <name val="Calibri"/>
      <family val="2"/>
      <scheme val="minor"/>
    </font>
    <font>
      <b/>
      <i/>
      <sz val="10"/>
      <color theme="1"/>
      <name val="Calibri"/>
      <family val="2"/>
      <scheme val="minor"/>
    </font>
  </fonts>
  <fills count="5">
    <fill>
      <patternFill patternType="none"/>
    </fill>
    <fill>
      <patternFill patternType="gray125"/>
    </fill>
    <fill>
      <patternFill patternType="solid">
        <fgColor indexed="26"/>
        <bgColor indexed="64"/>
      </patternFill>
    </fill>
    <fill>
      <patternFill patternType="solid">
        <fgColor indexed="44"/>
        <bgColor indexed="64"/>
      </patternFill>
    </fill>
    <fill>
      <patternFill patternType="solid">
        <fgColor indexed="8"/>
        <bgColor indexed="64"/>
      </patternFill>
    </fill>
  </fills>
  <borders count="1">
    <border>
      <left/>
      <right/>
      <top/>
      <bottom/>
      <diagonal/>
    </border>
  </borders>
  <cellStyleXfs count="1">
    <xf numFmtId="0" fontId="0" fillId="0" borderId="0"/>
  </cellStyleXfs>
  <cellXfs count="24">
    <xf numFmtId="0" fontId="0" fillId="0" borderId="0" xfId="0"/>
    <xf numFmtId="49" fontId="1" fillId="0" borderId="0" xfId="0" applyNumberFormat="1" applyFont="1"/>
    <xf numFmtId="0" fontId="1" fillId="0" borderId="0" xfId="0" applyFont="1"/>
    <xf numFmtId="49" fontId="2" fillId="0" borderId="0" xfId="0" applyNumberFormat="1" applyFont="1" applyAlignment="1">
      <alignment vertical="top"/>
    </xf>
    <xf numFmtId="0" fontId="2" fillId="0" borderId="0" xfId="0" applyFont="1" applyAlignment="1">
      <alignment vertical="top"/>
    </xf>
    <xf numFmtId="49" fontId="5" fillId="0" borderId="0" xfId="0" applyNumberFormat="1" applyFont="1" applyAlignment="1">
      <alignment vertical="top"/>
    </xf>
    <xf numFmtId="49" fontId="5" fillId="0" borderId="0" xfId="0" applyNumberFormat="1" applyFont="1" applyAlignment="1">
      <alignment horizontal="right" vertical="top"/>
    </xf>
    <xf numFmtId="49" fontId="4" fillId="3" borderId="0" xfId="0" applyNumberFormat="1" applyFont="1" applyFill="1" applyAlignment="1">
      <alignment vertical="top"/>
    </xf>
    <xf numFmtId="0" fontId="4" fillId="3" borderId="0" xfId="0" applyFont="1" applyFill="1" applyAlignment="1">
      <alignment vertical="top"/>
    </xf>
    <xf numFmtId="3" fontId="4" fillId="2" borderId="0" xfId="0" applyNumberFormat="1" applyFont="1" applyFill="1" applyAlignment="1">
      <alignment vertical="top"/>
    </xf>
    <xf numFmtId="4" fontId="4" fillId="2" borderId="0" xfId="0" applyNumberFormat="1" applyFont="1" applyFill="1" applyAlignment="1">
      <alignment vertical="top"/>
    </xf>
    <xf numFmtId="49" fontId="3" fillId="0" borderId="0" xfId="0" applyNumberFormat="1" applyFont="1" applyAlignment="1">
      <alignment vertical="top"/>
    </xf>
    <xf numFmtId="0" fontId="3" fillId="0" borderId="0" xfId="0" applyFont="1" applyAlignment="1">
      <alignment vertical="top"/>
    </xf>
    <xf numFmtId="4" fontId="3" fillId="0" borderId="0" xfId="0" applyNumberFormat="1" applyFont="1" applyAlignment="1">
      <alignment vertical="top"/>
    </xf>
    <xf numFmtId="4" fontId="3" fillId="2" borderId="0" xfId="0" applyNumberFormat="1" applyFont="1" applyFill="1" applyAlignment="1">
      <alignment vertical="top"/>
    </xf>
    <xf numFmtId="164" fontId="3" fillId="0" borderId="0" xfId="0" applyNumberFormat="1" applyFont="1" applyAlignment="1">
      <alignment vertical="top"/>
    </xf>
    <xf numFmtId="49" fontId="4" fillId="0" borderId="0" xfId="0" applyNumberFormat="1" applyFont="1" applyAlignment="1">
      <alignment vertical="top"/>
    </xf>
    <xf numFmtId="0" fontId="3" fillId="4" borderId="0" xfId="0" applyFont="1" applyFill="1" applyAlignment="1">
      <alignment vertical="top"/>
    </xf>
    <xf numFmtId="3" fontId="3" fillId="0" borderId="0" xfId="0" applyNumberFormat="1" applyFont="1" applyAlignment="1">
      <alignment vertical="top"/>
    </xf>
    <xf numFmtId="49" fontId="5" fillId="0" borderId="0" xfId="0" applyNumberFormat="1" applyFont="1" applyAlignment="1">
      <alignment vertical="top" wrapText="1"/>
    </xf>
    <xf numFmtId="49" fontId="4" fillId="3" borderId="0" xfId="0" applyNumberFormat="1" applyFont="1" applyFill="1" applyAlignment="1">
      <alignment vertical="top" wrapText="1"/>
    </xf>
    <xf numFmtId="49" fontId="3" fillId="0" borderId="0" xfId="0" applyNumberFormat="1" applyFont="1" applyAlignment="1">
      <alignment vertical="top" wrapText="1"/>
    </xf>
    <xf numFmtId="0" fontId="3" fillId="0" borderId="0" xfId="0" applyFont="1" applyAlignment="1">
      <alignment vertical="top" wrapText="1"/>
    </xf>
    <xf numFmtId="0" fontId="3" fillId="4" borderId="0" xfId="0" applyFont="1" applyFill="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4DE5E-92D2-458E-9425-2386D610817B}">
  <dimension ref="A1:M57"/>
  <sheetViews>
    <sheetView tabSelected="1" workbookViewId="0">
      <pane xSplit="4" ySplit="3" topLeftCell="E4" activePane="bottomRight" state="frozen"/>
      <selection pane="topRight" activeCell="E1" sqref="E1"/>
      <selection pane="bottomLeft" activeCell="A4" sqref="A4"/>
      <selection pane="bottomRight"/>
    </sheetView>
  </sheetViews>
  <sheetFormatPr baseColWidth="10" defaultRowHeight="15" x14ac:dyDescent="0.25"/>
  <cols>
    <col min="1" max="1" width="15.5703125" bestFit="1" customWidth="1"/>
    <col min="2" max="2" width="10.28515625" bestFit="1" customWidth="1"/>
    <col min="3" max="3" width="3.7109375" bestFit="1" customWidth="1"/>
    <col min="4" max="4" width="32.85546875" customWidth="1"/>
    <col min="5" max="5" width="10.7109375" bestFit="1" customWidth="1"/>
    <col min="6" max="6" width="2.85546875" bestFit="1" customWidth="1"/>
    <col min="7" max="7" width="8.5703125" bestFit="1" customWidth="1"/>
    <col min="8" max="8" width="8.140625" bestFit="1" customWidth="1"/>
    <col min="9" max="9" width="6.5703125" bestFit="1" customWidth="1"/>
    <col min="10" max="10" width="8.5703125" bestFit="1" customWidth="1"/>
    <col min="11" max="11" width="7.85546875" bestFit="1" customWidth="1"/>
    <col min="12" max="12" width="7" bestFit="1" customWidth="1"/>
    <col min="13" max="13" width="7.7109375" bestFit="1" customWidth="1"/>
  </cols>
  <sheetData>
    <row r="1" spans="1:13" x14ac:dyDescent="0.25">
      <c r="A1" s="1" t="s">
        <v>0</v>
      </c>
      <c r="B1" s="2"/>
      <c r="C1" s="2"/>
      <c r="D1" s="2"/>
      <c r="E1" s="2"/>
      <c r="F1" s="2"/>
      <c r="G1" s="2"/>
      <c r="H1" s="2"/>
      <c r="I1" s="2"/>
      <c r="J1" s="2"/>
      <c r="K1" s="2"/>
      <c r="L1" s="2"/>
      <c r="M1" s="2"/>
    </row>
    <row r="2" spans="1:13" ht="18.75" x14ac:dyDescent="0.25">
      <c r="A2" s="3" t="s">
        <v>1</v>
      </c>
      <c r="B2" s="4"/>
      <c r="C2" s="4"/>
      <c r="D2" s="4"/>
      <c r="E2" s="4"/>
      <c r="F2" s="4"/>
      <c r="G2" s="4"/>
      <c r="H2" s="4"/>
      <c r="I2" s="4"/>
      <c r="J2" s="4"/>
      <c r="K2" s="4"/>
      <c r="L2" s="4"/>
      <c r="M2" s="4"/>
    </row>
    <row r="3" spans="1:13" x14ac:dyDescent="0.25">
      <c r="A3" s="5" t="s">
        <v>2</v>
      </c>
      <c r="B3" s="5" t="s">
        <v>5</v>
      </c>
      <c r="C3" s="5" t="s">
        <v>6</v>
      </c>
      <c r="D3" s="19" t="s">
        <v>3</v>
      </c>
      <c r="E3" s="5" t="s">
        <v>9</v>
      </c>
      <c r="F3" s="6" t="s">
        <v>10</v>
      </c>
      <c r="G3" s="6" t="s">
        <v>11</v>
      </c>
      <c r="H3" s="6" t="s">
        <v>12</v>
      </c>
      <c r="I3" s="6" t="s">
        <v>13</v>
      </c>
      <c r="J3" s="6" t="s">
        <v>14</v>
      </c>
      <c r="K3" s="6" t="s">
        <v>7</v>
      </c>
      <c r="L3" s="6" t="s">
        <v>8</v>
      </c>
      <c r="M3" s="6" t="s">
        <v>4</v>
      </c>
    </row>
    <row r="4" spans="1:13" x14ac:dyDescent="0.25">
      <c r="A4" s="7" t="s">
        <v>15</v>
      </c>
      <c r="B4" s="7" t="s">
        <v>17</v>
      </c>
      <c r="C4" s="7" t="s">
        <v>0</v>
      </c>
      <c r="D4" s="20" t="s">
        <v>16</v>
      </c>
      <c r="E4" s="8"/>
      <c r="F4" s="8"/>
      <c r="G4" s="8"/>
      <c r="H4" s="8"/>
      <c r="I4" s="8"/>
      <c r="J4" s="8"/>
      <c r="K4" s="9">
        <f>K31</f>
        <v>1</v>
      </c>
      <c r="L4" s="10">
        <f>L31</f>
        <v>3316.7</v>
      </c>
      <c r="M4" s="10">
        <f>M31</f>
        <v>3316.7</v>
      </c>
    </row>
    <row r="5" spans="1:13" x14ac:dyDescent="0.25">
      <c r="A5" s="11" t="s">
        <v>18</v>
      </c>
      <c r="B5" s="11" t="s">
        <v>20</v>
      </c>
      <c r="C5" s="11" t="s">
        <v>21</v>
      </c>
      <c r="D5" s="21" t="s">
        <v>19</v>
      </c>
      <c r="E5" s="12"/>
      <c r="F5" s="12"/>
      <c r="G5" s="12"/>
      <c r="H5" s="12"/>
      <c r="I5" s="12"/>
      <c r="J5" s="12"/>
      <c r="K5" s="13">
        <v>10</v>
      </c>
      <c r="L5" s="13">
        <v>100</v>
      </c>
      <c r="M5" s="14">
        <f>ROUND(K5*L5,2)</f>
        <v>1000</v>
      </c>
    </row>
    <row r="6" spans="1:13" ht="157.5" x14ac:dyDescent="0.25">
      <c r="A6" s="12"/>
      <c r="B6" s="12"/>
      <c r="C6" s="12"/>
      <c r="D6" s="22" t="s">
        <v>22</v>
      </c>
      <c r="E6" s="12"/>
      <c r="F6" s="12"/>
      <c r="G6" s="12"/>
      <c r="H6" s="12"/>
      <c r="I6" s="12"/>
      <c r="J6" s="12"/>
      <c r="K6" s="12"/>
      <c r="L6" s="12"/>
      <c r="M6" s="12"/>
    </row>
    <row r="7" spans="1:13" x14ac:dyDescent="0.25">
      <c r="A7" s="11" t="s">
        <v>23</v>
      </c>
      <c r="B7" s="11" t="s">
        <v>20</v>
      </c>
      <c r="C7" s="11" t="s">
        <v>21</v>
      </c>
      <c r="D7" s="21" t="s">
        <v>24</v>
      </c>
      <c r="E7" s="12"/>
      <c r="F7" s="12"/>
      <c r="G7" s="12"/>
      <c r="H7" s="12"/>
      <c r="I7" s="12"/>
      <c r="J7" s="12"/>
      <c r="K7" s="14">
        <f>K13</f>
        <v>1</v>
      </c>
      <c r="L7" s="14">
        <f>L13</f>
        <v>475.82</v>
      </c>
      <c r="M7" s="14">
        <f>M13</f>
        <v>475.82</v>
      </c>
    </row>
    <row r="8" spans="1:13" ht="157.5" x14ac:dyDescent="0.25">
      <c r="A8" s="12"/>
      <c r="B8" s="12"/>
      <c r="C8" s="12"/>
      <c r="D8" s="22" t="s">
        <v>25</v>
      </c>
      <c r="E8" s="12"/>
      <c r="F8" s="12"/>
      <c r="G8" s="12"/>
      <c r="H8" s="12"/>
      <c r="I8" s="12"/>
      <c r="J8" s="12"/>
      <c r="K8" s="12"/>
      <c r="L8" s="12"/>
      <c r="M8" s="12"/>
    </row>
    <row r="9" spans="1:13" x14ac:dyDescent="0.25">
      <c r="A9" s="11" t="s">
        <v>26</v>
      </c>
      <c r="B9" s="11" t="s">
        <v>28</v>
      </c>
      <c r="C9" s="11" t="s">
        <v>29</v>
      </c>
      <c r="D9" s="21" t="s">
        <v>27</v>
      </c>
      <c r="E9" s="12"/>
      <c r="F9" s="12"/>
      <c r="G9" s="12"/>
      <c r="H9" s="12"/>
      <c r="I9" s="12"/>
      <c r="J9" s="12"/>
      <c r="K9" s="15">
        <v>1</v>
      </c>
      <c r="L9" s="13">
        <v>17.510000000000002</v>
      </c>
      <c r="M9" s="14">
        <f>ROUND(K9*L9,2)</f>
        <v>17.510000000000002</v>
      </c>
    </row>
    <row r="10" spans="1:13" x14ac:dyDescent="0.25">
      <c r="A10" s="11" t="s">
        <v>30</v>
      </c>
      <c r="B10" s="11" t="s">
        <v>32</v>
      </c>
      <c r="C10" s="11" t="s">
        <v>21</v>
      </c>
      <c r="D10" s="21" t="s">
        <v>31</v>
      </c>
      <c r="E10" s="12"/>
      <c r="F10" s="12"/>
      <c r="G10" s="12"/>
      <c r="H10" s="12"/>
      <c r="I10" s="12"/>
      <c r="J10" s="12"/>
      <c r="K10" s="15">
        <v>1</v>
      </c>
      <c r="L10" s="13">
        <v>429</v>
      </c>
      <c r="M10" s="14">
        <f>ROUND(K10*L10,2)</f>
        <v>429</v>
      </c>
    </row>
    <row r="11" spans="1:13" x14ac:dyDescent="0.25">
      <c r="A11" s="11" t="s">
        <v>33</v>
      </c>
      <c r="B11" s="11" t="s">
        <v>32</v>
      </c>
      <c r="C11" s="11" t="s">
        <v>21</v>
      </c>
      <c r="D11" s="21" t="s">
        <v>34</v>
      </c>
      <c r="E11" s="12"/>
      <c r="F11" s="12"/>
      <c r="G11" s="12"/>
      <c r="H11" s="12"/>
      <c r="I11" s="12"/>
      <c r="J11" s="12"/>
      <c r="K11" s="15">
        <v>1</v>
      </c>
      <c r="L11" s="13">
        <v>28.54</v>
      </c>
      <c r="M11" s="14">
        <f>ROUND(K11*L11,2)</f>
        <v>28.54</v>
      </c>
    </row>
    <row r="12" spans="1:13" x14ac:dyDescent="0.25">
      <c r="A12" s="11" t="s">
        <v>35</v>
      </c>
      <c r="B12" s="11" t="s">
        <v>32</v>
      </c>
      <c r="C12" s="11" t="s">
        <v>21</v>
      </c>
      <c r="D12" s="21" t="s">
        <v>36</v>
      </c>
      <c r="E12" s="12"/>
      <c r="F12" s="12"/>
      <c r="G12" s="12"/>
      <c r="H12" s="12"/>
      <c r="I12" s="12"/>
      <c r="J12" s="12"/>
      <c r="K12" s="15">
        <v>1</v>
      </c>
      <c r="L12" s="13">
        <v>0.77</v>
      </c>
      <c r="M12" s="14">
        <f>ROUND(K12*L12,2)</f>
        <v>0.77</v>
      </c>
    </row>
    <row r="13" spans="1:13" x14ac:dyDescent="0.25">
      <c r="A13" s="12"/>
      <c r="B13" s="12"/>
      <c r="C13" s="12"/>
      <c r="D13" s="22"/>
      <c r="E13" s="12"/>
      <c r="F13" s="12"/>
      <c r="G13" s="12"/>
      <c r="H13" s="12"/>
      <c r="I13" s="12"/>
      <c r="J13" s="16" t="s">
        <v>37</v>
      </c>
      <c r="K13" s="13">
        <v>1</v>
      </c>
      <c r="L13" s="10">
        <f>SUM(M9:M12)</f>
        <v>475.82</v>
      </c>
      <c r="M13" s="10">
        <f>ROUND(L13*K13,2)</f>
        <v>475.82</v>
      </c>
    </row>
    <row r="14" spans="1:13" ht="0.95" customHeight="1" x14ac:dyDescent="0.25">
      <c r="A14" s="17"/>
      <c r="B14" s="17"/>
      <c r="C14" s="17"/>
      <c r="D14" s="23"/>
      <c r="E14" s="17"/>
      <c r="F14" s="17"/>
      <c r="G14" s="17"/>
      <c r="H14" s="17"/>
      <c r="I14" s="17"/>
      <c r="J14" s="17"/>
      <c r="K14" s="17"/>
      <c r="L14" s="17"/>
      <c r="M14" s="17"/>
    </row>
    <row r="15" spans="1:13" x14ac:dyDescent="0.25">
      <c r="A15" s="11" t="s">
        <v>38</v>
      </c>
      <c r="B15" s="11" t="s">
        <v>20</v>
      </c>
      <c r="C15" s="11" t="s">
        <v>21</v>
      </c>
      <c r="D15" s="21" t="s">
        <v>39</v>
      </c>
      <c r="E15" s="12"/>
      <c r="F15" s="12"/>
      <c r="G15" s="12"/>
      <c r="H15" s="12"/>
      <c r="I15" s="12"/>
      <c r="J15" s="12"/>
      <c r="K15" s="14">
        <f>K21</f>
        <v>2</v>
      </c>
      <c r="L15" s="14">
        <f>L21</f>
        <v>444.62</v>
      </c>
      <c r="M15" s="14">
        <f>M21</f>
        <v>889.24</v>
      </c>
    </row>
    <row r="16" spans="1:13" ht="157.5" x14ac:dyDescent="0.25">
      <c r="A16" s="12"/>
      <c r="B16" s="12"/>
      <c r="C16" s="12"/>
      <c r="D16" s="22" t="s">
        <v>40</v>
      </c>
      <c r="E16" s="12"/>
      <c r="F16" s="12"/>
      <c r="G16" s="12"/>
      <c r="H16" s="12"/>
      <c r="I16" s="12"/>
      <c r="J16" s="12"/>
      <c r="K16" s="12"/>
      <c r="L16" s="12"/>
      <c r="M16" s="12"/>
    </row>
    <row r="17" spans="1:13" x14ac:dyDescent="0.25">
      <c r="A17" s="11" t="s">
        <v>26</v>
      </c>
      <c r="B17" s="11" t="s">
        <v>28</v>
      </c>
      <c r="C17" s="11" t="s">
        <v>29</v>
      </c>
      <c r="D17" s="21" t="s">
        <v>27</v>
      </c>
      <c r="E17" s="12"/>
      <c r="F17" s="12"/>
      <c r="G17" s="12"/>
      <c r="H17" s="12"/>
      <c r="I17" s="12"/>
      <c r="J17" s="12"/>
      <c r="K17" s="15">
        <v>1</v>
      </c>
      <c r="L17" s="13">
        <v>17.510000000000002</v>
      </c>
      <c r="M17" s="14">
        <f>ROUND(K17*L17,2)</f>
        <v>17.510000000000002</v>
      </c>
    </row>
    <row r="18" spans="1:13" x14ac:dyDescent="0.25">
      <c r="A18" s="11" t="s">
        <v>41</v>
      </c>
      <c r="B18" s="11" t="s">
        <v>32</v>
      </c>
      <c r="C18" s="11" t="s">
        <v>21</v>
      </c>
      <c r="D18" s="21" t="s">
        <v>42</v>
      </c>
      <c r="E18" s="12"/>
      <c r="F18" s="12"/>
      <c r="G18" s="12"/>
      <c r="H18" s="12"/>
      <c r="I18" s="12"/>
      <c r="J18" s="12"/>
      <c r="K18" s="15">
        <v>1</v>
      </c>
      <c r="L18" s="13">
        <v>397.8</v>
      </c>
      <c r="M18" s="14">
        <f>ROUND(K18*L18,2)</f>
        <v>397.8</v>
      </c>
    </row>
    <row r="19" spans="1:13" x14ac:dyDescent="0.25">
      <c r="A19" s="11" t="s">
        <v>43</v>
      </c>
      <c r="B19" s="11" t="s">
        <v>32</v>
      </c>
      <c r="C19" s="11" t="s">
        <v>21</v>
      </c>
      <c r="D19" s="21" t="s">
        <v>44</v>
      </c>
      <c r="E19" s="12"/>
      <c r="F19" s="12"/>
      <c r="G19" s="12"/>
      <c r="H19" s="12"/>
      <c r="I19" s="12"/>
      <c r="J19" s="12"/>
      <c r="K19" s="15">
        <v>1</v>
      </c>
      <c r="L19" s="13">
        <v>28.54</v>
      </c>
      <c r="M19" s="14">
        <f>ROUND(K19*L19,2)</f>
        <v>28.54</v>
      </c>
    </row>
    <row r="20" spans="1:13" x14ac:dyDescent="0.25">
      <c r="A20" s="11" t="s">
        <v>35</v>
      </c>
      <c r="B20" s="11" t="s">
        <v>32</v>
      </c>
      <c r="C20" s="11" t="s">
        <v>21</v>
      </c>
      <c r="D20" s="21" t="s">
        <v>36</v>
      </c>
      <c r="E20" s="12"/>
      <c r="F20" s="12"/>
      <c r="G20" s="12"/>
      <c r="H20" s="12"/>
      <c r="I20" s="12"/>
      <c r="J20" s="12"/>
      <c r="K20" s="15">
        <v>1</v>
      </c>
      <c r="L20" s="13">
        <v>0.77</v>
      </c>
      <c r="M20" s="14">
        <f>ROUND(K20*L20,2)</f>
        <v>0.77</v>
      </c>
    </row>
    <row r="21" spans="1:13" x14ac:dyDescent="0.25">
      <c r="A21" s="12"/>
      <c r="B21" s="12"/>
      <c r="C21" s="12"/>
      <c r="D21" s="22"/>
      <c r="E21" s="12"/>
      <c r="F21" s="12"/>
      <c r="G21" s="12"/>
      <c r="H21" s="12"/>
      <c r="I21" s="12"/>
      <c r="J21" s="16" t="s">
        <v>45</v>
      </c>
      <c r="K21" s="13">
        <v>2</v>
      </c>
      <c r="L21" s="10">
        <f>SUM(M17:M20)</f>
        <v>444.62</v>
      </c>
      <c r="M21" s="10">
        <f>ROUND(L21*K21,2)</f>
        <v>889.24</v>
      </c>
    </row>
    <row r="22" spans="1:13" ht="0.95" customHeight="1" x14ac:dyDescent="0.25">
      <c r="A22" s="17"/>
      <c r="B22" s="17"/>
      <c r="C22" s="17"/>
      <c r="D22" s="23"/>
      <c r="E22" s="17"/>
      <c r="F22" s="17"/>
      <c r="G22" s="17"/>
      <c r="H22" s="17"/>
      <c r="I22" s="17"/>
      <c r="J22" s="17"/>
      <c r="K22" s="17"/>
      <c r="L22" s="17"/>
      <c r="M22" s="17"/>
    </row>
    <row r="23" spans="1:13" x14ac:dyDescent="0.25">
      <c r="A23" s="11" t="s">
        <v>46</v>
      </c>
      <c r="B23" s="11" t="s">
        <v>20</v>
      </c>
      <c r="C23" s="11" t="s">
        <v>21</v>
      </c>
      <c r="D23" s="21" t="s">
        <v>47</v>
      </c>
      <c r="E23" s="12"/>
      <c r="F23" s="12"/>
      <c r="G23" s="12"/>
      <c r="H23" s="12"/>
      <c r="I23" s="12"/>
      <c r="J23" s="12"/>
      <c r="K23" s="14">
        <f>K29</f>
        <v>2</v>
      </c>
      <c r="L23" s="14">
        <f>L29</f>
        <v>475.82</v>
      </c>
      <c r="M23" s="14">
        <f>M29</f>
        <v>951.64</v>
      </c>
    </row>
    <row r="24" spans="1:13" ht="157.5" x14ac:dyDescent="0.25">
      <c r="A24" s="12"/>
      <c r="B24" s="12"/>
      <c r="C24" s="12"/>
      <c r="D24" s="22" t="s">
        <v>48</v>
      </c>
      <c r="E24" s="12"/>
      <c r="F24" s="12"/>
      <c r="G24" s="12"/>
      <c r="H24" s="12"/>
      <c r="I24" s="12"/>
      <c r="J24" s="12"/>
      <c r="K24" s="12"/>
      <c r="L24" s="12"/>
      <c r="M24" s="12"/>
    </row>
    <row r="25" spans="1:13" x14ac:dyDescent="0.25">
      <c r="A25" s="11" t="s">
        <v>26</v>
      </c>
      <c r="B25" s="11" t="s">
        <v>28</v>
      </c>
      <c r="C25" s="11" t="s">
        <v>29</v>
      </c>
      <c r="D25" s="21" t="s">
        <v>27</v>
      </c>
      <c r="E25" s="12"/>
      <c r="F25" s="12"/>
      <c r="G25" s="12"/>
      <c r="H25" s="12"/>
      <c r="I25" s="12"/>
      <c r="J25" s="12"/>
      <c r="K25" s="15">
        <v>1</v>
      </c>
      <c r="L25" s="13">
        <v>17.510000000000002</v>
      </c>
      <c r="M25" s="14">
        <f>ROUND(K25*L25,2)</f>
        <v>17.510000000000002</v>
      </c>
    </row>
    <row r="26" spans="1:13" x14ac:dyDescent="0.25">
      <c r="A26" s="11" t="s">
        <v>49</v>
      </c>
      <c r="B26" s="11" t="s">
        <v>32</v>
      </c>
      <c r="C26" s="11" t="s">
        <v>21</v>
      </c>
      <c r="D26" s="21" t="s">
        <v>50</v>
      </c>
      <c r="E26" s="12"/>
      <c r="F26" s="12"/>
      <c r="G26" s="12"/>
      <c r="H26" s="12"/>
      <c r="I26" s="12"/>
      <c r="J26" s="12"/>
      <c r="K26" s="15">
        <v>1</v>
      </c>
      <c r="L26" s="13">
        <v>429</v>
      </c>
      <c r="M26" s="14">
        <f>ROUND(K26*L26,2)</f>
        <v>429</v>
      </c>
    </row>
    <row r="27" spans="1:13" x14ac:dyDescent="0.25">
      <c r="A27" s="11" t="s">
        <v>33</v>
      </c>
      <c r="B27" s="11" t="s">
        <v>32</v>
      </c>
      <c r="C27" s="11" t="s">
        <v>21</v>
      </c>
      <c r="D27" s="21" t="s">
        <v>34</v>
      </c>
      <c r="E27" s="12"/>
      <c r="F27" s="12"/>
      <c r="G27" s="12"/>
      <c r="H27" s="12"/>
      <c r="I27" s="12"/>
      <c r="J27" s="12"/>
      <c r="K27" s="15">
        <v>1</v>
      </c>
      <c r="L27" s="13">
        <v>28.54</v>
      </c>
      <c r="M27" s="14">
        <f>ROUND(K27*L27,2)</f>
        <v>28.54</v>
      </c>
    </row>
    <row r="28" spans="1:13" x14ac:dyDescent="0.25">
      <c r="A28" s="11" t="s">
        <v>35</v>
      </c>
      <c r="B28" s="11" t="s">
        <v>32</v>
      </c>
      <c r="C28" s="11" t="s">
        <v>21</v>
      </c>
      <c r="D28" s="21" t="s">
        <v>36</v>
      </c>
      <c r="E28" s="12"/>
      <c r="F28" s="12"/>
      <c r="G28" s="12"/>
      <c r="H28" s="12"/>
      <c r="I28" s="12"/>
      <c r="J28" s="12"/>
      <c r="K28" s="15">
        <v>1</v>
      </c>
      <c r="L28" s="13">
        <v>0.77</v>
      </c>
      <c r="M28" s="14">
        <f>ROUND(K28*L28,2)</f>
        <v>0.77</v>
      </c>
    </row>
    <row r="29" spans="1:13" x14ac:dyDescent="0.25">
      <c r="A29" s="12"/>
      <c r="B29" s="12"/>
      <c r="C29" s="12"/>
      <c r="D29" s="22"/>
      <c r="E29" s="12"/>
      <c r="F29" s="12"/>
      <c r="G29" s="12"/>
      <c r="H29" s="12"/>
      <c r="I29" s="12"/>
      <c r="J29" s="16" t="s">
        <v>51</v>
      </c>
      <c r="K29" s="13">
        <v>2</v>
      </c>
      <c r="L29" s="10">
        <f>SUM(M25:M28)</f>
        <v>475.82</v>
      </c>
      <c r="M29" s="10">
        <f>ROUND(L29*K29,2)</f>
        <v>951.64</v>
      </c>
    </row>
    <row r="30" spans="1:13" ht="0.95" customHeight="1" x14ac:dyDescent="0.25">
      <c r="A30" s="17"/>
      <c r="B30" s="17"/>
      <c r="C30" s="17"/>
      <c r="D30" s="23"/>
      <c r="E30" s="17"/>
      <c r="F30" s="17"/>
      <c r="G30" s="17"/>
      <c r="H30" s="17"/>
      <c r="I30" s="17"/>
      <c r="J30" s="17"/>
      <c r="K30" s="17"/>
      <c r="L30" s="17"/>
      <c r="M30" s="17"/>
    </row>
    <row r="31" spans="1:13" x14ac:dyDescent="0.25">
      <c r="A31" s="12"/>
      <c r="B31" s="12"/>
      <c r="C31" s="12"/>
      <c r="D31" s="22"/>
      <c r="E31" s="12"/>
      <c r="F31" s="12"/>
      <c r="G31" s="12"/>
      <c r="H31" s="12"/>
      <c r="I31" s="12"/>
      <c r="J31" s="16" t="s">
        <v>52</v>
      </c>
      <c r="K31" s="18">
        <v>1</v>
      </c>
      <c r="L31" s="10">
        <f>M5+M13+M21+M29</f>
        <v>3316.7</v>
      </c>
      <c r="M31" s="10">
        <f>ROUND(L31*K31,2)</f>
        <v>3316.7</v>
      </c>
    </row>
    <row r="32" spans="1:13" ht="0.95" customHeight="1" x14ac:dyDescent="0.25">
      <c r="A32" s="17"/>
      <c r="B32" s="17"/>
      <c r="C32" s="17"/>
      <c r="D32" s="23"/>
      <c r="E32" s="17"/>
      <c r="F32" s="17"/>
      <c r="G32" s="17"/>
      <c r="H32" s="17"/>
      <c r="I32" s="17"/>
      <c r="J32" s="17"/>
      <c r="K32" s="17"/>
      <c r="L32" s="17"/>
      <c r="M32" s="17"/>
    </row>
    <row r="33" spans="1:13" x14ac:dyDescent="0.25">
      <c r="A33" s="7" t="s">
        <v>53</v>
      </c>
      <c r="B33" s="7" t="s">
        <v>17</v>
      </c>
      <c r="C33" s="7" t="s">
        <v>0</v>
      </c>
      <c r="D33" s="20" t="s">
        <v>54</v>
      </c>
      <c r="E33" s="8"/>
      <c r="F33" s="8"/>
      <c r="G33" s="8"/>
      <c r="H33" s="8"/>
      <c r="I33" s="8"/>
      <c r="J33" s="8"/>
      <c r="K33" s="9">
        <f>K54</f>
        <v>1</v>
      </c>
      <c r="L33" s="10">
        <f>L54</f>
        <v>640.28</v>
      </c>
      <c r="M33" s="10">
        <f>M54</f>
        <v>640.28</v>
      </c>
    </row>
    <row r="34" spans="1:13" x14ac:dyDescent="0.25">
      <c r="A34" s="11" t="s">
        <v>55</v>
      </c>
      <c r="B34" s="11" t="s">
        <v>20</v>
      </c>
      <c r="C34" s="11" t="s">
        <v>21</v>
      </c>
      <c r="D34" s="21" t="s">
        <v>56</v>
      </c>
      <c r="E34" s="12"/>
      <c r="F34" s="12"/>
      <c r="G34" s="12"/>
      <c r="H34" s="12"/>
      <c r="I34" s="12"/>
      <c r="J34" s="12"/>
      <c r="K34" s="13">
        <v>2</v>
      </c>
      <c r="L34" s="13">
        <v>20</v>
      </c>
      <c r="M34" s="14">
        <f>ROUND(K34*L34,2)</f>
        <v>40</v>
      </c>
    </row>
    <row r="35" spans="1:13" ht="78.75" x14ac:dyDescent="0.25">
      <c r="A35" s="12"/>
      <c r="B35" s="12"/>
      <c r="C35" s="12"/>
      <c r="D35" s="22" t="s">
        <v>57</v>
      </c>
      <c r="E35" s="12"/>
      <c r="F35" s="12"/>
      <c r="G35" s="12"/>
      <c r="H35" s="12"/>
      <c r="I35" s="12"/>
      <c r="J35" s="12"/>
      <c r="K35" s="12"/>
      <c r="L35" s="12"/>
      <c r="M35" s="12"/>
    </row>
    <row r="36" spans="1:13" x14ac:dyDescent="0.25">
      <c r="A36" s="11" t="s">
        <v>58</v>
      </c>
      <c r="B36" s="11" t="s">
        <v>20</v>
      </c>
      <c r="C36" s="11" t="s">
        <v>21</v>
      </c>
      <c r="D36" s="21" t="s">
        <v>59</v>
      </c>
      <c r="E36" s="12"/>
      <c r="F36" s="12"/>
      <c r="G36" s="12"/>
      <c r="H36" s="12"/>
      <c r="I36" s="12"/>
      <c r="J36" s="12"/>
      <c r="K36" s="13">
        <v>2</v>
      </c>
      <c r="L36" s="13">
        <v>15</v>
      </c>
      <c r="M36" s="14">
        <f>ROUND(K36*L36,2)</f>
        <v>30</v>
      </c>
    </row>
    <row r="37" spans="1:13" ht="78.75" x14ac:dyDescent="0.25">
      <c r="A37" s="12"/>
      <c r="B37" s="12"/>
      <c r="C37" s="12"/>
      <c r="D37" s="22" t="s">
        <v>60</v>
      </c>
      <c r="E37" s="12"/>
      <c r="F37" s="12"/>
      <c r="G37" s="12"/>
      <c r="H37" s="12"/>
      <c r="I37" s="12"/>
      <c r="J37" s="12"/>
      <c r="K37" s="12"/>
      <c r="L37" s="12"/>
      <c r="M37" s="12"/>
    </row>
    <row r="38" spans="1:13" x14ac:dyDescent="0.25">
      <c r="A38" s="11" t="s">
        <v>61</v>
      </c>
      <c r="B38" s="11" t="s">
        <v>20</v>
      </c>
      <c r="C38" s="11" t="s">
        <v>21</v>
      </c>
      <c r="D38" s="21" t="s">
        <v>62</v>
      </c>
      <c r="E38" s="12"/>
      <c r="F38" s="12"/>
      <c r="G38" s="12"/>
      <c r="H38" s="12"/>
      <c r="I38" s="12"/>
      <c r="J38" s="12"/>
      <c r="K38" s="14">
        <f>K44</f>
        <v>4</v>
      </c>
      <c r="L38" s="14">
        <f>L44</f>
        <v>66.489999999999995</v>
      </c>
      <c r="M38" s="14">
        <f>M44</f>
        <v>265.95999999999998</v>
      </c>
    </row>
    <row r="39" spans="1:13" ht="78.75" x14ac:dyDescent="0.25">
      <c r="A39" s="12"/>
      <c r="B39" s="12"/>
      <c r="C39" s="12"/>
      <c r="D39" s="22" t="s">
        <v>63</v>
      </c>
      <c r="E39" s="12"/>
      <c r="F39" s="12"/>
      <c r="G39" s="12"/>
      <c r="H39" s="12"/>
      <c r="I39" s="12"/>
      <c r="J39" s="12"/>
      <c r="K39" s="12"/>
      <c r="L39" s="12"/>
      <c r="M39" s="12"/>
    </row>
    <row r="40" spans="1:13" x14ac:dyDescent="0.25">
      <c r="A40" s="11" t="s">
        <v>26</v>
      </c>
      <c r="B40" s="11" t="s">
        <v>28</v>
      </c>
      <c r="C40" s="11" t="s">
        <v>29</v>
      </c>
      <c r="D40" s="21" t="s">
        <v>27</v>
      </c>
      <c r="E40" s="12"/>
      <c r="F40" s="12"/>
      <c r="G40" s="12"/>
      <c r="H40" s="12"/>
      <c r="I40" s="12"/>
      <c r="J40" s="12"/>
      <c r="K40" s="15">
        <v>1</v>
      </c>
      <c r="L40" s="13">
        <v>17.510000000000002</v>
      </c>
      <c r="M40" s="14">
        <f>ROUND(K40*L40,2)</f>
        <v>17.510000000000002</v>
      </c>
    </row>
    <row r="41" spans="1:13" x14ac:dyDescent="0.25">
      <c r="A41" s="11" t="s">
        <v>64</v>
      </c>
      <c r="B41" s="11" t="s">
        <v>32</v>
      </c>
      <c r="C41" s="11" t="s">
        <v>21</v>
      </c>
      <c r="D41" s="21" t="s">
        <v>65</v>
      </c>
      <c r="E41" s="12"/>
      <c r="F41" s="12"/>
      <c r="G41" s="12"/>
      <c r="H41" s="12"/>
      <c r="I41" s="12"/>
      <c r="J41" s="12"/>
      <c r="K41" s="15">
        <v>1</v>
      </c>
      <c r="L41" s="13">
        <v>40.630000000000003</v>
      </c>
      <c r="M41" s="14">
        <f>ROUND(K41*L41,2)</f>
        <v>40.630000000000003</v>
      </c>
    </row>
    <row r="42" spans="1:13" x14ac:dyDescent="0.25">
      <c r="A42" s="11" t="s">
        <v>66</v>
      </c>
      <c r="B42" s="11" t="s">
        <v>32</v>
      </c>
      <c r="C42" s="11" t="s">
        <v>21</v>
      </c>
      <c r="D42" s="21" t="s">
        <v>67</v>
      </c>
      <c r="E42" s="12"/>
      <c r="F42" s="12"/>
      <c r="G42" s="12"/>
      <c r="H42" s="12"/>
      <c r="I42" s="12"/>
      <c r="J42" s="12"/>
      <c r="K42" s="15">
        <v>1</v>
      </c>
      <c r="L42" s="13">
        <v>7.58</v>
      </c>
      <c r="M42" s="14">
        <f>ROUND(K42*L42,2)</f>
        <v>7.58</v>
      </c>
    </row>
    <row r="43" spans="1:13" x14ac:dyDescent="0.25">
      <c r="A43" s="11" t="s">
        <v>35</v>
      </c>
      <c r="B43" s="11" t="s">
        <v>32</v>
      </c>
      <c r="C43" s="11" t="s">
        <v>21</v>
      </c>
      <c r="D43" s="21" t="s">
        <v>36</v>
      </c>
      <c r="E43" s="12"/>
      <c r="F43" s="12"/>
      <c r="G43" s="12"/>
      <c r="H43" s="12"/>
      <c r="I43" s="12"/>
      <c r="J43" s="12"/>
      <c r="K43" s="15">
        <v>1</v>
      </c>
      <c r="L43" s="13">
        <v>0.77</v>
      </c>
      <c r="M43" s="14">
        <f>ROUND(K43*L43,2)</f>
        <v>0.77</v>
      </c>
    </row>
    <row r="44" spans="1:13" x14ac:dyDescent="0.25">
      <c r="A44" s="12"/>
      <c r="B44" s="12"/>
      <c r="C44" s="12"/>
      <c r="D44" s="22"/>
      <c r="E44" s="12"/>
      <c r="F44" s="12"/>
      <c r="G44" s="12"/>
      <c r="H44" s="12"/>
      <c r="I44" s="12"/>
      <c r="J44" s="16" t="s">
        <v>68</v>
      </c>
      <c r="K44" s="13">
        <v>4</v>
      </c>
      <c r="L44" s="10">
        <f>SUM(M40:M43)</f>
        <v>66.489999999999995</v>
      </c>
      <c r="M44" s="10">
        <f>ROUND(L44*K44,2)</f>
        <v>265.95999999999998</v>
      </c>
    </row>
    <row r="45" spans="1:13" ht="0.95" customHeight="1" x14ac:dyDescent="0.25">
      <c r="A45" s="17"/>
      <c r="B45" s="17"/>
      <c r="C45" s="17"/>
      <c r="D45" s="23"/>
      <c r="E45" s="17"/>
      <c r="F45" s="17"/>
      <c r="G45" s="17"/>
      <c r="H45" s="17"/>
      <c r="I45" s="17"/>
      <c r="J45" s="17"/>
      <c r="K45" s="17"/>
      <c r="L45" s="17"/>
      <c r="M45" s="17"/>
    </row>
    <row r="46" spans="1:13" x14ac:dyDescent="0.25">
      <c r="A46" s="11" t="s">
        <v>69</v>
      </c>
      <c r="B46" s="11" t="s">
        <v>20</v>
      </c>
      <c r="C46" s="11" t="s">
        <v>21</v>
      </c>
      <c r="D46" s="21" t="s">
        <v>70</v>
      </c>
      <c r="E46" s="12"/>
      <c r="F46" s="12"/>
      <c r="G46" s="12"/>
      <c r="H46" s="12"/>
      <c r="I46" s="12"/>
      <c r="J46" s="12"/>
      <c r="K46" s="14">
        <f>K52</f>
        <v>4</v>
      </c>
      <c r="L46" s="14">
        <f>L52</f>
        <v>76.08</v>
      </c>
      <c r="M46" s="14">
        <f>M52</f>
        <v>304.32</v>
      </c>
    </row>
    <row r="47" spans="1:13" ht="78.75" x14ac:dyDescent="0.25">
      <c r="A47" s="12"/>
      <c r="B47" s="12"/>
      <c r="C47" s="12"/>
      <c r="D47" s="22" t="s">
        <v>71</v>
      </c>
      <c r="E47" s="12"/>
      <c r="F47" s="12"/>
      <c r="G47" s="12"/>
      <c r="H47" s="12"/>
      <c r="I47" s="12"/>
      <c r="J47" s="12"/>
      <c r="K47" s="12"/>
      <c r="L47" s="12"/>
      <c r="M47" s="12"/>
    </row>
    <row r="48" spans="1:13" x14ac:dyDescent="0.25">
      <c r="A48" s="11" t="s">
        <v>26</v>
      </c>
      <c r="B48" s="11" t="s">
        <v>28</v>
      </c>
      <c r="C48" s="11" t="s">
        <v>29</v>
      </c>
      <c r="D48" s="21" t="s">
        <v>27</v>
      </c>
      <c r="E48" s="12"/>
      <c r="F48" s="12"/>
      <c r="G48" s="12"/>
      <c r="H48" s="12"/>
      <c r="I48" s="12"/>
      <c r="J48" s="12"/>
      <c r="K48" s="15">
        <v>1</v>
      </c>
      <c r="L48" s="13">
        <v>17.510000000000002</v>
      </c>
      <c r="M48" s="14">
        <f>ROUND(K48*L48,2)</f>
        <v>17.510000000000002</v>
      </c>
    </row>
    <row r="49" spans="1:13" x14ac:dyDescent="0.25">
      <c r="A49" s="11" t="s">
        <v>72</v>
      </c>
      <c r="B49" s="11" t="s">
        <v>32</v>
      </c>
      <c r="C49" s="11" t="s">
        <v>21</v>
      </c>
      <c r="D49" s="21" t="s">
        <v>73</v>
      </c>
      <c r="E49" s="12"/>
      <c r="F49" s="12"/>
      <c r="G49" s="12"/>
      <c r="H49" s="12"/>
      <c r="I49" s="12"/>
      <c r="J49" s="12"/>
      <c r="K49" s="15">
        <v>1</v>
      </c>
      <c r="L49" s="13">
        <v>47.82</v>
      </c>
      <c r="M49" s="14">
        <f>ROUND(K49*L49,2)</f>
        <v>47.82</v>
      </c>
    </row>
    <row r="50" spans="1:13" x14ac:dyDescent="0.25">
      <c r="A50" s="11" t="s">
        <v>74</v>
      </c>
      <c r="B50" s="11" t="s">
        <v>32</v>
      </c>
      <c r="C50" s="11" t="s">
        <v>21</v>
      </c>
      <c r="D50" s="21" t="s">
        <v>75</v>
      </c>
      <c r="E50" s="12"/>
      <c r="F50" s="12"/>
      <c r="G50" s="12"/>
      <c r="H50" s="12"/>
      <c r="I50" s="12"/>
      <c r="J50" s="12"/>
      <c r="K50" s="15">
        <v>1</v>
      </c>
      <c r="L50" s="13">
        <v>9.98</v>
      </c>
      <c r="M50" s="14">
        <f>ROUND(K50*L50,2)</f>
        <v>9.98</v>
      </c>
    </row>
    <row r="51" spans="1:13" x14ac:dyDescent="0.25">
      <c r="A51" s="11" t="s">
        <v>35</v>
      </c>
      <c r="B51" s="11" t="s">
        <v>32</v>
      </c>
      <c r="C51" s="11" t="s">
        <v>21</v>
      </c>
      <c r="D51" s="21" t="s">
        <v>36</v>
      </c>
      <c r="E51" s="12"/>
      <c r="F51" s="12"/>
      <c r="G51" s="12"/>
      <c r="H51" s="12"/>
      <c r="I51" s="12"/>
      <c r="J51" s="12"/>
      <c r="K51" s="15">
        <v>1</v>
      </c>
      <c r="L51" s="13">
        <v>0.77</v>
      </c>
      <c r="M51" s="14">
        <f>ROUND(K51*L51,2)</f>
        <v>0.77</v>
      </c>
    </row>
    <row r="52" spans="1:13" x14ac:dyDescent="0.25">
      <c r="A52" s="12"/>
      <c r="B52" s="12"/>
      <c r="C52" s="12"/>
      <c r="D52" s="22"/>
      <c r="E52" s="12"/>
      <c r="F52" s="12"/>
      <c r="G52" s="12"/>
      <c r="H52" s="12"/>
      <c r="I52" s="12"/>
      <c r="J52" s="16" t="s">
        <v>76</v>
      </c>
      <c r="K52" s="13">
        <v>4</v>
      </c>
      <c r="L52" s="10">
        <f>SUM(M48:M51)</f>
        <v>76.08</v>
      </c>
      <c r="M52" s="10">
        <f>ROUND(L52*K52,2)</f>
        <v>304.32</v>
      </c>
    </row>
    <row r="53" spans="1:13" ht="0.95" customHeight="1" x14ac:dyDescent="0.25">
      <c r="A53" s="17"/>
      <c r="B53" s="17"/>
      <c r="C53" s="17"/>
      <c r="D53" s="23"/>
      <c r="E53" s="17"/>
      <c r="F53" s="17"/>
      <c r="G53" s="17"/>
      <c r="H53" s="17"/>
      <c r="I53" s="17"/>
      <c r="J53" s="17"/>
      <c r="K53" s="17"/>
      <c r="L53" s="17"/>
      <c r="M53" s="17"/>
    </row>
    <row r="54" spans="1:13" x14ac:dyDescent="0.25">
      <c r="A54" s="12"/>
      <c r="B54" s="12"/>
      <c r="C54" s="12"/>
      <c r="D54" s="22"/>
      <c r="E54" s="12"/>
      <c r="F54" s="12"/>
      <c r="G54" s="12"/>
      <c r="H54" s="12"/>
      <c r="I54" s="12"/>
      <c r="J54" s="16" t="s">
        <v>77</v>
      </c>
      <c r="K54" s="18">
        <v>1</v>
      </c>
      <c r="L54" s="10">
        <f>M34+M36+M44+M52</f>
        <v>640.28</v>
      </c>
      <c r="M54" s="10">
        <f>ROUND(L54*K54,2)</f>
        <v>640.28</v>
      </c>
    </row>
    <row r="55" spans="1:13" ht="0.95" customHeight="1" x14ac:dyDescent="0.25">
      <c r="A55" s="17"/>
      <c r="B55" s="17"/>
      <c r="C55" s="17"/>
      <c r="D55" s="23"/>
      <c r="E55" s="17"/>
      <c r="F55" s="17"/>
      <c r="G55" s="17"/>
      <c r="H55" s="17"/>
      <c r="I55" s="17"/>
      <c r="J55" s="17"/>
      <c r="K55" s="17"/>
      <c r="L55" s="17"/>
      <c r="M55" s="17"/>
    </row>
    <row r="56" spans="1:13" x14ac:dyDescent="0.25">
      <c r="A56" s="12"/>
      <c r="B56" s="12"/>
      <c r="C56" s="12"/>
      <c r="D56" s="22"/>
      <c r="E56" s="12"/>
      <c r="F56" s="12"/>
      <c r="G56" s="12"/>
      <c r="H56" s="12"/>
      <c r="I56" s="12"/>
      <c r="J56" s="16" t="s">
        <v>78</v>
      </c>
      <c r="K56" s="18">
        <v>1</v>
      </c>
      <c r="L56" s="10">
        <f>M31+M54</f>
        <v>3956.9799999999996</v>
      </c>
      <c r="M56" s="10">
        <f>ROUND(L56*K56,2)</f>
        <v>3956.98</v>
      </c>
    </row>
    <row r="57" spans="1:13" x14ac:dyDescent="0.25">
      <c r="A57" s="12"/>
      <c r="B57" s="12"/>
      <c r="C57" s="12"/>
      <c r="D57" s="22"/>
      <c r="E57" s="12"/>
      <c r="F57" s="12"/>
      <c r="G57" s="12"/>
      <c r="H57" s="12"/>
      <c r="I57" s="12"/>
      <c r="J57" s="12"/>
      <c r="K57" s="12"/>
      <c r="L57" s="12"/>
      <c r="M57" s="12"/>
    </row>
  </sheetData>
  <dataValidations count="1">
    <dataValidation type="list" allowBlank="1" showInputMessage="1" showErrorMessage="1" sqref="B4:B57" xr:uid="{464C359B-A329-4B75-B41A-633260668251}">
      <formula1>"Capítulo,Partida,Mano de obra,Maquinaria,Material,Otros,"</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Lexei</dc:creator>
  <cp:lastModifiedBy>Lexei</cp:lastModifiedBy>
  <dcterms:created xsi:type="dcterms:W3CDTF">2020-05-04T10:26:30Z</dcterms:created>
  <dcterms:modified xsi:type="dcterms:W3CDTF">2020-05-04T10:26:58Z</dcterms:modified>
</cp:coreProperties>
</file>