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lex77\Desktop\BC3\Pruebas B\Demo B3\"/>
    </mc:Choice>
  </mc:AlternateContent>
  <xr:revisionPtr revIDLastSave="0" documentId="8_{462333BB-181F-4A22-8A62-CAE6857EBB3F}" xr6:coauthVersionLast="45" xr6:coauthVersionMax="45" xr10:uidLastSave="{00000000-0000-0000-0000-000000000000}"/>
  <bookViews>
    <workbookView xWindow="1770" yWindow="180" windowWidth="11520" windowHeight="10260" xr2:uid="{EE8EDC59-6B1F-445B-A431-8FC7B1C019F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6" i="1" l="1"/>
  <c r="F56" i="1"/>
  <c r="G33" i="1"/>
  <c r="G54" i="1"/>
  <c r="E33" i="1"/>
  <c r="F33" i="1"/>
  <c r="F54" i="1"/>
  <c r="G46" i="1"/>
  <c r="G52" i="1"/>
  <c r="E46" i="1"/>
  <c r="F46" i="1"/>
  <c r="F52" i="1"/>
  <c r="G51" i="1"/>
  <c r="G50" i="1"/>
  <c r="G49" i="1"/>
  <c r="G48" i="1"/>
  <c r="G38" i="1"/>
  <c r="G44" i="1"/>
  <c r="E38" i="1"/>
  <c r="F38" i="1"/>
  <c r="F44" i="1"/>
  <c r="G43" i="1"/>
  <c r="G42" i="1"/>
  <c r="G41" i="1"/>
  <c r="G40" i="1"/>
  <c r="G36" i="1"/>
  <c r="G34" i="1"/>
  <c r="G4" i="1"/>
  <c r="G31" i="1"/>
  <c r="E4" i="1"/>
  <c r="F4" i="1"/>
  <c r="F31" i="1"/>
  <c r="G23" i="1"/>
  <c r="G29" i="1"/>
  <c r="E23" i="1"/>
  <c r="F23" i="1"/>
  <c r="F29" i="1"/>
  <c r="G28" i="1"/>
  <c r="G27" i="1"/>
  <c r="G26" i="1"/>
  <c r="G25" i="1"/>
  <c r="G15" i="1"/>
  <c r="G21" i="1"/>
  <c r="E15" i="1"/>
  <c r="F15" i="1"/>
  <c r="F21" i="1"/>
  <c r="G20" i="1"/>
  <c r="G19" i="1"/>
  <c r="G18" i="1"/>
  <c r="G17" i="1"/>
  <c r="G7" i="1"/>
  <c r="G13" i="1"/>
  <c r="E7" i="1"/>
  <c r="F7" i="1"/>
  <c r="F13" i="1"/>
  <c r="G12" i="1"/>
  <c r="G11" i="1"/>
  <c r="G10" i="1"/>
  <c r="G9" i="1"/>
  <c r="G5" i="1"/>
</calcChain>
</file>

<file path=xl/sharedStrings.xml><?xml version="1.0" encoding="utf-8"?>
<sst xmlns="http://schemas.openxmlformats.org/spreadsheetml/2006/main" count="145" uniqueCount="73">
  <si>
    <t/>
  </si>
  <si>
    <t>Presupuesto</t>
  </si>
  <si>
    <t>Código</t>
  </si>
  <si>
    <t>Resumen</t>
  </si>
  <si>
    <t>ImpPres</t>
  </si>
  <si>
    <t>Nat</t>
  </si>
  <si>
    <t>Ud</t>
  </si>
  <si>
    <t>CanPres</t>
  </si>
  <si>
    <t>PrPres</t>
  </si>
  <si>
    <t xml:space="preserve">E18EPG       </t>
  </si>
  <si>
    <t>PROYECTORES GASOLINERAS</t>
  </si>
  <si>
    <t>Capítulo</t>
  </si>
  <si>
    <t xml:space="preserve">E18EPG010    </t>
  </si>
  <si>
    <t>PROY.SIMÉ.GASOLINERA HALGNUR. 250W.</t>
  </si>
  <si>
    <t>Partida</t>
  </si>
  <si>
    <t>ud</t>
  </si>
  <si>
    <t>Proyector rectangular simétrico para empotrar en falso techo, de alta eficiencia y bajo deslumbramiento. Armadura de chapa galvanizada y estructura lacada en blanco, reflector de aluminio anodizado mate de alta calidad, cristal endurecido térmicamente con bisagras de apertura hacia abajo de acero inoxidable, junta de goma de silicona, dispositivo de montaje de acero galvanizado por inmersión en caliente IP 21/Clase I. Con lámpara de halogenuros metálicos tubular de 250 W. y equipo eléctrico incorporado. Instalado, incluyendo replanteo, accesorios de anclaje y conexionado.</t>
  </si>
  <si>
    <t xml:space="preserve">E18EPG020    </t>
  </si>
  <si>
    <t>PROY.SIMÉ.GASOLINERA HALGNUR. 400W.</t>
  </si>
  <si>
    <t>Proyector rectangular simétrico para empotrar en falso techo, de alta eficiencia y bajo deslumbramiento. Armadura de chapa galvanizada y estructura lacada en blanco, reflector de aluminio anodizado mate de alta calidad, cristal endurecido térmicamente con bisagras de apertura hacia abajo de acero inoxidable, junta de goma de silicona, dispositivo de montaje de acero galvanizado por inmersión en caliente IP 21/Clase I. Con lámpara de halogenuros metálicos tubular de 400 W. y equipo eléctrico incorporado. Instalado, incluyendo replanteo, accesorios de anclaje y conexionado.</t>
  </si>
  <si>
    <t xml:space="preserve">O01OB200     </t>
  </si>
  <si>
    <t>Oficial 1ª electricista</t>
  </si>
  <si>
    <t>Mano de obra</t>
  </si>
  <si>
    <t>h.</t>
  </si>
  <si>
    <t xml:space="preserve">P16AC020     </t>
  </si>
  <si>
    <t>Proy.simé.gasolinera halgnur. 400W.</t>
  </si>
  <si>
    <t>Material</t>
  </si>
  <si>
    <t xml:space="preserve">P16CD110     </t>
  </si>
  <si>
    <t>Lámp.halgnur.tub. 400 W.</t>
  </si>
  <si>
    <t xml:space="preserve">P01DW090     </t>
  </si>
  <si>
    <t>Pequeño material</t>
  </si>
  <si>
    <t>E18EPG020</t>
  </si>
  <si>
    <t xml:space="preserve">E18EPG030    </t>
  </si>
  <si>
    <t>PROY.ASIM.GASOLINERA HALGNUR. 250W.</t>
  </si>
  <si>
    <t>Proyector rectangular asimétrico para empotrar en falso techo, de alta eficiencia y bajo deslumbramiento. Armadura de chapa galvanizada y estructura lacada en blanco, reflector de aluminio anodizado mate de alta calidad, cristal endurecido térmicamente con bisagras de apertura hacia abajo de acero inoxidable, junta de goma de silicona, dispositivo de montaje de acero galvanizado por inmersión en caliente IP 21/Clase I. Con lámpara de halogenuros metálicos tubular de 250 W. y equipo eléctrico incorporado. Instalado, incluyendo replanteo, accesorios de anclaje y conexionado.</t>
  </si>
  <si>
    <t xml:space="preserve">P16AC030     </t>
  </si>
  <si>
    <t>Proy.asim.gasolinera halgnur. 250W.</t>
  </si>
  <si>
    <t xml:space="preserve">P16CD100     </t>
  </si>
  <si>
    <t>Lámp.halgnur.tub. 250 W.</t>
  </si>
  <si>
    <t>E18EPG030</t>
  </si>
  <si>
    <t xml:space="preserve">E18EPG040    </t>
  </si>
  <si>
    <t>PROY.ASIMÉ.GASOLINERA HALGNUR. 400W.</t>
  </si>
  <si>
    <t>Proyector rectangular asimétrico para empotrar en falso techo, de alta eficiencia y bajo deslumbramiento. Armadura de chapa galvanizada y estructura lacada en blanco, reflector de aluminio anodizado mate de alta calidad, cristal endurecido térmicamente con bisagras de apertura hacia abajo de acero inoxidable, junta de goma de silicona, dispositivo de montaje de acero galvanizado por inmersión en caliente IP 21/Clase I. Con lámpara de halogenuros metálicos tubular de 400 W. y equipo eléctrico incorporado. Instalado, incluyendo replanteo, accesorios de anclaje y conexionado.</t>
  </si>
  <si>
    <t xml:space="preserve">P16AC040     </t>
  </si>
  <si>
    <t>Proy.asim.gasolinera halgnur. 400W.</t>
  </si>
  <si>
    <t>E18EPG040</t>
  </si>
  <si>
    <t>E18EPG</t>
  </si>
  <si>
    <t xml:space="preserve">E18EPS       </t>
  </si>
  <si>
    <t>PROYECTORES SORPRESIVOS</t>
  </si>
  <si>
    <t xml:space="preserve">E18EPS010    </t>
  </si>
  <si>
    <t>PROYECTOR SIMÉ.SORPRESIVO 300 W.</t>
  </si>
  <si>
    <t>Proyector construido en fundición inyectada de aluminio, pintado con resinas de poliuretano, con cierre de vidrio templado y junta de silicona, grado de protección IP 54/Clase I, con lámpara halógena lineal de 300 W. Instalado, incluyendo replanteo, accesorios de anclaje y conexionado.</t>
  </si>
  <si>
    <t xml:space="preserve">E18EPS020    </t>
  </si>
  <si>
    <t>PROYECTOR SIMÉ.SORPRESIVO 500 W.</t>
  </si>
  <si>
    <t>Proyector construido en fundición inyectada de aluminio, pintado con resinas de poliuretano, con cierre de vidrio templado y junta de silicona, grado de protección IP 55/clase I con lámpara halógena lineal de 500 W. Instalado, incluyendo replanteo, accesorios de anclaje y conexionado.</t>
  </si>
  <si>
    <t xml:space="preserve">E18EPS030    </t>
  </si>
  <si>
    <t>PROYECTOR SIMÉ.SORPRESIVO 1000 W.</t>
  </si>
  <si>
    <t>Proyector construido en fundición inyectada de aluminio, pintado con resinas de poliuretano, con cierre de vidrio templado y junta de silicona, grado de protección IP 55/clase I con lámpara halógena lineal de 1.000 W. Instalado, incluyendo replanteo, accesorios de anclaje y conexionado.</t>
  </si>
  <si>
    <t xml:space="preserve">P16AA020     </t>
  </si>
  <si>
    <t>Proy.simé.sorpresivo 1000 W.</t>
  </si>
  <si>
    <t xml:space="preserve">P16CA090     </t>
  </si>
  <si>
    <t>Lámp.halóg.lineal 230 V. 1000 W.</t>
  </si>
  <si>
    <t>E18EPS030</t>
  </si>
  <si>
    <t xml:space="preserve">E18EPS040    </t>
  </si>
  <si>
    <t>PROYECTOR SIMÉ.SORPRESIVO 1500 W.</t>
  </si>
  <si>
    <t>Proyector construido en fundición inyectada de aluminio, pintado con resinas de poliuretano, con cierre de vidrio templado y junta de silicona, grado de protección IP 55/clase I con lámpara halógena lineal de 1.500 W. Instalado, incluyendo replanteo, accesorios de anclaje y conexionado.</t>
  </si>
  <si>
    <t xml:space="preserve">P16AA030     </t>
  </si>
  <si>
    <t>Proy.simé.sorpresivo 1500 W.</t>
  </si>
  <si>
    <t xml:space="preserve">P16CA100     </t>
  </si>
  <si>
    <t>Lámp.halóg.lineal 230 V. 1500 W.</t>
  </si>
  <si>
    <t>E18EPS040</t>
  </si>
  <si>
    <t>E18EPS</t>
  </si>
  <si>
    <t>DEMOB3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</si>
</sst>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b/>
      <sz val="10"/>
      <color theme="1"/>
      <name val="Calibri"/>
      <family val="2"/>
      <scheme val="minor"/>
    </font>
    <font>
      <b/>
      <sz val="14"/>
      <color theme="1"/>
      <name val="Calibri"/>
      <family val="2"/>
      <scheme val="minor"/>
    </font>
    <font>
      <sz val="8"/>
      <color theme="1"/>
      <name val="Calibri"/>
      <family val="2"/>
      <scheme val="minor"/>
    </font>
    <font>
      <b/>
      <sz val="8"/>
      <color theme="1"/>
      <name val="Calibri"/>
      <family val="2"/>
      <scheme val="minor"/>
    </font>
    <font>
      <b/>
      <i/>
      <sz val="10"/>
      <color theme="1"/>
      <name val="Calibri"/>
      <family val="2"/>
      <scheme val="minor"/>
    </font>
  </fonts>
  <fills count="5">
    <fill>
      <patternFill patternType="none"/>
    </fill>
    <fill>
      <patternFill patternType="gray125"/>
    </fill>
    <fill>
      <patternFill patternType="solid">
        <fgColor indexed="26"/>
        <bgColor indexed="64"/>
      </patternFill>
    </fill>
    <fill>
      <patternFill patternType="solid">
        <fgColor indexed="44"/>
        <bgColor indexed="64"/>
      </patternFill>
    </fill>
    <fill>
      <patternFill patternType="solid">
        <fgColor indexed="8"/>
        <bgColor indexed="64"/>
      </patternFill>
    </fill>
  </fills>
  <borders count="1">
    <border>
      <left/>
      <right/>
      <top/>
      <bottom/>
      <diagonal/>
    </border>
  </borders>
  <cellStyleXfs count="1">
    <xf numFmtId="0" fontId="0" fillId="0" borderId="0"/>
  </cellStyleXfs>
  <cellXfs count="23">
    <xf numFmtId="0" fontId="0" fillId="0" borderId="0" xfId="0"/>
    <xf numFmtId="49" fontId="1" fillId="0" borderId="0" xfId="0" applyNumberFormat="1" applyFont="1"/>
    <xf numFmtId="0" fontId="1" fillId="0" borderId="0" xfId="0" applyFont="1"/>
    <xf numFmtId="49" fontId="2" fillId="0" borderId="0" xfId="0" applyNumberFormat="1" applyFont="1" applyAlignment="1">
      <alignment vertical="top"/>
    </xf>
    <xf numFmtId="0" fontId="2" fillId="0" borderId="0" xfId="0" applyFont="1" applyAlignment="1">
      <alignment vertical="top"/>
    </xf>
    <xf numFmtId="49" fontId="5" fillId="0" borderId="0" xfId="0" applyNumberFormat="1" applyFont="1" applyAlignment="1">
      <alignment vertical="top"/>
    </xf>
    <xf numFmtId="49" fontId="5" fillId="0" borderId="0" xfId="0" applyNumberFormat="1" applyFont="1" applyAlignment="1">
      <alignment horizontal="right" vertical="top"/>
    </xf>
    <xf numFmtId="49" fontId="4" fillId="3" borderId="0" xfId="0" applyNumberFormat="1" applyFont="1" applyFill="1" applyAlignment="1">
      <alignment vertical="top"/>
    </xf>
    <xf numFmtId="3" fontId="4" fillId="2" borderId="0" xfId="0" applyNumberFormat="1" applyFont="1" applyFill="1" applyAlignment="1">
      <alignment vertical="top"/>
    </xf>
    <xf numFmtId="4" fontId="4" fillId="2" borderId="0" xfId="0" applyNumberFormat="1" applyFont="1" applyFill="1" applyAlignment="1">
      <alignment vertical="top"/>
    </xf>
    <xf numFmtId="49" fontId="3" fillId="0" borderId="0" xfId="0" applyNumberFormat="1" applyFont="1" applyAlignment="1">
      <alignment vertical="top"/>
    </xf>
    <xf numFmtId="4" fontId="3" fillId="0" borderId="0" xfId="0" applyNumberFormat="1" applyFont="1" applyAlignment="1">
      <alignment vertical="top"/>
    </xf>
    <xf numFmtId="4" fontId="3" fillId="2" borderId="0" xfId="0" applyNumberFormat="1" applyFont="1" applyFill="1" applyAlignment="1">
      <alignment vertical="top"/>
    </xf>
    <xf numFmtId="0" fontId="3" fillId="0" borderId="0" xfId="0" applyFont="1" applyAlignment="1">
      <alignment vertical="top"/>
    </xf>
    <xf numFmtId="164" fontId="3" fillId="0" borderId="0" xfId="0" applyNumberFormat="1" applyFont="1" applyAlignment="1">
      <alignment vertical="top"/>
    </xf>
    <xf numFmtId="0" fontId="3" fillId="4" borderId="0" xfId="0" applyFont="1" applyFill="1" applyAlignment="1">
      <alignment vertical="top"/>
    </xf>
    <xf numFmtId="3" fontId="3" fillId="0" borderId="0" xfId="0" applyNumberFormat="1" applyFont="1" applyAlignment="1">
      <alignment vertical="top"/>
    </xf>
    <xf numFmtId="49" fontId="5" fillId="0" borderId="0" xfId="0" applyNumberFormat="1" applyFont="1" applyAlignment="1">
      <alignment vertical="top" wrapText="1"/>
    </xf>
    <xf numFmtId="49" fontId="4" fillId="3" borderId="0" xfId="0" applyNumberFormat="1" applyFont="1" applyFill="1" applyAlignment="1">
      <alignment vertical="top" wrapText="1"/>
    </xf>
    <xf numFmtId="49" fontId="3" fillId="0" borderId="0" xfId="0" applyNumberFormat="1" applyFont="1" applyAlignment="1">
      <alignment vertical="top" wrapText="1"/>
    </xf>
    <xf numFmtId="0" fontId="3" fillId="0" borderId="0" xfId="0" applyFont="1" applyAlignment="1">
      <alignment vertical="top" wrapText="1"/>
    </xf>
    <xf numFmtId="49" fontId="4" fillId="0" borderId="0" xfId="0" applyNumberFormat="1" applyFont="1" applyAlignment="1">
      <alignment vertical="top" wrapText="1"/>
    </xf>
    <xf numFmtId="0" fontId="3" fillId="4"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F4A35-37E4-4E3C-999D-1B7BF70837EC}">
  <dimension ref="A1:G57"/>
  <sheetViews>
    <sheetView tabSelected="1" workbookViewId="0">
      <pane xSplit="4" ySplit="3" topLeftCell="E4" activePane="bottomRight" state="frozen"/>
      <selection pane="topRight" activeCell="E1" sqref="E1"/>
      <selection pane="bottomLeft" activeCell="A4" sqref="A4"/>
      <selection pane="bottomRight"/>
    </sheetView>
  </sheetViews>
  <sheetFormatPr baseColWidth="10" defaultRowHeight="15" x14ac:dyDescent="0.25"/>
  <cols>
    <col min="1" max="1" width="15.5703125" bestFit="1" customWidth="1"/>
    <col min="2" max="2" width="10.28515625" bestFit="1" customWidth="1"/>
    <col min="3" max="3" width="3.7109375" bestFit="1" customWidth="1"/>
    <col min="4" max="4" width="32.85546875" customWidth="1"/>
    <col min="5" max="5" width="7.85546875" bestFit="1" customWidth="1"/>
    <col min="6" max="6" width="7" bestFit="1" customWidth="1"/>
    <col min="7" max="7" width="7.7109375" bestFit="1" customWidth="1"/>
  </cols>
  <sheetData>
    <row r="1" spans="1:7" x14ac:dyDescent="0.25">
      <c r="A1" s="1" t="s">
        <v>0</v>
      </c>
      <c r="B1" s="2"/>
      <c r="C1" s="2"/>
      <c r="D1" s="2"/>
      <c r="E1" s="2"/>
      <c r="F1" s="2"/>
      <c r="G1" s="2"/>
    </row>
    <row r="2" spans="1:7" ht="18.75" x14ac:dyDescent="0.25">
      <c r="A2" s="3" t="s">
        <v>1</v>
      </c>
      <c r="B2" s="4"/>
      <c r="C2" s="4"/>
      <c r="D2" s="4"/>
      <c r="E2" s="4"/>
      <c r="F2" s="4"/>
      <c r="G2" s="4"/>
    </row>
    <row r="3" spans="1:7" x14ac:dyDescent="0.25">
      <c r="A3" s="5" t="s">
        <v>2</v>
      </c>
      <c r="B3" s="5" t="s">
        <v>5</v>
      </c>
      <c r="C3" s="5" t="s">
        <v>6</v>
      </c>
      <c r="D3" s="17" t="s">
        <v>3</v>
      </c>
      <c r="E3" s="6" t="s">
        <v>7</v>
      </c>
      <c r="F3" s="6" t="s">
        <v>8</v>
      </c>
      <c r="G3" s="6" t="s">
        <v>4</v>
      </c>
    </row>
    <row r="4" spans="1:7" x14ac:dyDescent="0.25">
      <c r="A4" s="7" t="s">
        <v>9</v>
      </c>
      <c r="B4" s="7" t="s">
        <v>11</v>
      </c>
      <c r="C4" s="7" t="s">
        <v>0</v>
      </c>
      <c r="D4" s="18" t="s">
        <v>10</v>
      </c>
      <c r="E4" s="8">
        <f>E31</f>
        <v>1</v>
      </c>
      <c r="F4" s="9">
        <f>F31</f>
        <v>3316.7</v>
      </c>
      <c r="G4" s="9">
        <f>G31</f>
        <v>3316.7</v>
      </c>
    </row>
    <row r="5" spans="1:7" x14ac:dyDescent="0.25">
      <c r="A5" s="10" t="s">
        <v>12</v>
      </c>
      <c r="B5" s="10" t="s">
        <v>14</v>
      </c>
      <c r="C5" s="10" t="s">
        <v>15</v>
      </c>
      <c r="D5" s="19" t="s">
        <v>13</v>
      </c>
      <c r="E5" s="11">
        <v>10</v>
      </c>
      <c r="F5" s="11">
        <v>100</v>
      </c>
      <c r="G5" s="12">
        <f>ROUND(E5*F5,2)</f>
        <v>1000</v>
      </c>
    </row>
    <row r="6" spans="1:7" ht="157.5" x14ac:dyDescent="0.25">
      <c r="A6" s="13"/>
      <c r="B6" s="13"/>
      <c r="C6" s="13"/>
      <c r="D6" s="20" t="s">
        <v>16</v>
      </c>
      <c r="E6" s="13"/>
      <c r="F6" s="13"/>
      <c r="G6" s="13"/>
    </row>
    <row r="7" spans="1:7" x14ac:dyDescent="0.25">
      <c r="A7" s="10" t="s">
        <v>17</v>
      </c>
      <c r="B7" s="10" t="s">
        <v>14</v>
      </c>
      <c r="C7" s="10" t="s">
        <v>15</v>
      </c>
      <c r="D7" s="19" t="s">
        <v>18</v>
      </c>
      <c r="E7" s="12">
        <f>E13</f>
        <v>1</v>
      </c>
      <c r="F7" s="12">
        <f>F13</f>
        <v>475.82</v>
      </c>
      <c r="G7" s="12">
        <f>G13</f>
        <v>475.82</v>
      </c>
    </row>
    <row r="8" spans="1:7" ht="157.5" x14ac:dyDescent="0.25">
      <c r="A8" s="13"/>
      <c r="B8" s="13"/>
      <c r="C8" s="13"/>
      <c r="D8" s="20" t="s">
        <v>19</v>
      </c>
      <c r="E8" s="13"/>
      <c r="F8" s="13"/>
      <c r="G8" s="13"/>
    </row>
    <row r="9" spans="1:7" x14ac:dyDescent="0.25">
      <c r="A9" s="10" t="s">
        <v>20</v>
      </c>
      <c r="B9" s="10" t="s">
        <v>22</v>
      </c>
      <c r="C9" s="10" t="s">
        <v>23</v>
      </c>
      <c r="D9" s="19" t="s">
        <v>21</v>
      </c>
      <c r="E9" s="14">
        <v>1</v>
      </c>
      <c r="F9" s="11">
        <v>17.510000000000002</v>
      </c>
      <c r="G9" s="12">
        <f>ROUND(E9*F9,2)</f>
        <v>17.510000000000002</v>
      </c>
    </row>
    <row r="10" spans="1:7" x14ac:dyDescent="0.25">
      <c r="A10" s="10" t="s">
        <v>24</v>
      </c>
      <c r="B10" s="10" t="s">
        <v>26</v>
      </c>
      <c r="C10" s="10" t="s">
        <v>15</v>
      </c>
      <c r="D10" s="19" t="s">
        <v>25</v>
      </c>
      <c r="E10" s="14">
        <v>1</v>
      </c>
      <c r="F10" s="11">
        <v>429</v>
      </c>
      <c r="G10" s="12">
        <f>ROUND(E10*F10,2)</f>
        <v>429</v>
      </c>
    </row>
    <row r="11" spans="1:7" x14ac:dyDescent="0.25">
      <c r="A11" s="10" t="s">
        <v>27</v>
      </c>
      <c r="B11" s="10" t="s">
        <v>26</v>
      </c>
      <c r="C11" s="10" t="s">
        <v>15</v>
      </c>
      <c r="D11" s="19" t="s">
        <v>28</v>
      </c>
      <c r="E11" s="14">
        <v>1</v>
      </c>
      <c r="F11" s="11">
        <v>28.54</v>
      </c>
      <c r="G11" s="12">
        <f>ROUND(E11*F11,2)</f>
        <v>28.54</v>
      </c>
    </row>
    <row r="12" spans="1:7" x14ac:dyDescent="0.25">
      <c r="A12" s="10" t="s">
        <v>29</v>
      </c>
      <c r="B12" s="10" t="s">
        <v>26</v>
      </c>
      <c r="C12" s="10" t="s">
        <v>15</v>
      </c>
      <c r="D12" s="19" t="s">
        <v>30</v>
      </c>
      <c r="E12" s="14">
        <v>1</v>
      </c>
      <c r="F12" s="11">
        <v>0.77</v>
      </c>
      <c r="G12" s="12">
        <f>ROUND(E12*F12,2)</f>
        <v>0.77</v>
      </c>
    </row>
    <row r="13" spans="1:7" x14ac:dyDescent="0.25">
      <c r="A13" s="13"/>
      <c r="B13" s="13"/>
      <c r="C13" s="13"/>
      <c r="D13" s="21" t="s">
        <v>31</v>
      </c>
      <c r="E13" s="11">
        <v>1</v>
      </c>
      <c r="F13" s="9">
        <f>SUM(G9:G12)</f>
        <v>475.82</v>
      </c>
      <c r="G13" s="9">
        <f>ROUND(F13*E13,2)</f>
        <v>475.82</v>
      </c>
    </row>
    <row r="14" spans="1:7" ht="0.95" customHeight="1" x14ac:dyDescent="0.25">
      <c r="A14" s="15"/>
      <c r="B14" s="15"/>
      <c r="C14" s="15"/>
      <c r="D14" s="22"/>
      <c r="E14" s="15"/>
      <c r="F14" s="15"/>
      <c r="G14" s="15"/>
    </row>
    <row r="15" spans="1:7" x14ac:dyDescent="0.25">
      <c r="A15" s="10" t="s">
        <v>32</v>
      </c>
      <c r="B15" s="10" t="s">
        <v>14</v>
      </c>
      <c r="C15" s="10" t="s">
        <v>15</v>
      </c>
      <c r="D15" s="19" t="s">
        <v>33</v>
      </c>
      <c r="E15" s="12">
        <f>E21</f>
        <v>2</v>
      </c>
      <c r="F15" s="12">
        <f>F21</f>
        <v>444.62</v>
      </c>
      <c r="G15" s="12">
        <f>G21</f>
        <v>889.24</v>
      </c>
    </row>
    <row r="16" spans="1:7" ht="157.5" x14ac:dyDescent="0.25">
      <c r="A16" s="13"/>
      <c r="B16" s="13"/>
      <c r="C16" s="13"/>
      <c r="D16" s="20" t="s">
        <v>34</v>
      </c>
      <c r="E16" s="13"/>
      <c r="F16" s="13"/>
      <c r="G16" s="13"/>
    </row>
    <row r="17" spans="1:7" x14ac:dyDescent="0.25">
      <c r="A17" s="10" t="s">
        <v>20</v>
      </c>
      <c r="B17" s="10" t="s">
        <v>22</v>
      </c>
      <c r="C17" s="10" t="s">
        <v>23</v>
      </c>
      <c r="D17" s="19" t="s">
        <v>21</v>
      </c>
      <c r="E17" s="14">
        <v>1</v>
      </c>
      <c r="F17" s="11">
        <v>17.510000000000002</v>
      </c>
      <c r="G17" s="12">
        <f>ROUND(E17*F17,2)</f>
        <v>17.510000000000002</v>
      </c>
    </row>
    <row r="18" spans="1:7" x14ac:dyDescent="0.25">
      <c r="A18" s="10" t="s">
        <v>35</v>
      </c>
      <c r="B18" s="10" t="s">
        <v>26</v>
      </c>
      <c r="C18" s="10" t="s">
        <v>15</v>
      </c>
      <c r="D18" s="19" t="s">
        <v>36</v>
      </c>
      <c r="E18" s="14">
        <v>1</v>
      </c>
      <c r="F18" s="11">
        <v>397.8</v>
      </c>
      <c r="G18" s="12">
        <f>ROUND(E18*F18,2)</f>
        <v>397.8</v>
      </c>
    </row>
    <row r="19" spans="1:7" x14ac:dyDescent="0.25">
      <c r="A19" s="10" t="s">
        <v>37</v>
      </c>
      <c r="B19" s="10" t="s">
        <v>26</v>
      </c>
      <c r="C19" s="10" t="s">
        <v>15</v>
      </c>
      <c r="D19" s="19" t="s">
        <v>38</v>
      </c>
      <c r="E19" s="14">
        <v>1</v>
      </c>
      <c r="F19" s="11">
        <v>28.54</v>
      </c>
      <c r="G19" s="12">
        <f>ROUND(E19*F19,2)</f>
        <v>28.54</v>
      </c>
    </row>
    <row r="20" spans="1:7" x14ac:dyDescent="0.25">
      <c r="A20" s="10" t="s">
        <v>29</v>
      </c>
      <c r="B20" s="10" t="s">
        <v>26</v>
      </c>
      <c r="C20" s="10" t="s">
        <v>15</v>
      </c>
      <c r="D20" s="19" t="s">
        <v>30</v>
      </c>
      <c r="E20" s="14">
        <v>1</v>
      </c>
      <c r="F20" s="11">
        <v>0.77</v>
      </c>
      <c r="G20" s="12">
        <f>ROUND(E20*F20,2)</f>
        <v>0.77</v>
      </c>
    </row>
    <row r="21" spans="1:7" x14ac:dyDescent="0.25">
      <c r="A21" s="13"/>
      <c r="B21" s="13"/>
      <c r="C21" s="13"/>
      <c r="D21" s="21" t="s">
        <v>39</v>
      </c>
      <c r="E21" s="11">
        <v>2</v>
      </c>
      <c r="F21" s="9">
        <f>SUM(G17:G20)</f>
        <v>444.62</v>
      </c>
      <c r="G21" s="9">
        <f>ROUND(F21*E21,2)</f>
        <v>889.24</v>
      </c>
    </row>
    <row r="22" spans="1:7" ht="0.95" customHeight="1" x14ac:dyDescent="0.25">
      <c r="A22" s="15"/>
      <c r="B22" s="15"/>
      <c r="C22" s="15"/>
      <c r="D22" s="22"/>
      <c r="E22" s="15"/>
      <c r="F22" s="15"/>
      <c r="G22" s="15"/>
    </row>
    <row r="23" spans="1:7" x14ac:dyDescent="0.25">
      <c r="A23" s="10" t="s">
        <v>40</v>
      </c>
      <c r="B23" s="10" t="s">
        <v>14</v>
      </c>
      <c r="C23" s="10" t="s">
        <v>15</v>
      </c>
      <c r="D23" s="19" t="s">
        <v>41</v>
      </c>
      <c r="E23" s="12">
        <f>E29</f>
        <v>2</v>
      </c>
      <c r="F23" s="12">
        <f>F29</f>
        <v>475.82</v>
      </c>
      <c r="G23" s="12">
        <f>G29</f>
        <v>951.64</v>
      </c>
    </row>
    <row r="24" spans="1:7" ht="157.5" x14ac:dyDescent="0.25">
      <c r="A24" s="13"/>
      <c r="B24" s="13"/>
      <c r="C24" s="13"/>
      <c r="D24" s="20" t="s">
        <v>42</v>
      </c>
      <c r="E24" s="13"/>
      <c r="F24" s="13"/>
      <c r="G24" s="13"/>
    </row>
    <row r="25" spans="1:7" x14ac:dyDescent="0.25">
      <c r="A25" s="10" t="s">
        <v>20</v>
      </c>
      <c r="B25" s="10" t="s">
        <v>22</v>
      </c>
      <c r="C25" s="10" t="s">
        <v>23</v>
      </c>
      <c r="D25" s="19" t="s">
        <v>21</v>
      </c>
      <c r="E25" s="14">
        <v>1</v>
      </c>
      <c r="F25" s="11">
        <v>17.510000000000002</v>
      </c>
      <c r="G25" s="12">
        <f>ROUND(E25*F25,2)</f>
        <v>17.510000000000002</v>
      </c>
    </row>
    <row r="26" spans="1:7" x14ac:dyDescent="0.25">
      <c r="A26" s="10" t="s">
        <v>43</v>
      </c>
      <c r="B26" s="10" t="s">
        <v>26</v>
      </c>
      <c r="C26" s="10" t="s">
        <v>15</v>
      </c>
      <c r="D26" s="19" t="s">
        <v>44</v>
      </c>
      <c r="E26" s="14">
        <v>1</v>
      </c>
      <c r="F26" s="11">
        <v>429</v>
      </c>
      <c r="G26" s="12">
        <f>ROUND(E26*F26,2)</f>
        <v>429</v>
      </c>
    </row>
    <row r="27" spans="1:7" x14ac:dyDescent="0.25">
      <c r="A27" s="10" t="s">
        <v>27</v>
      </c>
      <c r="B27" s="10" t="s">
        <v>26</v>
      </c>
      <c r="C27" s="10" t="s">
        <v>15</v>
      </c>
      <c r="D27" s="19" t="s">
        <v>28</v>
      </c>
      <c r="E27" s="14">
        <v>1</v>
      </c>
      <c r="F27" s="11">
        <v>28.54</v>
      </c>
      <c r="G27" s="12">
        <f>ROUND(E27*F27,2)</f>
        <v>28.54</v>
      </c>
    </row>
    <row r="28" spans="1:7" x14ac:dyDescent="0.25">
      <c r="A28" s="10" t="s">
        <v>29</v>
      </c>
      <c r="B28" s="10" t="s">
        <v>26</v>
      </c>
      <c r="C28" s="10" t="s">
        <v>15</v>
      </c>
      <c r="D28" s="19" t="s">
        <v>30</v>
      </c>
      <c r="E28" s="14">
        <v>1</v>
      </c>
      <c r="F28" s="11">
        <v>0.77</v>
      </c>
      <c r="G28" s="12">
        <f>ROUND(E28*F28,2)</f>
        <v>0.77</v>
      </c>
    </row>
    <row r="29" spans="1:7" x14ac:dyDescent="0.25">
      <c r="A29" s="13"/>
      <c r="B29" s="13"/>
      <c r="C29" s="13"/>
      <c r="D29" s="21" t="s">
        <v>45</v>
      </c>
      <c r="E29" s="11">
        <v>2</v>
      </c>
      <c r="F29" s="9">
        <f>SUM(G25:G28)</f>
        <v>475.82</v>
      </c>
      <c r="G29" s="9">
        <f>ROUND(F29*E29,2)</f>
        <v>951.64</v>
      </c>
    </row>
    <row r="30" spans="1:7" ht="0.95" customHeight="1" x14ac:dyDescent="0.25">
      <c r="A30" s="15"/>
      <c r="B30" s="15"/>
      <c r="C30" s="15"/>
      <c r="D30" s="22"/>
      <c r="E30" s="15"/>
      <c r="F30" s="15"/>
      <c r="G30" s="15"/>
    </row>
    <row r="31" spans="1:7" x14ac:dyDescent="0.25">
      <c r="A31" s="13"/>
      <c r="B31" s="13"/>
      <c r="C31" s="13"/>
      <c r="D31" s="21" t="s">
        <v>46</v>
      </c>
      <c r="E31" s="16">
        <v>1</v>
      </c>
      <c r="F31" s="9">
        <f>G5+G13+G21+G29</f>
        <v>3316.7</v>
      </c>
      <c r="G31" s="9">
        <f>ROUND(F31*E31,2)</f>
        <v>3316.7</v>
      </c>
    </row>
    <row r="32" spans="1:7" ht="0.95" customHeight="1" x14ac:dyDescent="0.25">
      <c r="A32" s="15"/>
      <c r="B32" s="15"/>
      <c r="C32" s="15"/>
      <c r="D32" s="22"/>
      <c r="E32" s="15"/>
      <c r="F32" s="15"/>
      <c r="G32" s="15"/>
    </row>
    <row r="33" spans="1:7" x14ac:dyDescent="0.25">
      <c r="A33" s="7" t="s">
        <v>47</v>
      </c>
      <c r="B33" s="7" t="s">
        <v>11</v>
      </c>
      <c r="C33" s="7" t="s">
        <v>0</v>
      </c>
      <c r="D33" s="18" t="s">
        <v>48</v>
      </c>
      <c r="E33" s="8">
        <f>E54</f>
        <v>1</v>
      </c>
      <c r="F33" s="9">
        <f>F54</f>
        <v>640.28</v>
      </c>
      <c r="G33" s="9">
        <f>G54</f>
        <v>640.28</v>
      </c>
    </row>
    <row r="34" spans="1:7" x14ac:dyDescent="0.25">
      <c r="A34" s="10" t="s">
        <v>49</v>
      </c>
      <c r="B34" s="10" t="s">
        <v>14</v>
      </c>
      <c r="C34" s="10" t="s">
        <v>15</v>
      </c>
      <c r="D34" s="19" t="s">
        <v>50</v>
      </c>
      <c r="E34" s="11">
        <v>2</v>
      </c>
      <c r="F34" s="11">
        <v>20</v>
      </c>
      <c r="G34" s="12">
        <f>ROUND(E34*F34,2)</f>
        <v>40</v>
      </c>
    </row>
    <row r="35" spans="1:7" ht="78.75" x14ac:dyDescent="0.25">
      <c r="A35" s="13"/>
      <c r="B35" s="13"/>
      <c r="C35" s="13"/>
      <c r="D35" s="20" t="s">
        <v>51</v>
      </c>
      <c r="E35" s="13"/>
      <c r="F35" s="13"/>
      <c r="G35" s="13"/>
    </row>
    <row r="36" spans="1:7" x14ac:dyDescent="0.25">
      <c r="A36" s="10" t="s">
        <v>52</v>
      </c>
      <c r="B36" s="10" t="s">
        <v>14</v>
      </c>
      <c r="C36" s="10" t="s">
        <v>15</v>
      </c>
      <c r="D36" s="19" t="s">
        <v>53</v>
      </c>
      <c r="E36" s="11">
        <v>2</v>
      </c>
      <c r="F36" s="11">
        <v>15</v>
      </c>
      <c r="G36" s="12">
        <f>ROUND(E36*F36,2)</f>
        <v>30</v>
      </c>
    </row>
    <row r="37" spans="1:7" ht="78.75" x14ac:dyDescent="0.25">
      <c r="A37" s="13"/>
      <c r="B37" s="13"/>
      <c r="C37" s="13"/>
      <c r="D37" s="20" t="s">
        <v>54</v>
      </c>
      <c r="E37" s="13"/>
      <c r="F37" s="13"/>
      <c r="G37" s="13"/>
    </row>
    <row r="38" spans="1:7" x14ac:dyDescent="0.25">
      <c r="A38" s="10" t="s">
        <v>55</v>
      </c>
      <c r="B38" s="10" t="s">
        <v>14</v>
      </c>
      <c r="C38" s="10" t="s">
        <v>15</v>
      </c>
      <c r="D38" s="19" t="s">
        <v>56</v>
      </c>
      <c r="E38" s="12">
        <f>E44</f>
        <v>4</v>
      </c>
      <c r="F38" s="12">
        <f>F44</f>
        <v>66.489999999999995</v>
      </c>
      <c r="G38" s="12">
        <f>G44</f>
        <v>265.95999999999998</v>
      </c>
    </row>
    <row r="39" spans="1:7" ht="78.75" x14ac:dyDescent="0.25">
      <c r="A39" s="13"/>
      <c r="B39" s="13"/>
      <c r="C39" s="13"/>
      <c r="D39" s="20" t="s">
        <v>57</v>
      </c>
      <c r="E39" s="13"/>
      <c r="F39" s="13"/>
      <c r="G39" s="13"/>
    </row>
    <row r="40" spans="1:7" x14ac:dyDescent="0.25">
      <c r="A40" s="10" t="s">
        <v>20</v>
      </c>
      <c r="B40" s="10" t="s">
        <v>22</v>
      </c>
      <c r="C40" s="10" t="s">
        <v>23</v>
      </c>
      <c r="D40" s="19" t="s">
        <v>21</v>
      </c>
      <c r="E40" s="14">
        <v>1</v>
      </c>
      <c r="F40" s="11">
        <v>17.510000000000002</v>
      </c>
      <c r="G40" s="12">
        <f>ROUND(E40*F40,2)</f>
        <v>17.510000000000002</v>
      </c>
    </row>
    <row r="41" spans="1:7" x14ac:dyDescent="0.25">
      <c r="A41" s="10" t="s">
        <v>58</v>
      </c>
      <c r="B41" s="10" t="s">
        <v>26</v>
      </c>
      <c r="C41" s="10" t="s">
        <v>15</v>
      </c>
      <c r="D41" s="19" t="s">
        <v>59</v>
      </c>
      <c r="E41" s="14">
        <v>1</v>
      </c>
      <c r="F41" s="11">
        <v>40.630000000000003</v>
      </c>
      <c r="G41" s="12">
        <f>ROUND(E41*F41,2)</f>
        <v>40.630000000000003</v>
      </c>
    </row>
    <row r="42" spans="1:7" x14ac:dyDescent="0.25">
      <c r="A42" s="10" t="s">
        <v>60</v>
      </c>
      <c r="B42" s="10" t="s">
        <v>26</v>
      </c>
      <c r="C42" s="10" t="s">
        <v>15</v>
      </c>
      <c r="D42" s="19" t="s">
        <v>61</v>
      </c>
      <c r="E42" s="14">
        <v>1</v>
      </c>
      <c r="F42" s="11">
        <v>7.58</v>
      </c>
      <c r="G42" s="12">
        <f>ROUND(E42*F42,2)</f>
        <v>7.58</v>
      </c>
    </row>
    <row r="43" spans="1:7" x14ac:dyDescent="0.25">
      <c r="A43" s="10" t="s">
        <v>29</v>
      </c>
      <c r="B43" s="10" t="s">
        <v>26</v>
      </c>
      <c r="C43" s="10" t="s">
        <v>15</v>
      </c>
      <c r="D43" s="19" t="s">
        <v>30</v>
      </c>
      <c r="E43" s="14">
        <v>1</v>
      </c>
      <c r="F43" s="11">
        <v>0.77</v>
      </c>
      <c r="G43" s="12">
        <f>ROUND(E43*F43,2)</f>
        <v>0.77</v>
      </c>
    </row>
    <row r="44" spans="1:7" x14ac:dyDescent="0.25">
      <c r="A44" s="13"/>
      <c r="B44" s="13"/>
      <c r="C44" s="13"/>
      <c r="D44" s="21" t="s">
        <v>62</v>
      </c>
      <c r="E44" s="11">
        <v>4</v>
      </c>
      <c r="F44" s="9">
        <f>SUM(G40:G43)</f>
        <v>66.489999999999995</v>
      </c>
      <c r="G44" s="9">
        <f>ROUND(F44*E44,2)</f>
        <v>265.95999999999998</v>
      </c>
    </row>
    <row r="45" spans="1:7" ht="0.95" customHeight="1" x14ac:dyDescent="0.25">
      <c r="A45" s="15"/>
      <c r="B45" s="15"/>
      <c r="C45" s="15"/>
      <c r="D45" s="22"/>
      <c r="E45" s="15"/>
      <c r="F45" s="15"/>
      <c r="G45" s="15"/>
    </row>
    <row r="46" spans="1:7" x14ac:dyDescent="0.25">
      <c r="A46" s="10" t="s">
        <v>63</v>
      </c>
      <c r="B46" s="10" t="s">
        <v>14</v>
      </c>
      <c r="C46" s="10" t="s">
        <v>15</v>
      </c>
      <c r="D46" s="19" t="s">
        <v>64</v>
      </c>
      <c r="E46" s="12">
        <f>E52</f>
        <v>4</v>
      </c>
      <c r="F46" s="12">
        <f>F52</f>
        <v>76.08</v>
      </c>
      <c r="G46" s="12">
        <f>G52</f>
        <v>304.32</v>
      </c>
    </row>
    <row r="47" spans="1:7" ht="78.75" x14ac:dyDescent="0.25">
      <c r="A47" s="13"/>
      <c r="B47" s="13"/>
      <c r="C47" s="13"/>
      <c r="D47" s="20" t="s">
        <v>65</v>
      </c>
      <c r="E47" s="13"/>
      <c r="F47" s="13"/>
      <c r="G47" s="13"/>
    </row>
    <row r="48" spans="1:7" x14ac:dyDescent="0.25">
      <c r="A48" s="10" t="s">
        <v>20</v>
      </c>
      <c r="B48" s="10" t="s">
        <v>22</v>
      </c>
      <c r="C48" s="10" t="s">
        <v>23</v>
      </c>
      <c r="D48" s="19" t="s">
        <v>21</v>
      </c>
      <c r="E48" s="14">
        <v>1</v>
      </c>
      <c r="F48" s="11">
        <v>17.510000000000002</v>
      </c>
      <c r="G48" s="12">
        <f>ROUND(E48*F48,2)</f>
        <v>17.510000000000002</v>
      </c>
    </row>
    <row r="49" spans="1:7" x14ac:dyDescent="0.25">
      <c r="A49" s="10" t="s">
        <v>66</v>
      </c>
      <c r="B49" s="10" t="s">
        <v>26</v>
      </c>
      <c r="C49" s="10" t="s">
        <v>15</v>
      </c>
      <c r="D49" s="19" t="s">
        <v>67</v>
      </c>
      <c r="E49" s="14">
        <v>1</v>
      </c>
      <c r="F49" s="11">
        <v>47.82</v>
      </c>
      <c r="G49" s="12">
        <f>ROUND(E49*F49,2)</f>
        <v>47.82</v>
      </c>
    </row>
    <row r="50" spans="1:7" x14ac:dyDescent="0.25">
      <c r="A50" s="10" t="s">
        <v>68</v>
      </c>
      <c r="B50" s="10" t="s">
        <v>26</v>
      </c>
      <c r="C50" s="10" t="s">
        <v>15</v>
      </c>
      <c r="D50" s="19" t="s">
        <v>69</v>
      </c>
      <c r="E50" s="14">
        <v>1</v>
      </c>
      <c r="F50" s="11">
        <v>9.98</v>
      </c>
      <c r="G50" s="12">
        <f>ROUND(E50*F50,2)</f>
        <v>9.98</v>
      </c>
    </row>
    <row r="51" spans="1:7" x14ac:dyDescent="0.25">
      <c r="A51" s="10" t="s">
        <v>29</v>
      </c>
      <c r="B51" s="10" t="s">
        <v>26</v>
      </c>
      <c r="C51" s="10" t="s">
        <v>15</v>
      </c>
      <c r="D51" s="19" t="s">
        <v>30</v>
      </c>
      <c r="E51" s="14">
        <v>1</v>
      </c>
      <c r="F51" s="11">
        <v>0.77</v>
      </c>
      <c r="G51" s="12">
        <f>ROUND(E51*F51,2)</f>
        <v>0.77</v>
      </c>
    </row>
    <row r="52" spans="1:7" x14ac:dyDescent="0.25">
      <c r="A52" s="13"/>
      <c r="B52" s="13"/>
      <c r="C52" s="13"/>
      <c r="D52" s="21" t="s">
        <v>70</v>
      </c>
      <c r="E52" s="11">
        <v>4</v>
      </c>
      <c r="F52" s="9">
        <f>SUM(G48:G51)</f>
        <v>76.08</v>
      </c>
      <c r="G52" s="9">
        <f>ROUND(F52*E52,2)</f>
        <v>304.32</v>
      </c>
    </row>
    <row r="53" spans="1:7" ht="0.95" customHeight="1" x14ac:dyDescent="0.25">
      <c r="A53" s="15"/>
      <c r="B53" s="15"/>
      <c r="C53" s="15"/>
      <c r="D53" s="22"/>
      <c r="E53" s="15"/>
      <c r="F53" s="15"/>
      <c r="G53" s="15"/>
    </row>
    <row r="54" spans="1:7" x14ac:dyDescent="0.25">
      <c r="A54" s="13"/>
      <c r="B54" s="13"/>
      <c r="C54" s="13"/>
      <c r="D54" s="21" t="s">
        <v>71</v>
      </c>
      <c r="E54" s="16">
        <v>1</v>
      </c>
      <c r="F54" s="9">
        <f>G34+G36+G44+G52</f>
        <v>640.28</v>
      </c>
      <c r="G54" s="9">
        <f>ROUND(F54*E54,2)</f>
        <v>640.28</v>
      </c>
    </row>
    <row r="55" spans="1:7" ht="0.95" customHeight="1" x14ac:dyDescent="0.25">
      <c r="A55" s="15"/>
      <c r="B55" s="15"/>
      <c r="C55" s="15"/>
      <c r="D55" s="22"/>
      <c r="E55" s="15"/>
      <c r="F55" s="15"/>
      <c r="G55" s="15"/>
    </row>
    <row r="56" spans="1:7" x14ac:dyDescent="0.25">
      <c r="A56" s="13"/>
      <c r="B56" s="13"/>
      <c r="C56" s="13"/>
      <c r="D56" s="21" t="s">
        <v>72</v>
      </c>
      <c r="E56" s="16">
        <v>1</v>
      </c>
      <c r="F56" s="9">
        <f>G31+G54</f>
        <v>3956.9799999999996</v>
      </c>
      <c r="G56" s="9">
        <f>ROUND(F56*E56,2)</f>
        <v>3956.98</v>
      </c>
    </row>
    <row r="57" spans="1:7" x14ac:dyDescent="0.25">
      <c r="A57" s="13"/>
      <c r="B57" s="13"/>
      <c r="C57" s="13"/>
      <c r="D57" s="20"/>
      <c r="E57" s="13"/>
      <c r="F57" s="13"/>
      <c r="G57" s="13"/>
    </row>
  </sheetData>
  <dataValidations count="1">
    <dataValidation type="list" allowBlank="1" showInputMessage="1" showErrorMessage="1" sqref="B4:B57" xr:uid="{D79A2967-229E-4628-B0F7-B41ED35E1A81}">
      <formula1>"Capítulo,Partida,Mano de obra,Maquinaria,Material,Otros,"</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Lexei</dc:creator>
  <cp:lastModifiedBy>Lexei</cp:lastModifiedBy>
  <dcterms:created xsi:type="dcterms:W3CDTF">2020-05-04T10:25:45Z</dcterms:created>
  <dcterms:modified xsi:type="dcterms:W3CDTF">2020-05-04T10:26:21Z</dcterms:modified>
</cp:coreProperties>
</file>