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4\"/>
    </mc:Choice>
  </mc:AlternateContent>
  <xr:revisionPtr revIDLastSave="0" documentId="8_{B6F9C560-2368-49F4-9F60-558789F3F791}" xr6:coauthVersionLast="45" xr6:coauthVersionMax="45" xr10:uidLastSave="{00000000-0000-0000-0000-000000000000}"/>
  <bookViews>
    <workbookView xWindow="1770" yWindow="180" windowWidth="11520" windowHeight="10260" xr2:uid="{9CDB9286-E336-4C73-9C91-44EEE53A22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1" l="1"/>
  <c r="F62" i="1"/>
  <c r="G4" i="1"/>
  <c r="G60" i="1"/>
  <c r="E4" i="1"/>
  <c r="F4" i="1"/>
  <c r="F60" i="1"/>
  <c r="G59" i="1"/>
  <c r="G24" i="1"/>
  <c r="G57" i="1"/>
  <c r="E24" i="1"/>
  <c r="F24" i="1"/>
  <c r="F57" i="1"/>
  <c r="G49" i="1"/>
  <c r="G55" i="1"/>
  <c r="E49" i="1"/>
  <c r="F49" i="1"/>
  <c r="F55" i="1"/>
  <c r="G54" i="1"/>
  <c r="G53" i="1"/>
  <c r="G52" i="1"/>
  <c r="G51" i="1"/>
  <c r="G41" i="1"/>
  <c r="G47" i="1"/>
  <c r="E41" i="1"/>
  <c r="F41" i="1"/>
  <c r="F47" i="1"/>
  <c r="G46" i="1"/>
  <c r="G45" i="1"/>
  <c r="G44" i="1"/>
  <c r="G43" i="1"/>
  <c r="G33" i="1"/>
  <c r="G39" i="1"/>
  <c r="E33" i="1"/>
  <c r="F33" i="1"/>
  <c r="F39" i="1"/>
  <c r="G38" i="1"/>
  <c r="G37" i="1"/>
  <c r="G36" i="1"/>
  <c r="G35" i="1"/>
  <c r="G25" i="1"/>
  <c r="G31" i="1"/>
  <c r="E25" i="1"/>
  <c r="F25" i="1"/>
  <c r="F31" i="1"/>
  <c r="G30" i="1"/>
  <c r="G29" i="1"/>
  <c r="G28" i="1"/>
  <c r="G27" i="1"/>
  <c r="G5" i="1"/>
  <c r="G22" i="1"/>
  <c r="E5" i="1"/>
  <c r="F5" i="1"/>
  <c r="F22" i="1"/>
  <c r="G14" i="1"/>
  <c r="G20" i="1"/>
  <c r="E14" i="1"/>
  <c r="F14" i="1"/>
  <c r="F20" i="1"/>
  <c r="G19" i="1"/>
  <c r="G18" i="1"/>
  <c r="G17" i="1"/>
  <c r="G16" i="1"/>
  <c r="G6" i="1"/>
  <c r="G12" i="1"/>
  <c r="E6" i="1"/>
  <c r="F6" i="1"/>
  <c r="F12" i="1"/>
  <c r="G11" i="1"/>
  <c r="G10" i="1"/>
  <c r="G9" i="1"/>
  <c r="G8" i="1"/>
</calcChain>
</file>

<file path=xl/sharedStrings.xml><?xml version="1.0" encoding="utf-8"?>
<sst xmlns="http://schemas.openxmlformats.org/spreadsheetml/2006/main" count="161" uniqueCount="77">
  <si>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</si>
  <si>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</si>
  <si>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</si>
  <si>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</si>
  <si>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</si>
  <si>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</si>
  <si>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</si>
  <si>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</si>
  <si>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</si>
  <si>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 xml:space="preserve">E18EP        </t>
  </si>
  <si>
    <t>PROYECTORES</t>
  </si>
  <si>
    <t>Capítulo</t>
  </si>
  <si>
    <t xml:space="preserve">E18EPS       </t>
  </si>
  <si>
    <t>PROYECTORES SORPRESIVOS</t>
  </si>
  <si>
    <t xml:space="preserve">E18EPS010    </t>
  </si>
  <si>
    <t>PROYECTOR SIMÉ.SORPRESIVO 300 W.</t>
  </si>
  <si>
    <t>Partida</t>
  </si>
  <si>
    <t>ud</t>
  </si>
  <si>
    <t>Proyector construido en fundición inyectada de aluminio, pintado con resinas de poliuretano, con cierre de vidrio templado y junta de silicona, grado de protección IP 54/Clase I, con lámpara halógena lineal de 300 W. Instalado, incluyendo replanteo, accesorios de anclaje y conexionado.</t>
  </si>
  <si>
    <t xml:space="preserve">O01OB200     </t>
  </si>
  <si>
    <t>Oficial 1ª electricista</t>
  </si>
  <si>
    <t>Mano de obra</t>
  </si>
  <si>
    <t>h.</t>
  </si>
  <si>
    <t xml:space="preserve">P16AA005     </t>
  </si>
  <si>
    <t>Proy.simé.sorpresivo 300 W.</t>
  </si>
  <si>
    <t>Material</t>
  </si>
  <si>
    <t xml:space="preserve">P16CA070     </t>
  </si>
  <si>
    <t>Lámp.halóg.lineal 230 V. 300 W.</t>
  </si>
  <si>
    <t xml:space="preserve">P01DW090     </t>
  </si>
  <si>
    <t>Pequeño material</t>
  </si>
  <si>
    <t>E18EPS010</t>
  </si>
  <si>
    <t xml:space="preserve">E18EPS040    </t>
  </si>
  <si>
    <t>PROYECTOR SIMÉ.SORPRESIVO 1500 W.</t>
  </si>
  <si>
    <t>Proyector construido en fundición inyectada de aluminio, pintado con resinas de poliuretano, con cierre de vidrio templado y junta de silicona, grado de protección IP 55/clase I con lámpara halógena lineal de 1.500 W. Instalado, incluyendo replanteo, accesorios de anclaje y conexionado.</t>
  </si>
  <si>
    <t xml:space="preserve">P16AA030     </t>
  </si>
  <si>
    <t>Proy.simé.sorpresivo 1500 W.</t>
  </si>
  <si>
    <t xml:space="preserve">P16CA100     </t>
  </si>
  <si>
    <t>Lámp.halóg.lineal 230 V. 1500 W.</t>
  </si>
  <si>
    <t>E18EPS040</t>
  </si>
  <si>
    <t>E18EPS</t>
  </si>
  <si>
    <t xml:space="preserve">E18EPI       </t>
  </si>
  <si>
    <t>PROYECTORES INUNDACIÓN LUZ</t>
  </si>
  <si>
    <t xml:space="preserve">E18EPI010    </t>
  </si>
  <si>
    <t>PROY.SIMÉ.INUNDACIÓN LUZ VSAP 70 W.</t>
  </si>
  <si>
    <t>Proyector simétrico construido en fundición inyectada de aluminio, pintado con resinas de poliuretano, reflector de aluminio anodizado, con cierre de vidrio templado y junta de silicona, grado de protección IP 65/clase I, horquilla de fijación de acero galvanizado por inmersión en caliente,  con lámpara de vapor de sodio alta presión ovoide de 70 W. y equipo de arranque. Instalado, incluyendo replanteo, accesorios de anclaje y conexionado.</t>
  </si>
  <si>
    <t xml:space="preserve">P16AB010     </t>
  </si>
  <si>
    <t>Proy.simé.inundación luz VSAP oval.70 W.</t>
  </si>
  <si>
    <t xml:space="preserve">P16CE010     </t>
  </si>
  <si>
    <t>Lámp. VSAP ovoide 70 W.</t>
  </si>
  <si>
    <t>E18EPI010</t>
  </si>
  <si>
    <t xml:space="preserve">E18EPI110    </t>
  </si>
  <si>
    <t>PROY.SIMÉ.INUNDACIÓN LUZ HALGNUR. 400 W</t>
  </si>
  <si>
    <t>Proyector simétrico construido en fundición inyectada de aluminio, pintado con resinas de poliuretano, reflector de aluminio anodizado, con cierre de vidrio templado y junta de silicona, grado de protección IP 65/clase I, horquilla de fijación de acero galvanizado por inmersión en caliente,  con lámpara de halogenuro metálico tubular de 400 W. y equipo de arranque. Instalado, incluyendo replanteo, accesorios de anclaje y conexionado.</t>
  </si>
  <si>
    <t xml:space="preserve">P16AB110     </t>
  </si>
  <si>
    <t>Proy.simé.inundac.luz halgnur. 400W.</t>
  </si>
  <si>
    <t xml:space="preserve">P16CD110     </t>
  </si>
  <si>
    <t>Lámp.halgnur.tub. 400 W.</t>
  </si>
  <si>
    <t>E18EPI110</t>
  </si>
  <si>
    <t xml:space="preserve">E18EPI380    </t>
  </si>
  <si>
    <t>PROY.ASIM.INUNDACIÓN LUZ HALGNUR. 400W</t>
  </si>
  <si>
    <t>Proyector asimétrico construido en fundición inyectada de aluminio, pintado con resinas de poliuretano, reflector de aluminio anodizado, con cierre de vidrio templado y junta de silicona, grado de protección IP 65 clase I, horquilla de fijación de acero galvanizado por inmersión en caliente,  con 1 lámpara de halogenuro metálico tubular de 400 W. y equipo de arranque. Instalado, incluyendo replanteo, accesorios de anclaje y conexionado.</t>
  </si>
  <si>
    <t xml:space="preserve">P16AB380     </t>
  </si>
  <si>
    <t>Proy.asim.inundación luz Halgnur. 400 W.</t>
  </si>
  <si>
    <t>E18EPI380</t>
  </si>
  <si>
    <t xml:space="preserve">E18EPI400    </t>
  </si>
  <si>
    <t>PROY.ASIM.INUND.LUZ MASTERCOL. 150W Rx7S</t>
  </si>
  <si>
    <t>Proyector asimétrico construido en fundición inyectada de aluminio, pintado con resinas de poliuretano, reflector de aluminio anodizado, con cierre de vidrio templado y junta de silicona, grado de protección IP 65 clase I, horquilla de fijación de acero galvanizado por inmersión en caliente,  con 1 lámpara de halogenuro metálico Mastercolour de 150 W. Rx7S y equipo de arranque. Instalado, incluyendo replanteo, accesorios de anclaje y conexionado.</t>
  </si>
  <si>
    <t xml:space="preserve">P16AB400     </t>
  </si>
  <si>
    <t>Proy.asim.inund.luz Mastercol. 150W Rx7S</t>
  </si>
  <si>
    <t xml:space="preserve">P16CD050     </t>
  </si>
  <si>
    <t>Lámp.halgnur.Mastercolour 150 W.Rx7S</t>
  </si>
  <si>
    <t>E18EPI400</t>
  </si>
  <si>
    <t>E18EPI</t>
  </si>
  <si>
    <t xml:space="preserve">E18EPG       </t>
  </si>
  <si>
    <t>PROYECTORES GASOLINERAS</t>
  </si>
  <si>
    <t>E18EP</t>
  </si>
  <si>
    <t>DEMOB4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</si>
</sst>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4" fillId="4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4" fontId="3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4" fontId="4" fillId="4" borderId="0" xfId="0" applyNumberFormat="1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4" fillId="4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3" fillId="5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7537-04DB-4A95-8C6E-908E0691A9F3}">
  <dimension ref="A1:G63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3.7109375" bestFit="1" customWidth="1"/>
    <col min="4" max="4" width="32.85546875" customWidth="1"/>
    <col min="5" max="5" width="7.85546875" bestFit="1" customWidth="1"/>
    <col min="6" max="6" width="7" bestFit="1" customWidth="1"/>
    <col min="7" max="7" width="7.71093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ht="18.75" x14ac:dyDescent="0.25">
      <c r="A2" s="3" t="s">
        <v>1</v>
      </c>
      <c r="B2" s="4"/>
      <c r="C2" s="4"/>
      <c r="D2" s="4"/>
      <c r="E2" s="4"/>
      <c r="F2" s="4"/>
      <c r="G2" s="4"/>
    </row>
    <row r="3" spans="1:7" x14ac:dyDescent="0.25">
      <c r="A3" s="5" t="s">
        <v>2</v>
      </c>
      <c r="B3" s="5" t="s">
        <v>5</v>
      </c>
      <c r="C3" s="5" t="s">
        <v>6</v>
      </c>
      <c r="D3" s="19" t="s">
        <v>3</v>
      </c>
      <c r="E3" s="6" t="s">
        <v>7</v>
      </c>
      <c r="F3" s="6" t="s">
        <v>8</v>
      </c>
      <c r="G3" s="6" t="s">
        <v>4</v>
      </c>
    </row>
    <row r="4" spans="1:7" x14ac:dyDescent="0.25">
      <c r="A4" s="7" t="s">
        <v>9</v>
      </c>
      <c r="B4" s="7" t="s">
        <v>11</v>
      </c>
      <c r="C4" s="7" t="s">
        <v>0</v>
      </c>
      <c r="D4" s="20" t="s">
        <v>10</v>
      </c>
      <c r="E4" s="8">
        <f>E60</f>
        <v>1</v>
      </c>
      <c r="F4" s="9">
        <f>F60</f>
        <v>2690.3999999999996</v>
      </c>
      <c r="G4" s="9">
        <f>G60</f>
        <v>2690.4</v>
      </c>
    </row>
    <row r="5" spans="1:7" x14ac:dyDescent="0.25">
      <c r="A5" s="10" t="s">
        <v>12</v>
      </c>
      <c r="B5" s="10" t="s">
        <v>11</v>
      </c>
      <c r="C5" s="10" t="s">
        <v>0</v>
      </c>
      <c r="D5" s="21" t="s">
        <v>13</v>
      </c>
      <c r="E5" s="9">
        <f>E22</f>
        <v>1</v>
      </c>
      <c r="F5" s="9">
        <f>F22</f>
        <v>217.24</v>
      </c>
      <c r="G5" s="9">
        <f>G22</f>
        <v>217.24</v>
      </c>
    </row>
    <row r="6" spans="1:7" x14ac:dyDescent="0.25">
      <c r="A6" s="11" t="s">
        <v>14</v>
      </c>
      <c r="B6" s="11" t="s">
        <v>16</v>
      </c>
      <c r="C6" s="11" t="s">
        <v>17</v>
      </c>
      <c r="D6" s="22" t="s">
        <v>15</v>
      </c>
      <c r="E6" s="12">
        <f>E12</f>
        <v>2</v>
      </c>
      <c r="F6" s="12">
        <f>F12</f>
        <v>32.540000000000006</v>
      </c>
      <c r="G6" s="12">
        <f>G12</f>
        <v>65.08</v>
      </c>
    </row>
    <row r="7" spans="1:7" ht="78.75" x14ac:dyDescent="0.25">
      <c r="A7" s="13"/>
      <c r="B7" s="13"/>
      <c r="C7" s="13"/>
      <c r="D7" s="23" t="s">
        <v>18</v>
      </c>
      <c r="E7" s="13"/>
      <c r="F7" s="13"/>
      <c r="G7" s="13"/>
    </row>
    <row r="8" spans="1:7" x14ac:dyDescent="0.25">
      <c r="A8" s="11" t="s">
        <v>19</v>
      </c>
      <c r="B8" s="11" t="s">
        <v>21</v>
      </c>
      <c r="C8" s="11" t="s">
        <v>22</v>
      </c>
      <c r="D8" s="22" t="s">
        <v>20</v>
      </c>
      <c r="E8" s="14">
        <v>1</v>
      </c>
      <c r="F8" s="15">
        <v>17.510000000000002</v>
      </c>
      <c r="G8" s="12">
        <f>ROUND(E8*F8,2)</f>
        <v>17.510000000000002</v>
      </c>
    </row>
    <row r="9" spans="1:7" x14ac:dyDescent="0.25">
      <c r="A9" s="11" t="s">
        <v>23</v>
      </c>
      <c r="B9" s="11" t="s">
        <v>25</v>
      </c>
      <c r="C9" s="11" t="s">
        <v>17</v>
      </c>
      <c r="D9" s="22" t="s">
        <v>24</v>
      </c>
      <c r="E9" s="14">
        <v>1</v>
      </c>
      <c r="F9" s="15">
        <v>11.47</v>
      </c>
      <c r="G9" s="12">
        <f>ROUND(E9*F9,2)</f>
        <v>11.47</v>
      </c>
    </row>
    <row r="10" spans="1:7" x14ac:dyDescent="0.25">
      <c r="A10" s="11" t="s">
        <v>26</v>
      </c>
      <c r="B10" s="11" t="s">
        <v>25</v>
      </c>
      <c r="C10" s="11" t="s">
        <v>17</v>
      </c>
      <c r="D10" s="22" t="s">
        <v>27</v>
      </c>
      <c r="E10" s="14">
        <v>1</v>
      </c>
      <c r="F10" s="15">
        <v>2.79</v>
      </c>
      <c r="G10" s="12">
        <f>ROUND(E10*F10,2)</f>
        <v>2.79</v>
      </c>
    </row>
    <row r="11" spans="1:7" x14ac:dyDescent="0.25">
      <c r="A11" s="11" t="s">
        <v>28</v>
      </c>
      <c r="B11" s="11" t="s">
        <v>25</v>
      </c>
      <c r="C11" s="11" t="s">
        <v>17</v>
      </c>
      <c r="D11" s="22" t="s">
        <v>29</v>
      </c>
      <c r="E11" s="14">
        <v>1</v>
      </c>
      <c r="F11" s="15">
        <v>0.77</v>
      </c>
      <c r="G11" s="12">
        <f>ROUND(E11*F11,2)</f>
        <v>0.77</v>
      </c>
    </row>
    <row r="12" spans="1:7" x14ac:dyDescent="0.25">
      <c r="A12" s="13"/>
      <c r="B12" s="13"/>
      <c r="C12" s="13"/>
      <c r="D12" s="24" t="s">
        <v>30</v>
      </c>
      <c r="E12" s="15">
        <v>2</v>
      </c>
      <c r="F12" s="9">
        <f>SUM(G8:G11)</f>
        <v>32.540000000000006</v>
      </c>
      <c r="G12" s="9">
        <f>ROUND(F12*E12,2)</f>
        <v>65.08</v>
      </c>
    </row>
    <row r="13" spans="1:7" ht="0.95" customHeight="1" x14ac:dyDescent="0.25">
      <c r="A13" s="16"/>
      <c r="B13" s="16"/>
      <c r="C13" s="16"/>
      <c r="D13" s="25"/>
      <c r="E13" s="16"/>
      <c r="F13" s="16"/>
      <c r="G13" s="16"/>
    </row>
    <row r="14" spans="1:7" x14ac:dyDescent="0.25">
      <c r="A14" s="11" t="s">
        <v>31</v>
      </c>
      <c r="B14" s="11" t="s">
        <v>16</v>
      </c>
      <c r="C14" s="11" t="s">
        <v>17</v>
      </c>
      <c r="D14" s="22" t="s">
        <v>32</v>
      </c>
      <c r="E14" s="12">
        <f>E20</f>
        <v>2</v>
      </c>
      <c r="F14" s="12">
        <f>F20</f>
        <v>76.08</v>
      </c>
      <c r="G14" s="12">
        <f>G20</f>
        <v>152.16</v>
      </c>
    </row>
    <row r="15" spans="1:7" ht="78.75" x14ac:dyDescent="0.25">
      <c r="A15" s="13"/>
      <c r="B15" s="13"/>
      <c r="C15" s="13"/>
      <c r="D15" s="23" t="s">
        <v>33</v>
      </c>
      <c r="E15" s="13"/>
      <c r="F15" s="13"/>
      <c r="G15" s="13"/>
    </row>
    <row r="16" spans="1:7" x14ac:dyDescent="0.25">
      <c r="A16" s="11" t="s">
        <v>19</v>
      </c>
      <c r="B16" s="11" t="s">
        <v>21</v>
      </c>
      <c r="C16" s="11" t="s">
        <v>22</v>
      </c>
      <c r="D16" s="22" t="s">
        <v>20</v>
      </c>
      <c r="E16" s="14">
        <v>1</v>
      </c>
      <c r="F16" s="15">
        <v>17.510000000000002</v>
      </c>
      <c r="G16" s="12">
        <f>ROUND(E16*F16,2)</f>
        <v>17.510000000000002</v>
      </c>
    </row>
    <row r="17" spans="1:7" x14ac:dyDescent="0.25">
      <c r="A17" s="11" t="s">
        <v>34</v>
      </c>
      <c r="B17" s="11" t="s">
        <v>25</v>
      </c>
      <c r="C17" s="11" t="s">
        <v>17</v>
      </c>
      <c r="D17" s="22" t="s">
        <v>35</v>
      </c>
      <c r="E17" s="14">
        <v>1</v>
      </c>
      <c r="F17" s="15">
        <v>47.82</v>
      </c>
      <c r="G17" s="12">
        <f>ROUND(E17*F17,2)</f>
        <v>47.82</v>
      </c>
    </row>
    <row r="18" spans="1:7" x14ac:dyDescent="0.25">
      <c r="A18" s="11" t="s">
        <v>36</v>
      </c>
      <c r="B18" s="11" t="s">
        <v>25</v>
      </c>
      <c r="C18" s="11" t="s">
        <v>17</v>
      </c>
      <c r="D18" s="22" t="s">
        <v>37</v>
      </c>
      <c r="E18" s="14">
        <v>1</v>
      </c>
      <c r="F18" s="15">
        <v>9.98</v>
      </c>
      <c r="G18" s="12">
        <f>ROUND(E18*F18,2)</f>
        <v>9.98</v>
      </c>
    </row>
    <row r="19" spans="1:7" x14ac:dyDescent="0.25">
      <c r="A19" s="11" t="s">
        <v>28</v>
      </c>
      <c r="B19" s="11" t="s">
        <v>25</v>
      </c>
      <c r="C19" s="11" t="s">
        <v>17</v>
      </c>
      <c r="D19" s="22" t="s">
        <v>29</v>
      </c>
      <c r="E19" s="14">
        <v>1</v>
      </c>
      <c r="F19" s="15">
        <v>0.77</v>
      </c>
      <c r="G19" s="12">
        <f>ROUND(E19*F19,2)</f>
        <v>0.77</v>
      </c>
    </row>
    <row r="20" spans="1:7" x14ac:dyDescent="0.25">
      <c r="A20" s="13"/>
      <c r="B20" s="13"/>
      <c r="C20" s="13"/>
      <c r="D20" s="24" t="s">
        <v>38</v>
      </c>
      <c r="E20" s="15">
        <v>2</v>
      </c>
      <c r="F20" s="9">
        <f>SUM(G16:G19)</f>
        <v>76.08</v>
      </c>
      <c r="G20" s="9">
        <f>ROUND(F20*E20,2)</f>
        <v>152.16</v>
      </c>
    </row>
    <row r="21" spans="1:7" ht="0.95" customHeight="1" x14ac:dyDescent="0.25">
      <c r="A21" s="16"/>
      <c r="B21" s="16"/>
      <c r="C21" s="16"/>
      <c r="D21" s="25"/>
      <c r="E21" s="16"/>
      <c r="F21" s="16"/>
      <c r="G21" s="16"/>
    </row>
    <row r="22" spans="1:7" x14ac:dyDescent="0.25">
      <c r="A22" s="13"/>
      <c r="B22" s="13"/>
      <c r="C22" s="13"/>
      <c r="D22" s="24" t="s">
        <v>39</v>
      </c>
      <c r="E22" s="15">
        <v>1</v>
      </c>
      <c r="F22" s="9">
        <f>G12+G20</f>
        <v>217.24</v>
      </c>
      <c r="G22" s="9">
        <f>ROUND(F22*E22,2)</f>
        <v>217.24</v>
      </c>
    </row>
    <row r="23" spans="1:7" ht="0.95" customHeight="1" x14ac:dyDescent="0.25">
      <c r="A23" s="16"/>
      <c r="B23" s="16"/>
      <c r="C23" s="16"/>
      <c r="D23" s="25"/>
      <c r="E23" s="16"/>
      <c r="F23" s="16"/>
      <c r="G23" s="16"/>
    </row>
    <row r="24" spans="1:7" x14ac:dyDescent="0.25">
      <c r="A24" s="10" t="s">
        <v>40</v>
      </c>
      <c r="B24" s="10" t="s">
        <v>11</v>
      </c>
      <c r="C24" s="10" t="s">
        <v>0</v>
      </c>
      <c r="D24" s="21" t="s">
        <v>41</v>
      </c>
      <c r="E24" s="9">
        <f>E57</f>
        <v>1</v>
      </c>
      <c r="F24" s="9">
        <f>F57</f>
        <v>2433.16</v>
      </c>
      <c r="G24" s="9">
        <f>G57</f>
        <v>2433.16</v>
      </c>
    </row>
    <row r="25" spans="1:7" x14ac:dyDescent="0.25">
      <c r="A25" s="11" t="s">
        <v>42</v>
      </c>
      <c r="B25" s="11" t="s">
        <v>16</v>
      </c>
      <c r="C25" s="11" t="s">
        <v>17</v>
      </c>
      <c r="D25" s="22" t="s">
        <v>43</v>
      </c>
      <c r="E25" s="12">
        <f>E31</f>
        <v>3</v>
      </c>
      <c r="F25" s="12">
        <f>F31</f>
        <v>137.10000000000002</v>
      </c>
      <c r="G25" s="12">
        <f>G31</f>
        <v>411.3</v>
      </c>
    </row>
    <row r="26" spans="1:7" ht="112.5" x14ac:dyDescent="0.25">
      <c r="A26" s="13"/>
      <c r="B26" s="13"/>
      <c r="C26" s="13"/>
      <c r="D26" s="23" t="s">
        <v>44</v>
      </c>
      <c r="E26" s="13"/>
      <c r="F26" s="13"/>
      <c r="G26" s="13"/>
    </row>
    <row r="27" spans="1:7" x14ac:dyDescent="0.25">
      <c r="A27" s="11" t="s">
        <v>19</v>
      </c>
      <c r="B27" s="11" t="s">
        <v>21</v>
      </c>
      <c r="C27" s="11" t="s">
        <v>22</v>
      </c>
      <c r="D27" s="22" t="s">
        <v>20</v>
      </c>
      <c r="E27" s="14">
        <v>1</v>
      </c>
      <c r="F27" s="15">
        <v>17.510000000000002</v>
      </c>
      <c r="G27" s="12">
        <f>ROUND(E27*F27,2)</f>
        <v>17.510000000000002</v>
      </c>
    </row>
    <row r="28" spans="1:7" x14ac:dyDescent="0.25">
      <c r="A28" s="11" t="s">
        <v>45</v>
      </c>
      <c r="B28" s="11" t="s">
        <v>25</v>
      </c>
      <c r="C28" s="11" t="s">
        <v>17</v>
      </c>
      <c r="D28" s="22" t="s">
        <v>46</v>
      </c>
      <c r="E28" s="14">
        <v>1</v>
      </c>
      <c r="F28" s="15">
        <v>107.12</v>
      </c>
      <c r="G28" s="12">
        <f>ROUND(E28*F28,2)</f>
        <v>107.12</v>
      </c>
    </row>
    <row r="29" spans="1:7" x14ac:dyDescent="0.25">
      <c r="A29" s="11" t="s">
        <v>47</v>
      </c>
      <c r="B29" s="11" t="s">
        <v>25</v>
      </c>
      <c r="C29" s="11" t="s">
        <v>17</v>
      </c>
      <c r="D29" s="22" t="s">
        <v>48</v>
      </c>
      <c r="E29" s="14">
        <v>1</v>
      </c>
      <c r="F29" s="15">
        <v>11.7</v>
      </c>
      <c r="G29" s="12">
        <f>ROUND(E29*F29,2)</f>
        <v>11.7</v>
      </c>
    </row>
    <row r="30" spans="1:7" x14ac:dyDescent="0.25">
      <c r="A30" s="11" t="s">
        <v>28</v>
      </c>
      <c r="B30" s="11" t="s">
        <v>25</v>
      </c>
      <c r="C30" s="11" t="s">
        <v>17</v>
      </c>
      <c r="D30" s="22" t="s">
        <v>29</v>
      </c>
      <c r="E30" s="14">
        <v>1</v>
      </c>
      <c r="F30" s="15">
        <v>0.77</v>
      </c>
      <c r="G30" s="12">
        <f>ROUND(E30*F30,2)</f>
        <v>0.77</v>
      </c>
    </row>
    <row r="31" spans="1:7" x14ac:dyDescent="0.25">
      <c r="A31" s="13"/>
      <c r="B31" s="13"/>
      <c r="C31" s="13"/>
      <c r="D31" s="24" t="s">
        <v>49</v>
      </c>
      <c r="E31" s="15">
        <v>3</v>
      </c>
      <c r="F31" s="9">
        <f>SUM(G27:G30)</f>
        <v>137.10000000000002</v>
      </c>
      <c r="G31" s="9">
        <f>ROUND(F31*E31,2)</f>
        <v>411.3</v>
      </c>
    </row>
    <row r="32" spans="1:7" ht="0.95" customHeight="1" x14ac:dyDescent="0.25">
      <c r="A32" s="16"/>
      <c r="B32" s="16"/>
      <c r="C32" s="16"/>
      <c r="D32" s="25"/>
      <c r="E32" s="16"/>
      <c r="F32" s="16"/>
      <c r="G32" s="16"/>
    </row>
    <row r="33" spans="1:7" x14ac:dyDescent="0.25">
      <c r="A33" s="11" t="s">
        <v>50</v>
      </c>
      <c r="B33" s="11" t="s">
        <v>16</v>
      </c>
      <c r="C33" s="11" t="s">
        <v>17</v>
      </c>
      <c r="D33" s="22" t="s">
        <v>51</v>
      </c>
      <c r="E33" s="12">
        <f>E39</f>
        <v>3</v>
      </c>
      <c r="F33" s="12">
        <f>F39</f>
        <v>185.14</v>
      </c>
      <c r="G33" s="12">
        <f>G39</f>
        <v>555.41999999999996</v>
      </c>
    </row>
    <row r="34" spans="1:7" ht="123.75" x14ac:dyDescent="0.25">
      <c r="A34" s="13"/>
      <c r="B34" s="13"/>
      <c r="C34" s="13"/>
      <c r="D34" s="23" t="s">
        <v>52</v>
      </c>
      <c r="E34" s="13"/>
      <c r="F34" s="13"/>
      <c r="G34" s="13"/>
    </row>
    <row r="35" spans="1:7" x14ac:dyDescent="0.25">
      <c r="A35" s="11" t="s">
        <v>19</v>
      </c>
      <c r="B35" s="11" t="s">
        <v>21</v>
      </c>
      <c r="C35" s="11" t="s">
        <v>22</v>
      </c>
      <c r="D35" s="22" t="s">
        <v>20</v>
      </c>
      <c r="E35" s="14">
        <v>1</v>
      </c>
      <c r="F35" s="15">
        <v>17.510000000000002</v>
      </c>
      <c r="G35" s="12">
        <f>ROUND(E35*F35,2)</f>
        <v>17.510000000000002</v>
      </c>
    </row>
    <row r="36" spans="1:7" x14ac:dyDescent="0.25">
      <c r="A36" s="11" t="s">
        <v>53</v>
      </c>
      <c r="B36" s="11" t="s">
        <v>25</v>
      </c>
      <c r="C36" s="11" t="s">
        <v>17</v>
      </c>
      <c r="D36" s="22" t="s">
        <v>54</v>
      </c>
      <c r="E36" s="14">
        <v>1</v>
      </c>
      <c r="F36" s="15">
        <v>138.32</v>
      </c>
      <c r="G36" s="12">
        <f>ROUND(E36*F36,2)</f>
        <v>138.32</v>
      </c>
    </row>
    <row r="37" spans="1:7" x14ac:dyDescent="0.25">
      <c r="A37" s="11" t="s">
        <v>55</v>
      </c>
      <c r="B37" s="11" t="s">
        <v>25</v>
      </c>
      <c r="C37" s="11" t="s">
        <v>17</v>
      </c>
      <c r="D37" s="22" t="s">
        <v>56</v>
      </c>
      <c r="E37" s="14">
        <v>1</v>
      </c>
      <c r="F37" s="15">
        <v>28.54</v>
      </c>
      <c r="G37" s="12">
        <f>ROUND(E37*F37,2)</f>
        <v>28.54</v>
      </c>
    </row>
    <row r="38" spans="1:7" x14ac:dyDescent="0.25">
      <c r="A38" s="11" t="s">
        <v>28</v>
      </c>
      <c r="B38" s="11" t="s">
        <v>25</v>
      </c>
      <c r="C38" s="11" t="s">
        <v>17</v>
      </c>
      <c r="D38" s="22" t="s">
        <v>29</v>
      </c>
      <c r="E38" s="14">
        <v>1</v>
      </c>
      <c r="F38" s="15">
        <v>0.77</v>
      </c>
      <c r="G38" s="12">
        <f>ROUND(E38*F38,2)</f>
        <v>0.77</v>
      </c>
    </row>
    <row r="39" spans="1:7" x14ac:dyDescent="0.25">
      <c r="A39" s="13"/>
      <c r="B39" s="13"/>
      <c r="C39" s="13"/>
      <c r="D39" s="24" t="s">
        <v>57</v>
      </c>
      <c r="E39" s="15">
        <v>3</v>
      </c>
      <c r="F39" s="9">
        <f>SUM(G35:G38)</f>
        <v>185.14</v>
      </c>
      <c r="G39" s="9">
        <f>ROUND(F39*E39,2)</f>
        <v>555.41999999999996</v>
      </c>
    </row>
    <row r="40" spans="1:7" ht="0.95" customHeight="1" x14ac:dyDescent="0.25">
      <c r="A40" s="16"/>
      <c r="B40" s="16"/>
      <c r="C40" s="16"/>
      <c r="D40" s="25"/>
      <c r="E40" s="16"/>
      <c r="F40" s="16"/>
      <c r="G40" s="16"/>
    </row>
    <row r="41" spans="1:7" x14ac:dyDescent="0.25">
      <c r="A41" s="11" t="s">
        <v>58</v>
      </c>
      <c r="B41" s="11" t="s">
        <v>16</v>
      </c>
      <c r="C41" s="11" t="s">
        <v>17</v>
      </c>
      <c r="D41" s="22" t="s">
        <v>59</v>
      </c>
      <c r="E41" s="12">
        <f>E47</f>
        <v>4</v>
      </c>
      <c r="F41" s="12">
        <f>F47</f>
        <v>185.14</v>
      </c>
      <c r="G41" s="12">
        <f>G47</f>
        <v>740.56</v>
      </c>
    </row>
    <row r="42" spans="1:7" ht="123.75" x14ac:dyDescent="0.25">
      <c r="A42" s="13"/>
      <c r="B42" s="13"/>
      <c r="C42" s="13"/>
      <c r="D42" s="23" t="s">
        <v>60</v>
      </c>
      <c r="E42" s="13"/>
      <c r="F42" s="13"/>
      <c r="G42" s="13"/>
    </row>
    <row r="43" spans="1:7" x14ac:dyDescent="0.25">
      <c r="A43" s="11" t="s">
        <v>19</v>
      </c>
      <c r="B43" s="11" t="s">
        <v>21</v>
      </c>
      <c r="C43" s="11" t="s">
        <v>22</v>
      </c>
      <c r="D43" s="22" t="s">
        <v>20</v>
      </c>
      <c r="E43" s="14">
        <v>1</v>
      </c>
      <c r="F43" s="15">
        <v>17.510000000000002</v>
      </c>
      <c r="G43" s="12">
        <f>ROUND(E43*F43,2)</f>
        <v>17.510000000000002</v>
      </c>
    </row>
    <row r="44" spans="1:7" x14ac:dyDescent="0.25">
      <c r="A44" s="11" t="s">
        <v>61</v>
      </c>
      <c r="B44" s="11" t="s">
        <v>25</v>
      </c>
      <c r="C44" s="11" t="s">
        <v>17</v>
      </c>
      <c r="D44" s="22" t="s">
        <v>62</v>
      </c>
      <c r="E44" s="14">
        <v>1</v>
      </c>
      <c r="F44" s="15">
        <v>138.32</v>
      </c>
      <c r="G44" s="12">
        <f>ROUND(E44*F44,2)</f>
        <v>138.32</v>
      </c>
    </row>
    <row r="45" spans="1:7" x14ac:dyDescent="0.25">
      <c r="A45" s="11" t="s">
        <v>55</v>
      </c>
      <c r="B45" s="11" t="s">
        <v>25</v>
      </c>
      <c r="C45" s="11" t="s">
        <v>17</v>
      </c>
      <c r="D45" s="22" t="s">
        <v>56</v>
      </c>
      <c r="E45" s="14">
        <v>1</v>
      </c>
      <c r="F45" s="15">
        <v>28.54</v>
      </c>
      <c r="G45" s="12">
        <f>ROUND(E45*F45,2)</f>
        <v>28.54</v>
      </c>
    </row>
    <row r="46" spans="1:7" x14ac:dyDescent="0.25">
      <c r="A46" s="11" t="s">
        <v>28</v>
      </c>
      <c r="B46" s="11" t="s">
        <v>25</v>
      </c>
      <c r="C46" s="11" t="s">
        <v>17</v>
      </c>
      <c r="D46" s="22" t="s">
        <v>29</v>
      </c>
      <c r="E46" s="14">
        <v>1</v>
      </c>
      <c r="F46" s="15">
        <v>0.77</v>
      </c>
      <c r="G46" s="12">
        <f>ROUND(E46*F46,2)</f>
        <v>0.77</v>
      </c>
    </row>
    <row r="47" spans="1:7" x14ac:dyDescent="0.25">
      <c r="A47" s="13"/>
      <c r="B47" s="13"/>
      <c r="C47" s="13"/>
      <c r="D47" s="24" t="s">
        <v>63</v>
      </c>
      <c r="E47" s="15">
        <v>4</v>
      </c>
      <c r="F47" s="9">
        <f>SUM(G43:G46)</f>
        <v>185.14</v>
      </c>
      <c r="G47" s="9">
        <f>ROUND(F47*E47,2)</f>
        <v>740.56</v>
      </c>
    </row>
    <row r="48" spans="1:7" ht="0.95" customHeight="1" x14ac:dyDescent="0.25">
      <c r="A48" s="16"/>
      <c r="B48" s="16"/>
      <c r="C48" s="16"/>
      <c r="D48" s="25"/>
      <c r="E48" s="16"/>
      <c r="F48" s="16"/>
      <c r="G48" s="16"/>
    </row>
    <row r="49" spans="1:7" x14ac:dyDescent="0.25">
      <c r="A49" s="11" t="s">
        <v>64</v>
      </c>
      <c r="B49" s="11" t="s">
        <v>16</v>
      </c>
      <c r="C49" s="11" t="s">
        <v>17</v>
      </c>
      <c r="D49" s="22" t="s">
        <v>65</v>
      </c>
      <c r="E49" s="12">
        <f>E55</f>
        <v>4</v>
      </c>
      <c r="F49" s="12">
        <f>F55</f>
        <v>181.47</v>
      </c>
      <c r="G49" s="12">
        <f>G55</f>
        <v>725.88</v>
      </c>
    </row>
    <row r="50" spans="1:7" ht="123.75" x14ac:dyDescent="0.25">
      <c r="A50" s="13"/>
      <c r="B50" s="13"/>
      <c r="C50" s="13"/>
      <c r="D50" s="23" t="s">
        <v>66</v>
      </c>
      <c r="E50" s="13"/>
      <c r="F50" s="13"/>
      <c r="G50" s="13"/>
    </row>
    <row r="51" spans="1:7" x14ac:dyDescent="0.25">
      <c r="A51" s="11" t="s">
        <v>19</v>
      </c>
      <c r="B51" s="11" t="s">
        <v>21</v>
      </c>
      <c r="C51" s="11" t="s">
        <v>22</v>
      </c>
      <c r="D51" s="22" t="s">
        <v>20</v>
      </c>
      <c r="E51" s="14">
        <v>1</v>
      </c>
      <c r="F51" s="15">
        <v>17.510000000000002</v>
      </c>
      <c r="G51" s="12">
        <f>ROUND(E51*F51,2)</f>
        <v>17.510000000000002</v>
      </c>
    </row>
    <row r="52" spans="1:7" x14ac:dyDescent="0.25">
      <c r="A52" s="11" t="s">
        <v>67</v>
      </c>
      <c r="B52" s="11" t="s">
        <v>25</v>
      </c>
      <c r="C52" s="11" t="s">
        <v>17</v>
      </c>
      <c r="D52" s="22" t="s">
        <v>68</v>
      </c>
      <c r="E52" s="14">
        <v>1</v>
      </c>
      <c r="F52" s="15">
        <v>137.28</v>
      </c>
      <c r="G52" s="12">
        <f>ROUND(E52*F52,2)</f>
        <v>137.28</v>
      </c>
    </row>
    <row r="53" spans="1:7" x14ac:dyDescent="0.25">
      <c r="A53" s="11" t="s">
        <v>69</v>
      </c>
      <c r="B53" s="11" t="s">
        <v>25</v>
      </c>
      <c r="C53" s="11" t="s">
        <v>17</v>
      </c>
      <c r="D53" s="22" t="s">
        <v>70</v>
      </c>
      <c r="E53" s="14">
        <v>1</v>
      </c>
      <c r="F53" s="15">
        <v>25.91</v>
      </c>
      <c r="G53" s="12">
        <f>ROUND(E53*F53,2)</f>
        <v>25.91</v>
      </c>
    </row>
    <row r="54" spans="1:7" x14ac:dyDescent="0.25">
      <c r="A54" s="11" t="s">
        <v>28</v>
      </c>
      <c r="B54" s="11" t="s">
        <v>25</v>
      </c>
      <c r="C54" s="11" t="s">
        <v>17</v>
      </c>
      <c r="D54" s="22" t="s">
        <v>29</v>
      </c>
      <c r="E54" s="14">
        <v>1</v>
      </c>
      <c r="F54" s="15">
        <v>0.77</v>
      </c>
      <c r="G54" s="12">
        <f>ROUND(E54*F54,2)</f>
        <v>0.77</v>
      </c>
    </row>
    <row r="55" spans="1:7" x14ac:dyDescent="0.25">
      <c r="A55" s="13"/>
      <c r="B55" s="13"/>
      <c r="C55" s="13"/>
      <c r="D55" s="24" t="s">
        <v>71</v>
      </c>
      <c r="E55" s="15">
        <v>4</v>
      </c>
      <c r="F55" s="9">
        <f>SUM(G51:G54)</f>
        <v>181.47</v>
      </c>
      <c r="G55" s="9">
        <f>ROUND(F55*E55,2)</f>
        <v>725.88</v>
      </c>
    </row>
    <row r="56" spans="1:7" ht="0.95" customHeight="1" x14ac:dyDescent="0.25">
      <c r="A56" s="16"/>
      <c r="B56" s="16"/>
      <c r="C56" s="16"/>
      <c r="D56" s="25"/>
      <c r="E56" s="16"/>
      <c r="F56" s="16"/>
      <c r="G56" s="16"/>
    </row>
    <row r="57" spans="1:7" x14ac:dyDescent="0.25">
      <c r="A57" s="13"/>
      <c r="B57" s="13"/>
      <c r="C57" s="13"/>
      <c r="D57" s="24" t="s">
        <v>72</v>
      </c>
      <c r="E57" s="15">
        <v>1</v>
      </c>
      <c r="F57" s="9">
        <f>G31+G39+G47+G55</f>
        <v>2433.16</v>
      </c>
      <c r="G57" s="9">
        <f>ROUND(F57*E57,2)</f>
        <v>2433.16</v>
      </c>
    </row>
    <row r="58" spans="1:7" ht="0.95" customHeight="1" x14ac:dyDescent="0.25">
      <c r="A58" s="16"/>
      <c r="B58" s="16"/>
      <c r="C58" s="16"/>
      <c r="D58" s="25"/>
      <c r="E58" s="16"/>
      <c r="F58" s="16"/>
      <c r="G58" s="16"/>
    </row>
    <row r="59" spans="1:7" x14ac:dyDescent="0.25">
      <c r="A59" s="10" t="s">
        <v>73</v>
      </c>
      <c r="B59" s="10" t="s">
        <v>11</v>
      </c>
      <c r="C59" s="10" t="s">
        <v>0</v>
      </c>
      <c r="D59" s="21" t="s">
        <v>74</v>
      </c>
      <c r="E59" s="17">
        <v>2</v>
      </c>
      <c r="F59" s="17">
        <v>20</v>
      </c>
      <c r="G59" s="17">
        <f>ROUND(E59*F59,2)</f>
        <v>40</v>
      </c>
    </row>
    <row r="60" spans="1:7" x14ac:dyDescent="0.25">
      <c r="A60" s="13"/>
      <c r="B60" s="13"/>
      <c r="C60" s="13"/>
      <c r="D60" s="24" t="s">
        <v>75</v>
      </c>
      <c r="E60" s="18">
        <v>1</v>
      </c>
      <c r="F60" s="9">
        <f>G22+G57+G59</f>
        <v>2690.3999999999996</v>
      </c>
      <c r="G60" s="9">
        <f>ROUND(F60*E60,2)</f>
        <v>2690.4</v>
      </c>
    </row>
    <row r="61" spans="1:7" ht="0.95" customHeight="1" x14ac:dyDescent="0.25">
      <c r="A61" s="16"/>
      <c r="B61" s="16"/>
      <c r="C61" s="16"/>
      <c r="D61" s="25"/>
      <c r="E61" s="16"/>
      <c r="F61" s="16"/>
      <c r="G61" s="16"/>
    </row>
    <row r="62" spans="1:7" x14ac:dyDescent="0.25">
      <c r="A62" s="13"/>
      <c r="B62" s="13"/>
      <c r="C62" s="13"/>
      <c r="D62" s="24" t="s">
        <v>76</v>
      </c>
      <c r="E62" s="18">
        <v>1</v>
      </c>
      <c r="F62" s="9">
        <f>G60</f>
        <v>2690.4</v>
      </c>
      <c r="G62" s="9">
        <f>ROUND(F62*E62,2)</f>
        <v>2690.4</v>
      </c>
    </row>
    <row r="63" spans="1:7" x14ac:dyDescent="0.25">
      <c r="A63" s="13"/>
      <c r="B63" s="13"/>
      <c r="C63" s="13"/>
      <c r="D63" s="23"/>
      <c r="E63" s="13"/>
      <c r="F63" s="13"/>
      <c r="G63" s="13"/>
    </row>
  </sheetData>
  <dataValidations count="1">
    <dataValidation type="list" allowBlank="1" showInputMessage="1" showErrorMessage="1" sqref="B4:B63" xr:uid="{5CDB3A55-7610-461C-9128-1B3C6664E2F9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2020-05-04T10:31:36Z</dcterms:created>
  <dcterms:modified xsi:type="dcterms:W3CDTF">2020-05-04T10:32:00Z</dcterms:modified>
</cp:coreProperties>
</file>