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5\"/>
    </mc:Choice>
  </mc:AlternateContent>
  <xr:revisionPtr revIDLastSave="0" documentId="8_{44D26181-129B-4689-8E5D-D94F060597EF}" xr6:coauthVersionLast="45" xr6:coauthVersionMax="45" xr10:uidLastSave="{00000000-0000-0000-0000-000000000000}"/>
  <bookViews>
    <workbookView xWindow="1770" yWindow="180" windowWidth="11520" windowHeight="10260" xr2:uid="{3B2AFF69-9138-42C8-90B9-DC34C95F90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5" i="1" l="1"/>
  <c r="L115" i="1"/>
  <c r="M34" i="1"/>
  <c r="M113" i="1"/>
  <c r="K34" i="1"/>
  <c r="L34" i="1"/>
  <c r="L113" i="1"/>
  <c r="M87" i="1"/>
  <c r="M111" i="1"/>
  <c r="K87" i="1"/>
  <c r="L87" i="1"/>
  <c r="L111" i="1"/>
  <c r="M109" i="1"/>
  <c r="M98" i="1"/>
  <c r="M107" i="1"/>
  <c r="K98" i="1"/>
  <c r="L98" i="1"/>
  <c r="L107" i="1"/>
  <c r="M106" i="1"/>
  <c r="M105" i="1"/>
  <c r="M104" i="1"/>
  <c r="M103" i="1"/>
  <c r="M102" i="1"/>
  <c r="M101" i="1"/>
  <c r="M100" i="1"/>
  <c r="M89" i="1"/>
  <c r="M96" i="1"/>
  <c r="K89" i="1"/>
  <c r="L89" i="1"/>
  <c r="L96" i="1"/>
  <c r="M95" i="1"/>
  <c r="M94" i="1"/>
  <c r="M93" i="1"/>
  <c r="M92" i="1"/>
  <c r="M91" i="1"/>
  <c r="M61" i="1"/>
  <c r="M85" i="1"/>
  <c r="K61" i="1"/>
  <c r="L61" i="1"/>
  <c r="L85" i="1"/>
  <c r="M83" i="1"/>
  <c r="M72" i="1"/>
  <c r="M81" i="1"/>
  <c r="K72" i="1"/>
  <c r="L72" i="1"/>
  <c r="L81" i="1"/>
  <c r="M80" i="1"/>
  <c r="M79" i="1"/>
  <c r="M78" i="1"/>
  <c r="M77" i="1"/>
  <c r="M76" i="1"/>
  <c r="M75" i="1"/>
  <c r="M74" i="1"/>
  <c r="M63" i="1"/>
  <c r="M70" i="1"/>
  <c r="K63" i="1"/>
  <c r="L63" i="1"/>
  <c r="L70" i="1"/>
  <c r="M69" i="1"/>
  <c r="M68" i="1"/>
  <c r="M67" i="1"/>
  <c r="M66" i="1"/>
  <c r="M65" i="1"/>
  <c r="M35" i="1"/>
  <c r="M59" i="1"/>
  <c r="K35" i="1"/>
  <c r="L35" i="1"/>
  <c r="L59" i="1"/>
  <c r="M57" i="1"/>
  <c r="M46" i="1"/>
  <c r="M55" i="1"/>
  <c r="K46" i="1"/>
  <c r="L46" i="1"/>
  <c r="L55" i="1"/>
  <c r="M54" i="1"/>
  <c r="M53" i="1"/>
  <c r="M52" i="1"/>
  <c r="M51" i="1"/>
  <c r="M50" i="1"/>
  <c r="M49" i="1"/>
  <c r="M48" i="1"/>
  <c r="M37" i="1"/>
  <c r="M44" i="1"/>
  <c r="K37" i="1"/>
  <c r="L37" i="1"/>
  <c r="L44" i="1"/>
  <c r="M43" i="1"/>
  <c r="M42" i="1"/>
  <c r="M41" i="1"/>
  <c r="M40" i="1"/>
  <c r="M39" i="1"/>
  <c r="M4" i="1"/>
  <c r="M32" i="1"/>
  <c r="K4" i="1"/>
  <c r="L4" i="1"/>
  <c r="L32" i="1"/>
  <c r="M23" i="1"/>
  <c r="M30" i="1"/>
  <c r="K23" i="1"/>
  <c r="L23" i="1"/>
  <c r="L30" i="1"/>
  <c r="M29" i="1"/>
  <c r="M28" i="1"/>
  <c r="M27" i="1"/>
  <c r="M26" i="1"/>
  <c r="M25" i="1"/>
  <c r="M14" i="1"/>
  <c r="M21" i="1"/>
  <c r="K14" i="1"/>
  <c r="L14" i="1"/>
  <c r="L21" i="1"/>
  <c r="M20" i="1"/>
  <c r="M19" i="1"/>
  <c r="M18" i="1"/>
  <c r="M17" i="1"/>
  <c r="M16" i="1"/>
  <c r="M5" i="1"/>
  <c r="M12" i="1"/>
  <c r="K5" i="1"/>
  <c r="L5" i="1"/>
  <c r="L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<sst xmlns="http://schemas.openxmlformats.org/spreadsheetml/2006/main" count="317" uniqueCount="94">
  <si>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</si>
  <si>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</si>
  <si>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</si>
  <si>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</si>
  <si>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</si>
  <si>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</si>
  <si>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</si>
  <si>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</si>
  <si>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</si>
  <si>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</si>
  <si>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</si>
  <si>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</si>
  <si>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</si>
  <si>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</si>
  <si>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</si>
  <si>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E05HLM       </t>
  </si>
  <si>
    <t>HORMIGÓN</t>
  </si>
  <si>
    <t>Capítulo</t>
  </si>
  <si>
    <t xml:space="preserve">E05HLM010    </t>
  </si>
  <si>
    <t>HORM. P/ARMAR HA-25 LOSA PLANA</t>
  </si>
  <si>
    <t>Partida</t>
  </si>
  <si>
    <t>m3</t>
  </si>
  <si>
    <t>Hormigón para armar HA-25/P/20/I, elaborado en central, en losas planas, incluso vertido con pluma-grúa, vibrado y colocado. Según normas NTE-EHL y EHE.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</si>
  <si>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</si>
  <si>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</si>
  <si>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</si>
  <si>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</si>
  <si>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</si>
  <si>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</si>
  <si>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O01OB025     </t>
  </si>
  <si>
    <t>Oficial 1ª gruísta</t>
  </si>
  <si>
    <t xml:space="preserve">M02GT002     </t>
  </si>
  <si>
    <t>Grúa pluma 30 m./0,75 t.</t>
  </si>
  <si>
    <t>Maquinaria</t>
  </si>
  <si>
    <t xml:space="preserve">P01HA010     </t>
  </si>
  <si>
    <t>Hormigón HA-25/P/20/I central</t>
  </si>
  <si>
    <t>Material</t>
  </si>
  <si>
    <t>E05HLM010</t>
  </si>
  <si>
    <t xml:space="preserve">E05HLM015    </t>
  </si>
  <si>
    <t>HORM. P/ARMAR HA-25/P/20 L.PL.</t>
  </si>
  <si>
    <t>E05HLM015</t>
  </si>
  <si>
    <t xml:space="preserve">E05HLM020    </t>
  </si>
  <si>
    <t>HORM. P/ARMAR HA-25/P/20 L.IN.</t>
  </si>
  <si>
    <t>Hormigón para armar HA-25/P/20/I, elaborado en central, en losas inclinadas, incluso vertido con pluma-grúa, vibrado y colocado. Según NTE-EHL y EHE.</t>
  </si>
  <si>
    <t>E05HLM020</t>
  </si>
  <si>
    <t>E05HLM</t>
  </si>
  <si>
    <t xml:space="preserve">E05HLA       </t>
  </si>
  <si>
    <t>HORMIGÓN ARMADO</t>
  </si>
  <si>
    <t xml:space="preserve">E05HLA010    </t>
  </si>
  <si>
    <t>H.A.HA-25/P/20 E.MADERA LOSAS</t>
  </si>
  <si>
    <t>Hormigón armado HA-25 N/mm2., Tmáx.20 mm., consistencia plástica, elaborado en central, en losas planas, i/p.p. de armadura (85 kg/m3) y encofrado de madera, vertido con pluma-grúa, vibrado y colocado. Según normas NTE-EME, EHL y EHE.</t>
  </si>
  <si>
    <t xml:space="preserve">E05HLE010    </t>
  </si>
  <si>
    <t>ENCOFR. MADERA LOSAS 4 POST.</t>
  </si>
  <si>
    <t>m2</t>
  </si>
  <si>
    <t>Encofrado y desencofrado de losa armada plana con tablero de madera de pino de 22 mm., confeccionado previamente, considerando 4 posturas. Normas NTE-EME.</t>
  </si>
  <si>
    <t xml:space="preserve">M13EM030     </t>
  </si>
  <si>
    <t>Tablero encofrar 22 mm. 4 p.</t>
  </si>
  <si>
    <t xml:space="preserve">P01EM290     </t>
  </si>
  <si>
    <t>Madera pino encofrar 26 mm.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</si>
  <si>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</si>
  <si>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</si>
  <si>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</si>
  <si>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</si>
  <si>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</si>
  <si>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</si>
  <si>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</si>
  <si>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ud</t>
  </si>
  <si>
    <t>E05HLE010</t>
  </si>
  <si>
    <t xml:space="preserve">E04AB020     </t>
  </si>
  <si>
    <t>ACERO CORRUGADO B 500 S</t>
  </si>
  <si>
    <t>Acero corrugado B 500 S, cortado, doblado, armado y colocado en obra, incluso p.p. de despuntes.  Según EHE.</t>
  </si>
  <si>
    <t>E05HLA010</t>
  </si>
  <si>
    <t xml:space="preserve">E05HLA020    </t>
  </si>
  <si>
    <t>H.A.HA-25/P/20 E.MAD.VIST.LOSAS</t>
  </si>
  <si>
    <t>Hormigón armado HA-25 N/mm2., Tmáx.20 mm., consistencia plástica, elaborado en central, en losas planas, i/p.p. de armadura (85 kg/m3) y encofrado visto de madera, vertido con pluma-grúa, vibrado y colocado. Según normas NTE-EME, EHL y EHE.</t>
  </si>
  <si>
    <t xml:space="preserve">E05HLE030    </t>
  </si>
  <si>
    <t>ENCOFR. MADERA LOSAS VISTO</t>
  </si>
  <si>
    <t>Encofrado y desencofrado de losa armada con tablero formado por tabla machihembrada de madera de pino de 22 mm., confeccionados previamente, considerando una postura. Normas NTE-EME.</t>
  </si>
  <si>
    <t xml:space="preserve">P01EM260     </t>
  </si>
  <si>
    <t>Tabla machiembrada 2,5x9/16 de 22mm.</t>
  </si>
  <si>
    <t>E05HLE030</t>
  </si>
  <si>
    <t>E05HLA020</t>
  </si>
  <si>
    <t xml:space="preserve">E05HLA030    </t>
  </si>
  <si>
    <t>H.A.HA-25/P/20 E.MAD.LOSA INCL.</t>
  </si>
  <si>
    <t>Hormigón armado HA-25 N/mm2., Tmáx.20 mm., consistencia plástica, elaborado en central, en losas inclinadas, i/p.p. de armadura (85 kg/m3) y encofrado de madera, vertido con pluma-grúa, vibrado y colocado. Según normas NTE-EME, EHL y EHE.</t>
  </si>
  <si>
    <t xml:space="preserve">E05HLE020    </t>
  </si>
  <si>
    <t>ENCOF. MADERA LOSA INCL. 4 P.</t>
  </si>
  <si>
    <t>Encofrado y desencofrado de losa armada inclinada, con tableros de madera de pino de 22 mm., considerando 4 posturas. Según norma NTE-EME.</t>
  </si>
  <si>
    <t xml:space="preserve">P01EM280     </t>
  </si>
  <si>
    <t>Madera pino encofrar 22 mm.</t>
  </si>
  <si>
    <t>E05HLE020</t>
  </si>
  <si>
    <t>E05HLA030</t>
  </si>
  <si>
    <t>E05HLA</t>
  </si>
  <si>
    <t>DEMOB5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</si>
</sst>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FDBE-D068-4DE2-98A8-DE8363569B97}">
  <dimension ref="A1:M116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9.140625" bestFit="1" customWidth="1"/>
    <col min="11" max="13" width="7.855468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20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1" t="s">
        <v>16</v>
      </c>
      <c r="E4" s="8"/>
      <c r="F4" s="8"/>
      <c r="G4" s="8"/>
      <c r="H4" s="8"/>
      <c r="I4" s="8"/>
      <c r="J4" s="8"/>
      <c r="K4" s="9">
        <f>K32</f>
        <v>1</v>
      </c>
      <c r="L4" s="10">
        <f>L32</f>
        <v>843.05</v>
      </c>
      <c r="M4" s="10">
        <f>M32</f>
        <v>843.05</v>
      </c>
    </row>
    <row r="5" spans="1:13" x14ac:dyDescent="0.25">
      <c r="A5" s="11" t="s">
        <v>18</v>
      </c>
      <c r="B5" s="11" t="s">
        <v>20</v>
      </c>
      <c r="C5" s="11" t="s">
        <v>21</v>
      </c>
      <c r="D5" s="22" t="s">
        <v>19</v>
      </c>
      <c r="E5" s="12"/>
      <c r="F5" s="12"/>
      <c r="G5" s="12"/>
      <c r="H5" s="12"/>
      <c r="I5" s="12"/>
      <c r="J5" s="12"/>
      <c r="K5" s="13">
        <f>K12</f>
        <v>2</v>
      </c>
      <c r="L5" s="13">
        <f>L12</f>
        <v>80.850000000000009</v>
      </c>
      <c r="M5" s="13">
        <f>M12</f>
        <v>161.69999999999999</v>
      </c>
    </row>
    <row r="6" spans="1:13" ht="45" x14ac:dyDescent="0.25">
      <c r="A6" s="12"/>
      <c r="B6" s="12"/>
      <c r="C6" s="12"/>
      <c r="D6" s="23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2" t="s">
        <v>24</v>
      </c>
      <c r="E7" s="12"/>
      <c r="F7" s="12"/>
      <c r="G7" s="12"/>
      <c r="H7" s="12"/>
      <c r="I7" s="12"/>
      <c r="J7" s="12"/>
      <c r="K7" s="14">
        <v>0.125</v>
      </c>
      <c r="L7" s="15">
        <v>17.690000000000001</v>
      </c>
      <c r="M7" s="13">
        <f>ROUND(K7*L7,2)</f>
        <v>2.21</v>
      </c>
    </row>
    <row r="8" spans="1:13" x14ac:dyDescent="0.25">
      <c r="A8" s="11" t="s">
        <v>27</v>
      </c>
      <c r="B8" s="11" t="s">
        <v>25</v>
      </c>
      <c r="C8" s="11" t="s">
        <v>26</v>
      </c>
      <c r="D8" s="22" t="s">
        <v>28</v>
      </c>
      <c r="E8" s="12"/>
      <c r="F8" s="12"/>
      <c r="G8" s="12"/>
      <c r="H8" s="12"/>
      <c r="I8" s="12"/>
      <c r="J8" s="12"/>
      <c r="K8" s="14">
        <v>0.125</v>
      </c>
      <c r="L8" s="15">
        <v>17.350000000000001</v>
      </c>
      <c r="M8" s="13">
        <f>ROUND(K8*L8,2)</f>
        <v>2.17</v>
      </c>
    </row>
    <row r="9" spans="1:13" x14ac:dyDescent="0.25">
      <c r="A9" s="11" t="s">
        <v>29</v>
      </c>
      <c r="B9" s="11" t="s">
        <v>25</v>
      </c>
      <c r="C9" s="11" t="s">
        <v>26</v>
      </c>
      <c r="D9" s="22" t="s">
        <v>30</v>
      </c>
      <c r="E9" s="12"/>
      <c r="F9" s="12"/>
      <c r="G9" s="12"/>
      <c r="H9" s="12"/>
      <c r="I9" s="12"/>
      <c r="J9" s="12"/>
      <c r="K9" s="14">
        <v>0.1</v>
      </c>
      <c r="L9" s="15">
        <v>17.239999999999998</v>
      </c>
      <c r="M9" s="13">
        <f>ROUND(K9*L9,2)</f>
        <v>1.72</v>
      </c>
    </row>
    <row r="10" spans="1:13" x14ac:dyDescent="0.25">
      <c r="A10" s="11" t="s">
        <v>31</v>
      </c>
      <c r="B10" s="11" t="s">
        <v>33</v>
      </c>
      <c r="C10" s="11" t="s">
        <v>26</v>
      </c>
      <c r="D10" s="22" t="s">
        <v>32</v>
      </c>
      <c r="E10" s="12"/>
      <c r="F10" s="12"/>
      <c r="G10" s="12"/>
      <c r="H10" s="12"/>
      <c r="I10" s="12"/>
      <c r="J10" s="12"/>
      <c r="K10" s="14">
        <v>0.1</v>
      </c>
      <c r="L10" s="15">
        <v>18.84</v>
      </c>
      <c r="M10" s="13">
        <f>ROUND(K10*L10,2)</f>
        <v>1.88</v>
      </c>
    </row>
    <row r="11" spans="1:13" x14ac:dyDescent="0.25">
      <c r="A11" s="11" t="s">
        <v>34</v>
      </c>
      <c r="B11" s="11" t="s">
        <v>36</v>
      </c>
      <c r="C11" s="11" t="s">
        <v>21</v>
      </c>
      <c r="D11" s="22" t="s">
        <v>35</v>
      </c>
      <c r="E11" s="12"/>
      <c r="F11" s="12"/>
      <c r="G11" s="12"/>
      <c r="H11" s="12"/>
      <c r="I11" s="12"/>
      <c r="J11" s="12"/>
      <c r="K11" s="14">
        <v>1</v>
      </c>
      <c r="L11" s="15">
        <v>72.87</v>
      </c>
      <c r="M11" s="13">
        <f>ROUND(K11*L11,2)</f>
        <v>72.87</v>
      </c>
    </row>
    <row r="12" spans="1:13" x14ac:dyDescent="0.25">
      <c r="A12" s="12"/>
      <c r="B12" s="12"/>
      <c r="C12" s="12"/>
      <c r="D12" s="23"/>
      <c r="E12" s="12"/>
      <c r="F12" s="12"/>
      <c r="G12" s="12"/>
      <c r="H12" s="12"/>
      <c r="I12" s="12"/>
      <c r="J12" s="16" t="s">
        <v>37</v>
      </c>
      <c r="K12" s="15">
        <v>2</v>
      </c>
      <c r="L12" s="10">
        <f>SUM(M7:M11)</f>
        <v>80.850000000000009</v>
      </c>
      <c r="M12" s="10">
        <f>ROUND(L12*K12,2)</f>
        <v>161.69999999999999</v>
      </c>
    </row>
    <row r="13" spans="1:13" ht="0.95" customHeight="1" x14ac:dyDescent="0.25">
      <c r="A13" s="17"/>
      <c r="B13" s="17"/>
      <c r="C13" s="17"/>
      <c r="D13" s="24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1" t="s">
        <v>38</v>
      </c>
      <c r="B14" s="11" t="s">
        <v>20</v>
      </c>
      <c r="C14" s="11" t="s">
        <v>21</v>
      </c>
      <c r="D14" s="22" t="s">
        <v>39</v>
      </c>
      <c r="E14" s="12"/>
      <c r="F14" s="12"/>
      <c r="G14" s="12"/>
      <c r="H14" s="12"/>
      <c r="I14" s="12"/>
      <c r="J14" s="12"/>
      <c r="K14" s="13">
        <f>K21</f>
        <v>3</v>
      </c>
      <c r="L14" s="13">
        <f>L21</f>
        <v>80.850000000000009</v>
      </c>
      <c r="M14" s="13">
        <f>M21</f>
        <v>242.55</v>
      </c>
    </row>
    <row r="15" spans="1:13" ht="45" x14ac:dyDescent="0.25">
      <c r="A15" s="12"/>
      <c r="B15" s="12"/>
      <c r="C15" s="12"/>
      <c r="D15" s="23" t="s">
        <v>22</v>
      </c>
      <c r="E15" s="12"/>
      <c r="F15" s="12"/>
      <c r="G15" s="12"/>
      <c r="H15" s="12"/>
      <c r="I15" s="12"/>
      <c r="J15" s="12"/>
      <c r="K15" s="12"/>
      <c r="L15" s="12"/>
      <c r="M15" s="12"/>
    </row>
    <row r="16" spans="1:13" x14ac:dyDescent="0.25">
      <c r="A16" s="11" t="s">
        <v>23</v>
      </c>
      <c r="B16" s="11" t="s">
        <v>25</v>
      </c>
      <c r="C16" s="11" t="s">
        <v>26</v>
      </c>
      <c r="D16" s="22" t="s">
        <v>24</v>
      </c>
      <c r="E16" s="12"/>
      <c r="F16" s="12"/>
      <c r="G16" s="12"/>
      <c r="H16" s="12"/>
      <c r="I16" s="12"/>
      <c r="J16" s="12"/>
      <c r="K16" s="14">
        <v>0.125</v>
      </c>
      <c r="L16" s="15">
        <v>17.690000000000001</v>
      </c>
      <c r="M16" s="13">
        <f>ROUND(K16*L16,2)</f>
        <v>2.21</v>
      </c>
    </row>
    <row r="17" spans="1:13" x14ac:dyDescent="0.25">
      <c r="A17" s="11" t="s">
        <v>27</v>
      </c>
      <c r="B17" s="11" t="s">
        <v>25</v>
      </c>
      <c r="C17" s="11" t="s">
        <v>26</v>
      </c>
      <c r="D17" s="22" t="s">
        <v>28</v>
      </c>
      <c r="E17" s="12"/>
      <c r="F17" s="12"/>
      <c r="G17" s="12"/>
      <c r="H17" s="12"/>
      <c r="I17" s="12"/>
      <c r="J17" s="12"/>
      <c r="K17" s="14">
        <v>0.125</v>
      </c>
      <c r="L17" s="15">
        <v>17.350000000000001</v>
      </c>
      <c r="M17" s="13">
        <f>ROUND(K17*L17,2)</f>
        <v>2.17</v>
      </c>
    </row>
    <row r="18" spans="1:13" x14ac:dyDescent="0.25">
      <c r="A18" s="11" t="s">
        <v>29</v>
      </c>
      <c r="B18" s="11" t="s">
        <v>25</v>
      </c>
      <c r="C18" s="11" t="s">
        <v>26</v>
      </c>
      <c r="D18" s="22" t="s">
        <v>30</v>
      </c>
      <c r="E18" s="12"/>
      <c r="F18" s="12"/>
      <c r="G18" s="12"/>
      <c r="H18" s="12"/>
      <c r="I18" s="12"/>
      <c r="J18" s="12"/>
      <c r="K18" s="14">
        <v>0.1</v>
      </c>
      <c r="L18" s="15">
        <v>17.239999999999998</v>
      </c>
      <c r="M18" s="13">
        <f>ROUND(K18*L18,2)</f>
        <v>1.72</v>
      </c>
    </row>
    <row r="19" spans="1:13" x14ac:dyDescent="0.25">
      <c r="A19" s="11" t="s">
        <v>31</v>
      </c>
      <c r="B19" s="11" t="s">
        <v>33</v>
      </c>
      <c r="C19" s="11" t="s">
        <v>26</v>
      </c>
      <c r="D19" s="22" t="s">
        <v>32</v>
      </c>
      <c r="E19" s="12"/>
      <c r="F19" s="12"/>
      <c r="G19" s="12"/>
      <c r="H19" s="12"/>
      <c r="I19" s="12"/>
      <c r="J19" s="12"/>
      <c r="K19" s="14">
        <v>0.1</v>
      </c>
      <c r="L19" s="15">
        <v>18.84</v>
      </c>
      <c r="M19" s="13">
        <f>ROUND(K19*L19,2)</f>
        <v>1.88</v>
      </c>
    </row>
    <row r="20" spans="1:13" x14ac:dyDescent="0.25">
      <c r="A20" s="11" t="s">
        <v>34</v>
      </c>
      <c r="B20" s="11" t="s">
        <v>36</v>
      </c>
      <c r="C20" s="11" t="s">
        <v>21</v>
      </c>
      <c r="D20" s="22" t="s">
        <v>35</v>
      </c>
      <c r="E20" s="12"/>
      <c r="F20" s="12"/>
      <c r="G20" s="12"/>
      <c r="H20" s="12"/>
      <c r="I20" s="12"/>
      <c r="J20" s="12"/>
      <c r="K20" s="14">
        <v>1</v>
      </c>
      <c r="L20" s="15">
        <v>72.87</v>
      </c>
      <c r="M20" s="13">
        <f>ROUND(K20*L20,2)</f>
        <v>72.87</v>
      </c>
    </row>
    <row r="21" spans="1:13" x14ac:dyDescent="0.25">
      <c r="A21" s="12"/>
      <c r="B21" s="12"/>
      <c r="C21" s="12"/>
      <c r="D21" s="23"/>
      <c r="E21" s="12"/>
      <c r="F21" s="12"/>
      <c r="G21" s="12"/>
      <c r="H21" s="12"/>
      <c r="I21" s="12"/>
      <c r="J21" s="16" t="s">
        <v>40</v>
      </c>
      <c r="K21" s="15">
        <v>3</v>
      </c>
      <c r="L21" s="10">
        <f>SUM(M16:M20)</f>
        <v>80.850000000000009</v>
      </c>
      <c r="M21" s="10">
        <f>ROUND(L21*K21,2)</f>
        <v>242.55</v>
      </c>
    </row>
    <row r="22" spans="1:13" ht="0.95" customHeight="1" x14ac:dyDescent="0.25">
      <c r="A22" s="17"/>
      <c r="B22" s="17"/>
      <c r="C22" s="17"/>
      <c r="D22" s="24"/>
      <c r="E22" s="17"/>
      <c r="F22" s="17"/>
      <c r="G22" s="17"/>
      <c r="H22" s="17"/>
      <c r="I22" s="17"/>
      <c r="J22" s="17"/>
      <c r="K22" s="17"/>
      <c r="L22" s="17"/>
      <c r="M22" s="17"/>
    </row>
    <row r="23" spans="1:13" x14ac:dyDescent="0.25">
      <c r="A23" s="11" t="s">
        <v>41</v>
      </c>
      <c r="B23" s="11" t="s">
        <v>20</v>
      </c>
      <c r="C23" s="11" t="s">
        <v>21</v>
      </c>
      <c r="D23" s="22" t="s">
        <v>42</v>
      </c>
      <c r="E23" s="12"/>
      <c r="F23" s="12"/>
      <c r="G23" s="12"/>
      <c r="H23" s="12"/>
      <c r="I23" s="12"/>
      <c r="J23" s="12"/>
      <c r="K23" s="13">
        <f>K30</f>
        <v>5</v>
      </c>
      <c r="L23" s="13">
        <f>L30</f>
        <v>87.76</v>
      </c>
      <c r="M23" s="13">
        <f>M30</f>
        <v>438.8</v>
      </c>
    </row>
    <row r="24" spans="1:13" ht="45" x14ac:dyDescent="0.25">
      <c r="A24" s="12"/>
      <c r="B24" s="12"/>
      <c r="C24" s="12"/>
      <c r="D24" s="23" t="s">
        <v>43</v>
      </c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1" t="s">
        <v>23</v>
      </c>
      <c r="B25" s="11" t="s">
        <v>25</v>
      </c>
      <c r="C25" s="11" t="s">
        <v>26</v>
      </c>
      <c r="D25" s="22" t="s">
        <v>24</v>
      </c>
      <c r="E25" s="12"/>
      <c r="F25" s="12"/>
      <c r="G25" s="12"/>
      <c r="H25" s="12"/>
      <c r="I25" s="12"/>
      <c r="J25" s="12"/>
      <c r="K25" s="14">
        <v>0.25</v>
      </c>
      <c r="L25" s="15">
        <v>17.690000000000001</v>
      </c>
      <c r="M25" s="13">
        <f>ROUND(K25*L25,2)</f>
        <v>4.42</v>
      </c>
    </row>
    <row r="26" spans="1:13" x14ac:dyDescent="0.25">
      <c r="A26" s="11" t="s">
        <v>27</v>
      </c>
      <c r="B26" s="11" t="s">
        <v>25</v>
      </c>
      <c r="C26" s="11" t="s">
        <v>26</v>
      </c>
      <c r="D26" s="22" t="s">
        <v>28</v>
      </c>
      <c r="E26" s="12"/>
      <c r="F26" s="12"/>
      <c r="G26" s="12"/>
      <c r="H26" s="12"/>
      <c r="I26" s="12"/>
      <c r="J26" s="12"/>
      <c r="K26" s="14">
        <v>0.25</v>
      </c>
      <c r="L26" s="15">
        <v>17.350000000000001</v>
      </c>
      <c r="M26" s="13">
        <f>ROUND(K26*L26,2)</f>
        <v>4.34</v>
      </c>
    </row>
    <row r="27" spans="1:13" x14ac:dyDescent="0.25">
      <c r="A27" s="11" t="s">
        <v>29</v>
      </c>
      <c r="B27" s="11" t="s">
        <v>25</v>
      </c>
      <c r="C27" s="11" t="s">
        <v>26</v>
      </c>
      <c r="D27" s="22" t="s">
        <v>30</v>
      </c>
      <c r="E27" s="12"/>
      <c r="F27" s="12"/>
      <c r="G27" s="12"/>
      <c r="H27" s="12"/>
      <c r="I27" s="12"/>
      <c r="J27" s="12"/>
      <c r="K27" s="14">
        <v>0.17</v>
      </c>
      <c r="L27" s="15">
        <v>17.239999999999998</v>
      </c>
      <c r="M27" s="13">
        <f>ROUND(K27*L27,2)</f>
        <v>2.93</v>
      </c>
    </row>
    <row r="28" spans="1:13" x14ac:dyDescent="0.25">
      <c r="A28" s="11" t="s">
        <v>31</v>
      </c>
      <c r="B28" s="11" t="s">
        <v>33</v>
      </c>
      <c r="C28" s="11" t="s">
        <v>26</v>
      </c>
      <c r="D28" s="22" t="s">
        <v>32</v>
      </c>
      <c r="E28" s="12"/>
      <c r="F28" s="12"/>
      <c r="G28" s="12"/>
      <c r="H28" s="12"/>
      <c r="I28" s="12"/>
      <c r="J28" s="12"/>
      <c r="K28" s="14">
        <v>0.17</v>
      </c>
      <c r="L28" s="15">
        <v>18.84</v>
      </c>
      <c r="M28" s="13">
        <f>ROUND(K28*L28,2)</f>
        <v>3.2</v>
      </c>
    </row>
    <row r="29" spans="1:13" x14ac:dyDescent="0.25">
      <c r="A29" s="11" t="s">
        <v>34</v>
      </c>
      <c r="B29" s="11" t="s">
        <v>36</v>
      </c>
      <c r="C29" s="11" t="s">
        <v>21</v>
      </c>
      <c r="D29" s="22" t="s">
        <v>35</v>
      </c>
      <c r="E29" s="12"/>
      <c r="F29" s="12"/>
      <c r="G29" s="12"/>
      <c r="H29" s="12"/>
      <c r="I29" s="12"/>
      <c r="J29" s="12"/>
      <c r="K29" s="14">
        <v>1</v>
      </c>
      <c r="L29" s="15">
        <v>72.87</v>
      </c>
      <c r="M29" s="13">
        <f>ROUND(K29*L29,2)</f>
        <v>72.87</v>
      </c>
    </row>
    <row r="30" spans="1:13" x14ac:dyDescent="0.25">
      <c r="A30" s="12"/>
      <c r="B30" s="12"/>
      <c r="C30" s="12"/>
      <c r="D30" s="23"/>
      <c r="E30" s="12"/>
      <c r="F30" s="12"/>
      <c r="G30" s="12"/>
      <c r="H30" s="12"/>
      <c r="I30" s="12"/>
      <c r="J30" s="16" t="s">
        <v>44</v>
      </c>
      <c r="K30" s="15">
        <v>5</v>
      </c>
      <c r="L30" s="10">
        <f>SUM(M25:M29)</f>
        <v>87.76</v>
      </c>
      <c r="M30" s="10">
        <f>ROUND(L30*K30,2)</f>
        <v>438.8</v>
      </c>
    </row>
    <row r="31" spans="1:13" ht="0.95" customHeight="1" x14ac:dyDescent="0.25">
      <c r="A31" s="17"/>
      <c r="B31" s="17"/>
      <c r="C31" s="17"/>
      <c r="D31" s="24"/>
      <c r="E31" s="17"/>
      <c r="F31" s="17"/>
      <c r="G31" s="17"/>
      <c r="H31" s="17"/>
      <c r="I31" s="17"/>
      <c r="J31" s="17"/>
      <c r="K31" s="17"/>
      <c r="L31" s="17"/>
      <c r="M31" s="17"/>
    </row>
    <row r="32" spans="1:13" x14ac:dyDescent="0.25">
      <c r="A32" s="12"/>
      <c r="B32" s="12"/>
      <c r="C32" s="12"/>
      <c r="D32" s="23"/>
      <c r="E32" s="12"/>
      <c r="F32" s="12"/>
      <c r="G32" s="12"/>
      <c r="H32" s="12"/>
      <c r="I32" s="12"/>
      <c r="J32" s="16" t="s">
        <v>45</v>
      </c>
      <c r="K32" s="18">
        <v>1</v>
      </c>
      <c r="L32" s="10">
        <f>M12+M21+M30</f>
        <v>843.05</v>
      </c>
      <c r="M32" s="10">
        <f>ROUND(L32*K32,2)</f>
        <v>843.05</v>
      </c>
    </row>
    <row r="33" spans="1:13" ht="0.95" customHeight="1" x14ac:dyDescent="0.25">
      <c r="A33" s="17"/>
      <c r="B33" s="17"/>
      <c r="C33" s="17"/>
      <c r="D33" s="24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7" t="s">
        <v>46</v>
      </c>
      <c r="B34" s="7" t="s">
        <v>17</v>
      </c>
      <c r="C34" s="7" t="s">
        <v>0</v>
      </c>
      <c r="D34" s="21" t="s">
        <v>47</v>
      </c>
      <c r="E34" s="8"/>
      <c r="F34" s="8"/>
      <c r="G34" s="8"/>
      <c r="H34" s="8"/>
      <c r="I34" s="8"/>
      <c r="J34" s="8"/>
      <c r="K34" s="9">
        <f>K113</f>
        <v>1</v>
      </c>
      <c r="L34" s="10">
        <f>L113</f>
        <v>16645.29</v>
      </c>
      <c r="M34" s="10">
        <f>M113</f>
        <v>16645.29</v>
      </c>
    </row>
    <row r="35" spans="1:13" x14ac:dyDescent="0.25">
      <c r="A35" s="11" t="s">
        <v>48</v>
      </c>
      <c r="B35" s="11" t="s">
        <v>20</v>
      </c>
      <c r="C35" s="11" t="s">
        <v>21</v>
      </c>
      <c r="D35" s="22" t="s">
        <v>49</v>
      </c>
      <c r="E35" s="12"/>
      <c r="F35" s="12"/>
      <c r="G35" s="12"/>
      <c r="H35" s="12"/>
      <c r="I35" s="12"/>
      <c r="J35" s="12"/>
      <c r="K35" s="13">
        <f>K59</f>
        <v>5</v>
      </c>
      <c r="L35" s="13">
        <f>L59</f>
        <v>1046.95</v>
      </c>
      <c r="M35" s="13">
        <f>M59</f>
        <v>5234.75</v>
      </c>
    </row>
    <row r="36" spans="1:13" ht="67.5" x14ac:dyDescent="0.25">
      <c r="A36" s="12"/>
      <c r="B36" s="12"/>
      <c r="C36" s="12"/>
      <c r="D36" s="23" t="s">
        <v>50</v>
      </c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1" t="s">
        <v>38</v>
      </c>
      <c r="B37" s="11" t="s">
        <v>20</v>
      </c>
      <c r="C37" s="11" t="s">
        <v>21</v>
      </c>
      <c r="D37" s="22" t="s">
        <v>39</v>
      </c>
      <c r="E37" s="12"/>
      <c r="F37" s="12"/>
      <c r="G37" s="12"/>
      <c r="H37" s="12"/>
      <c r="I37" s="12"/>
      <c r="J37" s="12"/>
      <c r="K37" s="19">
        <f>K44</f>
        <v>1</v>
      </c>
      <c r="L37" s="13">
        <f>L44</f>
        <v>80.850000000000009</v>
      </c>
      <c r="M37" s="13">
        <f>M44</f>
        <v>80.849999999999994</v>
      </c>
    </row>
    <row r="38" spans="1:13" ht="45" x14ac:dyDescent="0.25">
      <c r="A38" s="12"/>
      <c r="B38" s="12"/>
      <c r="C38" s="12"/>
      <c r="D38" s="23" t="s">
        <v>22</v>
      </c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1" t="s">
        <v>23</v>
      </c>
      <c r="B39" s="11" t="s">
        <v>25</v>
      </c>
      <c r="C39" s="11" t="s">
        <v>26</v>
      </c>
      <c r="D39" s="22" t="s">
        <v>24</v>
      </c>
      <c r="E39" s="12"/>
      <c r="F39" s="12"/>
      <c r="G39" s="12"/>
      <c r="H39" s="12"/>
      <c r="I39" s="12"/>
      <c r="J39" s="12"/>
      <c r="K39" s="14">
        <v>0.125</v>
      </c>
      <c r="L39" s="15">
        <v>17.690000000000001</v>
      </c>
      <c r="M39" s="13">
        <f>ROUND(K39*L39,2)</f>
        <v>2.21</v>
      </c>
    </row>
    <row r="40" spans="1:13" x14ac:dyDescent="0.25">
      <c r="A40" s="11" t="s">
        <v>27</v>
      </c>
      <c r="B40" s="11" t="s">
        <v>25</v>
      </c>
      <c r="C40" s="11" t="s">
        <v>26</v>
      </c>
      <c r="D40" s="22" t="s">
        <v>28</v>
      </c>
      <c r="E40" s="12"/>
      <c r="F40" s="12"/>
      <c r="G40" s="12"/>
      <c r="H40" s="12"/>
      <c r="I40" s="12"/>
      <c r="J40" s="12"/>
      <c r="K40" s="14">
        <v>0.125</v>
      </c>
      <c r="L40" s="15">
        <v>17.350000000000001</v>
      </c>
      <c r="M40" s="13">
        <f>ROUND(K40*L40,2)</f>
        <v>2.17</v>
      </c>
    </row>
    <row r="41" spans="1:13" x14ac:dyDescent="0.25">
      <c r="A41" s="11" t="s">
        <v>29</v>
      </c>
      <c r="B41" s="11" t="s">
        <v>25</v>
      </c>
      <c r="C41" s="11" t="s">
        <v>26</v>
      </c>
      <c r="D41" s="22" t="s">
        <v>30</v>
      </c>
      <c r="E41" s="12"/>
      <c r="F41" s="12"/>
      <c r="G41" s="12"/>
      <c r="H41" s="12"/>
      <c r="I41" s="12"/>
      <c r="J41" s="12"/>
      <c r="K41" s="14">
        <v>0.1</v>
      </c>
      <c r="L41" s="15">
        <v>17.239999999999998</v>
      </c>
      <c r="M41" s="13">
        <f>ROUND(K41*L41,2)</f>
        <v>1.72</v>
      </c>
    </row>
    <row r="42" spans="1:13" x14ac:dyDescent="0.25">
      <c r="A42" s="11" t="s">
        <v>31</v>
      </c>
      <c r="B42" s="11" t="s">
        <v>33</v>
      </c>
      <c r="C42" s="11" t="s">
        <v>26</v>
      </c>
      <c r="D42" s="22" t="s">
        <v>32</v>
      </c>
      <c r="E42" s="12"/>
      <c r="F42" s="12"/>
      <c r="G42" s="12"/>
      <c r="H42" s="12"/>
      <c r="I42" s="12"/>
      <c r="J42" s="12"/>
      <c r="K42" s="14">
        <v>0.1</v>
      </c>
      <c r="L42" s="15">
        <v>18.84</v>
      </c>
      <c r="M42" s="13">
        <f>ROUND(K42*L42,2)</f>
        <v>1.88</v>
      </c>
    </row>
    <row r="43" spans="1:13" x14ac:dyDescent="0.25">
      <c r="A43" s="11" t="s">
        <v>34</v>
      </c>
      <c r="B43" s="11" t="s">
        <v>36</v>
      </c>
      <c r="C43" s="11" t="s">
        <v>21</v>
      </c>
      <c r="D43" s="22" t="s">
        <v>35</v>
      </c>
      <c r="E43" s="12"/>
      <c r="F43" s="12"/>
      <c r="G43" s="12"/>
      <c r="H43" s="12"/>
      <c r="I43" s="12"/>
      <c r="J43" s="12"/>
      <c r="K43" s="14">
        <v>1</v>
      </c>
      <c r="L43" s="15">
        <v>72.87</v>
      </c>
      <c r="M43" s="13">
        <f>ROUND(K43*L43,2)</f>
        <v>72.87</v>
      </c>
    </row>
    <row r="44" spans="1:13" x14ac:dyDescent="0.25">
      <c r="A44" s="12"/>
      <c r="B44" s="12"/>
      <c r="C44" s="12"/>
      <c r="D44" s="23"/>
      <c r="E44" s="12"/>
      <c r="F44" s="12"/>
      <c r="G44" s="12"/>
      <c r="H44" s="12"/>
      <c r="I44" s="12"/>
      <c r="J44" s="16" t="s">
        <v>40</v>
      </c>
      <c r="K44" s="14">
        <v>1</v>
      </c>
      <c r="L44" s="10">
        <f>SUM(M39:M43)</f>
        <v>80.850000000000009</v>
      </c>
      <c r="M44" s="10">
        <f>ROUND(L44*K44,2)</f>
        <v>80.849999999999994</v>
      </c>
    </row>
    <row r="45" spans="1:13" ht="0.95" customHeight="1" x14ac:dyDescent="0.25">
      <c r="A45" s="17"/>
      <c r="B45" s="17"/>
      <c r="C45" s="17"/>
      <c r="D45" s="24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1" t="s">
        <v>51</v>
      </c>
      <c r="B46" s="11" t="s">
        <v>20</v>
      </c>
      <c r="C46" s="11" t="s">
        <v>53</v>
      </c>
      <c r="D46" s="22" t="s">
        <v>52</v>
      </c>
      <c r="E46" s="12"/>
      <c r="F46" s="12"/>
      <c r="G46" s="12"/>
      <c r="H46" s="12"/>
      <c r="I46" s="12"/>
      <c r="J46" s="12"/>
      <c r="K46" s="19">
        <f>K55</f>
        <v>10</v>
      </c>
      <c r="L46" s="13">
        <f>L55</f>
        <v>11.610000000000001</v>
      </c>
      <c r="M46" s="13">
        <f>M55</f>
        <v>116.1</v>
      </c>
    </row>
    <row r="47" spans="1:13" ht="45" x14ac:dyDescent="0.25">
      <c r="A47" s="12"/>
      <c r="B47" s="12"/>
      <c r="C47" s="12"/>
      <c r="D47" s="23" t="s">
        <v>54</v>
      </c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1" t="s">
        <v>23</v>
      </c>
      <c r="B48" s="11" t="s">
        <v>25</v>
      </c>
      <c r="C48" s="11" t="s">
        <v>26</v>
      </c>
      <c r="D48" s="22" t="s">
        <v>24</v>
      </c>
      <c r="E48" s="12"/>
      <c r="F48" s="12"/>
      <c r="G48" s="12"/>
      <c r="H48" s="12"/>
      <c r="I48" s="12"/>
      <c r="J48" s="12"/>
      <c r="K48" s="14">
        <v>0.15</v>
      </c>
      <c r="L48" s="15">
        <v>17.690000000000001</v>
      </c>
      <c r="M48" s="13">
        <f>ROUND(K48*L48,2)</f>
        <v>2.65</v>
      </c>
    </row>
    <row r="49" spans="1:13" x14ac:dyDescent="0.25">
      <c r="A49" s="11" t="s">
        <v>27</v>
      </c>
      <c r="B49" s="11" t="s">
        <v>25</v>
      </c>
      <c r="C49" s="11" t="s">
        <v>26</v>
      </c>
      <c r="D49" s="22" t="s">
        <v>28</v>
      </c>
      <c r="E49" s="12"/>
      <c r="F49" s="12"/>
      <c r="G49" s="12"/>
      <c r="H49" s="12"/>
      <c r="I49" s="12"/>
      <c r="J49" s="12"/>
      <c r="K49" s="14">
        <v>0.15</v>
      </c>
      <c r="L49" s="15">
        <v>17.350000000000001</v>
      </c>
      <c r="M49" s="13">
        <f>ROUND(K49*L49,2)</f>
        <v>2.6</v>
      </c>
    </row>
    <row r="50" spans="1:13" x14ac:dyDescent="0.25">
      <c r="A50" s="11" t="s">
        <v>55</v>
      </c>
      <c r="B50" s="11" t="s">
        <v>33</v>
      </c>
      <c r="C50" s="11" t="s">
        <v>53</v>
      </c>
      <c r="D50" s="22" t="s">
        <v>56</v>
      </c>
      <c r="E50" s="12"/>
      <c r="F50" s="12"/>
      <c r="G50" s="12"/>
      <c r="H50" s="12"/>
      <c r="I50" s="12"/>
      <c r="J50" s="12"/>
      <c r="K50" s="14">
        <v>1.05</v>
      </c>
      <c r="L50" s="15">
        <v>2.0299999999999998</v>
      </c>
      <c r="M50" s="13">
        <f>ROUND(K50*L50,2)</f>
        <v>2.13</v>
      </c>
    </row>
    <row r="51" spans="1:13" x14ac:dyDescent="0.25">
      <c r="A51" s="11" t="s">
        <v>57</v>
      </c>
      <c r="B51" s="11" t="s">
        <v>36</v>
      </c>
      <c r="C51" s="11" t="s">
        <v>21</v>
      </c>
      <c r="D51" s="22" t="s">
        <v>58</v>
      </c>
      <c r="E51" s="12"/>
      <c r="F51" s="12"/>
      <c r="G51" s="12"/>
      <c r="H51" s="12"/>
      <c r="I51" s="12"/>
      <c r="J51" s="12"/>
      <c r="K51" s="14">
        <v>1.7999999999999999E-2</v>
      </c>
      <c r="L51" s="15">
        <v>214.2</v>
      </c>
      <c r="M51" s="13">
        <f>ROUND(K51*L51,2)</f>
        <v>3.86</v>
      </c>
    </row>
    <row r="52" spans="1:13" x14ac:dyDescent="0.25">
      <c r="A52" s="11" t="s">
        <v>59</v>
      </c>
      <c r="B52" s="11" t="s">
        <v>36</v>
      </c>
      <c r="C52" s="11" t="s">
        <v>61</v>
      </c>
      <c r="D52" s="22" t="s">
        <v>60</v>
      </c>
      <c r="E52" s="12"/>
      <c r="F52" s="12"/>
      <c r="G52" s="12"/>
      <c r="H52" s="12"/>
      <c r="I52" s="12"/>
      <c r="J52" s="12"/>
      <c r="K52" s="14">
        <v>0.08</v>
      </c>
      <c r="L52" s="15">
        <v>1</v>
      </c>
      <c r="M52" s="13">
        <f>ROUND(K52*L52,2)</f>
        <v>0.08</v>
      </c>
    </row>
    <row r="53" spans="1:13" x14ac:dyDescent="0.25">
      <c r="A53" s="11" t="s">
        <v>62</v>
      </c>
      <c r="B53" s="11" t="s">
        <v>36</v>
      </c>
      <c r="C53" s="11" t="s">
        <v>61</v>
      </c>
      <c r="D53" s="22" t="s">
        <v>63</v>
      </c>
      <c r="E53" s="12"/>
      <c r="F53" s="12"/>
      <c r="G53" s="12"/>
      <c r="H53" s="12"/>
      <c r="I53" s="12"/>
      <c r="J53" s="12"/>
      <c r="K53" s="14">
        <v>0.15</v>
      </c>
      <c r="L53" s="15">
        <v>0.95</v>
      </c>
      <c r="M53" s="13">
        <f>ROUND(K53*L53,2)</f>
        <v>0.14000000000000001</v>
      </c>
    </row>
    <row r="54" spans="1:13" x14ac:dyDescent="0.25">
      <c r="A54" s="11" t="s">
        <v>64</v>
      </c>
      <c r="B54" s="11" t="s">
        <v>33</v>
      </c>
      <c r="C54" s="11" t="s">
        <v>66</v>
      </c>
      <c r="D54" s="22" t="s">
        <v>65</v>
      </c>
      <c r="E54" s="12"/>
      <c r="F54" s="12"/>
      <c r="G54" s="12"/>
      <c r="H54" s="12"/>
      <c r="I54" s="12"/>
      <c r="J54" s="12"/>
      <c r="K54" s="14">
        <v>0.01</v>
      </c>
      <c r="L54" s="15">
        <v>15.28</v>
      </c>
      <c r="M54" s="13">
        <f>ROUND(K54*L54,2)</f>
        <v>0.15</v>
      </c>
    </row>
    <row r="55" spans="1:13" x14ac:dyDescent="0.25">
      <c r="A55" s="12"/>
      <c r="B55" s="12"/>
      <c r="C55" s="12"/>
      <c r="D55" s="23"/>
      <c r="E55" s="12"/>
      <c r="F55" s="12"/>
      <c r="G55" s="12"/>
      <c r="H55" s="12"/>
      <c r="I55" s="12"/>
      <c r="J55" s="16" t="s">
        <v>67</v>
      </c>
      <c r="K55" s="14">
        <v>10</v>
      </c>
      <c r="L55" s="10">
        <f>SUM(M48:M54)</f>
        <v>11.610000000000001</v>
      </c>
      <c r="M55" s="10">
        <f>ROUND(L55*K55,2)</f>
        <v>116.1</v>
      </c>
    </row>
    <row r="56" spans="1:13" ht="0.95" customHeight="1" x14ac:dyDescent="0.25">
      <c r="A56" s="17"/>
      <c r="B56" s="17"/>
      <c r="C56" s="17"/>
      <c r="D56" s="24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25">
      <c r="A57" s="11" t="s">
        <v>68</v>
      </c>
      <c r="B57" s="11" t="s">
        <v>36</v>
      </c>
      <c r="C57" s="11" t="s">
        <v>61</v>
      </c>
      <c r="D57" s="22" t="s">
        <v>69</v>
      </c>
      <c r="E57" s="12"/>
      <c r="F57" s="12"/>
      <c r="G57" s="12"/>
      <c r="H57" s="12"/>
      <c r="I57" s="12"/>
      <c r="J57" s="12"/>
      <c r="K57" s="14">
        <v>85</v>
      </c>
      <c r="L57" s="15">
        <v>10</v>
      </c>
      <c r="M57" s="13">
        <f>ROUND(K57*L57,2)</f>
        <v>850</v>
      </c>
    </row>
    <row r="58" spans="1:13" ht="33.75" x14ac:dyDescent="0.25">
      <c r="A58" s="12"/>
      <c r="B58" s="12"/>
      <c r="C58" s="12"/>
      <c r="D58" s="23" t="s">
        <v>70</v>
      </c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23"/>
      <c r="E59" s="12"/>
      <c r="F59" s="12"/>
      <c r="G59" s="12"/>
      <c r="H59" s="12"/>
      <c r="I59" s="12"/>
      <c r="J59" s="16" t="s">
        <v>71</v>
      </c>
      <c r="K59" s="15">
        <v>5</v>
      </c>
      <c r="L59" s="10">
        <f>M44+M55+M57</f>
        <v>1046.95</v>
      </c>
      <c r="M59" s="10">
        <f>ROUND(L59*K59,2)</f>
        <v>5234.75</v>
      </c>
    </row>
    <row r="60" spans="1:13" ht="0.95" customHeight="1" x14ac:dyDescent="0.25">
      <c r="A60" s="17"/>
      <c r="B60" s="17"/>
      <c r="C60" s="17"/>
      <c r="D60" s="24"/>
      <c r="E60" s="17"/>
      <c r="F60" s="17"/>
      <c r="G60" s="17"/>
      <c r="H60" s="17"/>
      <c r="I60" s="17"/>
      <c r="J60" s="17"/>
      <c r="K60" s="17"/>
      <c r="L60" s="17"/>
      <c r="M60" s="17"/>
    </row>
    <row r="61" spans="1:13" x14ac:dyDescent="0.25">
      <c r="A61" s="11" t="s">
        <v>72</v>
      </c>
      <c r="B61" s="11" t="s">
        <v>20</v>
      </c>
      <c r="C61" s="11" t="s">
        <v>21</v>
      </c>
      <c r="D61" s="22" t="s">
        <v>73</v>
      </c>
      <c r="E61" s="12"/>
      <c r="F61" s="12"/>
      <c r="G61" s="12"/>
      <c r="H61" s="12"/>
      <c r="I61" s="12"/>
      <c r="J61" s="12"/>
      <c r="K61" s="13">
        <f>K85</f>
        <v>6</v>
      </c>
      <c r="L61" s="13">
        <f>L85</f>
        <v>1175.6500000000001</v>
      </c>
      <c r="M61" s="13">
        <f>M85</f>
        <v>7053.9</v>
      </c>
    </row>
    <row r="62" spans="1:13" ht="67.5" x14ac:dyDescent="0.25">
      <c r="A62" s="12"/>
      <c r="B62" s="12"/>
      <c r="C62" s="12"/>
      <c r="D62" s="23" t="s">
        <v>74</v>
      </c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1" t="s">
        <v>38</v>
      </c>
      <c r="B63" s="11" t="s">
        <v>20</v>
      </c>
      <c r="C63" s="11" t="s">
        <v>21</v>
      </c>
      <c r="D63" s="22" t="s">
        <v>39</v>
      </c>
      <c r="E63" s="12"/>
      <c r="F63" s="12"/>
      <c r="G63" s="12"/>
      <c r="H63" s="12"/>
      <c r="I63" s="12"/>
      <c r="J63" s="12"/>
      <c r="K63" s="19">
        <f>K70</f>
        <v>1</v>
      </c>
      <c r="L63" s="13">
        <f>L70</f>
        <v>80.850000000000009</v>
      </c>
      <c r="M63" s="13">
        <f>M70</f>
        <v>80.849999999999994</v>
      </c>
    </row>
    <row r="64" spans="1:13" ht="45" x14ac:dyDescent="0.25">
      <c r="A64" s="12"/>
      <c r="B64" s="12"/>
      <c r="C64" s="12"/>
      <c r="D64" s="23" t="s">
        <v>22</v>
      </c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11" t="s">
        <v>23</v>
      </c>
      <c r="B65" s="11" t="s">
        <v>25</v>
      </c>
      <c r="C65" s="11" t="s">
        <v>26</v>
      </c>
      <c r="D65" s="22" t="s">
        <v>24</v>
      </c>
      <c r="E65" s="12"/>
      <c r="F65" s="12"/>
      <c r="G65" s="12"/>
      <c r="H65" s="12"/>
      <c r="I65" s="12"/>
      <c r="J65" s="12"/>
      <c r="K65" s="14">
        <v>0.125</v>
      </c>
      <c r="L65" s="15">
        <v>17.690000000000001</v>
      </c>
      <c r="M65" s="13">
        <f>ROUND(K65*L65,2)</f>
        <v>2.21</v>
      </c>
    </row>
    <row r="66" spans="1:13" x14ac:dyDescent="0.25">
      <c r="A66" s="11" t="s">
        <v>27</v>
      </c>
      <c r="B66" s="11" t="s">
        <v>25</v>
      </c>
      <c r="C66" s="11" t="s">
        <v>26</v>
      </c>
      <c r="D66" s="22" t="s">
        <v>28</v>
      </c>
      <c r="E66" s="12"/>
      <c r="F66" s="12"/>
      <c r="G66" s="12"/>
      <c r="H66" s="12"/>
      <c r="I66" s="12"/>
      <c r="J66" s="12"/>
      <c r="K66" s="14">
        <v>0.125</v>
      </c>
      <c r="L66" s="15">
        <v>17.350000000000001</v>
      </c>
      <c r="M66" s="13">
        <f>ROUND(K66*L66,2)</f>
        <v>2.17</v>
      </c>
    </row>
    <row r="67" spans="1:13" x14ac:dyDescent="0.25">
      <c r="A67" s="11" t="s">
        <v>29</v>
      </c>
      <c r="B67" s="11" t="s">
        <v>25</v>
      </c>
      <c r="C67" s="11" t="s">
        <v>26</v>
      </c>
      <c r="D67" s="22" t="s">
        <v>30</v>
      </c>
      <c r="E67" s="12"/>
      <c r="F67" s="12"/>
      <c r="G67" s="12"/>
      <c r="H67" s="12"/>
      <c r="I67" s="12"/>
      <c r="J67" s="12"/>
      <c r="K67" s="14">
        <v>0.1</v>
      </c>
      <c r="L67" s="15">
        <v>17.239999999999998</v>
      </c>
      <c r="M67" s="13">
        <f>ROUND(K67*L67,2)</f>
        <v>1.72</v>
      </c>
    </row>
    <row r="68" spans="1:13" x14ac:dyDescent="0.25">
      <c r="A68" s="11" t="s">
        <v>31</v>
      </c>
      <c r="B68" s="11" t="s">
        <v>33</v>
      </c>
      <c r="C68" s="11" t="s">
        <v>26</v>
      </c>
      <c r="D68" s="22" t="s">
        <v>32</v>
      </c>
      <c r="E68" s="12"/>
      <c r="F68" s="12"/>
      <c r="G68" s="12"/>
      <c r="H68" s="12"/>
      <c r="I68" s="12"/>
      <c r="J68" s="12"/>
      <c r="K68" s="14">
        <v>0.1</v>
      </c>
      <c r="L68" s="15">
        <v>18.84</v>
      </c>
      <c r="M68" s="13">
        <f>ROUND(K68*L68,2)</f>
        <v>1.88</v>
      </c>
    </row>
    <row r="69" spans="1:13" x14ac:dyDescent="0.25">
      <c r="A69" s="11" t="s">
        <v>34</v>
      </c>
      <c r="B69" s="11" t="s">
        <v>36</v>
      </c>
      <c r="C69" s="11" t="s">
        <v>21</v>
      </c>
      <c r="D69" s="22" t="s">
        <v>35</v>
      </c>
      <c r="E69" s="12"/>
      <c r="F69" s="12"/>
      <c r="G69" s="12"/>
      <c r="H69" s="12"/>
      <c r="I69" s="12"/>
      <c r="J69" s="12"/>
      <c r="K69" s="14">
        <v>1</v>
      </c>
      <c r="L69" s="15">
        <v>72.87</v>
      </c>
      <c r="M69" s="13">
        <f>ROUND(K69*L69,2)</f>
        <v>72.87</v>
      </c>
    </row>
    <row r="70" spans="1:13" x14ac:dyDescent="0.25">
      <c r="A70" s="12"/>
      <c r="B70" s="12"/>
      <c r="C70" s="12"/>
      <c r="D70" s="23"/>
      <c r="E70" s="12"/>
      <c r="F70" s="12"/>
      <c r="G70" s="12"/>
      <c r="H70" s="12"/>
      <c r="I70" s="12"/>
      <c r="J70" s="16" t="s">
        <v>40</v>
      </c>
      <c r="K70" s="14">
        <v>1</v>
      </c>
      <c r="L70" s="10">
        <f>SUM(M65:M69)</f>
        <v>80.850000000000009</v>
      </c>
      <c r="M70" s="10">
        <f>ROUND(L70*K70,2)</f>
        <v>80.849999999999994</v>
      </c>
    </row>
    <row r="71" spans="1:13" ht="0.95" customHeight="1" x14ac:dyDescent="0.25">
      <c r="A71" s="17"/>
      <c r="B71" s="17"/>
      <c r="C71" s="17"/>
      <c r="D71" s="24"/>
      <c r="E71" s="17"/>
      <c r="F71" s="17"/>
      <c r="G71" s="17"/>
      <c r="H71" s="17"/>
      <c r="I71" s="17"/>
      <c r="J71" s="17"/>
      <c r="K71" s="17"/>
      <c r="L71" s="17"/>
      <c r="M71" s="17"/>
    </row>
    <row r="72" spans="1:13" x14ac:dyDescent="0.25">
      <c r="A72" s="11" t="s">
        <v>75</v>
      </c>
      <c r="B72" s="11" t="s">
        <v>20</v>
      </c>
      <c r="C72" s="11" t="s">
        <v>53</v>
      </c>
      <c r="D72" s="22" t="s">
        <v>76</v>
      </c>
      <c r="E72" s="12"/>
      <c r="F72" s="12"/>
      <c r="G72" s="12"/>
      <c r="H72" s="12"/>
      <c r="I72" s="12"/>
      <c r="J72" s="12"/>
      <c r="K72" s="19">
        <f>K81</f>
        <v>10</v>
      </c>
      <c r="L72" s="13">
        <f>L81</f>
        <v>24.479999999999997</v>
      </c>
      <c r="M72" s="13">
        <f>M81</f>
        <v>244.8</v>
      </c>
    </row>
    <row r="73" spans="1:13" ht="56.25" x14ac:dyDescent="0.25">
      <c r="A73" s="12"/>
      <c r="B73" s="12"/>
      <c r="C73" s="12"/>
      <c r="D73" s="23" t="s">
        <v>77</v>
      </c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11" t="s">
        <v>23</v>
      </c>
      <c r="B74" s="11" t="s">
        <v>25</v>
      </c>
      <c r="C74" s="11" t="s">
        <v>26</v>
      </c>
      <c r="D74" s="22" t="s">
        <v>24</v>
      </c>
      <c r="E74" s="12"/>
      <c r="F74" s="12"/>
      <c r="G74" s="12"/>
      <c r="H74" s="12"/>
      <c r="I74" s="12"/>
      <c r="J74" s="12"/>
      <c r="K74" s="14">
        <v>0.3</v>
      </c>
      <c r="L74" s="15">
        <v>17.690000000000001</v>
      </c>
      <c r="M74" s="13">
        <f>ROUND(K74*L74,2)</f>
        <v>5.31</v>
      </c>
    </row>
    <row r="75" spans="1:13" x14ac:dyDescent="0.25">
      <c r="A75" s="11" t="s">
        <v>27</v>
      </c>
      <c r="B75" s="11" t="s">
        <v>25</v>
      </c>
      <c r="C75" s="11" t="s">
        <v>26</v>
      </c>
      <c r="D75" s="22" t="s">
        <v>28</v>
      </c>
      <c r="E75" s="12"/>
      <c r="F75" s="12"/>
      <c r="G75" s="12"/>
      <c r="H75" s="12"/>
      <c r="I75" s="12"/>
      <c r="J75" s="12"/>
      <c r="K75" s="14">
        <v>0.3</v>
      </c>
      <c r="L75" s="15">
        <v>17.350000000000001</v>
      </c>
      <c r="M75" s="13">
        <f>ROUND(K75*L75,2)</f>
        <v>5.21</v>
      </c>
    </row>
    <row r="76" spans="1:13" x14ac:dyDescent="0.25">
      <c r="A76" s="11" t="s">
        <v>78</v>
      </c>
      <c r="B76" s="11" t="s">
        <v>36</v>
      </c>
      <c r="C76" s="11" t="s">
        <v>53</v>
      </c>
      <c r="D76" s="22" t="s">
        <v>79</v>
      </c>
      <c r="E76" s="12"/>
      <c r="F76" s="12"/>
      <c r="G76" s="12"/>
      <c r="H76" s="12"/>
      <c r="I76" s="12"/>
      <c r="J76" s="12"/>
      <c r="K76" s="14">
        <v>1.05</v>
      </c>
      <c r="L76" s="15">
        <v>9.27</v>
      </c>
      <c r="M76" s="13">
        <f>ROUND(K76*L76,2)</f>
        <v>9.73</v>
      </c>
    </row>
    <row r="77" spans="1:13" x14ac:dyDescent="0.25">
      <c r="A77" s="11" t="s">
        <v>57</v>
      </c>
      <c r="B77" s="11" t="s">
        <v>36</v>
      </c>
      <c r="C77" s="11" t="s">
        <v>21</v>
      </c>
      <c r="D77" s="22" t="s">
        <v>58</v>
      </c>
      <c r="E77" s="12"/>
      <c r="F77" s="12"/>
      <c r="G77" s="12"/>
      <c r="H77" s="12"/>
      <c r="I77" s="12"/>
      <c r="J77" s="12"/>
      <c r="K77" s="14">
        <v>1.7999999999999999E-2</v>
      </c>
      <c r="L77" s="15">
        <v>214.2</v>
      </c>
      <c r="M77" s="13">
        <f>ROUND(K77*L77,2)</f>
        <v>3.86</v>
      </c>
    </row>
    <row r="78" spans="1:13" x14ac:dyDescent="0.25">
      <c r="A78" s="11" t="s">
        <v>59</v>
      </c>
      <c r="B78" s="11" t="s">
        <v>36</v>
      </c>
      <c r="C78" s="11" t="s">
        <v>61</v>
      </c>
      <c r="D78" s="22" t="s">
        <v>60</v>
      </c>
      <c r="E78" s="12"/>
      <c r="F78" s="12"/>
      <c r="G78" s="12"/>
      <c r="H78" s="12"/>
      <c r="I78" s="12"/>
      <c r="J78" s="12"/>
      <c r="K78" s="14">
        <v>0.08</v>
      </c>
      <c r="L78" s="15">
        <v>1</v>
      </c>
      <c r="M78" s="13">
        <f>ROUND(K78*L78,2)</f>
        <v>0.08</v>
      </c>
    </row>
    <row r="79" spans="1:13" x14ac:dyDescent="0.25">
      <c r="A79" s="11" t="s">
        <v>62</v>
      </c>
      <c r="B79" s="11" t="s">
        <v>36</v>
      </c>
      <c r="C79" s="11" t="s">
        <v>61</v>
      </c>
      <c r="D79" s="22" t="s">
        <v>63</v>
      </c>
      <c r="E79" s="12"/>
      <c r="F79" s="12"/>
      <c r="G79" s="12"/>
      <c r="H79" s="12"/>
      <c r="I79" s="12"/>
      <c r="J79" s="12"/>
      <c r="K79" s="14">
        <v>0.15</v>
      </c>
      <c r="L79" s="15">
        <v>0.95</v>
      </c>
      <c r="M79" s="13">
        <f>ROUND(K79*L79,2)</f>
        <v>0.14000000000000001</v>
      </c>
    </row>
    <row r="80" spans="1:13" x14ac:dyDescent="0.25">
      <c r="A80" s="11" t="s">
        <v>64</v>
      </c>
      <c r="B80" s="11" t="s">
        <v>33</v>
      </c>
      <c r="C80" s="11" t="s">
        <v>66</v>
      </c>
      <c r="D80" s="22" t="s">
        <v>65</v>
      </c>
      <c r="E80" s="12"/>
      <c r="F80" s="12"/>
      <c r="G80" s="12"/>
      <c r="H80" s="12"/>
      <c r="I80" s="12"/>
      <c r="J80" s="12"/>
      <c r="K80" s="14">
        <v>0.01</v>
      </c>
      <c r="L80" s="15">
        <v>15.28</v>
      </c>
      <c r="M80" s="13">
        <f>ROUND(K80*L80,2)</f>
        <v>0.15</v>
      </c>
    </row>
    <row r="81" spans="1:13" x14ac:dyDescent="0.25">
      <c r="A81" s="12"/>
      <c r="B81" s="12"/>
      <c r="C81" s="12"/>
      <c r="D81" s="23"/>
      <c r="E81" s="12"/>
      <c r="F81" s="12"/>
      <c r="G81" s="12"/>
      <c r="H81" s="12"/>
      <c r="I81" s="12"/>
      <c r="J81" s="16" t="s">
        <v>80</v>
      </c>
      <c r="K81" s="14">
        <v>10</v>
      </c>
      <c r="L81" s="10">
        <f>SUM(M74:M80)</f>
        <v>24.479999999999997</v>
      </c>
      <c r="M81" s="10">
        <f>ROUND(L81*K81,2)</f>
        <v>244.8</v>
      </c>
    </row>
    <row r="82" spans="1:13" ht="0.95" customHeight="1" x14ac:dyDescent="0.25">
      <c r="A82" s="17"/>
      <c r="B82" s="17"/>
      <c r="C82" s="17"/>
      <c r="D82" s="24"/>
      <c r="E82" s="17"/>
      <c r="F82" s="17"/>
      <c r="G82" s="17"/>
      <c r="H82" s="17"/>
      <c r="I82" s="17"/>
      <c r="J82" s="17"/>
      <c r="K82" s="17"/>
      <c r="L82" s="17"/>
      <c r="M82" s="17"/>
    </row>
    <row r="83" spans="1:13" x14ac:dyDescent="0.25">
      <c r="A83" s="11" t="s">
        <v>68</v>
      </c>
      <c r="B83" s="11" t="s">
        <v>36</v>
      </c>
      <c r="C83" s="11" t="s">
        <v>61</v>
      </c>
      <c r="D83" s="22" t="s">
        <v>69</v>
      </c>
      <c r="E83" s="12"/>
      <c r="F83" s="12"/>
      <c r="G83" s="12"/>
      <c r="H83" s="12"/>
      <c r="I83" s="12"/>
      <c r="J83" s="12"/>
      <c r="K83" s="14">
        <v>85</v>
      </c>
      <c r="L83" s="15">
        <v>10</v>
      </c>
      <c r="M83" s="13">
        <f>ROUND(K83*L83,2)</f>
        <v>850</v>
      </c>
    </row>
    <row r="84" spans="1:13" ht="33.75" x14ac:dyDescent="0.25">
      <c r="A84" s="12"/>
      <c r="B84" s="12"/>
      <c r="C84" s="12"/>
      <c r="D84" s="23" t="s">
        <v>70</v>
      </c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23"/>
      <c r="E85" s="12"/>
      <c r="F85" s="12"/>
      <c r="G85" s="12"/>
      <c r="H85" s="12"/>
      <c r="I85" s="12"/>
      <c r="J85" s="16" t="s">
        <v>81</v>
      </c>
      <c r="K85" s="15">
        <v>6</v>
      </c>
      <c r="L85" s="10">
        <f>M70+M81+M83</f>
        <v>1175.6500000000001</v>
      </c>
      <c r="M85" s="10">
        <f>ROUND(L85*K85,2)</f>
        <v>7053.9</v>
      </c>
    </row>
    <row r="86" spans="1:13" ht="0.95" customHeight="1" x14ac:dyDescent="0.25">
      <c r="A86" s="17"/>
      <c r="B86" s="17"/>
      <c r="C86" s="17"/>
      <c r="D86" s="24"/>
      <c r="E86" s="17"/>
      <c r="F86" s="17"/>
      <c r="G86" s="17"/>
      <c r="H86" s="17"/>
      <c r="I86" s="17"/>
      <c r="J86" s="17"/>
      <c r="K86" s="17"/>
      <c r="L86" s="17"/>
      <c r="M86" s="17"/>
    </row>
    <row r="87" spans="1:13" x14ac:dyDescent="0.25">
      <c r="A87" s="11" t="s">
        <v>82</v>
      </c>
      <c r="B87" s="11" t="s">
        <v>20</v>
      </c>
      <c r="C87" s="11" t="s">
        <v>21</v>
      </c>
      <c r="D87" s="22" t="s">
        <v>83</v>
      </c>
      <c r="E87" s="12"/>
      <c r="F87" s="12"/>
      <c r="G87" s="12"/>
      <c r="H87" s="12"/>
      <c r="I87" s="12"/>
      <c r="J87" s="12"/>
      <c r="K87" s="13">
        <f>K111</f>
        <v>4</v>
      </c>
      <c r="L87" s="13">
        <f>L111</f>
        <v>1089.1600000000001</v>
      </c>
      <c r="M87" s="13">
        <f>M111</f>
        <v>4356.6400000000003</v>
      </c>
    </row>
    <row r="88" spans="1:13" ht="67.5" x14ac:dyDescent="0.25">
      <c r="A88" s="12"/>
      <c r="B88" s="12"/>
      <c r="C88" s="12"/>
      <c r="D88" s="23" t="s">
        <v>84</v>
      </c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11" t="s">
        <v>41</v>
      </c>
      <c r="B89" s="11" t="s">
        <v>20</v>
      </c>
      <c r="C89" s="11" t="s">
        <v>21</v>
      </c>
      <c r="D89" s="22" t="s">
        <v>42</v>
      </c>
      <c r="E89" s="12"/>
      <c r="F89" s="12"/>
      <c r="G89" s="12"/>
      <c r="H89" s="12"/>
      <c r="I89" s="12"/>
      <c r="J89" s="12"/>
      <c r="K89" s="19">
        <f>K96</f>
        <v>1</v>
      </c>
      <c r="L89" s="13">
        <f>L96</f>
        <v>87.76</v>
      </c>
      <c r="M89" s="13">
        <f>M96</f>
        <v>87.76</v>
      </c>
    </row>
    <row r="90" spans="1:13" ht="45" x14ac:dyDescent="0.25">
      <c r="A90" s="12"/>
      <c r="B90" s="12"/>
      <c r="C90" s="12"/>
      <c r="D90" s="23" t="s">
        <v>43</v>
      </c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1" t="s">
        <v>23</v>
      </c>
      <c r="B91" s="11" t="s">
        <v>25</v>
      </c>
      <c r="C91" s="11" t="s">
        <v>26</v>
      </c>
      <c r="D91" s="22" t="s">
        <v>24</v>
      </c>
      <c r="E91" s="12"/>
      <c r="F91" s="12"/>
      <c r="G91" s="12"/>
      <c r="H91" s="12"/>
      <c r="I91" s="12"/>
      <c r="J91" s="12"/>
      <c r="K91" s="14">
        <v>0.25</v>
      </c>
      <c r="L91" s="15">
        <v>17.690000000000001</v>
      </c>
      <c r="M91" s="13">
        <f>ROUND(K91*L91,2)</f>
        <v>4.42</v>
      </c>
    </row>
    <row r="92" spans="1:13" x14ac:dyDescent="0.25">
      <c r="A92" s="11" t="s">
        <v>27</v>
      </c>
      <c r="B92" s="11" t="s">
        <v>25</v>
      </c>
      <c r="C92" s="11" t="s">
        <v>26</v>
      </c>
      <c r="D92" s="22" t="s">
        <v>28</v>
      </c>
      <c r="E92" s="12"/>
      <c r="F92" s="12"/>
      <c r="G92" s="12"/>
      <c r="H92" s="12"/>
      <c r="I92" s="12"/>
      <c r="J92" s="12"/>
      <c r="K92" s="14">
        <v>0.25</v>
      </c>
      <c r="L92" s="15">
        <v>17.350000000000001</v>
      </c>
      <c r="M92" s="13">
        <f>ROUND(K92*L92,2)</f>
        <v>4.34</v>
      </c>
    </row>
    <row r="93" spans="1:13" x14ac:dyDescent="0.25">
      <c r="A93" s="11" t="s">
        <v>29</v>
      </c>
      <c r="B93" s="11" t="s">
        <v>25</v>
      </c>
      <c r="C93" s="11" t="s">
        <v>26</v>
      </c>
      <c r="D93" s="22" t="s">
        <v>30</v>
      </c>
      <c r="E93" s="12"/>
      <c r="F93" s="12"/>
      <c r="G93" s="12"/>
      <c r="H93" s="12"/>
      <c r="I93" s="12"/>
      <c r="J93" s="12"/>
      <c r="K93" s="14">
        <v>0.17</v>
      </c>
      <c r="L93" s="15">
        <v>17.239999999999998</v>
      </c>
      <c r="M93" s="13">
        <f>ROUND(K93*L93,2)</f>
        <v>2.93</v>
      </c>
    </row>
    <row r="94" spans="1:13" x14ac:dyDescent="0.25">
      <c r="A94" s="11" t="s">
        <v>31</v>
      </c>
      <c r="B94" s="11" t="s">
        <v>33</v>
      </c>
      <c r="C94" s="11" t="s">
        <v>26</v>
      </c>
      <c r="D94" s="22" t="s">
        <v>32</v>
      </c>
      <c r="E94" s="12"/>
      <c r="F94" s="12"/>
      <c r="G94" s="12"/>
      <c r="H94" s="12"/>
      <c r="I94" s="12"/>
      <c r="J94" s="12"/>
      <c r="K94" s="14">
        <v>0.17</v>
      </c>
      <c r="L94" s="15">
        <v>18.84</v>
      </c>
      <c r="M94" s="13">
        <f>ROUND(K94*L94,2)</f>
        <v>3.2</v>
      </c>
    </row>
    <row r="95" spans="1:13" x14ac:dyDescent="0.25">
      <c r="A95" s="11" t="s">
        <v>34</v>
      </c>
      <c r="B95" s="11" t="s">
        <v>36</v>
      </c>
      <c r="C95" s="11" t="s">
        <v>21</v>
      </c>
      <c r="D95" s="22" t="s">
        <v>35</v>
      </c>
      <c r="E95" s="12"/>
      <c r="F95" s="12"/>
      <c r="G95" s="12"/>
      <c r="H95" s="12"/>
      <c r="I95" s="12"/>
      <c r="J95" s="12"/>
      <c r="K95" s="14">
        <v>1</v>
      </c>
      <c r="L95" s="15">
        <v>72.87</v>
      </c>
      <c r="M95" s="13">
        <f>ROUND(K95*L95,2)</f>
        <v>72.87</v>
      </c>
    </row>
    <row r="96" spans="1:13" x14ac:dyDescent="0.25">
      <c r="A96" s="12"/>
      <c r="B96" s="12"/>
      <c r="C96" s="12"/>
      <c r="D96" s="23"/>
      <c r="E96" s="12"/>
      <c r="F96" s="12"/>
      <c r="G96" s="12"/>
      <c r="H96" s="12"/>
      <c r="I96" s="12"/>
      <c r="J96" s="16" t="s">
        <v>44</v>
      </c>
      <c r="K96" s="14">
        <v>1</v>
      </c>
      <c r="L96" s="10">
        <f>SUM(M91:M95)</f>
        <v>87.76</v>
      </c>
      <c r="M96" s="10">
        <f>ROUND(L96*K96,2)</f>
        <v>87.76</v>
      </c>
    </row>
    <row r="97" spans="1:13" ht="0.95" customHeight="1" x14ac:dyDescent="0.25">
      <c r="A97" s="17"/>
      <c r="B97" s="17"/>
      <c r="C97" s="17"/>
      <c r="D97" s="24"/>
      <c r="E97" s="17"/>
      <c r="F97" s="17"/>
      <c r="G97" s="17"/>
      <c r="H97" s="17"/>
      <c r="I97" s="17"/>
      <c r="J97" s="17"/>
      <c r="K97" s="17"/>
      <c r="L97" s="17"/>
      <c r="M97" s="17"/>
    </row>
    <row r="98" spans="1:13" x14ac:dyDescent="0.25">
      <c r="A98" s="11" t="s">
        <v>85</v>
      </c>
      <c r="B98" s="11" t="s">
        <v>20</v>
      </c>
      <c r="C98" s="11" t="s">
        <v>53</v>
      </c>
      <c r="D98" s="22" t="s">
        <v>86</v>
      </c>
      <c r="E98" s="12"/>
      <c r="F98" s="12"/>
      <c r="G98" s="12"/>
      <c r="H98" s="12"/>
      <c r="I98" s="12"/>
      <c r="J98" s="12"/>
      <c r="K98" s="19">
        <f>K107</f>
        <v>10</v>
      </c>
      <c r="L98" s="13">
        <f>L107</f>
        <v>15.14</v>
      </c>
      <c r="M98" s="13">
        <f>M107</f>
        <v>151.4</v>
      </c>
    </row>
    <row r="99" spans="1:13" ht="45" x14ac:dyDescent="0.25">
      <c r="A99" s="12"/>
      <c r="B99" s="12"/>
      <c r="C99" s="12"/>
      <c r="D99" s="23" t="s">
        <v>87</v>
      </c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 s="11" t="s">
        <v>23</v>
      </c>
      <c r="B100" s="11" t="s">
        <v>25</v>
      </c>
      <c r="C100" s="11" t="s">
        <v>26</v>
      </c>
      <c r="D100" s="22" t="s">
        <v>24</v>
      </c>
      <c r="E100" s="12"/>
      <c r="F100" s="12"/>
      <c r="G100" s="12"/>
      <c r="H100" s="12"/>
      <c r="I100" s="12"/>
      <c r="J100" s="12"/>
      <c r="K100" s="14">
        <v>0.25</v>
      </c>
      <c r="L100" s="15">
        <v>17.690000000000001</v>
      </c>
      <c r="M100" s="13">
        <f>ROUND(K100*L100,2)</f>
        <v>4.42</v>
      </c>
    </row>
    <row r="101" spans="1:13" x14ac:dyDescent="0.25">
      <c r="A101" s="11" t="s">
        <v>27</v>
      </c>
      <c r="B101" s="11" t="s">
        <v>25</v>
      </c>
      <c r="C101" s="11" t="s">
        <v>26</v>
      </c>
      <c r="D101" s="22" t="s">
        <v>28</v>
      </c>
      <c r="E101" s="12"/>
      <c r="F101" s="12"/>
      <c r="G101" s="12"/>
      <c r="H101" s="12"/>
      <c r="I101" s="12"/>
      <c r="J101" s="12"/>
      <c r="K101" s="14">
        <v>0.25</v>
      </c>
      <c r="L101" s="15">
        <v>17.350000000000001</v>
      </c>
      <c r="M101" s="13">
        <f>ROUND(K101*L101,2)</f>
        <v>4.34</v>
      </c>
    </row>
    <row r="102" spans="1:13" x14ac:dyDescent="0.25">
      <c r="A102" s="11" t="s">
        <v>55</v>
      </c>
      <c r="B102" s="11" t="s">
        <v>33</v>
      </c>
      <c r="C102" s="11" t="s">
        <v>53</v>
      </c>
      <c r="D102" s="22" t="s">
        <v>56</v>
      </c>
      <c r="E102" s="12"/>
      <c r="F102" s="12"/>
      <c r="G102" s="12"/>
      <c r="H102" s="12"/>
      <c r="I102" s="12"/>
      <c r="J102" s="12"/>
      <c r="K102" s="14">
        <v>1</v>
      </c>
      <c r="L102" s="15">
        <v>2.0299999999999998</v>
      </c>
      <c r="M102" s="13">
        <f>ROUND(K102*L102,2)</f>
        <v>2.0299999999999998</v>
      </c>
    </row>
    <row r="103" spans="1:13" x14ac:dyDescent="0.25">
      <c r="A103" s="11" t="s">
        <v>88</v>
      </c>
      <c r="B103" s="11" t="s">
        <v>36</v>
      </c>
      <c r="C103" s="11" t="s">
        <v>21</v>
      </c>
      <c r="D103" s="22" t="s">
        <v>89</v>
      </c>
      <c r="E103" s="12"/>
      <c r="F103" s="12"/>
      <c r="G103" s="12"/>
      <c r="H103" s="12"/>
      <c r="I103" s="12"/>
      <c r="J103" s="12"/>
      <c r="K103" s="14">
        <v>0.02</v>
      </c>
      <c r="L103" s="15">
        <v>178.5</v>
      </c>
      <c r="M103" s="13">
        <f>ROUND(K103*L103,2)</f>
        <v>3.57</v>
      </c>
    </row>
    <row r="104" spans="1:13" x14ac:dyDescent="0.25">
      <c r="A104" s="11" t="s">
        <v>59</v>
      </c>
      <c r="B104" s="11" t="s">
        <v>36</v>
      </c>
      <c r="C104" s="11" t="s">
        <v>61</v>
      </c>
      <c r="D104" s="22" t="s">
        <v>60</v>
      </c>
      <c r="E104" s="12"/>
      <c r="F104" s="12"/>
      <c r="G104" s="12"/>
      <c r="H104" s="12"/>
      <c r="I104" s="12"/>
      <c r="J104" s="12"/>
      <c r="K104" s="14">
        <v>0.15</v>
      </c>
      <c r="L104" s="15">
        <v>1</v>
      </c>
      <c r="M104" s="13">
        <f>ROUND(K104*L104,2)</f>
        <v>0.15</v>
      </c>
    </row>
    <row r="105" spans="1:13" x14ac:dyDescent="0.25">
      <c r="A105" s="11" t="s">
        <v>62</v>
      </c>
      <c r="B105" s="11" t="s">
        <v>36</v>
      </c>
      <c r="C105" s="11" t="s">
        <v>61</v>
      </c>
      <c r="D105" s="22" t="s">
        <v>63</v>
      </c>
      <c r="E105" s="12"/>
      <c r="F105" s="12"/>
      <c r="G105" s="12"/>
      <c r="H105" s="12"/>
      <c r="I105" s="12"/>
      <c r="J105" s="12"/>
      <c r="K105" s="14">
        <v>0.5</v>
      </c>
      <c r="L105" s="15">
        <v>0.95</v>
      </c>
      <c r="M105" s="13">
        <f>ROUND(K105*L105,2)</f>
        <v>0.48</v>
      </c>
    </row>
    <row r="106" spans="1:13" x14ac:dyDescent="0.25">
      <c r="A106" s="11" t="s">
        <v>64</v>
      </c>
      <c r="B106" s="11" t="s">
        <v>33</v>
      </c>
      <c r="C106" s="11" t="s">
        <v>66</v>
      </c>
      <c r="D106" s="22" t="s">
        <v>65</v>
      </c>
      <c r="E106" s="12"/>
      <c r="F106" s="12"/>
      <c r="G106" s="12"/>
      <c r="H106" s="12"/>
      <c r="I106" s="12"/>
      <c r="J106" s="12"/>
      <c r="K106" s="14">
        <v>0.01</v>
      </c>
      <c r="L106" s="15">
        <v>15.28</v>
      </c>
      <c r="M106" s="13">
        <f>ROUND(K106*L106,2)</f>
        <v>0.15</v>
      </c>
    </row>
    <row r="107" spans="1:13" x14ac:dyDescent="0.25">
      <c r="A107" s="12"/>
      <c r="B107" s="12"/>
      <c r="C107" s="12"/>
      <c r="D107" s="23"/>
      <c r="E107" s="12"/>
      <c r="F107" s="12"/>
      <c r="G107" s="12"/>
      <c r="H107" s="12"/>
      <c r="I107" s="12"/>
      <c r="J107" s="16" t="s">
        <v>90</v>
      </c>
      <c r="K107" s="14">
        <v>10</v>
      </c>
      <c r="L107" s="10">
        <f>SUM(M100:M106)</f>
        <v>15.14</v>
      </c>
      <c r="M107" s="10">
        <f>ROUND(L107*K107,2)</f>
        <v>151.4</v>
      </c>
    </row>
    <row r="108" spans="1:13" ht="0.95" customHeight="1" x14ac:dyDescent="0.25">
      <c r="A108" s="17"/>
      <c r="B108" s="17"/>
      <c r="C108" s="17"/>
      <c r="D108" s="24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x14ac:dyDescent="0.25">
      <c r="A109" s="11" t="s">
        <v>68</v>
      </c>
      <c r="B109" s="11" t="s">
        <v>36</v>
      </c>
      <c r="C109" s="11" t="s">
        <v>61</v>
      </c>
      <c r="D109" s="22" t="s">
        <v>69</v>
      </c>
      <c r="E109" s="12"/>
      <c r="F109" s="12"/>
      <c r="G109" s="12"/>
      <c r="H109" s="12"/>
      <c r="I109" s="12"/>
      <c r="J109" s="12"/>
      <c r="K109" s="14">
        <v>85</v>
      </c>
      <c r="L109" s="15">
        <v>10</v>
      </c>
      <c r="M109" s="13">
        <f>ROUND(K109*L109,2)</f>
        <v>850</v>
      </c>
    </row>
    <row r="110" spans="1:13" ht="33.75" x14ac:dyDescent="0.25">
      <c r="A110" s="12"/>
      <c r="B110" s="12"/>
      <c r="C110" s="12"/>
      <c r="D110" s="23" t="s">
        <v>70</v>
      </c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23"/>
      <c r="E111" s="12"/>
      <c r="F111" s="12"/>
      <c r="G111" s="12"/>
      <c r="H111" s="12"/>
      <c r="I111" s="12"/>
      <c r="J111" s="16" t="s">
        <v>91</v>
      </c>
      <c r="K111" s="15">
        <v>4</v>
      </c>
      <c r="L111" s="10">
        <f>M96+M107+M109</f>
        <v>1089.1600000000001</v>
      </c>
      <c r="M111" s="10">
        <f>ROUND(L111*K111,2)</f>
        <v>4356.6400000000003</v>
      </c>
    </row>
    <row r="112" spans="1:13" ht="0.95" customHeight="1" x14ac:dyDescent="0.25">
      <c r="A112" s="17"/>
      <c r="B112" s="17"/>
      <c r="C112" s="17"/>
      <c r="D112" s="24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5">
      <c r="A113" s="12"/>
      <c r="B113" s="12"/>
      <c r="C113" s="12"/>
      <c r="D113" s="23"/>
      <c r="E113" s="12"/>
      <c r="F113" s="12"/>
      <c r="G113" s="12"/>
      <c r="H113" s="12"/>
      <c r="I113" s="12"/>
      <c r="J113" s="16" t="s">
        <v>92</v>
      </c>
      <c r="K113" s="18">
        <v>1</v>
      </c>
      <c r="L113" s="10">
        <f>M59+M85+M111</f>
        <v>16645.29</v>
      </c>
      <c r="M113" s="10">
        <f>ROUND(L113*K113,2)</f>
        <v>16645.29</v>
      </c>
    </row>
    <row r="114" spans="1:13" ht="0.95" customHeight="1" x14ac:dyDescent="0.25">
      <c r="A114" s="17"/>
      <c r="B114" s="17"/>
      <c r="C114" s="17"/>
      <c r="D114" s="24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5">
      <c r="A115" s="12"/>
      <c r="B115" s="12"/>
      <c r="C115" s="12"/>
      <c r="D115" s="23"/>
      <c r="E115" s="12"/>
      <c r="F115" s="12"/>
      <c r="G115" s="12"/>
      <c r="H115" s="12"/>
      <c r="I115" s="12"/>
      <c r="J115" s="16" t="s">
        <v>93</v>
      </c>
      <c r="K115" s="18">
        <v>1</v>
      </c>
      <c r="L115" s="10">
        <f>M32+M113</f>
        <v>17488.34</v>
      </c>
      <c r="M115" s="10">
        <f>ROUND(L115*K115,2)</f>
        <v>17488.34</v>
      </c>
    </row>
    <row r="116" spans="1:13" x14ac:dyDescent="0.25">
      <c r="A116" s="12"/>
      <c r="B116" s="12"/>
      <c r="C116" s="12"/>
      <c r="D116" s="23"/>
      <c r="E116" s="12"/>
      <c r="F116" s="12"/>
      <c r="G116" s="12"/>
      <c r="H116" s="12"/>
      <c r="I116" s="12"/>
      <c r="J116" s="12"/>
      <c r="K116" s="12"/>
      <c r="L116" s="12"/>
      <c r="M116" s="12"/>
    </row>
  </sheetData>
  <dataValidations count="1">
    <dataValidation type="list" allowBlank="1" showInputMessage="1" showErrorMessage="1" sqref="B4:B116" xr:uid="{FAA17689-2C0C-4513-B703-A33639846570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2020-05-04T11:07:51Z</dcterms:created>
  <dcterms:modified xsi:type="dcterms:W3CDTF">2020-05-04T11:08:45Z</dcterms:modified>
</cp:coreProperties>
</file>