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77\Desktop\BC3\Pruebas B\Demo B7\"/>
    </mc:Choice>
  </mc:AlternateContent>
  <xr:revisionPtr revIDLastSave="0" documentId="8_{916AC2B2-FDA9-45BE-9841-B17FD87ED7A1}" xr6:coauthVersionLast="45" xr6:coauthVersionMax="45" xr10:uidLastSave="{00000000-0000-0000-0000-000000000000}"/>
  <bookViews>
    <workbookView xWindow="1770" yWindow="180" windowWidth="11520" windowHeight="10260" xr2:uid="{6FCF27D4-92EB-4705-A8B2-6E2C2643EE9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9" i="1" l="1"/>
  <c r="F49" i="1"/>
  <c r="G44" i="1"/>
  <c r="G47" i="1"/>
  <c r="E44" i="1"/>
  <c r="F44" i="1"/>
  <c r="F47" i="1"/>
  <c r="G46" i="1"/>
  <c r="G45" i="1"/>
  <c r="G4" i="1"/>
  <c r="G42" i="1"/>
  <c r="E4" i="1"/>
  <c r="F4" i="1"/>
  <c r="F42" i="1"/>
  <c r="G41" i="1"/>
  <c r="G34" i="1"/>
  <c r="G39" i="1"/>
  <c r="E34" i="1"/>
  <c r="F34" i="1"/>
  <c r="F39" i="1"/>
  <c r="G38" i="1"/>
  <c r="G37" i="1"/>
  <c r="G36" i="1"/>
  <c r="G24" i="1"/>
  <c r="G32" i="1"/>
  <c r="E24" i="1"/>
  <c r="F24" i="1"/>
  <c r="F32" i="1"/>
  <c r="G31" i="1"/>
  <c r="G30" i="1"/>
  <c r="G29" i="1"/>
  <c r="G28" i="1"/>
  <c r="G27" i="1"/>
  <c r="G26" i="1"/>
  <c r="G14" i="1"/>
  <c r="G22" i="1"/>
  <c r="E14" i="1"/>
  <c r="F14" i="1"/>
  <c r="F22" i="1"/>
  <c r="G21" i="1"/>
  <c r="G20" i="1"/>
  <c r="G19" i="1"/>
  <c r="G18" i="1"/>
  <c r="G17" i="1"/>
  <c r="G16" i="1"/>
  <c r="G5" i="1"/>
  <c r="G12" i="1"/>
  <c r="E5" i="1"/>
  <c r="F5" i="1"/>
  <c r="F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<sst xmlns="http://schemas.openxmlformats.org/spreadsheetml/2006/main" count="136" uniqueCount="70">
  <si>
    <t/>
  </si>
  <si>
    <t>Presupuesto</t>
  </si>
  <si>
    <t>Código</t>
  </si>
  <si>
    <t>Resumen</t>
  </si>
  <si>
    <t>ImpPres</t>
  </si>
  <si>
    <t>Nat</t>
  </si>
  <si>
    <t>Ud</t>
  </si>
  <si>
    <t>CanPres</t>
  </si>
  <si>
    <t>PrPres</t>
  </si>
  <si>
    <t xml:space="preserve">E09ICC       </t>
  </si>
  <si>
    <t>TEJA CERÁMICA CURVA</t>
  </si>
  <si>
    <t>Capítulo</t>
  </si>
  <si>
    <t xml:space="preserve">E09ICC010    </t>
  </si>
  <si>
    <t>CUB. TEJA CURVA S/ONDULINE</t>
  </si>
  <si>
    <t>Partida</t>
  </si>
  <si>
    <t>m2</t>
  </si>
  <si>
    <t>Cubierta de teja cerámica curva roja de 40x19 cm., fijada mediante la colocación de listones Onduline anclados al soporte por medio de clavos taco o clavos espiral sobre placa Onduline bajo teja 235, clavada a la estructura de cubierta, i/p.p. de piezas especiales, caballetes y limas, medios auxiliares y elementos de seguridad, s/NTE-QTT-11, medida en verdadera magnitud.</t>
  </si>
  <si>
    <t xml:space="preserve">O01OA030     </t>
  </si>
  <si>
    <t>Oficial primera</t>
  </si>
  <si>
    <t>Mano de obra</t>
  </si>
  <si>
    <t>h.</t>
  </si>
  <si>
    <t xml:space="preserve">O01OA050     </t>
  </si>
  <si>
    <t>Ayudante</t>
  </si>
  <si>
    <t xml:space="preserve">P05FO010     </t>
  </si>
  <si>
    <t>Placa Onduline bajo teja 235</t>
  </si>
  <si>
    <t>Material</t>
  </si>
  <si>
    <t xml:space="preserve">P05FO090     </t>
  </si>
  <si>
    <t>Clavo taco BT 50 Onduline</t>
  </si>
  <si>
    <t>ud</t>
  </si>
  <si>
    <t xml:space="preserve">P05TC010     </t>
  </si>
  <si>
    <t>Teja curva roja 40x19</t>
  </si>
  <si>
    <t>E09ICC010</t>
  </si>
  <si>
    <t xml:space="preserve">E09ICC020    </t>
  </si>
  <si>
    <t>CUB. TEJA CURVA S/TABLERO M-H</t>
  </si>
  <si>
    <t>Cubierta formada con tabicones aligerados de ladrillo H/D, recibidos con mortero de cemento CEM II/B-P 32,5 N y arena de río 1/6 (M-40) y separados 1 m. con maestra superior del mismo mortero, arriostrados transversalmente cada 2 m. aproximadamente según desnivel, para una altura media de 1 m. de cubierta, tablero machihembrado de 100x30x4,50 cm., capa de compresión de 30 mm. de idéntico mortero y teja cerámica curva roja de 40x19 cm. recibida con mortero de cemento CEM II/B-P 32,5 N y arena de río 1/8 (M-20), i/p.p. de limas, caballetes, emboquillado, remates, medios auxiliares y elementos de seguridad, s/NTE-QTT, medida en proyección horizontal.</t>
  </si>
  <si>
    <t xml:space="preserve">P01LH020     </t>
  </si>
  <si>
    <t>Ladrillo h. doble 25x12x8</t>
  </si>
  <si>
    <t>mud</t>
  </si>
  <si>
    <t xml:space="preserve">P01LG180     </t>
  </si>
  <si>
    <t>Rasillón cerámico m-h 100x30x3,5</t>
  </si>
  <si>
    <t xml:space="preserve">O%           </t>
  </si>
  <si>
    <t>10%</t>
  </si>
  <si>
    <t>E09ICC020</t>
  </si>
  <si>
    <t xml:space="preserve">E09ICC030    </t>
  </si>
  <si>
    <t>CUB. TEJA CURVA S/NERVOMETAL</t>
  </si>
  <si>
    <t>Cubierta formada por tabiquillos palomeros de ladrillo H/S recibidos con mortero de cemento CEM II/B-P 32,5 N y arena de río 1/6 (M-40), separados 80 cm.,  arriostrados transversalmente cada 2 m. aproximadamente según desnivel, para una altura media de 1 m. de cubierta, tablero de fleje tipo Nervometal de 0,5 mm., capa de compresión de 3 cm. de espesor de hormigón de 330 kg. de cemento/m3. de dosificación, y teja cerámica curva de 40x19 cm.,  recibida con mortero de cemento CEM II/B-P 32,5 N y arena de río 1/8 (M-20), i/p.p. de caballetes, emboquillado, remates, limas, medios auxiliares y elementos de seguridad, s/NTE-QTT-11, medida en proyección horizontal.</t>
  </si>
  <si>
    <t xml:space="preserve">P01LH010     </t>
  </si>
  <si>
    <t>Ladrillo h. sencillo 24x12x4</t>
  </si>
  <si>
    <t xml:space="preserve">P05EW090     </t>
  </si>
  <si>
    <t>Fleje Nervometal 0,5 mm.</t>
  </si>
  <si>
    <t xml:space="preserve">O01OA030%    </t>
  </si>
  <si>
    <t>a un codigo</t>
  </si>
  <si>
    <t>E09ICC030</t>
  </si>
  <si>
    <t xml:space="preserve">E09ICC040    </t>
  </si>
  <si>
    <t>TEJA CERÁ. CURVA ROJA 40x19</t>
  </si>
  <si>
    <t>Cubrición de teja cerámica curva de 40x19 cm. recibida con mortero de cemento CEM II/B-P 32,5 N y arena de río 1/8 (M-20), i/p.p. de limas, caballete y emboquillado, medios auxiliares y elementos de seguridad, s/NTE-QTT-11, medida en verdadera magnitud.</t>
  </si>
  <si>
    <t>E09ICC040</t>
  </si>
  <si>
    <t xml:space="preserve">%50          </t>
  </si>
  <si>
    <t>50%</t>
  </si>
  <si>
    <t>Otros</t>
  </si>
  <si>
    <t>E09ICC</t>
  </si>
  <si>
    <t xml:space="preserve">GI           </t>
  </si>
  <si>
    <t>Gastos Indirectos</t>
  </si>
  <si>
    <t xml:space="preserve">GI1          </t>
  </si>
  <si>
    <t>seguridad</t>
  </si>
  <si>
    <t>mes</t>
  </si>
  <si>
    <t xml:space="preserve">GI2          </t>
  </si>
  <si>
    <t>encargado</t>
  </si>
  <si>
    <t>GI</t>
  </si>
  <si>
    <t>DEMOB6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</si>
</sst>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5" fillId="0" borderId="0" xfId="0" applyNumberFormat="1" applyFont="1" applyAlignment="1">
      <alignment horizontal="right" vertical="top"/>
    </xf>
    <xf numFmtId="49" fontId="4" fillId="3" borderId="0" xfId="0" applyNumberFormat="1" applyFont="1" applyFill="1" applyAlignment="1">
      <alignment vertical="top"/>
    </xf>
    <xf numFmtId="3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/>
    </xf>
    <xf numFmtId="49" fontId="3" fillId="0" borderId="0" xfId="0" applyNumberFormat="1" applyFont="1" applyAlignment="1">
      <alignment vertical="top"/>
    </xf>
    <xf numFmtId="4" fontId="3" fillId="2" borderId="0" xfId="0" applyNumberFormat="1" applyFont="1" applyFill="1" applyAlignment="1">
      <alignment vertical="top"/>
    </xf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 wrapText="1"/>
    </xf>
    <xf numFmtId="49" fontId="4" fillId="3" borderId="0" xfId="0" applyNumberFormat="1" applyFont="1" applyFill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0" fontId="3" fillId="4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67F6F-B2DD-4FBA-B54F-04FC95F2394A}">
  <dimension ref="A1:G50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baseColWidth="10" defaultRowHeight="15" x14ac:dyDescent="0.25"/>
  <cols>
    <col min="1" max="1" width="15.5703125" bestFit="1" customWidth="1"/>
    <col min="2" max="2" width="10.28515625" bestFit="1" customWidth="1"/>
    <col min="3" max="3" width="4" bestFit="1" customWidth="1"/>
    <col min="4" max="4" width="32.85546875" customWidth="1"/>
    <col min="5" max="7" width="7.8554687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ht="18.75" x14ac:dyDescent="0.25">
      <c r="A2" s="3" t="s">
        <v>1</v>
      </c>
      <c r="B2" s="4"/>
      <c r="C2" s="4"/>
      <c r="D2" s="4"/>
      <c r="E2" s="4"/>
      <c r="F2" s="4"/>
      <c r="G2" s="4"/>
    </row>
    <row r="3" spans="1:7" x14ac:dyDescent="0.25">
      <c r="A3" s="5" t="s">
        <v>2</v>
      </c>
      <c r="B3" s="5" t="s">
        <v>5</v>
      </c>
      <c r="C3" s="5" t="s">
        <v>6</v>
      </c>
      <c r="D3" s="17" t="s">
        <v>3</v>
      </c>
      <c r="E3" s="6" t="s">
        <v>7</v>
      </c>
      <c r="F3" s="6" t="s">
        <v>8</v>
      </c>
      <c r="G3" s="6" t="s">
        <v>4</v>
      </c>
    </row>
    <row r="4" spans="1:7" x14ac:dyDescent="0.25">
      <c r="A4" s="7" t="s">
        <v>9</v>
      </c>
      <c r="B4" s="7" t="s">
        <v>11</v>
      </c>
      <c r="C4" s="7" t="s">
        <v>0</v>
      </c>
      <c r="D4" s="18" t="s">
        <v>10</v>
      </c>
      <c r="E4" s="8">
        <f>E42</f>
        <v>1</v>
      </c>
      <c r="F4" s="9">
        <f>F42</f>
        <v>12306.5</v>
      </c>
      <c r="G4" s="9">
        <f>G42</f>
        <v>12306.5</v>
      </c>
    </row>
    <row r="5" spans="1:7" x14ac:dyDescent="0.25">
      <c r="A5" s="10" t="s">
        <v>12</v>
      </c>
      <c r="B5" s="10" t="s">
        <v>14</v>
      </c>
      <c r="C5" s="10" t="s">
        <v>15</v>
      </c>
      <c r="D5" s="19" t="s">
        <v>13</v>
      </c>
      <c r="E5" s="11">
        <f>E12</f>
        <v>10</v>
      </c>
      <c r="F5" s="11">
        <f>F12</f>
        <v>39.799999999999997</v>
      </c>
      <c r="G5" s="11">
        <f>G12</f>
        <v>398</v>
      </c>
    </row>
    <row r="6" spans="1:7" ht="101.25" x14ac:dyDescent="0.25">
      <c r="A6" s="12"/>
      <c r="B6" s="12"/>
      <c r="C6" s="12"/>
      <c r="D6" s="20" t="s">
        <v>16</v>
      </c>
      <c r="E6" s="12"/>
      <c r="F6" s="12"/>
      <c r="G6" s="12"/>
    </row>
    <row r="7" spans="1:7" x14ac:dyDescent="0.25">
      <c r="A7" s="10" t="s">
        <v>17</v>
      </c>
      <c r="B7" s="10" t="s">
        <v>19</v>
      </c>
      <c r="C7" s="10" t="s">
        <v>20</v>
      </c>
      <c r="D7" s="19" t="s">
        <v>18</v>
      </c>
      <c r="E7" s="13">
        <v>1</v>
      </c>
      <c r="F7" s="14">
        <v>10</v>
      </c>
      <c r="G7" s="11">
        <f>ROUND(E7*F7,2)</f>
        <v>10</v>
      </c>
    </row>
    <row r="8" spans="1:7" x14ac:dyDescent="0.25">
      <c r="A8" s="10" t="s">
        <v>21</v>
      </c>
      <c r="B8" s="10" t="s">
        <v>19</v>
      </c>
      <c r="C8" s="10" t="s">
        <v>20</v>
      </c>
      <c r="D8" s="19" t="s">
        <v>22</v>
      </c>
      <c r="E8" s="13">
        <v>1</v>
      </c>
      <c r="F8" s="14">
        <v>15</v>
      </c>
      <c r="G8" s="11">
        <f>ROUND(E8*F8,2)</f>
        <v>15</v>
      </c>
    </row>
    <row r="9" spans="1:7" x14ac:dyDescent="0.25">
      <c r="A9" s="10" t="s">
        <v>23</v>
      </c>
      <c r="B9" s="10" t="s">
        <v>25</v>
      </c>
      <c r="C9" s="10" t="s">
        <v>15</v>
      </c>
      <c r="D9" s="19" t="s">
        <v>24</v>
      </c>
      <c r="E9" s="13">
        <v>1.1000000000000001</v>
      </c>
      <c r="F9" s="14">
        <v>4.68</v>
      </c>
      <c r="G9" s="11">
        <f>ROUND(E9*F9,2)</f>
        <v>5.15</v>
      </c>
    </row>
    <row r="10" spans="1:7" x14ac:dyDescent="0.25">
      <c r="A10" s="10" t="s">
        <v>26</v>
      </c>
      <c r="B10" s="10" t="s">
        <v>25</v>
      </c>
      <c r="C10" s="10" t="s">
        <v>28</v>
      </c>
      <c r="D10" s="19" t="s">
        <v>27</v>
      </c>
      <c r="E10" s="13">
        <v>15</v>
      </c>
      <c r="F10" s="14">
        <v>0.06</v>
      </c>
      <c r="G10" s="11">
        <f>ROUND(E10*F10,2)</f>
        <v>0.9</v>
      </c>
    </row>
    <row r="11" spans="1:7" x14ac:dyDescent="0.25">
      <c r="A11" s="10" t="s">
        <v>29</v>
      </c>
      <c r="B11" s="10" t="s">
        <v>25</v>
      </c>
      <c r="C11" s="10" t="s">
        <v>28</v>
      </c>
      <c r="D11" s="19" t="s">
        <v>30</v>
      </c>
      <c r="E11" s="13">
        <v>35</v>
      </c>
      <c r="F11" s="14">
        <v>0.25</v>
      </c>
      <c r="G11" s="11">
        <f>ROUND(E11*F11,2)</f>
        <v>8.75</v>
      </c>
    </row>
    <row r="12" spans="1:7" x14ac:dyDescent="0.25">
      <c r="A12" s="12"/>
      <c r="B12" s="12"/>
      <c r="C12" s="12"/>
      <c r="D12" s="21" t="s">
        <v>31</v>
      </c>
      <c r="E12" s="14">
        <v>10</v>
      </c>
      <c r="F12" s="9">
        <f>SUM(G7:G11)</f>
        <v>39.799999999999997</v>
      </c>
      <c r="G12" s="9">
        <f>ROUND(F12*E12,2)</f>
        <v>398</v>
      </c>
    </row>
    <row r="13" spans="1:7" ht="0.95" customHeight="1" x14ac:dyDescent="0.25">
      <c r="A13" s="15"/>
      <c r="B13" s="15"/>
      <c r="C13" s="15"/>
      <c r="D13" s="22"/>
      <c r="E13" s="15"/>
      <c r="F13" s="15"/>
      <c r="G13" s="15"/>
    </row>
    <row r="14" spans="1:7" x14ac:dyDescent="0.25">
      <c r="A14" s="10" t="s">
        <v>32</v>
      </c>
      <c r="B14" s="10" t="s">
        <v>14</v>
      </c>
      <c r="C14" s="10" t="s">
        <v>15</v>
      </c>
      <c r="D14" s="19" t="s">
        <v>33</v>
      </c>
      <c r="E14" s="11">
        <f>E22</f>
        <v>100</v>
      </c>
      <c r="F14" s="11">
        <f>F22</f>
        <v>44.730000000000004</v>
      </c>
      <c r="G14" s="11">
        <f>G22</f>
        <v>4473</v>
      </c>
    </row>
    <row r="15" spans="1:7" ht="180" x14ac:dyDescent="0.25">
      <c r="A15" s="12"/>
      <c r="B15" s="12"/>
      <c r="C15" s="12"/>
      <c r="D15" s="20" t="s">
        <v>34</v>
      </c>
      <c r="E15" s="12"/>
      <c r="F15" s="12"/>
      <c r="G15" s="12"/>
    </row>
    <row r="16" spans="1:7" x14ac:dyDescent="0.25">
      <c r="A16" s="10" t="s">
        <v>17</v>
      </c>
      <c r="B16" s="10" t="s">
        <v>19</v>
      </c>
      <c r="C16" s="10" t="s">
        <v>20</v>
      </c>
      <c r="D16" s="19" t="s">
        <v>18</v>
      </c>
      <c r="E16" s="13">
        <v>1.1499999999999999</v>
      </c>
      <c r="F16" s="14">
        <v>10</v>
      </c>
      <c r="G16" s="11">
        <f>ROUND(E16*F16,2)</f>
        <v>11.5</v>
      </c>
    </row>
    <row r="17" spans="1:7" x14ac:dyDescent="0.25">
      <c r="A17" s="10" t="s">
        <v>21</v>
      </c>
      <c r="B17" s="10" t="s">
        <v>19</v>
      </c>
      <c r="C17" s="10" t="s">
        <v>20</v>
      </c>
      <c r="D17" s="19" t="s">
        <v>22</v>
      </c>
      <c r="E17" s="13">
        <v>1.1499999999999999</v>
      </c>
      <c r="F17" s="14">
        <v>15</v>
      </c>
      <c r="G17" s="11">
        <f>ROUND(E17*F17,2)</f>
        <v>17.25</v>
      </c>
    </row>
    <row r="18" spans="1:7" x14ac:dyDescent="0.25">
      <c r="A18" s="10" t="s">
        <v>29</v>
      </c>
      <c r="B18" s="10" t="s">
        <v>25</v>
      </c>
      <c r="C18" s="10" t="s">
        <v>28</v>
      </c>
      <c r="D18" s="19" t="s">
        <v>30</v>
      </c>
      <c r="E18" s="13">
        <v>35</v>
      </c>
      <c r="F18" s="14">
        <v>0.25</v>
      </c>
      <c r="G18" s="11">
        <f>ROUND(E18*F18,2)</f>
        <v>8.75</v>
      </c>
    </row>
    <row r="19" spans="1:7" x14ac:dyDescent="0.25">
      <c r="A19" s="10" t="s">
        <v>35</v>
      </c>
      <c r="B19" s="10" t="s">
        <v>25</v>
      </c>
      <c r="C19" s="10" t="s">
        <v>37</v>
      </c>
      <c r="D19" s="19" t="s">
        <v>36</v>
      </c>
      <c r="E19" s="13">
        <v>3.4000000000000002E-2</v>
      </c>
      <c r="F19" s="14">
        <v>63.1</v>
      </c>
      <c r="G19" s="11">
        <f>ROUND(E19*F19,2)</f>
        <v>2.15</v>
      </c>
    </row>
    <row r="20" spans="1:7" x14ac:dyDescent="0.25">
      <c r="A20" s="10" t="s">
        <v>38</v>
      </c>
      <c r="B20" s="10" t="s">
        <v>25</v>
      </c>
      <c r="C20" s="10" t="s">
        <v>28</v>
      </c>
      <c r="D20" s="19" t="s">
        <v>39</v>
      </c>
      <c r="E20" s="13">
        <v>4</v>
      </c>
      <c r="F20" s="14">
        <v>0.55000000000000004</v>
      </c>
      <c r="G20" s="11">
        <f>ROUND(E20*F20,2)</f>
        <v>2.2000000000000002</v>
      </c>
    </row>
    <row r="21" spans="1:7" x14ac:dyDescent="0.25">
      <c r="A21" s="10" t="s">
        <v>40</v>
      </c>
      <c r="B21" s="10" t="s">
        <v>19</v>
      </c>
      <c r="C21" s="10" t="s">
        <v>0</v>
      </c>
      <c r="D21" s="19" t="s">
        <v>41</v>
      </c>
      <c r="E21" s="13">
        <v>0.28799999999999998</v>
      </c>
      <c r="F21" s="14">
        <v>10</v>
      </c>
      <c r="G21" s="11">
        <f>ROUND(E21*F21,2)</f>
        <v>2.88</v>
      </c>
    </row>
    <row r="22" spans="1:7" x14ac:dyDescent="0.25">
      <c r="A22" s="12"/>
      <c r="B22" s="12"/>
      <c r="C22" s="12"/>
      <c r="D22" s="21" t="s">
        <v>42</v>
      </c>
      <c r="E22" s="14">
        <v>100</v>
      </c>
      <c r="F22" s="9">
        <f>SUM(G16:G21)</f>
        <v>44.730000000000004</v>
      </c>
      <c r="G22" s="9">
        <f>ROUND(F22*E22,2)</f>
        <v>4473</v>
      </c>
    </row>
    <row r="23" spans="1:7" ht="0.95" customHeight="1" x14ac:dyDescent="0.25">
      <c r="A23" s="15"/>
      <c r="B23" s="15"/>
      <c r="C23" s="15"/>
      <c r="D23" s="22"/>
      <c r="E23" s="15"/>
      <c r="F23" s="15"/>
      <c r="G23" s="15"/>
    </row>
    <row r="24" spans="1:7" x14ac:dyDescent="0.25">
      <c r="A24" s="10" t="s">
        <v>43</v>
      </c>
      <c r="B24" s="10" t="s">
        <v>14</v>
      </c>
      <c r="C24" s="10" t="s">
        <v>15</v>
      </c>
      <c r="D24" s="19" t="s">
        <v>44</v>
      </c>
      <c r="E24" s="11">
        <f>E32</f>
        <v>50</v>
      </c>
      <c r="F24" s="11">
        <f>F32</f>
        <v>42.83</v>
      </c>
      <c r="G24" s="11">
        <f>G32</f>
        <v>2141.5</v>
      </c>
    </row>
    <row r="25" spans="1:7" ht="180" x14ac:dyDescent="0.25">
      <c r="A25" s="12"/>
      <c r="B25" s="12"/>
      <c r="C25" s="12"/>
      <c r="D25" s="20" t="s">
        <v>45</v>
      </c>
      <c r="E25" s="12"/>
      <c r="F25" s="12"/>
      <c r="G25" s="12"/>
    </row>
    <row r="26" spans="1:7" x14ac:dyDescent="0.25">
      <c r="A26" s="10" t="s">
        <v>17</v>
      </c>
      <c r="B26" s="10" t="s">
        <v>19</v>
      </c>
      <c r="C26" s="10" t="s">
        <v>20</v>
      </c>
      <c r="D26" s="19" t="s">
        <v>18</v>
      </c>
      <c r="E26" s="13">
        <v>1</v>
      </c>
      <c r="F26" s="14">
        <v>10</v>
      </c>
      <c r="G26" s="11">
        <f>ROUND(E26*F26,2)</f>
        <v>10</v>
      </c>
    </row>
    <row r="27" spans="1:7" x14ac:dyDescent="0.25">
      <c r="A27" s="10" t="s">
        <v>21</v>
      </c>
      <c r="B27" s="10" t="s">
        <v>19</v>
      </c>
      <c r="C27" s="10" t="s">
        <v>20</v>
      </c>
      <c r="D27" s="19" t="s">
        <v>22</v>
      </c>
      <c r="E27" s="13">
        <v>1</v>
      </c>
      <c r="F27" s="14">
        <v>15</v>
      </c>
      <c r="G27" s="11">
        <f>ROUND(E27*F27,2)</f>
        <v>15</v>
      </c>
    </row>
    <row r="28" spans="1:7" x14ac:dyDescent="0.25">
      <c r="A28" s="10" t="s">
        <v>29</v>
      </c>
      <c r="B28" s="10" t="s">
        <v>25</v>
      </c>
      <c r="C28" s="10" t="s">
        <v>28</v>
      </c>
      <c r="D28" s="19" t="s">
        <v>30</v>
      </c>
      <c r="E28" s="13">
        <v>35</v>
      </c>
      <c r="F28" s="14">
        <v>0.25</v>
      </c>
      <c r="G28" s="11">
        <f>ROUND(E28*F28,2)</f>
        <v>8.75</v>
      </c>
    </row>
    <row r="29" spans="1:7" x14ac:dyDescent="0.25">
      <c r="A29" s="10" t="s">
        <v>46</v>
      </c>
      <c r="B29" s="10" t="s">
        <v>25</v>
      </c>
      <c r="C29" s="10" t="s">
        <v>37</v>
      </c>
      <c r="D29" s="19" t="s">
        <v>47</v>
      </c>
      <c r="E29" s="13">
        <v>4.2000000000000003E-2</v>
      </c>
      <c r="F29" s="14">
        <v>122.4</v>
      </c>
      <c r="G29" s="11">
        <f>ROUND(E29*F29,2)</f>
        <v>5.14</v>
      </c>
    </row>
    <row r="30" spans="1:7" x14ac:dyDescent="0.25">
      <c r="A30" s="10" t="s">
        <v>48</v>
      </c>
      <c r="B30" s="10" t="s">
        <v>25</v>
      </c>
      <c r="C30" s="10" t="s">
        <v>15</v>
      </c>
      <c r="D30" s="19" t="s">
        <v>49</v>
      </c>
      <c r="E30" s="13">
        <v>1.2</v>
      </c>
      <c r="F30" s="14">
        <v>3.28</v>
      </c>
      <c r="G30" s="11">
        <f>ROUND(E30*F30,2)</f>
        <v>3.94</v>
      </c>
    </row>
    <row r="31" spans="1:7" x14ac:dyDescent="0.25">
      <c r="A31" s="10" t="s">
        <v>50</v>
      </c>
      <c r="B31" s="10" t="s">
        <v>19</v>
      </c>
      <c r="C31" s="10" t="s">
        <v>0</v>
      </c>
      <c r="D31" s="19" t="s">
        <v>51</v>
      </c>
      <c r="E31" s="13">
        <v>0</v>
      </c>
      <c r="F31" s="14">
        <v>10</v>
      </c>
      <c r="G31" s="11">
        <f>ROUND(E31*F31,2)</f>
        <v>0</v>
      </c>
    </row>
    <row r="32" spans="1:7" x14ac:dyDescent="0.25">
      <c r="A32" s="12"/>
      <c r="B32" s="12"/>
      <c r="C32" s="12"/>
      <c r="D32" s="21" t="s">
        <v>52</v>
      </c>
      <c r="E32" s="14">
        <v>50</v>
      </c>
      <c r="F32" s="9">
        <f>SUM(G26:G31)</f>
        <v>42.83</v>
      </c>
      <c r="G32" s="9">
        <f>ROUND(F32*E32,2)</f>
        <v>2141.5</v>
      </c>
    </row>
    <row r="33" spans="1:7" ht="0.95" customHeight="1" x14ac:dyDescent="0.25">
      <c r="A33" s="15"/>
      <c r="B33" s="15"/>
      <c r="C33" s="15"/>
      <c r="D33" s="22"/>
      <c r="E33" s="15"/>
      <c r="F33" s="15"/>
      <c r="G33" s="15"/>
    </row>
    <row r="34" spans="1:7" x14ac:dyDescent="0.25">
      <c r="A34" s="10" t="s">
        <v>53</v>
      </c>
      <c r="B34" s="10" t="s">
        <v>14</v>
      </c>
      <c r="C34" s="10" t="s">
        <v>15</v>
      </c>
      <c r="D34" s="19" t="s">
        <v>54</v>
      </c>
      <c r="E34" s="11">
        <f>E39</f>
        <v>20</v>
      </c>
      <c r="F34" s="11">
        <f>F39</f>
        <v>58.75</v>
      </c>
      <c r="G34" s="11">
        <f>G39</f>
        <v>1175</v>
      </c>
    </row>
    <row r="35" spans="1:7" ht="67.5" x14ac:dyDescent="0.25">
      <c r="A35" s="12"/>
      <c r="B35" s="12"/>
      <c r="C35" s="12"/>
      <c r="D35" s="20" t="s">
        <v>55</v>
      </c>
      <c r="E35" s="12"/>
      <c r="F35" s="12"/>
      <c r="G35" s="12"/>
    </row>
    <row r="36" spans="1:7" x14ac:dyDescent="0.25">
      <c r="A36" s="10" t="s">
        <v>17</v>
      </c>
      <c r="B36" s="10" t="s">
        <v>19</v>
      </c>
      <c r="C36" s="10" t="s">
        <v>20</v>
      </c>
      <c r="D36" s="19" t="s">
        <v>18</v>
      </c>
      <c r="E36" s="13">
        <v>2</v>
      </c>
      <c r="F36" s="14">
        <v>10</v>
      </c>
      <c r="G36" s="11">
        <f>ROUND(E36*F36,2)</f>
        <v>20</v>
      </c>
    </row>
    <row r="37" spans="1:7" x14ac:dyDescent="0.25">
      <c r="A37" s="10" t="s">
        <v>21</v>
      </c>
      <c r="B37" s="10" t="s">
        <v>19</v>
      </c>
      <c r="C37" s="10" t="s">
        <v>20</v>
      </c>
      <c r="D37" s="19" t="s">
        <v>22</v>
      </c>
      <c r="E37" s="13">
        <v>2</v>
      </c>
      <c r="F37" s="14">
        <v>15</v>
      </c>
      <c r="G37" s="11">
        <f>ROUND(E37*F37,2)</f>
        <v>30</v>
      </c>
    </row>
    <row r="38" spans="1:7" x14ac:dyDescent="0.25">
      <c r="A38" s="10" t="s">
        <v>29</v>
      </c>
      <c r="B38" s="10" t="s">
        <v>25</v>
      </c>
      <c r="C38" s="10" t="s">
        <v>28</v>
      </c>
      <c r="D38" s="19" t="s">
        <v>30</v>
      </c>
      <c r="E38" s="13">
        <v>35</v>
      </c>
      <c r="F38" s="14">
        <v>0.25</v>
      </c>
      <c r="G38" s="11">
        <f>ROUND(E38*F38,2)</f>
        <v>8.75</v>
      </c>
    </row>
    <row r="39" spans="1:7" x14ac:dyDescent="0.25">
      <c r="A39" s="12"/>
      <c r="B39" s="12"/>
      <c r="C39" s="12"/>
      <c r="D39" s="21" t="s">
        <v>56</v>
      </c>
      <c r="E39" s="14">
        <v>20</v>
      </c>
      <c r="F39" s="9">
        <f>SUM(G36:G38)</f>
        <v>58.75</v>
      </c>
      <c r="G39" s="9">
        <f>ROUND(F39*E39,2)</f>
        <v>1175</v>
      </c>
    </row>
    <row r="40" spans="1:7" ht="0.95" customHeight="1" x14ac:dyDescent="0.25">
      <c r="A40" s="15"/>
      <c r="B40" s="15"/>
      <c r="C40" s="15"/>
      <c r="D40" s="22"/>
      <c r="E40" s="15"/>
      <c r="F40" s="15"/>
      <c r="G40" s="15"/>
    </row>
    <row r="41" spans="1:7" x14ac:dyDescent="0.25">
      <c r="A41" s="10" t="s">
        <v>57</v>
      </c>
      <c r="B41" s="10" t="s">
        <v>59</v>
      </c>
      <c r="C41" s="10" t="s">
        <v>0</v>
      </c>
      <c r="D41" s="19" t="s">
        <v>58</v>
      </c>
      <c r="E41" s="14">
        <v>82.38</v>
      </c>
      <c r="F41" s="14">
        <v>50</v>
      </c>
      <c r="G41" s="11">
        <f>ROUND(E41*F41,2)</f>
        <v>4119</v>
      </c>
    </row>
    <row r="42" spans="1:7" x14ac:dyDescent="0.25">
      <c r="A42" s="12"/>
      <c r="B42" s="12"/>
      <c r="C42" s="12"/>
      <c r="D42" s="21" t="s">
        <v>60</v>
      </c>
      <c r="E42" s="16">
        <v>1</v>
      </c>
      <c r="F42" s="9">
        <f>G12+G22+G32+G39+G41</f>
        <v>12306.5</v>
      </c>
      <c r="G42" s="9">
        <f>ROUND(F42*E42,2)</f>
        <v>12306.5</v>
      </c>
    </row>
    <row r="43" spans="1:7" ht="0.95" customHeight="1" x14ac:dyDescent="0.25">
      <c r="A43" s="15"/>
      <c r="B43" s="15"/>
      <c r="C43" s="15"/>
      <c r="D43" s="22"/>
      <c r="E43" s="15"/>
      <c r="F43" s="15"/>
      <c r="G43" s="15"/>
    </row>
    <row r="44" spans="1:7" x14ac:dyDescent="0.25">
      <c r="A44" s="7" t="s">
        <v>61</v>
      </c>
      <c r="B44" s="7" t="s">
        <v>11</v>
      </c>
      <c r="C44" s="7" t="s">
        <v>0</v>
      </c>
      <c r="D44" s="18" t="s">
        <v>62</v>
      </c>
      <c r="E44" s="8">
        <f>E47</f>
        <v>1</v>
      </c>
      <c r="F44" s="9">
        <f>F47</f>
        <v>2400</v>
      </c>
      <c r="G44" s="9">
        <f>G47</f>
        <v>2400</v>
      </c>
    </row>
    <row r="45" spans="1:7" x14ac:dyDescent="0.25">
      <c r="A45" s="10" t="s">
        <v>63</v>
      </c>
      <c r="B45" s="10" t="s">
        <v>59</v>
      </c>
      <c r="C45" s="10" t="s">
        <v>65</v>
      </c>
      <c r="D45" s="19" t="s">
        <v>64</v>
      </c>
      <c r="E45" s="14">
        <v>2</v>
      </c>
      <c r="F45" s="14">
        <v>600</v>
      </c>
      <c r="G45" s="11">
        <f>ROUND(E45*F45,2)</f>
        <v>1200</v>
      </c>
    </row>
    <row r="46" spans="1:7" x14ac:dyDescent="0.25">
      <c r="A46" s="10" t="s">
        <v>66</v>
      </c>
      <c r="B46" s="10" t="s">
        <v>59</v>
      </c>
      <c r="C46" s="10" t="s">
        <v>65</v>
      </c>
      <c r="D46" s="19" t="s">
        <v>67</v>
      </c>
      <c r="E46" s="14">
        <v>1</v>
      </c>
      <c r="F46" s="14">
        <v>1200</v>
      </c>
      <c r="G46" s="11">
        <f>ROUND(E46*F46,2)</f>
        <v>1200</v>
      </c>
    </row>
    <row r="47" spans="1:7" x14ac:dyDescent="0.25">
      <c r="A47" s="12"/>
      <c r="B47" s="12"/>
      <c r="C47" s="12"/>
      <c r="D47" s="21" t="s">
        <v>68</v>
      </c>
      <c r="E47" s="16">
        <v>1</v>
      </c>
      <c r="F47" s="9">
        <f>SUM(G45:G46)</f>
        <v>2400</v>
      </c>
      <c r="G47" s="9">
        <f>ROUND(F47*E47,2)</f>
        <v>2400</v>
      </c>
    </row>
    <row r="48" spans="1:7" ht="0.95" customHeight="1" x14ac:dyDescent="0.25">
      <c r="A48" s="15"/>
      <c r="B48" s="15"/>
      <c r="C48" s="15"/>
      <c r="D48" s="22"/>
      <c r="E48" s="15"/>
      <c r="F48" s="15"/>
      <c r="G48" s="15"/>
    </row>
    <row r="49" spans="1:7" x14ac:dyDescent="0.25">
      <c r="A49" s="12"/>
      <c r="B49" s="12"/>
      <c r="C49" s="12"/>
      <c r="D49" s="21" t="s">
        <v>69</v>
      </c>
      <c r="E49" s="16">
        <v>1</v>
      </c>
      <c r="F49" s="9">
        <f>G42+G47</f>
        <v>14706.5</v>
      </c>
      <c r="G49" s="9">
        <f>ROUND(F49*E49,2)</f>
        <v>14706.5</v>
      </c>
    </row>
    <row r="50" spans="1:7" x14ac:dyDescent="0.25">
      <c r="A50" s="12"/>
      <c r="B50" s="12"/>
      <c r="C50" s="12"/>
      <c r="D50" s="20"/>
      <c r="E50" s="12"/>
      <c r="F50" s="12"/>
      <c r="G50" s="12"/>
    </row>
  </sheetData>
  <dataValidations count="1">
    <dataValidation type="list" allowBlank="1" showInputMessage="1" showErrorMessage="1" sqref="B4:B50" xr:uid="{76E0B91B-3072-4F95-8707-87D030B1B51B}">
      <formula1>"Capítulo,Partida,Mano de obra,Maquinaria,Material,Otros,"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Lexei</dc:creator>
  <cp:lastModifiedBy>Lexei</cp:lastModifiedBy>
  <dcterms:created xsi:type="dcterms:W3CDTF">2020-05-04T11:45:37Z</dcterms:created>
  <dcterms:modified xsi:type="dcterms:W3CDTF">2020-05-04T11:46:29Z</dcterms:modified>
</cp:coreProperties>
</file>