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7\"/>
    </mc:Choice>
  </mc:AlternateContent>
  <xr:revisionPtr revIDLastSave="0" documentId="8_{1714D067-211B-43A9-8B13-B6AD62CBFD47}" xr6:coauthVersionLast="45" xr6:coauthVersionMax="45" xr10:uidLastSave="{00000000-0000-0000-0000-000000000000}"/>
  <bookViews>
    <workbookView xWindow="1770" yWindow="180" windowWidth="11520" windowHeight="10260" xr2:uid="{42C6362C-48CF-4B8D-8A8D-FB8999B577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1" l="1"/>
  <c r="L49" i="1"/>
  <c r="M44" i="1"/>
  <c r="M47" i="1"/>
  <c r="K44" i="1"/>
  <c r="L44" i="1"/>
  <c r="L47" i="1"/>
  <c r="M46" i="1"/>
  <c r="M45" i="1"/>
  <c r="M4" i="1"/>
  <c r="M42" i="1"/>
  <c r="K4" i="1"/>
  <c r="L4" i="1"/>
  <c r="L42" i="1"/>
  <c r="M41" i="1"/>
  <c r="M34" i="1"/>
  <c r="M39" i="1"/>
  <c r="K34" i="1"/>
  <c r="L34" i="1"/>
  <c r="L39" i="1"/>
  <c r="M38" i="1"/>
  <c r="M37" i="1"/>
  <c r="M36" i="1"/>
  <c r="M24" i="1"/>
  <c r="M32" i="1"/>
  <c r="K24" i="1"/>
  <c r="L24" i="1"/>
  <c r="L32" i="1"/>
  <c r="M31" i="1"/>
  <c r="M30" i="1"/>
  <c r="M29" i="1"/>
  <c r="M28" i="1"/>
  <c r="M27" i="1"/>
  <c r="M26" i="1"/>
  <c r="M14" i="1"/>
  <c r="M22" i="1"/>
  <c r="K14" i="1"/>
  <c r="L14" i="1"/>
  <c r="L22" i="1"/>
  <c r="M21" i="1"/>
  <c r="M20" i="1"/>
  <c r="M19" i="1"/>
  <c r="M18" i="1"/>
  <c r="M17" i="1"/>
  <c r="M16" i="1"/>
  <c r="M5" i="1"/>
  <c r="M12" i="1"/>
  <c r="K5" i="1"/>
  <c r="L5" i="1"/>
  <c r="L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<sst xmlns="http://schemas.openxmlformats.org/spreadsheetml/2006/main" count="142" uniqueCount="76">
  <si>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</si>
  <si>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</si>
  <si>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</si>
  <si>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</si>
  <si>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</si>
  <si>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</si>
  <si>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</si>
  <si>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</si>
  <si>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</si>
  <si>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</si>
  <si>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</si>
  <si>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</si>
  <si>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</si>
  <si>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</si>
  <si>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</si>
  <si>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E09ICC       </t>
  </si>
  <si>
    <t>TEJA CERÁMICA CURVA</t>
  </si>
  <si>
    <t>Capítulo</t>
  </si>
  <si>
    <t xml:space="preserve">E09ICC010    </t>
  </si>
  <si>
    <t>CUB. TEJA CURVA S/ONDULINE</t>
  </si>
  <si>
    <t>Partida</t>
  </si>
  <si>
    <t>m2</t>
  </si>
  <si>
    <t>Cubierta de teja cerámica curva roja de 40x19 cm., fijada mediante la colocación de listones Onduline anclados al soporte por medio de clavos taco o clavos espiral sobre placa Onduline bajo teja 235, clavada a la estructura de cubierta, i/p.p. de piezas especiales, caballetes y limas, medios auxiliares y elementos de seguridad, s/NTE-QTT-11, medida en verdadera magnitud.</t>
  </si>
  <si>
    <t xml:space="preserve">O01OA030     </t>
  </si>
  <si>
    <t>Oficial primera</t>
  </si>
  <si>
    <t>Mano de obra</t>
  </si>
  <si>
    <t>h.</t>
  </si>
  <si>
    <t xml:space="preserve">O01OA050     </t>
  </si>
  <si>
    <t>Ayudante</t>
  </si>
  <si>
    <t xml:space="preserve">P05FO010     </t>
  </si>
  <si>
    <t>Placa Onduline bajo teja 235</t>
  </si>
  <si>
    <t>Material</t>
  </si>
  <si>
    <t xml:space="preserve">P05FO090     </t>
  </si>
  <si>
    <t>Clavo taco BT 50 Onduline</t>
  </si>
  <si>
    <t>ud</t>
  </si>
  <si>
    <t xml:space="preserve">P05TC010     </t>
  </si>
  <si>
    <t>Teja curva roja 40x19</t>
  </si>
  <si>
    <t>E09ICC010</t>
  </si>
  <si>
    <t xml:space="preserve">E09ICC020    </t>
  </si>
  <si>
    <t>CUB. TEJA CURVA S/TABLERO M-H</t>
  </si>
  <si>
    <t>Cubierta formada con tabicones aligerados de ladrillo H/D, recibidos con mortero de cemento CEM II/B-P 32,5 N y arena de río 1/6 (M-40) y separados 1 m. con maestra superior del mismo mortero, arriostrados transversalmente cada 2 m. aproximadamente según desnivel, para una altura media de 1 m. de cubierta, tablero machihembrado de 100x30x4,50 cm., capa de compresión de 30 mm. de idéntico mortero y teja cerámica curva roja de 40x19 cm. recibida con mortero de cemento CEM II/B-P 32,5 N y arena de río 1/8 (M-20), i/p.p. de limas, caballetes, emboquillado, remates, medios auxiliares y elementos de seguridad, s/NTE-QTT, medida en proyección horizontal.</t>
  </si>
  <si>
    <t xml:space="preserve">P01LH020     </t>
  </si>
  <si>
    <t>Ladrillo h. doble 25x12x8</t>
  </si>
  <si>
    <t>mud</t>
  </si>
  <si>
    <t xml:space="preserve">P01LG180     </t>
  </si>
  <si>
    <t>Rasillón cerámico m-h 100x30x3,5</t>
  </si>
  <si>
    <t xml:space="preserve">O%           </t>
  </si>
  <si>
    <t>10%</t>
  </si>
  <si>
    <t>E09ICC020</t>
  </si>
  <si>
    <t xml:space="preserve">E09ICC030    </t>
  </si>
  <si>
    <t>CUB. TEJA CURVA S/NERVOMETAL</t>
  </si>
  <si>
    <t>Cubierta formada por tabiquillos palomeros de ladrillo H/S recibidos con mortero de cemento CEM II/B-P 32,5 N y arena de río 1/6 (M-40), separados 80 cm.,  arriostrados transversalmente cada 2 m. aproximadamente según desnivel, para una altura media de 1 m. de cubierta, tablero de fleje tipo Nervometal de 0,5 mm., capa de compresión de 3 cm. de espesor de hormigón de 330 kg. de cemento/m3. de dosificación, y teja cerámica curva de 40x19 cm.,  recibida con mortero de cemento CEM II/B-P 32,5 N y arena de río 1/8 (M-20), i/p.p. de caballetes, emboquillado, remates, limas, medios auxiliares y elementos de seguridad, s/NTE-QTT-11, medida en proyección horizontal.</t>
  </si>
  <si>
    <t xml:space="preserve">P01LH010     </t>
  </si>
  <si>
    <t>Ladrillo h. sencillo 24x12x4</t>
  </si>
  <si>
    <t xml:space="preserve">P05EW090     </t>
  </si>
  <si>
    <t>Fleje Nervometal 0,5 mm.</t>
  </si>
  <si>
    <t xml:space="preserve">O01OA030%    </t>
  </si>
  <si>
    <t>a un codigo</t>
  </si>
  <si>
    <t>E09ICC030</t>
  </si>
  <si>
    <t xml:space="preserve">E09ICC040    </t>
  </si>
  <si>
    <t>TEJA CERÁ. CURVA ROJA 40x19</t>
  </si>
  <si>
    <t>Cubrición de teja cerámica curva de 40x19 cm. recibida con mortero de cemento CEM II/B-P 32,5 N y arena de río 1/8 (M-20), i/p.p. de limas, caballete y emboquillado, medios auxiliares y elementos de seguridad, s/NTE-QTT-11, medida en verdadera magnitud.</t>
  </si>
  <si>
    <t>E09ICC040</t>
  </si>
  <si>
    <t xml:space="preserve">%50          </t>
  </si>
  <si>
    <t>50%</t>
  </si>
  <si>
    <t>Otros</t>
  </si>
  <si>
    <t>E09ICC</t>
  </si>
  <si>
    <t xml:space="preserve">GI           </t>
  </si>
  <si>
    <t>Gastos Indirectos</t>
  </si>
  <si>
    <t xml:space="preserve">GI1          </t>
  </si>
  <si>
    <t>seguridad</t>
  </si>
  <si>
    <t>mes</t>
  </si>
  <si>
    <t xml:space="preserve">GI2          </t>
  </si>
  <si>
    <t>encargado</t>
  </si>
  <si>
    <t>GI</t>
  </si>
  <si>
    <t>DEMOB6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</si>
</sst>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96C5-E482-45E6-99BE-C1F66D6799A2}">
  <dimension ref="A1:M5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8.140625" bestFit="1" customWidth="1"/>
    <col min="11" max="13" width="7.855468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9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0" t="s">
        <v>16</v>
      </c>
      <c r="E4" s="8"/>
      <c r="F4" s="8"/>
      <c r="G4" s="8"/>
      <c r="H4" s="8"/>
      <c r="I4" s="8"/>
      <c r="J4" s="8"/>
      <c r="K4" s="9">
        <f>K42</f>
        <v>1</v>
      </c>
      <c r="L4" s="10">
        <f>L42</f>
        <v>12306.5</v>
      </c>
      <c r="M4" s="10">
        <f>M42</f>
        <v>12306.5</v>
      </c>
    </row>
    <row r="5" spans="1:13" x14ac:dyDescent="0.25">
      <c r="A5" s="11" t="s">
        <v>18</v>
      </c>
      <c r="B5" s="11" t="s">
        <v>20</v>
      </c>
      <c r="C5" s="11" t="s">
        <v>21</v>
      </c>
      <c r="D5" s="21" t="s">
        <v>19</v>
      </c>
      <c r="E5" s="12"/>
      <c r="F5" s="12"/>
      <c r="G5" s="12"/>
      <c r="H5" s="12"/>
      <c r="I5" s="12"/>
      <c r="J5" s="12"/>
      <c r="K5" s="13">
        <f>K12</f>
        <v>10</v>
      </c>
      <c r="L5" s="13">
        <f>L12</f>
        <v>39.799999999999997</v>
      </c>
      <c r="M5" s="13">
        <f>M12</f>
        <v>398</v>
      </c>
    </row>
    <row r="6" spans="1:13" ht="101.25" x14ac:dyDescent="0.25">
      <c r="A6" s="12"/>
      <c r="B6" s="12"/>
      <c r="C6" s="12"/>
      <c r="D6" s="22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1" t="s">
        <v>24</v>
      </c>
      <c r="E7" s="12"/>
      <c r="F7" s="12"/>
      <c r="G7" s="12"/>
      <c r="H7" s="12"/>
      <c r="I7" s="12"/>
      <c r="J7" s="12"/>
      <c r="K7" s="14">
        <v>1</v>
      </c>
      <c r="L7" s="15">
        <v>10</v>
      </c>
      <c r="M7" s="13">
        <f>ROUND(K7*L7,2)</f>
        <v>10</v>
      </c>
    </row>
    <row r="8" spans="1:13" x14ac:dyDescent="0.25">
      <c r="A8" s="11" t="s">
        <v>27</v>
      </c>
      <c r="B8" s="11" t="s">
        <v>25</v>
      </c>
      <c r="C8" s="11" t="s">
        <v>26</v>
      </c>
      <c r="D8" s="21" t="s">
        <v>28</v>
      </c>
      <c r="E8" s="12"/>
      <c r="F8" s="12"/>
      <c r="G8" s="12"/>
      <c r="H8" s="12"/>
      <c r="I8" s="12"/>
      <c r="J8" s="12"/>
      <c r="K8" s="14">
        <v>1</v>
      </c>
      <c r="L8" s="15">
        <v>15</v>
      </c>
      <c r="M8" s="13">
        <f>ROUND(K8*L8,2)</f>
        <v>15</v>
      </c>
    </row>
    <row r="9" spans="1:13" x14ac:dyDescent="0.25">
      <c r="A9" s="11" t="s">
        <v>29</v>
      </c>
      <c r="B9" s="11" t="s">
        <v>31</v>
      </c>
      <c r="C9" s="11" t="s">
        <v>21</v>
      </c>
      <c r="D9" s="21" t="s">
        <v>30</v>
      </c>
      <c r="E9" s="12"/>
      <c r="F9" s="12"/>
      <c r="G9" s="12"/>
      <c r="H9" s="12"/>
      <c r="I9" s="12"/>
      <c r="J9" s="12"/>
      <c r="K9" s="14">
        <v>1.1000000000000001</v>
      </c>
      <c r="L9" s="15">
        <v>4.68</v>
      </c>
      <c r="M9" s="13">
        <f>ROUND(K9*L9,2)</f>
        <v>5.15</v>
      </c>
    </row>
    <row r="10" spans="1:13" x14ac:dyDescent="0.25">
      <c r="A10" s="11" t="s">
        <v>32</v>
      </c>
      <c r="B10" s="11" t="s">
        <v>31</v>
      </c>
      <c r="C10" s="11" t="s">
        <v>34</v>
      </c>
      <c r="D10" s="21" t="s">
        <v>33</v>
      </c>
      <c r="E10" s="12"/>
      <c r="F10" s="12"/>
      <c r="G10" s="12"/>
      <c r="H10" s="12"/>
      <c r="I10" s="12"/>
      <c r="J10" s="12"/>
      <c r="K10" s="14">
        <v>15</v>
      </c>
      <c r="L10" s="15">
        <v>0.06</v>
      </c>
      <c r="M10" s="13">
        <f>ROUND(K10*L10,2)</f>
        <v>0.9</v>
      </c>
    </row>
    <row r="11" spans="1:13" x14ac:dyDescent="0.25">
      <c r="A11" s="11" t="s">
        <v>35</v>
      </c>
      <c r="B11" s="11" t="s">
        <v>31</v>
      </c>
      <c r="C11" s="11" t="s">
        <v>34</v>
      </c>
      <c r="D11" s="21" t="s">
        <v>36</v>
      </c>
      <c r="E11" s="12"/>
      <c r="F11" s="12"/>
      <c r="G11" s="12"/>
      <c r="H11" s="12"/>
      <c r="I11" s="12"/>
      <c r="J11" s="12"/>
      <c r="K11" s="14">
        <v>35</v>
      </c>
      <c r="L11" s="15">
        <v>0.25</v>
      </c>
      <c r="M11" s="13">
        <f>ROUND(K11*L11,2)</f>
        <v>8.75</v>
      </c>
    </row>
    <row r="12" spans="1:13" x14ac:dyDescent="0.25">
      <c r="A12" s="12"/>
      <c r="B12" s="12"/>
      <c r="C12" s="12"/>
      <c r="D12" s="22"/>
      <c r="E12" s="12"/>
      <c r="F12" s="12"/>
      <c r="G12" s="12"/>
      <c r="H12" s="12"/>
      <c r="I12" s="12"/>
      <c r="J12" s="16" t="s">
        <v>37</v>
      </c>
      <c r="K12" s="15">
        <v>10</v>
      </c>
      <c r="L12" s="10">
        <f>SUM(M7:M11)</f>
        <v>39.799999999999997</v>
      </c>
      <c r="M12" s="10">
        <f>ROUND(L12*K12,2)</f>
        <v>398</v>
      </c>
    </row>
    <row r="13" spans="1:13" ht="0.95" customHeight="1" x14ac:dyDescent="0.25">
      <c r="A13" s="17"/>
      <c r="B13" s="17"/>
      <c r="C13" s="17"/>
      <c r="D13" s="23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1" t="s">
        <v>38</v>
      </c>
      <c r="B14" s="11" t="s">
        <v>20</v>
      </c>
      <c r="C14" s="11" t="s">
        <v>21</v>
      </c>
      <c r="D14" s="21" t="s">
        <v>39</v>
      </c>
      <c r="E14" s="12"/>
      <c r="F14" s="12"/>
      <c r="G14" s="12"/>
      <c r="H14" s="12"/>
      <c r="I14" s="12"/>
      <c r="J14" s="12"/>
      <c r="K14" s="13">
        <f>K22</f>
        <v>100</v>
      </c>
      <c r="L14" s="13">
        <f>L22</f>
        <v>44.730000000000004</v>
      </c>
      <c r="M14" s="13">
        <f>M22</f>
        <v>4473</v>
      </c>
    </row>
    <row r="15" spans="1:13" ht="180" x14ac:dyDescent="0.25">
      <c r="A15" s="12"/>
      <c r="B15" s="12"/>
      <c r="C15" s="12"/>
      <c r="D15" s="22" t="s">
        <v>40</v>
      </c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1" t="s">
        <v>23</v>
      </c>
      <c r="B16" s="11" t="s">
        <v>25</v>
      </c>
      <c r="C16" s="11" t="s">
        <v>26</v>
      </c>
      <c r="D16" s="21" t="s">
        <v>24</v>
      </c>
      <c r="E16" s="12"/>
      <c r="F16" s="12"/>
      <c r="G16" s="12"/>
      <c r="H16" s="12"/>
      <c r="I16" s="12"/>
      <c r="J16" s="12"/>
      <c r="K16" s="14">
        <v>1.1499999999999999</v>
      </c>
      <c r="L16" s="15">
        <v>10</v>
      </c>
      <c r="M16" s="13">
        <f>ROUND(K16*L16,2)</f>
        <v>11.5</v>
      </c>
    </row>
    <row r="17" spans="1:13" x14ac:dyDescent="0.25">
      <c r="A17" s="11" t="s">
        <v>27</v>
      </c>
      <c r="B17" s="11" t="s">
        <v>25</v>
      </c>
      <c r="C17" s="11" t="s">
        <v>26</v>
      </c>
      <c r="D17" s="21" t="s">
        <v>28</v>
      </c>
      <c r="E17" s="12"/>
      <c r="F17" s="12"/>
      <c r="G17" s="12"/>
      <c r="H17" s="12"/>
      <c r="I17" s="12"/>
      <c r="J17" s="12"/>
      <c r="K17" s="14">
        <v>1.1499999999999999</v>
      </c>
      <c r="L17" s="15">
        <v>15</v>
      </c>
      <c r="M17" s="13">
        <f>ROUND(K17*L17,2)</f>
        <v>17.25</v>
      </c>
    </row>
    <row r="18" spans="1:13" x14ac:dyDescent="0.25">
      <c r="A18" s="11" t="s">
        <v>35</v>
      </c>
      <c r="B18" s="11" t="s">
        <v>31</v>
      </c>
      <c r="C18" s="11" t="s">
        <v>34</v>
      </c>
      <c r="D18" s="21" t="s">
        <v>36</v>
      </c>
      <c r="E18" s="12"/>
      <c r="F18" s="12"/>
      <c r="G18" s="12"/>
      <c r="H18" s="12"/>
      <c r="I18" s="12"/>
      <c r="J18" s="12"/>
      <c r="K18" s="14">
        <v>35</v>
      </c>
      <c r="L18" s="15">
        <v>0.25</v>
      </c>
      <c r="M18" s="13">
        <f>ROUND(K18*L18,2)</f>
        <v>8.75</v>
      </c>
    </row>
    <row r="19" spans="1:13" x14ac:dyDescent="0.25">
      <c r="A19" s="11" t="s">
        <v>41</v>
      </c>
      <c r="B19" s="11" t="s">
        <v>31</v>
      </c>
      <c r="C19" s="11" t="s">
        <v>43</v>
      </c>
      <c r="D19" s="21" t="s">
        <v>42</v>
      </c>
      <c r="E19" s="12"/>
      <c r="F19" s="12"/>
      <c r="G19" s="12"/>
      <c r="H19" s="12"/>
      <c r="I19" s="12"/>
      <c r="J19" s="12"/>
      <c r="K19" s="14">
        <v>3.4000000000000002E-2</v>
      </c>
      <c r="L19" s="15">
        <v>63.1</v>
      </c>
      <c r="M19" s="13">
        <f>ROUND(K19*L19,2)</f>
        <v>2.15</v>
      </c>
    </row>
    <row r="20" spans="1:13" x14ac:dyDescent="0.25">
      <c r="A20" s="11" t="s">
        <v>44</v>
      </c>
      <c r="B20" s="11" t="s">
        <v>31</v>
      </c>
      <c r="C20" s="11" t="s">
        <v>34</v>
      </c>
      <c r="D20" s="21" t="s">
        <v>45</v>
      </c>
      <c r="E20" s="12"/>
      <c r="F20" s="12"/>
      <c r="G20" s="12"/>
      <c r="H20" s="12"/>
      <c r="I20" s="12"/>
      <c r="J20" s="12"/>
      <c r="K20" s="14">
        <v>4</v>
      </c>
      <c r="L20" s="15">
        <v>0.55000000000000004</v>
      </c>
      <c r="M20" s="13">
        <f>ROUND(K20*L20,2)</f>
        <v>2.2000000000000002</v>
      </c>
    </row>
    <row r="21" spans="1:13" x14ac:dyDescent="0.25">
      <c r="A21" s="11" t="s">
        <v>46</v>
      </c>
      <c r="B21" s="11" t="s">
        <v>25</v>
      </c>
      <c r="C21" s="11" t="s">
        <v>0</v>
      </c>
      <c r="D21" s="21" t="s">
        <v>47</v>
      </c>
      <c r="E21" s="12"/>
      <c r="F21" s="12"/>
      <c r="G21" s="12"/>
      <c r="H21" s="12"/>
      <c r="I21" s="12"/>
      <c r="J21" s="12"/>
      <c r="K21" s="14">
        <v>0.28799999999999998</v>
      </c>
      <c r="L21" s="15">
        <v>10</v>
      </c>
      <c r="M21" s="13">
        <f>ROUND(K21*L21,2)</f>
        <v>2.88</v>
      </c>
    </row>
    <row r="22" spans="1:13" x14ac:dyDescent="0.25">
      <c r="A22" s="12"/>
      <c r="B22" s="12"/>
      <c r="C22" s="12"/>
      <c r="D22" s="22"/>
      <c r="E22" s="12"/>
      <c r="F22" s="12"/>
      <c r="G22" s="12"/>
      <c r="H22" s="12"/>
      <c r="I22" s="12"/>
      <c r="J22" s="16" t="s">
        <v>48</v>
      </c>
      <c r="K22" s="15">
        <v>100</v>
      </c>
      <c r="L22" s="10">
        <f>SUM(M16:M21)</f>
        <v>44.730000000000004</v>
      </c>
      <c r="M22" s="10">
        <f>ROUND(L22*K22,2)</f>
        <v>4473</v>
      </c>
    </row>
    <row r="23" spans="1:13" ht="0.95" customHeight="1" x14ac:dyDescent="0.25">
      <c r="A23" s="17"/>
      <c r="B23" s="17"/>
      <c r="C23" s="17"/>
      <c r="D23" s="23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5">
      <c r="A24" s="11" t="s">
        <v>49</v>
      </c>
      <c r="B24" s="11" t="s">
        <v>20</v>
      </c>
      <c r="C24" s="11" t="s">
        <v>21</v>
      </c>
      <c r="D24" s="21" t="s">
        <v>50</v>
      </c>
      <c r="E24" s="12"/>
      <c r="F24" s="12"/>
      <c r="G24" s="12"/>
      <c r="H24" s="12"/>
      <c r="I24" s="12"/>
      <c r="J24" s="12"/>
      <c r="K24" s="13">
        <f>K32</f>
        <v>50</v>
      </c>
      <c r="L24" s="13">
        <f>L32</f>
        <v>42.83</v>
      </c>
      <c r="M24" s="13">
        <f>M32</f>
        <v>2141.5</v>
      </c>
    </row>
    <row r="25" spans="1:13" ht="180" x14ac:dyDescent="0.25">
      <c r="A25" s="12"/>
      <c r="B25" s="12"/>
      <c r="C25" s="12"/>
      <c r="D25" s="22" t="s">
        <v>51</v>
      </c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1" t="s">
        <v>23</v>
      </c>
      <c r="B26" s="11" t="s">
        <v>25</v>
      </c>
      <c r="C26" s="11" t="s">
        <v>26</v>
      </c>
      <c r="D26" s="21" t="s">
        <v>24</v>
      </c>
      <c r="E26" s="12"/>
      <c r="F26" s="12"/>
      <c r="G26" s="12"/>
      <c r="H26" s="12"/>
      <c r="I26" s="12"/>
      <c r="J26" s="12"/>
      <c r="K26" s="14">
        <v>1</v>
      </c>
      <c r="L26" s="15">
        <v>10</v>
      </c>
      <c r="M26" s="13">
        <f>ROUND(K26*L26,2)</f>
        <v>10</v>
      </c>
    </row>
    <row r="27" spans="1:13" x14ac:dyDescent="0.25">
      <c r="A27" s="11" t="s">
        <v>27</v>
      </c>
      <c r="B27" s="11" t="s">
        <v>25</v>
      </c>
      <c r="C27" s="11" t="s">
        <v>26</v>
      </c>
      <c r="D27" s="21" t="s">
        <v>28</v>
      </c>
      <c r="E27" s="12"/>
      <c r="F27" s="12"/>
      <c r="G27" s="12"/>
      <c r="H27" s="12"/>
      <c r="I27" s="12"/>
      <c r="J27" s="12"/>
      <c r="K27" s="14">
        <v>1</v>
      </c>
      <c r="L27" s="15">
        <v>15</v>
      </c>
      <c r="M27" s="13">
        <f>ROUND(K27*L27,2)</f>
        <v>15</v>
      </c>
    </row>
    <row r="28" spans="1:13" x14ac:dyDescent="0.25">
      <c r="A28" s="11" t="s">
        <v>35</v>
      </c>
      <c r="B28" s="11" t="s">
        <v>31</v>
      </c>
      <c r="C28" s="11" t="s">
        <v>34</v>
      </c>
      <c r="D28" s="21" t="s">
        <v>36</v>
      </c>
      <c r="E28" s="12"/>
      <c r="F28" s="12"/>
      <c r="G28" s="12"/>
      <c r="H28" s="12"/>
      <c r="I28" s="12"/>
      <c r="J28" s="12"/>
      <c r="K28" s="14">
        <v>35</v>
      </c>
      <c r="L28" s="15">
        <v>0.25</v>
      </c>
      <c r="M28" s="13">
        <f>ROUND(K28*L28,2)</f>
        <v>8.75</v>
      </c>
    </row>
    <row r="29" spans="1:13" x14ac:dyDescent="0.25">
      <c r="A29" s="11" t="s">
        <v>52</v>
      </c>
      <c r="B29" s="11" t="s">
        <v>31</v>
      </c>
      <c r="C29" s="11" t="s">
        <v>43</v>
      </c>
      <c r="D29" s="21" t="s">
        <v>53</v>
      </c>
      <c r="E29" s="12"/>
      <c r="F29" s="12"/>
      <c r="G29" s="12"/>
      <c r="H29" s="12"/>
      <c r="I29" s="12"/>
      <c r="J29" s="12"/>
      <c r="K29" s="14">
        <v>4.2000000000000003E-2</v>
      </c>
      <c r="L29" s="15">
        <v>122.4</v>
      </c>
      <c r="M29" s="13">
        <f>ROUND(K29*L29,2)</f>
        <v>5.14</v>
      </c>
    </row>
    <row r="30" spans="1:13" x14ac:dyDescent="0.25">
      <c r="A30" s="11" t="s">
        <v>54</v>
      </c>
      <c r="B30" s="11" t="s">
        <v>31</v>
      </c>
      <c r="C30" s="11" t="s">
        <v>21</v>
      </c>
      <c r="D30" s="21" t="s">
        <v>55</v>
      </c>
      <c r="E30" s="12"/>
      <c r="F30" s="12"/>
      <c r="G30" s="12"/>
      <c r="H30" s="12"/>
      <c r="I30" s="12"/>
      <c r="J30" s="12"/>
      <c r="K30" s="14">
        <v>1.2</v>
      </c>
      <c r="L30" s="15">
        <v>3.28</v>
      </c>
      <c r="M30" s="13">
        <f>ROUND(K30*L30,2)</f>
        <v>3.94</v>
      </c>
    </row>
    <row r="31" spans="1:13" x14ac:dyDescent="0.25">
      <c r="A31" s="11" t="s">
        <v>56</v>
      </c>
      <c r="B31" s="11" t="s">
        <v>25</v>
      </c>
      <c r="C31" s="11" t="s">
        <v>0</v>
      </c>
      <c r="D31" s="21" t="s">
        <v>57</v>
      </c>
      <c r="E31" s="12"/>
      <c r="F31" s="12"/>
      <c r="G31" s="12"/>
      <c r="H31" s="12"/>
      <c r="I31" s="12"/>
      <c r="J31" s="12"/>
      <c r="K31" s="14">
        <v>0</v>
      </c>
      <c r="L31" s="15">
        <v>10</v>
      </c>
      <c r="M31" s="13">
        <f>ROUND(K31*L31,2)</f>
        <v>0</v>
      </c>
    </row>
    <row r="32" spans="1:13" x14ac:dyDescent="0.25">
      <c r="A32" s="12"/>
      <c r="B32" s="12"/>
      <c r="C32" s="12"/>
      <c r="D32" s="22"/>
      <c r="E32" s="12"/>
      <c r="F32" s="12"/>
      <c r="G32" s="12"/>
      <c r="H32" s="12"/>
      <c r="I32" s="12"/>
      <c r="J32" s="16" t="s">
        <v>58</v>
      </c>
      <c r="K32" s="15">
        <v>50</v>
      </c>
      <c r="L32" s="10">
        <f>SUM(M26:M31)</f>
        <v>42.83</v>
      </c>
      <c r="M32" s="10">
        <f>ROUND(L32*K32,2)</f>
        <v>2141.5</v>
      </c>
    </row>
    <row r="33" spans="1:13" ht="0.95" customHeight="1" x14ac:dyDescent="0.25">
      <c r="A33" s="17"/>
      <c r="B33" s="17"/>
      <c r="C33" s="17"/>
      <c r="D33" s="23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1" t="s">
        <v>59</v>
      </c>
      <c r="B34" s="11" t="s">
        <v>20</v>
      </c>
      <c r="C34" s="11" t="s">
        <v>21</v>
      </c>
      <c r="D34" s="21" t="s">
        <v>60</v>
      </c>
      <c r="E34" s="12"/>
      <c r="F34" s="12"/>
      <c r="G34" s="12"/>
      <c r="H34" s="12"/>
      <c r="I34" s="12"/>
      <c r="J34" s="12"/>
      <c r="K34" s="13">
        <f>K39</f>
        <v>20</v>
      </c>
      <c r="L34" s="13">
        <f>L39</f>
        <v>58.75</v>
      </c>
      <c r="M34" s="13">
        <f>M39</f>
        <v>1175</v>
      </c>
    </row>
    <row r="35" spans="1:13" ht="67.5" x14ac:dyDescent="0.25">
      <c r="A35" s="12"/>
      <c r="B35" s="12"/>
      <c r="C35" s="12"/>
      <c r="D35" s="22" t="s">
        <v>61</v>
      </c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1" t="s">
        <v>23</v>
      </c>
      <c r="B36" s="11" t="s">
        <v>25</v>
      </c>
      <c r="C36" s="11" t="s">
        <v>26</v>
      </c>
      <c r="D36" s="21" t="s">
        <v>24</v>
      </c>
      <c r="E36" s="12"/>
      <c r="F36" s="12"/>
      <c r="G36" s="12"/>
      <c r="H36" s="12"/>
      <c r="I36" s="12"/>
      <c r="J36" s="12"/>
      <c r="K36" s="14">
        <v>2</v>
      </c>
      <c r="L36" s="15">
        <v>10</v>
      </c>
      <c r="M36" s="13">
        <f>ROUND(K36*L36,2)</f>
        <v>20</v>
      </c>
    </row>
    <row r="37" spans="1:13" x14ac:dyDescent="0.25">
      <c r="A37" s="11" t="s">
        <v>27</v>
      </c>
      <c r="B37" s="11" t="s">
        <v>25</v>
      </c>
      <c r="C37" s="11" t="s">
        <v>26</v>
      </c>
      <c r="D37" s="21" t="s">
        <v>28</v>
      </c>
      <c r="E37" s="12"/>
      <c r="F37" s="12"/>
      <c r="G37" s="12"/>
      <c r="H37" s="12"/>
      <c r="I37" s="12"/>
      <c r="J37" s="12"/>
      <c r="K37" s="14">
        <v>2</v>
      </c>
      <c r="L37" s="15">
        <v>15</v>
      </c>
      <c r="M37" s="13">
        <f>ROUND(K37*L37,2)</f>
        <v>30</v>
      </c>
    </row>
    <row r="38" spans="1:13" x14ac:dyDescent="0.25">
      <c r="A38" s="11" t="s">
        <v>35</v>
      </c>
      <c r="B38" s="11" t="s">
        <v>31</v>
      </c>
      <c r="C38" s="11" t="s">
        <v>34</v>
      </c>
      <c r="D38" s="21" t="s">
        <v>36</v>
      </c>
      <c r="E38" s="12"/>
      <c r="F38" s="12"/>
      <c r="G38" s="12"/>
      <c r="H38" s="12"/>
      <c r="I38" s="12"/>
      <c r="J38" s="12"/>
      <c r="K38" s="14">
        <v>35</v>
      </c>
      <c r="L38" s="15">
        <v>0.25</v>
      </c>
      <c r="M38" s="13">
        <f>ROUND(K38*L38,2)</f>
        <v>8.75</v>
      </c>
    </row>
    <row r="39" spans="1:13" x14ac:dyDescent="0.25">
      <c r="A39" s="12"/>
      <c r="B39" s="12"/>
      <c r="C39" s="12"/>
      <c r="D39" s="22"/>
      <c r="E39" s="12"/>
      <c r="F39" s="12"/>
      <c r="G39" s="12"/>
      <c r="H39" s="12"/>
      <c r="I39" s="12"/>
      <c r="J39" s="16" t="s">
        <v>62</v>
      </c>
      <c r="K39" s="15">
        <v>20</v>
      </c>
      <c r="L39" s="10">
        <f>SUM(M36:M38)</f>
        <v>58.75</v>
      </c>
      <c r="M39" s="10">
        <f>ROUND(L39*K39,2)</f>
        <v>1175</v>
      </c>
    </row>
    <row r="40" spans="1:13" ht="0.95" customHeight="1" x14ac:dyDescent="0.25">
      <c r="A40" s="17"/>
      <c r="B40" s="17"/>
      <c r="C40" s="17"/>
      <c r="D40" s="23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1" t="s">
        <v>63</v>
      </c>
      <c r="B41" s="11" t="s">
        <v>65</v>
      </c>
      <c r="C41" s="11" t="s">
        <v>0</v>
      </c>
      <c r="D41" s="21" t="s">
        <v>64</v>
      </c>
      <c r="E41" s="12"/>
      <c r="F41" s="12"/>
      <c r="G41" s="12"/>
      <c r="H41" s="12"/>
      <c r="I41" s="12"/>
      <c r="J41" s="12"/>
      <c r="K41" s="15">
        <v>82.38</v>
      </c>
      <c r="L41" s="15">
        <v>50</v>
      </c>
      <c r="M41" s="13">
        <f>ROUND(K41*L41,2)</f>
        <v>4119</v>
      </c>
    </row>
    <row r="42" spans="1:13" x14ac:dyDescent="0.25">
      <c r="A42" s="12"/>
      <c r="B42" s="12"/>
      <c r="C42" s="12"/>
      <c r="D42" s="22"/>
      <c r="E42" s="12"/>
      <c r="F42" s="12"/>
      <c r="G42" s="12"/>
      <c r="H42" s="12"/>
      <c r="I42" s="12"/>
      <c r="J42" s="16" t="s">
        <v>66</v>
      </c>
      <c r="K42" s="18">
        <v>1</v>
      </c>
      <c r="L42" s="10">
        <f>M12+M22+M32+M39+M41</f>
        <v>12306.5</v>
      </c>
      <c r="M42" s="10">
        <f>ROUND(L42*K42,2)</f>
        <v>12306.5</v>
      </c>
    </row>
    <row r="43" spans="1:13" ht="0.95" customHeight="1" x14ac:dyDescent="0.25">
      <c r="A43" s="17"/>
      <c r="B43" s="17"/>
      <c r="C43" s="17"/>
      <c r="D43" s="23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7" t="s">
        <v>67</v>
      </c>
      <c r="B44" s="7" t="s">
        <v>17</v>
      </c>
      <c r="C44" s="7" t="s">
        <v>0</v>
      </c>
      <c r="D44" s="20" t="s">
        <v>68</v>
      </c>
      <c r="E44" s="8"/>
      <c r="F44" s="8"/>
      <c r="G44" s="8"/>
      <c r="H44" s="8"/>
      <c r="I44" s="8"/>
      <c r="J44" s="8"/>
      <c r="K44" s="9">
        <f>K47</f>
        <v>1</v>
      </c>
      <c r="L44" s="10">
        <f>L47</f>
        <v>2400</v>
      </c>
      <c r="M44" s="10">
        <f>M47</f>
        <v>2400</v>
      </c>
    </row>
    <row r="45" spans="1:13" x14ac:dyDescent="0.25">
      <c r="A45" s="11" t="s">
        <v>69</v>
      </c>
      <c r="B45" s="11" t="s">
        <v>65</v>
      </c>
      <c r="C45" s="11" t="s">
        <v>71</v>
      </c>
      <c r="D45" s="21" t="s">
        <v>70</v>
      </c>
      <c r="E45" s="12"/>
      <c r="F45" s="12"/>
      <c r="G45" s="12"/>
      <c r="H45" s="12"/>
      <c r="I45" s="12"/>
      <c r="J45" s="12"/>
      <c r="K45" s="15">
        <v>2</v>
      </c>
      <c r="L45" s="15">
        <v>600</v>
      </c>
      <c r="M45" s="13">
        <f>ROUND(K45*L45,2)</f>
        <v>1200</v>
      </c>
    </row>
    <row r="46" spans="1:13" x14ac:dyDescent="0.25">
      <c r="A46" s="11" t="s">
        <v>72</v>
      </c>
      <c r="B46" s="11" t="s">
        <v>65</v>
      </c>
      <c r="C46" s="11" t="s">
        <v>71</v>
      </c>
      <c r="D46" s="21" t="s">
        <v>73</v>
      </c>
      <c r="E46" s="12"/>
      <c r="F46" s="12"/>
      <c r="G46" s="12"/>
      <c r="H46" s="12"/>
      <c r="I46" s="12"/>
      <c r="J46" s="12"/>
      <c r="K46" s="15">
        <v>1</v>
      </c>
      <c r="L46" s="15">
        <v>1200</v>
      </c>
      <c r="M46" s="13">
        <f>ROUND(K46*L46,2)</f>
        <v>1200</v>
      </c>
    </row>
    <row r="47" spans="1:13" x14ac:dyDescent="0.25">
      <c r="A47" s="12"/>
      <c r="B47" s="12"/>
      <c r="C47" s="12"/>
      <c r="D47" s="22"/>
      <c r="E47" s="12"/>
      <c r="F47" s="12"/>
      <c r="G47" s="12"/>
      <c r="H47" s="12"/>
      <c r="I47" s="12"/>
      <c r="J47" s="16" t="s">
        <v>74</v>
      </c>
      <c r="K47" s="18">
        <v>1</v>
      </c>
      <c r="L47" s="10">
        <f>SUM(M45:M46)</f>
        <v>2400</v>
      </c>
      <c r="M47" s="10">
        <f>ROUND(L47*K47,2)</f>
        <v>2400</v>
      </c>
    </row>
    <row r="48" spans="1:13" ht="0.95" customHeight="1" x14ac:dyDescent="0.25">
      <c r="A48" s="17"/>
      <c r="B48" s="17"/>
      <c r="C48" s="17"/>
      <c r="D48" s="23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5">
      <c r="A49" s="12"/>
      <c r="B49" s="12"/>
      <c r="C49" s="12"/>
      <c r="D49" s="22"/>
      <c r="E49" s="12"/>
      <c r="F49" s="12"/>
      <c r="G49" s="12"/>
      <c r="H49" s="12"/>
      <c r="I49" s="12"/>
      <c r="J49" s="16" t="s">
        <v>75</v>
      </c>
      <c r="K49" s="18">
        <v>1</v>
      </c>
      <c r="L49" s="10">
        <f>M42+M47</f>
        <v>14706.5</v>
      </c>
      <c r="M49" s="10">
        <f>ROUND(L49*K49,2)</f>
        <v>14706.5</v>
      </c>
    </row>
    <row r="50" spans="1:13" x14ac:dyDescent="0.25">
      <c r="A50" s="12"/>
      <c r="B50" s="12"/>
      <c r="C50" s="12"/>
      <c r="D50" s="22"/>
      <c r="E50" s="12"/>
      <c r="F50" s="12"/>
      <c r="G50" s="12"/>
      <c r="H50" s="12"/>
      <c r="I50" s="12"/>
      <c r="J50" s="12"/>
      <c r="K50" s="12"/>
      <c r="L50" s="12"/>
      <c r="M50" s="12"/>
    </row>
  </sheetData>
  <dataValidations count="1">
    <dataValidation type="list" allowBlank="1" showInputMessage="1" showErrorMessage="1" sqref="B4:B50" xr:uid="{30DA9DF0-C2BA-45E3-9767-8C9528AFF139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2020-05-04T11:44:30Z</dcterms:created>
  <dcterms:modified xsi:type="dcterms:W3CDTF">2020-05-04T11:45:05Z</dcterms:modified>
</cp:coreProperties>
</file>