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8\"/>
    </mc:Choice>
  </mc:AlternateContent>
  <xr:revisionPtr revIDLastSave="0" documentId="8_{A3BCF3F0-41D6-4CD0-ADE1-A9A081673C39}" xr6:coauthVersionLast="45" xr6:coauthVersionMax="45" xr10:uidLastSave="{00000000-0000-0000-0000-000000000000}"/>
  <bookViews>
    <workbookView xWindow="1770" yWindow="180" windowWidth="11520" windowHeight="10260" xr2:uid="{73F49EF4-76D2-499E-8CD5-81C259C838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1" l="1"/>
  <c r="F64" i="1"/>
  <c r="G37" i="1"/>
  <c r="G62" i="1"/>
  <c r="E37" i="1"/>
  <c r="F37" i="1"/>
  <c r="F62" i="1"/>
  <c r="G54" i="1"/>
  <c r="G60" i="1"/>
  <c r="E54" i="1"/>
  <c r="F54" i="1"/>
  <c r="F60" i="1"/>
  <c r="G59" i="1"/>
  <c r="G58" i="1"/>
  <c r="G57" i="1"/>
  <c r="G56" i="1"/>
  <c r="G46" i="1"/>
  <c r="G52" i="1"/>
  <c r="E46" i="1"/>
  <c r="F46" i="1"/>
  <c r="F52" i="1"/>
  <c r="G51" i="1"/>
  <c r="G50" i="1"/>
  <c r="G49" i="1"/>
  <c r="G48" i="1"/>
  <c r="G38" i="1"/>
  <c r="G44" i="1"/>
  <c r="E38" i="1"/>
  <c r="F38" i="1"/>
  <c r="F44" i="1"/>
  <c r="G43" i="1"/>
  <c r="G42" i="1"/>
  <c r="G41" i="1"/>
  <c r="G40" i="1"/>
  <c r="G4" i="1"/>
  <c r="G35" i="1"/>
  <c r="E4" i="1"/>
  <c r="F4" i="1"/>
  <c r="F35" i="1"/>
  <c r="G25" i="1"/>
  <c r="G33" i="1"/>
  <c r="E25" i="1"/>
  <c r="F25" i="1"/>
  <c r="F33" i="1"/>
  <c r="G32" i="1"/>
  <c r="G31" i="1"/>
  <c r="G30" i="1"/>
  <c r="G29" i="1"/>
  <c r="G28" i="1"/>
  <c r="G27" i="1"/>
  <c r="G15" i="1"/>
  <c r="G23" i="1"/>
  <c r="E15" i="1"/>
  <c r="F15" i="1"/>
  <c r="F23" i="1"/>
  <c r="G22" i="1"/>
  <c r="G21" i="1"/>
  <c r="G20" i="1"/>
  <c r="G19" i="1"/>
  <c r="G18" i="1"/>
  <c r="G17" i="1"/>
  <c r="G5" i="1"/>
  <c r="G13" i="1"/>
  <c r="E5" i="1"/>
  <c r="F5" i="1"/>
  <c r="F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<sst xmlns="http://schemas.openxmlformats.org/spreadsheetml/2006/main" count="176" uniqueCount="84">
  <si>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</si>
  <si>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</si>
  <si>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</si>
  <si>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</si>
  <si>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</si>
  <si>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</si>
  <si>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</si>
  <si>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</si>
  <si>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</si>
  <si>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E09ICC       </t>
  </si>
  <si>
    <t>TEJA CERÁMICA CURVA</t>
  </si>
  <si>
    <t>Capítulo</t>
  </si>
  <si>
    <t xml:space="preserve">E09ICC010    </t>
  </si>
  <si>
    <t>CUB. TEJA CURVA S/ONDULINE</t>
  </si>
  <si>
    <t>Partida</t>
  </si>
  <si>
    <t>m2</t>
  </si>
  <si>
    <t>Cubierta de teja cerámica curva roja de 40x19 cm., fijada mediante la colocación de listones Onduline anclados al soporte por medio de clavos taco o clavos espiral sobre placa Onduline bajo teja 235, clavada a la estructura de cubierta, i/p.p. de piezas especiales, caballetes y limas, medios auxiliares y elementos de seguridad, s/NTE-QTT-11, medida en verdadera magnitud.</t>
  </si>
  <si>
    <t xml:space="preserve">O01OA030     </t>
  </si>
  <si>
    <t>Oficial primera</t>
  </si>
  <si>
    <t>Mano de obra</t>
  </si>
  <si>
    <t>h.</t>
  </si>
  <si>
    <t xml:space="preserve">O01OA050     </t>
  </si>
  <si>
    <t>Ayudante</t>
  </si>
  <si>
    <t xml:space="preserve">P05FO010     </t>
  </si>
  <si>
    <t>Placa Onduline bajo teja 235</t>
  </si>
  <si>
    <t>Material</t>
  </si>
  <si>
    <t xml:space="preserve">P05FO090     </t>
  </si>
  <si>
    <t>Clavo taco BT 50 Onduline</t>
  </si>
  <si>
    <t>ud</t>
  </si>
  <si>
    <t xml:space="preserve">P05TC010     </t>
  </si>
  <si>
    <t>Teja curva roja 40x19</t>
  </si>
  <si>
    <t xml:space="preserve">O%           </t>
  </si>
  <si>
    <t>10%</t>
  </si>
  <si>
    <t>E09ICC010</t>
  </si>
  <si>
    <t xml:space="preserve">E09ICC020    </t>
  </si>
  <si>
    <t>CUB. TEJA CURVA S/TABLERO M-H</t>
  </si>
  <si>
    <t>Cubierta formada con tabicones aligerados de ladrillo H/D, recibidos con mortero de cemento CEM II/B-P 32,5 N y arena de río 1/6 (M-40) y separados 1 m. con maestra superior del mismo mortero, arriostrados transversalmente cada 2 m. aproximadamente según desnivel, para una altura media de 1 m. de cubierta, tablero machihembrado de 100x30x4,50 cm., capa de compresión de 30 mm. de idéntico mortero y teja cerámica curva roja de 40x19 cm. recibida con mortero de cemento CEM II/B-P 32,5 N y arena de río 1/8 (M-20), i/p.p. de limas, caballetes, emboquillado, remates, medios auxiliares y elementos de seguridad, s/NTE-QTT, medida en proyección horizontal.</t>
  </si>
  <si>
    <t xml:space="preserve">P01LH020     </t>
  </si>
  <si>
    <t>Ladrillo h. doble 25x12x8</t>
  </si>
  <si>
    <t>mud</t>
  </si>
  <si>
    <t xml:space="preserve">P01LG180     </t>
  </si>
  <si>
    <t>Rasillón cerámico m-h 100x30x3,5</t>
  </si>
  <si>
    <t xml:space="preserve">%            </t>
  </si>
  <si>
    <t>desperdicio</t>
  </si>
  <si>
    <t>Otros</t>
  </si>
  <si>
    <t>E09ICC020</t>
  </si>
  <si>
    <t xml:space="preserve">E09ICC030    </t>
  </si>
  <si>
    <t>CUB. TEJA CURVA S/NERVOMETAL</t>
  </si>
  <si>
    <t>Cubierta formada por tabiquillos palomeros de ladrillo H/S recibidos con mortero de cemento CEM II/B-P 32,5 N y arena de río 1/6 (M-40), separados 80 cm.,  arriostrados transversalmente cada 2 m. aproximadamente según desnivel, para una altura media de 1 m. de cubierta, tablero de fleje tipo Nervometal de 0,5 mm., capa de compresión de 3 cm. de espesor de hormigón de 330 kg. de cemento/m3. de dosificación, y teja cerámica curva de 40x19 cm.,  recibida con mortero de cemento CEM II/B-P 32,5 N y arena de río 1/8 (M-20), i/p.p. de caballetes, emboquillado, remates, limas, medios auxiliares y elementos de seguridad, s/NTE-QTT-11, medida en proyección horizontal.</t>
  </si>
  <si>
    <t xml:space="preserve">P01LH010     </t>
  </si>
  <si>
    <t>Ladrillo h. sencillo 24x12x4</t>
  </si>
  <si>
    <t xml:space="preserve">P05EW090     </t>
  </si>
  <si>
    <t>Fleje Nervometal 0,5 mm.</t>
  </si>
  <si>
    <t xml:space="preserve">O01OA030%    </t>
  </si>
  <si>
    <t>a un codigo</t>
  </si>
  <si>
    <t>E09ICC030</t>
  </si>
  <si>
    <t>E09ICC</t>
  </si>
  <si>
    <t xml:space="preserve">E27EET       </t>
  </si>
  <si>
    <t>TEMPLE GOTELÉ</t>
  </si>
  <si>
    <t xml:space="preserve">E27EET010    </t>
  </si>
  <si>
    <t>PINTURA GOTELÉ TEMPLE BLANCO</t>
  </si>
  <si>
    <t>Pintura gotelé blanco en paramentos verticales y horizontales, incluso aparejo, plastecido y proyectado de gota fina y tupida no lavable, según NTE-RPP-20.</t>
  </si>
  <si>
    <t xml:space="preserve">O01OB230     </t>
  </si>
  <si>
    <t>Oficial 1ª pintura</t>
  </si>
  <si>
    <t xml:space="preserve">O01OB240     </t>
  </si>
  <si>
    <t>Ayudante pintura</t>
  </si>
  <si>
    <t xml:space="preserve">P25CT050     </t>
  </si>
  <si>
    <t>Pasta temple de picar blanco</t>
  </si>
  <si>
    <t>kg</t>
  </si>
  <si>
    <t xml:space="preserve">P25WW220     </t>
  </si>
  <si>
    <t>Pequeño material</t>
  </si>
  <si>
    <t>E27EET010</t>
  </si>
  <si>
    <t xml:space="preserve">E27EET020    </t>
  </si>
  <si>
    <t>PINT.GOTELÉ TEMPLE BLANCO 1ªCAL</t>
  </si>
  <si>
    <t>Pintura gotelé blanco en paramentos verticales y horizontales, incluso tapado, aparejo, plastecido y proyectado de dos capas de gota fina y tupida no lavable.</t>
  </si>
  <si>
    <t>E27EET020</t>
  </si>
  <si>
    <t xml:space="preserve">E27EET030    </t>
  </si>
  <si>
    <t>PINTURA GOTELÉ TEMPLE COLOR</t>
  </si>
  <si>
    <t>Pintura gotelé en colores claros, sobre paramentos verticales y horizontales, incluso aparejo, plastecido y proyectado de gota fina y tupida no lavable.</t>
  </si>
  <si>
    <t xml:space="preserve">P25CT060     </t>
  </si>
  <si>
    <t>Pasta temple de picar mas color</t>
  </si>
  <si>
    <t>E27EET030</t>
  </si>
  <si>
    <t>E27EET</t>
  </si>
  <si>
    <t>DEMOB6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</si>
</sst>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A2C1-8FF8-42E2-B8E2-0CDEBF730ED3}">
  <dimension ref="A1:G65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4" bestFit="1" customWidth="1"/>
    <col min="4" max="4" width="32.85546875" customWidth="1"/>
    <col min="5" max="5" width="7.85546875" bestFit="1" customWidth="1"/>
    <col min="6" max="6" width="7" bestFit="1" customWidth="1"/>
    <col min="7" max="7" width="7.71093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7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8" t="s">
        <v>10</v>
      </c>
      <c r="E4" s="8">
        <f>E35</f>
        <v>1</v>
      </c>
      <c r="F4" s="9">
        <f>F35</f>
        <v>3376.5</v>
      </c>
      <c r="G4" s="9">
        <f>G35</f>
        <v>3376.5</v>
      </c>
    </row>
    <row r="5" spans="1:7" x14ac:dyDescent="0.25">
      <c r="A5" s="10" t="s">
        <v>12</v>
      </c>
      <c r="B5" s="10" t="s">
        <v>14</v>
      </c>
      <c r="C5" s="10" t="s">
        <v>15</v>
      </c>
      <c r="D5" s="19" t="s">
        <v>13</v>
      </c>
      <c r="E5" s="11">
        <f>E13</f>
        <v>10</v>
      </c>
      <c r="F5" s="11">
        <f>F13</f>
        <v>39.799999999999997</v>
      </c>
      <c r="G5" s="11">
        <f>G13</f>
        <v>398</v>
      </c>
    </row>
    <row r="6" spans="1:7" ht="101.25" x14ac:dyDescent="0.25">
      <c r="A6" s="12"/>
      <c r="B6" s="12"/>
      <c r="C6" s="12"/>
      <c r="D6" s="20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19" t="s">
        <v>18</v>
      </c>
      <c r="E7" s="13">
        <v>1</v>
      </c>
      <c r="F7" s="14">
        <v>10</v>
      </c>
      <c r="G7" s="11">
        <f>ROUND(E7*F7,2)</f>
        <v>10</v>
      </c>
    </row>
    <row r="8" spans="1:7" x14ac:dyDescent="0.25">
      <c r="A8" s="10" t="s">
        <v>21</v>
      </c>
      <c r="B8" s="10" t="s">
        <v>19</v>
      </c>
      <c r="C8" s="10" t="s">
        <v>20</v>
      </c>
      <c r="D8" s="19" t="s">
        <v>22</v>
      </c>
      <c r="E8" s="13">
        <v>1</v>
      </c>
      <c r="F8" s="14">
        <v>15</v>
      </c>
      <c r="G8" s="11">
        <f>ROUND(E8*F8,2)</f>
        <v>15</v>
      </c>
    </row>
    <row r="9" spans="1:7" x14ac:dyDescent="0.25">
      <c r="A9" s="10" t="s">
        <v>23</v>
      </c>
      <c r="B9" s="10" t="s">
        <v>25</v>
      </c>
      <c r="C9" s="10" t="s">
        <v>15</v>
      </c>
      <c r="D9" s="19" t="s">
        <v>24</v>
      </c>
      <c r="E9" s="13">
        <v>1.1000000000000001</v>
      </c>
      <c r="F9" s="14">
        <v>4.68</v>
      </c>
      <c r="G9" s="11">
        <f>ROUND(E9*F9,2)</f>
        <v>5.15</v>
      </c>
    </row>
    <row r="10" spans="1:7" x14ac:dyDescent="0.25">
      <c r="A10" s="10" t="s">
        <v>26</v>
      </c>
      <c r="B10" s="10" t="s">
        <v>25</v>
      </c>
      <c r="C10" s="10" t="s">
        <v>28</v>
      </c>
      <c r="D10" s="19" t="s">
        <v>27</v>
      </c>
      <c r="E10" s="13">
        <v>15</v>
      </c>
      <c r="F10" s="14">
        <v>0.06</v>
      </c>
      <c r="G10" s="11">
        <f>ROUND(E10*F10,2)</f>
        <v>0.9</v>
      </c>
    </row>
    <row r="11" spans="1:7" x14ac:dyDescent="0.25">
      <c r="A11" s="10" t="s">
        <v>29</v>
      </c>
      <c r="B11" s="10" t="s">
        <v>25</v>
      </c>
      <c r="C11" s="10" t="s">
        <v>28</v>
      </c>
      <c r="D11" s="19" t="s">
        <v>30</v>
      </c>
      <c r="E11" s="13">
        <v>35</v>
      </c>
      <c r="F11" s="14">
        <v>0.25</v>
      </c>
      <c r="G11" s="11">
        <f>ROUND(E11*F11,2)</f>
        <v>8.75</v>
      </c>
    </row>
    <row r="12" spans="1:7" x14ac:dyDescent="0.25">
      <c r="A12" s="10" t="s">
        <v>31</v>
      </c>
      <c r="B12" s="10" t="s">
        <v>19</v>
      </c>
      <c r="C12" s="10" t="s">
        <v>0</v>
      </c>
      <c r="D12" s="19" t="s">
        <v>32</v>
      </c>
      <c r="E12" s="13">
        <v>0</v>
      </c>
      <c r="F12" s="14">
        <v>10</v>
      </c>
      <c r="G12" s="11">
        <f>ROUND(E12*F12,2)</f>
        <v>0</v>
      </c>
    </row>
    <row r="13" spans="1:7" x14ac:dyDescent="0.25">
      <c r="A13" s="12"/>
      <c r="B13" s="12"/>
      <c r="C13" s="12"/>
      <c r="D13" s="21" t="s">
        <v>33</v>
      </c>
      <c r="E13" s="14">
        <v>10</v>
      </c>
      <c r="F13" s="9">
        <f>SUM(G7:G12)</f>
        <v>39.799999999999997</v>
      </c>
      <c r="G13" s="9">
        <f>ROUND(F13*E13,2)</f>
        <v>398</v>
      </c>
    </row>
    <row r="14" spans="1:7" ht="0.95" customHeight="1" x14ac:dyDescent="0.25">
      <c r="A14" s="15"/>
      <c r="B14" s="15"/>
      <c r="C14" s="15"/>
      <c r="D14" s="22"/>
      <c r="E14" s="15"/>
      <c r="F14" s="15"/>
      <c r="G14" s="15"/>
    </row>
    <row r="15" spans="1:7" x14ac:dyDescent="0.25">
      <c r="A15" s="10" t="s">
        <v>34</v>
      </c>
      <c r="B15" s="10" t="s">
        <v>14</v>
      </c>
      <c r="C15" s="10" t="s">
        <v>15</v>
      </c>
      <c r="D15" s="19" t="s">
        <v>35</v>
      </c>
      <c r="E15" s="11">
        <f>E23</f>
        <v>20</v>
      </c>
      <c r="F15" s="11">
        <f>F23</f>
        <v>41.85</v>
      </c>
      <c r="G15" s="11">
        <f>G23</f>
        <v>837</v>
      </c>
    </row>
    <row r="16" spans="1:7" ht="180" x14ac:dyDescent="0.25">
      <c r="A16" s="12"/>
      <c r="B16" s="12"/>
      <c r="C16" s="12"/>
      <c r="D16" s="20" t="s">
        <v>36</v>
      </c>
      <c r="E16" s="12"/>
      <c r="F16" s="12"/>
      <c r="G16" s="12"/>
    </row>
    <row r="17" spans="1:7" x14ac:dyDescent="0.25">
      <c r="A17" s="10" t="s">
        <v>17</v>
      </c>
      <c r="B17" s="10" t="s">
        <v>19</v>
      </c>
      <c r="C17" s="10" t="s">
        <v>20</v>
      </c>
      <c r="D17" s="19" t="s">
        <v>18</v>
      </c>
      <c r="E17" s="13">
        <v>1.1499999999999999</v>
      </c>
      <c r="F17" s="14">
        <v>10</v>
      </c>
      <c r="G17" s="11">
        <f>ROUND(E17*F17,2)</f>
        <v>11.5</v>
      </c>
    </row>
    <row r="18" spans="1:7" x14ac:dyDescent="0.25">
      <c r="A18" s="10" t="s">
        <v>21</v>
      </c>
      <c r="B18" s="10" t="s">
        <v>19</v>
      </c>
      <c r="C18" s="10" t="s">
        <v>20</v>
      </c>
      <c r="D18" s="19" t="s">
        <v>22</v>
      </c>
      <c r="E18" s="13">
        <v>1.1499999999999999</v>
      </c>
      <c r="F18" s="14">
        <v>15</v>
      </c>
      <c r="G18" s="11">
        <f>ROUND(E18*F18,2)</f>
        <v>17.25</v>
      </c>
    </row>
    <row r="19" spans="1:7" x14ac:dyDescent="0.25">
      <c r="A19" s="10" t="s">
        <v>29</v>
      </c>
      <c r="B19" s="10" t="s">
        <v>25</v>
      </c>
      <c r="C19" s="10" t="s">
        <v>28</v>
      </c>
      <c r="D19" s="19" t="s">
        <v>30</v>
      </c>
      <c r="E19" s="13">
        <v>35</v>
      </c>
      <c r="F19" s="14">
        <v>0.25</v>
      </c>
      <c r="G19" s="11">
        <f>ROUND(E19*F19,2)</f>
        <v>8.75</v>
      </c>
    </row>
    <row r="20" spans="1:7" x14ac:dyDescent="0.25">
      <c r="A20" s="10" t="s">
        <v>37</v>
      </c>
      <c r="B20" s="10" t="s">
        <v>25</v>
      </c>
      <c r="C20" s="10" t="s">
        <v>39</v>
      </c>
      <c r="D20" s="19" t="s">
        <v>38</v>
      </c>
      <c r="E20" s="13">
        <v>3.4000000000000002E-2</v>
      </c>
      <c r="F20" s="14">
        <v>63.1</v>
      </c>
      <c r="G20" s="11">
        <f>ROUND(E20*F20,2)</f>
        <v>2.15</v>
      </c>
    </row>
    <row r="21" spans="1:7" x14ac:dyDescent="0.25">
      <c r="A21" s="10" t="s">
        <v>40</v>
      </c>
      <c r="B21" s="10" t="s">
        <v>25</v>
      </c>
      <c r="C21" s="10" t="s">
        <v>28</v>
      </c>
      <c r="D21" s="19" t="s">
        <v>41</v>
      </c>
      <c r="E21" s="13">
        <v>4</v>
      </c>
      <c r="F21" s="14">
        <v>0.55000000000000004</v>
      </c>
      <c r="G21" s="11">
        <f>ROUND(E21*F21,2)</f>
        <v>2.2000000000000002</v>
      </c>
    </row>
    <row r="22" spans="1:7" x14ac:dyDescent="0.25">
      <c r="A22" s="10" t="s">
        <v>42</v>
      </c>
      <c r="B22" s="10" t="s">
        <v>44</v>
      </c>
      <c r="C22" s="10" t="s">
        <v>28</v>
      </c>
      <c r="D22" s="19" t="s">
        <v>43</v>
      </c>
      <c r="E22" s="13">
        <v>0</v>
      </c>
      <c r="F22" s="14">
        <v>10</v>
      </c>
      <c r="G22" s="11">
        <f>ROUND(E22*F22,2)</f>
        <v>0</v>
      </c>
    </row>
    <row r="23" spans="1:7" x14ac:dyDescent="0.25">
      <c r="A23" s="12"/>
      <c r="B23" s="12"/>
      <c r="C23" s="12"/>
      <c r="D23" s="21" t="s">
        <v>45</v>
      </c>
      <c r="E23" s="14">
        <v>20</v>
      </c>
      <c r="F23" s="9">
        <f>SUM(G17:G22)</f>
        <v>41.85</v>
      </c>
      <c r="G23" s="9">
        <f>ROUND(F23*E23,2)</f>
        <v>837</v>
      </c>
    </row>
    <row r="24" spans="1:7" ht="0.95" customHeight="1" x14ac:dyDescent="0.25">
      <c r="A24" s="15"/>
      <c r="B24" s="15"/>
      <c r="C24" s="15"/>
      <c r="D24" s="22"/>
      <c r="E24" s="15"/>
      <c r="F24" s="15"/>
      <c r="G24" s="15"/>
    </row>
    <row r="25" spans="1:7" x14ac:dyDescent="0.25">
      <c r="A25" s="10" t="s">
        <v>46</v>
      </c>
      <c r="B25" s="10" t="s">
        <v>14</v>
      </c>
      <c r="C25" s="10" t="s">
        <v>15</v>
      </c>
      <c r="D25" s="19" t="s">
        <v>47</v>
      </c>
      <c r="E25" s="11">
        <f>E33</f>
        <v>50</v>
      </c>
      <c r="F25" s="11">
        <f>F33</f>
        <v>42.83</v>
      </c>
      <c r="G25" s="11">
        <f>G33</f>
        <v>2141.5</v>
      </c>
    </row>
    <row r="26" spans="1:7" ht="180" x14ac:dyDescent="0.25">
      <c r="A26" s="12"/>
      <c r="B26" s="12"/>
      <c r="C26" s="12"/>
      <c r="D26" s="20" t="s">
        <v>48</v>
      </c>
      <c r="E26" s="12"/>
      <c r="F26" s="12"/>
      <c r="G26" s="12"/>
    </row>
    <row r="27" spans="1:7" x14ac:dyDescent="0.25">
      <c r="A27" s="10" t="s">
        <v>17</v>
      </c>
      <c r="B27" s="10" t="s">
        <v>19</v>
      </c>
      <c r="C27" s="10" t="s">
        <v>20</v>
      </c>
      <c r="D27" s="19" t="s">
        <v>18</v>
      </c>
      <c r="E27" s="13">
        <v>1</v>
      </c>
      <c r="F27" s="14">
        <v>10</v>
      </c>
      <c r="G27" s="11">
        <f>ROUND(E27*F27,2)</f>
        <v>10</v>
      </c>
    </row>
    <row r="28" spans="1:7" x14ac:dyDescent="0.25">
      <c r="A28" s="10" t="s">
        <v>21</v>
      </c>
      <c r="B28" s="10" t="s">
        <v>19</v>
      </c>
      <c r="C28" s="10" t="s">
        <v>20</v>
      </c>
      <c r="D28" s="19" t="s">
        <v>22</v>
      </c>
      <c r="E28" s="13">
        <v>1</v>
      </c>
      <c r="F28" s="14">
        <v>15</v>
      </c>
      <c r="G28" s="11">
        <f>ROUND(E28*F28,2)</f>
        <v>15</v>
      </c>
    </row>
    <row r="29" spans="1:7" x14ac:dyDescent="0.25">
      <c r="A29" s="10" t="s">
        <v>29</v>
      </c>
      <c r="B29" s="10" t="s">
        <v>25</v>
      </c>
      <c r="C29" s="10" t="s">
        <v>28</v>
      </c>
      <c r="D29" s="19" t="s">
        <v>30</v>
      </c>
      <c r="E29" s="13">
        <v>35</v>
      </c>
      <c r="F29" s="14">
        <v>0.25</v>
      </c>
      <c r="G29" s="11">
        <f>ROUND(E29*F29,2)</f>
        <v>8.75</v>
      </c>
    </row>
    <row r="30" spans="1:7" x14ac:dyDescent="0.25">
      <c r="A30" s="10" t="s">
        <v>49</v>
      </c>
      <c r="B30" s="10" t="s">
        <v>25</v>
      </c>
      <c r="C30" s="10" t="s">
        <v>39</v>
      </c>
      <c r="D30" s="19" t="s">
        <v>50</v>
      </c>
      <c r="E30" s="13">
        <v>4.2000000000000003E-2</v>
      </c>
      <c r="F30" s="14">
        <v>122.4</v>
      </c>
      <c r="G30" s="11">
        <f>ROUND(E30*F30,2)</f>
        <v>5.14</v>
      </c>
    </row>
    <row r="31" spans="1:7" x14ac:dyDescent="0.25">
      <c r="A31" s="10" t="s">
        <v>51</v>
      </c>
      <c r="B31" s="10" t="s">
        <v>25</v>
      </c>
      <c r="C31" s="10" t="s">
        <v>15</v>
      </c>
      <c r="D31" s="19" t="s">
        <v>52</v>
      </c>
      <c r="E31" s="13">
        <v>1.2</v>
      </c>
      <c r="F31" s="14">
        <v>3.28</v>
      </c>
      <c r="G31" s="11">
        <f>ROUND(E31*F31,2)</f>
        <v>3.94</v>
      </c>
    </row>
    <row r="32" spans="1:7" x14ac:dyDescent="0.25">
      <c r="A32" s="10" t="s">
        <v>53</v>
      </c>
      <c r="B32" s="10" t="s">
        <v>19</v>
      </c>
      <c r="C32" s="10" t="s">
        <v>0</v>
      </c>
      <c r="D32" s="19" t="s">
        <v>54</v>
      </c>
      <c r="E32" s="13">
        <v>0</v>
      </c>
      <c r="F32" s="14">
        <v>10</v>
      </c>
      <c r="G32" s="11">
        <f>ROUND(E32*F32,2)</f>
        <v>0</v>
      </c>
    </row>
    <row r="33" spans="1:7" x14ac:dyDescent="0.25">
      <c r="A33" s="12"/>
      <c r="B33" s="12"/>
      <c r="C33" s="12"/>
      <c r="D33" s="21" t="s">
        <v>55</v>
      </c>
      <c r="E33" s="14">
        <v>50</v>
      </c>
      <c r="F33" s="9">
        <f>SUM(G27:G32)</f>
        <v>42.83</v>
      </c>
      <c r="G33" s="9">
        <f>ROUND(F33*E33,2)</f>
        <v>2141.5</v>
      </c>
    </row>
    <row r="34" spans="1:7" ht="0.95" customHeight="1" x14ac:dyDescent="0.25">
      <c r="A34" s="15"/>
      <c r="B34" s="15"/>
      <c r="C34" s="15"/>
      <c r="D34" s="22"/>
      <c r="E34" s="15"/>
      <c r="F34" s="15"/>
      <c r="G34" s="15"/>
    </row>
    <row r="35" spans="1:7" x14ac:dyDescent="0.25">
      <c r="A35" s="12"/>
      <c r="B35" s="12"/>
      <c r="C35" s="12"/>
      <c r="D35" s="21" t="s">
        <v>56</v>
      </c>
      <c r="E35" s="16">
        <v>1</v>
      </c>
      <c r="F35" s="9">
        <f>G13+G23+G33</f>
        <v>3376.5</v>
      </c>
      <c r="G35" s="9">
        <f>ROUND(F35*E35,2)</f>
        <v>3376.5</v>
      </c>
    </row>
    <row r="36" spans="1:7" ht="0.95" customHeight="1" x14ac:dyDescent="0.25">
      <c r="A36" s="15"/>
      <c r="B36" s="15"/>
      <c r="C36" s="15"/>
      <c r="D36" s="22"/>
      <c r="E36" s="15"/>
      <c r="F36" s="15"/>
      <c r="G36" s="15"/>
    </row>
    <row r="37" spans="1:7" x14ac:dyDescent="0.25">
      <c r="A37" s="7" t="s">
        <v>57</v>
      </c>
      <c r="B37" s="7" t="s">
        <v>11</v>
      </c>
      <c r="C37" s="7" t="s">
        <v>0</v>
      </c>
      <c r="D37" s="18" t="s">
        <v>58</v>
      </c>
      <c r="E37" s="8">
        <f>E62</f>
        <v>1</v>
      </c>
      <c r="F37" s="9">
        <f>F62</f>
        <v>104.86000000000001</v>
      </c>
      <c r="G37" s="9">
        <f>G62</f>
        <v>104.86</v>
      </c>
    </row>
    <row r="38" spans="1:7" x14ac:dyDescent="0.25">
      <c r="A38" s="10" t="s">
        <v>59</v>
      </c>
      <c r="B38" s="10" t="s">
        <v>14</v>
      </c>
      <c r="C38" s="10" t="s">
        <v>15</v>
      </c>
      <c r="D38" s="19" t="s">
        <v>60</v>
      </c>
      <c r="E38" s="11">
        <f>E44</f>
        <v>10</v>
      </c>
      <c r="F38" s="11">
        <f>F44</f>
        <v>2.2099999999999995</v>
      </c>
      <c r="G38" s="11">
        <f>G44</f>
        <v>22.1</v>
      </c>
    </row>
    <row r="39" spans="1:7" ht="45" x14ac:dyDescent="0.25">
      <c r="A39" s="12"/>
      <c r="B39" s="12"/>
      <c r="C39" s="12"/>
      <c r="D39" s="20" t="s">
        <v>61</v>
      </c>
      <c r="E39" s="12"/>
      <c r="F39" s="12"/>
      <c r="G39" s="12"/>
    </row>
    <row r="40" spans="1:7" x14ac:dyDescent="0.25">
      <c r="A40" s="10" t="s">
        <v>62</v>
      </c>
      <c r="B40" s="10" t="s">
        <v>19</v>
      </c>
      <c r="C40" s="10" t="s">
        <v>20</v>
      </c>
      <c r="D40" s="19" t="s">
        <v>63</v>
      </c>
      <c r="E40" s="13">
        <v>0.06</v>
      </c>
      <c r="F40" s="14">
        <v>17.11</v>
      </c>
      <c r="G40" s="11">
        <f>ROUND(E40*F40,2)</f>
        <v>1.03</v>
      </c>
    </row>
    <row r="41" spans="1:7" x14ac:dyDescent="0.25">
      <c r="A41" s="10" t="s">
        <v>64</v>
      </c>
      <c r="B41" s="10" t="s">
        <v>19</v>
      </c>
      <c r="C41" s="10" t="s">
        <v>20</v>
      </c>
      <c r="D41" s="19" t="s">
        <v>65</v>
      </c>
      <c r="E41" s="13">
        <v>0.06</v>
      </c>
      <c r="F41" s="14">
        <v>16.37</v>
      </c>
      <c r="G41" s="11">
        <f>ROUND(E41*F41,2)</f>
        <v>0.98</v>
      </c>
    </row>
    <row r="42" spans="1:7" x14ac:dyDescent="0.25">
      <c r="A42" s="10" t="s">
        <v>66</v>
      </c>
      <c r="B42" s="10" t="s">
        <v>25</v>
      </c>
      <c r="C42" s="10" t="s">
        <v>68</v>
      </c>
      <c r="D42" s="19" t="s">
        <v>67</v>
      </c>
      <c r="E42" s="13">
        <v>0.85</v>
      </c>
      <c r="F42" s="14">
        <v>0.15</v>
      </c>
      <c r="G42" s="11">
        <f>ROUND(E42*F42,2)</f>
        <v>0.13</v>
      </c>
    </row>
    <row r="43" spans="1:7" x14ac:dyDescent="0.25">
      <c r="A43" s="10" t="s">
        <v>69</v>
      </c>
      <c r="B43" s="10" t="s">
        <v>25</v>
      </c>
      <c r="C43" s="10" t="s">
        <v>28</v>
      </c>
      <c r="D43" s="19" t="s">
        <v>70</v>
      </c>
      <c r="E43" s="13">
        <v>0.08</v>
      </c>
      <c r="F43" s="14">
        <v>0.82</v>
      </c>
      <c r="G43" s="11">
        <f>ROUND(E43*F43,2)</f>
        <v>7.0000000000000007E-2</v>
      </c>
    </row>
    <row r="44" spans="1:7" x14ac:dyDescent="0.25">
      <c r="A44" s="12"/>
      <c r="B44" s="12"/>
      <c r="C44" s="12"/>
      <c r="D44" s="21" t="s">
        <v>71</v>
      </c>
      <c r="E44" s="14">
        <v>10</v>
      </c>
      <c r="F44" s="9">
        <f>SUM(G40:G43)</f>
        <v>2.2099999999999995</v>
      </c>
      <c r="G44" s="9">
        <f>ROUND(F44*E44,2)</f>
        <v>22.1</v>
      </c>
    </row>
    <row r="45" spans="1:7" ht="0.95" customHeight="1" x14ac:dyDescent="0.25">
      <c r="A45" s="15"/>
      <c r="B45" s="15"/>
      <c r="C45" s="15"/>
      <c r="D45" s="22"/>
      <c r="E45" s="15"/>
      <c r="F45" s="15"/>
      <c r="G45" s="15"/>
    </row>
    <row r="46" spans="1:7" x14ac:dyDescent="0.25">
      <c r="A46" s="10" t="s">
        <v>72</v>
      </c>
      <c r="B46" s="10" t="s">
        <v>14</v>
      </c>
      <c r="C46" s="10" t="s">
        <v>15</v>
      </c>
      <c r="D46" s="19" t="s">
        <v>73</v>
      </c>
      <c r="E46" s="11">
        <f>E52</f>
        <v>24</v>
      </c>
      <c r="F46" s="11">
        <f>F52</f>
        <v>3.02</v>
      </c>
      <c r="G46" s="11">
        <f>G52</f>
        <v>72.48</v>
      </c>
    </row>
    <row r="47" spans="1:7" ht="45" x14ac:dyDescent="0.25">
      <c r="A47" s="12"/>
      <c r="B47" s="12"/>
      <c r="C47" s="12"/>
      <c r="D47" s="20" t="s">
        <v>74</v>
      </c>
      <c r="E47" s="12"/>
      <c r="F47" s="12"/>
      <c r="G47" s="12"/>
    </row>
    <row r="48" spans="1:7" x14ac:dyDescent="0.25">
      <c r="A48" s="10" t="s">
        <v>62</v>
      </c>
      <c r="B48" s="10" t="s">
        <v>19</v>
      </c>
      <c r="C48" s="10" t="s">
        <v>20</v>
      </c>
      <c r="D48" s="19" t="s">
        <v>63</v>
      </c>
      <c r="E48" s="13">
        <v>8.3000000000000004E-2</v>
      </c>
      <c r="F48" s="14">
        <v>17.11</v>
      </c>
      <c r="G48" s="11">
        <f>ROUND(E48*F48,2)</f>
        <v>1.42</v>
      </c>
    </row>
    <row r="49" spans="1:7" x14ac:dyDescent="0.25">
      <c r="A49" s="10" t="s">
        <v>64</v>
      </c>
      <c r="B49" s="10" t="s">
        <v>19</v>
      </c>
      <c r="C49" s="10" t="s">
        <v>20</v>
      </c>
      <c r="D49" s="19" t="s">
        <v>65</v>
      </c>
      <c r="E49" s="13">
        <v>8.3000000000000004E-2</v>
      </c>
      <c r="F49" s="14">
        <v>16.37</v>
      </c>
      <c r="G49" s="11">
        <f>ROUND(E49*F49,2)</f>
        <v>1.36</v>
      </c>
    </row>
    <row r="50" spans="1:7" x14ac:dyDescent="0.25">
      <c r="A50" s="10" t="s">
        <v>66</v>
      </c>
      <c r="B50" s="10" t="s">
        <v>25</v>
      </c>
      <c r="C50" s="10" t="s">
        <v>68</v>
      </c>
      <c r="D50" s="19" t="s">
        <v>67</v>
      </c>
      <c r="E50" s="13">
        <v>1.1000000000000001</v>
      </c>
      <c r="F50" s="14">
        <v>0.15</v>
      </c>
      <c r="G50" s="11">
        <f>ROUND(E50*F50,2)</f>
        <v>0.17</v>
      </c>
    </row>
    <row r="51" spans="1:7" x14ac:dyDescent="0.25">
      <c r="A51" s="10" t="s">
        <v>69</v>
      </c>
      <c r="B51" s="10" t="s">
        <v>25</v>
      </c>
      <c r="C51" s="10" t="s">
        <v>28</v>
      </c>
      <c r="D51" s="19" t="s">
        <v>70</v>
      </c>
      <c r="E51" s="13">
        <v>0.08</v>
      </c>
      <c r="F51" s="14">
        <v>0.82</v>
      </c>
      <c r="G51" s="11">
        <f>ROUND(E51*F51,2)</f>
        <v>7.0000000000000007E-2</v>
      </c>
    </row>
    <row r="52" spans="1:7" x14ac:dyDescent="0.25">
      <c r="A52" s="12"/>
      <c r="B52" s="12"/>
      <c r="C52" s="12"/>
      <c r="D52" s="21" t="s">
        <v>75</v>
      </c>
      <c r="E52" s="14">
        <v>24</v>
      </c>
      <c r="F52" s="9">
        <f>SUM(G48:G51)</f>
        <v>3.02</v>
      </c>
      <c r="G52" s="9">
        <f>ROUND(F52*E52,2)</f>
        <v>72.48</v>
      </c>
    </row>
    <row r="53" spans="1:7" ht="0.95" customHeight="1" x14ac:dyDescent="0.25">
      <c r="A53" s="15"/>
      <c r="B53" s="15"/>
      <c r="C53" s="15"/>
      <c r="D53" s="22"/>
      <c r="E53" s="15"/>
      <c r="F53" s="15"/>
      <c r="G53" s="15"/>
    </row>
    <row r="54" spans="1:7" x14ac:dyDescent="0.25">
      <c r="A54" s="10" t="s">
        <v>76</v>
      </c>
      <c r="B54" s="10" t="s">
        <v>14</v>
      </c>
      <c r="C54" s="10" t="s">
        <v>15</v>
      </c>
      <c r="D54" s="19" t="s">
        <v>77</v>
      </c>
      <c r="E54" s="11">
        <f>E60</f>
        <v>4</v>
      </c>
      <c r="F54" s="11">
        <f>F60</f>
        <v>2.5699999999999994</v>
      </c>
      <c r="G54" s="11">
        <f>G60</f>
        <v>10.28</v>
      </c>
    </row>
    <row r="55" spans="1:7" ht="45" x14ac:dyDescent="0.25">
      <c r="A55" s="12"/>
      <c r="B55" s="12"/>
      <c r="C55" s="12"/>
      <c r="D55" s="20" t="s">
        <v>78</v>
      </c>
      <c r="E55" s="12"/>
      <c r="F55" s="12"/>
      <c r="G55" s="12"/>
    </row>
    <row r="56" spans="1:7" x14ac:dyDescent="0.25">
      <c r="A56" s="10" t="s">
        <v>62</v>
      </c>
      <c r="B56" s="10" t="s">
        <v>19</v>
      </c>
      <c r="C56" s="10" t="s">
        <v>20</v>
      </c>
      <c r="D56" s="19" t="s">
        <v>63</v>
      </c>
      <c r="E56" s="13">
        <v>7.0000000000000007E-2</v>
      </c>
      <c r="F56" s="14">
        <v>17.11</v>
      </c>
      <c r="G56" s="11">
        <f>ROUND(E56*F56,2)</f>
        <v>1.2</v>
      </c>
    </row>
    <row r="57" spans="1:7" x14ac:dyDescent="0.25">
      <c r="A57" s="10" t="s">
        <v>64</v>
      </c>
      <c r="B57" s="10" t="s">
        <v>19</v>
      </c>
      <c r="C57" s="10" t="s">
        <v>20</v>
      </c>
      <c r="D57" s="19" t="s">
        <v>65</v>
      </c>
      <c r="E57" s="13">
        <v>7.0000000000000007E-2</v>
      </c>
      <c r="F57" s="14">
        <v>16.37</v>
      </c>
      <c r="G57" s="11">
        <f>ROUND(E57*F57,2)</f>
        <v>1.1499999999999999</v>
      </c>
    </row>
    <row r="58" spans="1:7" x14ac:dyDescent="0.25">
      <c r="A58" s="10" t="s">
        <v>79</v>
      </c>
      <c r="B58" s="10" t="s">
        <v>25</v>
      </c>
      <c r="C58" s="10" t="s">
        <v>68</v>
      </c>
      <c r="D58" s="19" t="s">
        <v>80</v>
      </c>
      <c r="E58" s="13">
        <v>0.85</v>
      </c>
      <c r="F58" s="14">
        <v>0.18</v>
      </c>
      <c r="G58" s="11">
        <f>ROUND(E58*F58,2)</f>
        <v>0.15</v>
      </c>
    </row>
    <row r="59" spans="1:7" x14ac:dyDescent="0.25">
      <c r="A59" s="10" t="s">
        <v>69</v>
      </c>
      <c r="B59" s="10" t="s">
        <v>25</v>
      </c>
      <c r="C59" s="10" t="s">
        <v>28</v>
      </c>
      <c r="D59" s="19" t="s">
        <v>70</v>
      </c>
      <c r="E59" s="13">
        <v>0.08</v>
      </c>
      <c r="F59" s="14">
        <v>0.82</v>
      </c>
      <c r="G59" s="11">
        <f>ROUND(E59*F59,2)</f>
        <v>7.0000000000000007E-2</v>
      </c>
    </row>
    <row r="60" spans="1:7" x14ac:dyDescent="0.25">
      <c r="A60" s="12"/>
      <c r="B60" s="12"/>
      <c r="C60" s="12"/>
      <c r="D60" s="21" t="s">
        <v>81</v>
      </c>
      <c r="E60" s="14">
        <v>4</v>
      </c>
      <c r="F60" s="9">
        <f>SUM(G56:G59)</f>
        <v>2.5699999999999994</v>
      </c>
      <c r="G60" s="9">
        <f>ROUND(F60*E60,2)</f>
        <v>10.28</v>
      </c>
    </row>
    <row r="61" spans="1:7" ht="0.95" customHeight="1" x14ac:dyDescent="0.25">
      <c r="A61" s="15"/>
      <c r="B61" s="15"/>
      <c r="C61" s="15"/>
      <c r="D61" s="22"/>
      <c r="E61" s="15"/>
      <c r="F61" s="15"/>
      <c r="G61" s="15"/>
    </row>
    <row r="62" spans="1:7" x14ac:dyDescent="0.25">
      <c r="A62" s="12"/>
      <c r="B62" s="12"/>
      <c r="C62" s="12"/>
      <c r="D62" s="21" t="s">
        <v>82</v>
      </c>
      <c r="E62" s="16">
        <v>1</v>
      </c>
      <c r="F62" s="9">
        <f>G44+G52+G60</f>
        <v>104.86000000000001</v>
      </c>
      <c r="G62" s="9">
        <f>ROUND(F62*E62,2)</f>
        <v>104.86</v>
      </c>
    </row>
    <row r="63" spans="1:7" ht="0.95" customHeight="1" x14ac:dyDescent="0.25">
      <c r="A63" s="15"/>
      <c r="B63" s="15"/>
      <c r="C63" s="15"/>
      <c r="D63" s="22"/>
      <c r="E63" s="15"/>
      <c r="F63" s="15"/>
      <c r="G63" s="15"/>
    </row>
    <row r="64" spans="1:7" x14ac:dyDescent="0.25">
      <c r="A64" s="12"/>
      <c r="B64" s="12"/>
      <c r="C64" s="12"/>
      <c r="D64" s="21" t="s">
        <v>83</v>
      </c>
      <c r="E64" s="16">
        <v>1</v>
      </c>
      <c r="F64" s="9">
        <f>G35+G62</f>
        <v>3481.36</v>
      </c>
      <c r="G64" s="9">
        <f>ROUND(F64*E64,2)</f>
        <v>3481.36</v>
      </c>
    </row>
    <row r="65" spans="1:7" x14ac:dyDescent="0.25">
      <c r="A65" s="12"/>
      <c r="B65" s="12"/>
      <c r="C65" s="12"/>
      <c r="D65" s="20"/>
      <c r="E65" s="12"/>
      <c r="F65" s="12"/>
      <c r="G65" s="12"/>
    </row>
  </sheetData>
  <dataValidations count="1">
    <dataValidation type="list" allowBlank="1" showInputMessage="1" showErrorMessage="1" sqref="B4:B65" xr:uid="{5E970228-9077-4FA1-8527-6AE607E1E32C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2020-05-04T11:53:29Z</dcterms:created>
  <dcterms:modified xsi:type="dcterms:W3CDTF">2020-05-04T11:53:47Z</dcterms:modified>
</cp:coreProperties>
</file>