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9\"/>
    </mc:Choice>
  </mc:AlternateContent>
  <xr:revisionPtr revIDLastSave="0" documentId="8_{9AB386D6-554B-4575-8C1D-36A526FB4D47}" xr6:coauthVersionLast="45" xr6:coauthVersionMax="45" xr10:uidLastSave="{00000000-0000-0000-0000-000000000000}"/>
  <bookViews>
    <workbookView xWindow="1770" yWindow="180" windowWidth="11520" windowHeight="10260" xr2:uid="{75A7FA4D-4916-4583-BA88-D9523F276C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4" i="1" l="1"/>
  <c r="L124" i="1"/>
  <c r="M37" i="1"/>
  <c r="M122" i="1"/>
  <c r="K37" i="1"/>
  <c r="L37" i="1"/>
  <c r="L122" i="1"/>
  <c r="M94" i="1"/>
  <c r="M120" i="1"/>
  <c r="K94" i="1"/>
  <c r="K120" i="1"/>
  <c r="L94" i="1"/>
  <c r="L120" i="1"/>
  <c r="J119" i="1"/>
  <c r="M117" i="1"/>
  <c r="M105" i="1"/>
  <c r="M115" i="1"/>
  <c r="K105" i="1"/>
  <c r="K115" i="1"/>
  <c r="L105" i="1"/>
  <c r="L115" i="1"/>
  <c r="J114" i="1"/>
  <c r="M113" i="1"/>
  <c r="M112" i="1"/>
  <c r="M111" i="1"/>
  <c r="M110" i="1"/>
  <c r="M109" i="1"/>
  <c r="M108" i="1"/>
  <c r="M107" i="1"/>
  <c r="M96" i="1"/>
  <c r="M103" i="1"/>
  <c r="K96" i="1"/>
  <c r="L96" i="1"/>
  <c r="L103" i="1"/>
  <c r="M102" i="1"/>
  <c r="M101" i="1"/>
  <c r="M100" i="1"/>
  <c r="M99" i="1"/>
  <c r="M98" i="1"/>
  <c r="M66" i="1"/>
  <c r="M92" i="1"/>
  <c r="K66" i="1"/>
  <c r="K92" i="1"/>
  <c r="L66" i="1"/>
  <c r="L92" i="1"/>
  <c r="J91" i="1"/>
  <c r="M89" i="1"/>
  <c r="M77" i="1"/>
  <c r="M87" i="1"/>
  <c r="K77" i="1"/>
  <c r="K87" i="1"/>
  <c r="L77" i="1"/>
  <c r="L87" i="1"/>
  <c r="J86" i="1"/>
  <c r="M85" i="1"/>
  <c r="M84" i="1"/>
  <c r="M83" i="1"/>
  <c r="M82" i="1"/>
  <c r="M81" i="1"/>
  <c r="M80" i="1"/>
  <c r="M79" i="1"/>
  <c r="M68" i="1"/>
  <c r="M75" i="1"/>
  <c r="K68" i="1"/>
  <c r="L68" i="1"/>
  <c r="L75" i="1"/>
  <c r="M74" i="1"/>
  <c r="M73" i="1"/>
  <c r="M72" i="1"/>
  <c r="M71" i="1"/>
  <c r="M70" i="1"/>
  <c r="M38" i="1"/>
  <c r="M64" i="1"/>
  <c r="K38" i="1"/>
  <c r="K64" i="1"/>
  <c r="L38" i="1"/>
  <c r="L64" i="1"/>
  <c r="J63" i="1"/>
  <c r="M61" i="1"/>
  <c r="M49" i="1"/>
  <c r="M59" i="1"/>
  <c r="K49" i="1"/>
  <c r="K59" i="1"/>
  <c r="L49" i="1"/>
  <c r="L59" i="1"/>
  <c r="J58" i="1"/>
  <c r="M57" i="1"/>
  <c r="M56" i="1"/>
  <c r="M55" i="1"/>
  <c r="M54" i="1"/>
  <c r="M53" i="1"/>
  <c r="M52" i="1"/>
  <c r="M51" i="1"/>
  <c r="M40" i="1"/>
  <c r="M47" i="1"/>
  <c r="K40" i="1"/>
  <c r="L40" i="1"/>
  <c r="L47" i="1"/>
  <c r="M46" i="1"/>
  <c r="M45" i="1"/>
  <c r="M44" i="1"/>
  <c r="M43" i="1"/>
  <c r="M42" i="1"/>
  <c r="M4" i="1"/>
  <c r="M35" i="1"/>
  <c r="K4" i="1"/>
  <c r="L4" i="1"/>
  <c r="L35" i="1"/>
  <c r="M25" i="1"/>
  <c r="M33" i="1"/>
  <c r="K25" i="1"/>
  <c r="K33" i="1"/>
  <c r="L25" i="1"/>
  <c r="L33" i="1"/>
  <c r="J32" i="1"/>
  <c r="M31" i="1"/>
  <c r="M30" i="1"/>
  <c r="M29" i="1"/>
  <c r="M28" i="1"/>
  <c r="M27" i="1"/>
  <c r="M15" i="1"/>
  <c r="M23" i="1"/>
  <c r="K15" i="1"/>
  <c r="K23" i="1"/>
  <c r="L15" i="1"/>
  <c r="L23" i="1"/>
  <c r="J22" i="1"/>
  <c r="M21" i="1"/>
  <c r="M20" i="1"/>
  <c r="M19" i="1"/>
  <c r="M18" i="1"/>
  <c r="M17" i="1"/>
  <c r="M5" i="1"/>
  <c r="M13" i="1"/>
  <c r="K5" i="1"/>
  <c r="K13" i="1"/>
  <c r="L5" i="1"/>
  <c r="L13" i="1"/>
  <c r="J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<sst xmlns="http://schemas.openxmlformats.org/spreadsheetml/2006/main" count="326" uniqueCount="101">
  <si>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</si>
  <si>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</si>
  <si>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</si>
  <si>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</si>
  <si>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</si>
  <si>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</si>
  <si>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</si>
  <si>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</si>
  <si>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</si>
  <si>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>Comentario</t>
  </si>
  <si>
    <t>N</t>
  </si>
  <si>
    <t>Longitud</t>
  </si>
  <si>
    <t>Anchura</t>
  </si>
  <si>
    <t>Altura</t>
  </si>
  <si>
    <t>Parcial</t>
  </si>
  <si>
    <t xml:space="preserve">E05HLM       </t>
  </si>
  <si>
    <t>HORMIGÓN</t>
  </si>
  <si>
    <t>Capítulo</t>
  </si>
  <si>
    <t xml:space="preserve">E05HLM010    </t>
  </si>
  <si>
    <t>HORM. P/ARMAR HA-25 LOSA PLANA</t>
  </si>
  <si>
    <t>Partida</t>
  </si>
  <si>
    <t>m3</t>
  </si>
  <si>
    <t>Hormigón para armar HA-25/P/20/I, elaborado en central, en losas planas, incluso vertido con pluma-grúa, vibrado y colocado. Según normas NTE-EHL y EHE.</t>
  </si>
  <si>
    <t xml:space="preserve">O01OB010     </t>
  </si>
  <si>
    <t>Oficial 1ª encofrador</t>
  </si>
  <si>
    <t>Mano de obra</t>
  </si>
  <si>
    <t>h.</t>
  </si>
  <si>
    <t xml:space="preserve">O01OB020     </t>
  </si>
  <si>
    <t>Ayudante encofrador</t>
  </si>
  <si>
    <t xml:space="preserve">O01OB025     </t>
  </si>
  <si>
    <t>Oficial 1ª gruísta</t>
  </si>
  <si>
    <t xml:space="preserve">M02GT002     </t>
  </si>
  <si>
    <t>Grúa pluma 30 m./0,75 t.</t>
  </si>
  <si>
    <t>Maquinaria</t>
  </si>
  <si>
    <t xml:space="preserve">P01HA010     </t>
  </si>
  <si>
    <t>Hormigón HA-25/P/20/I central</t>
  </si>
  <si>
    <t>Material</t>
  </si>
  <si>
    <t>cimientos</t>
  </si>
  <si>
    <t>E05HLM010</t>
  </si>
  <si>
    <t xml:space="preserve">E05HLM015    </t>
  </si>
  <si>
    <t>HORM. P/ARMAR HA-25/P/20 L.PL.</t>
  </si>
  <si>
    <t>columnas</t>
  </si>
  <si>
    <t>E05HLM015</t>
  </si>
  <si>
    <t xml:space="preserve">E05HLM020    </t>
  </si>
  <si>
    <t>HORM. P/ARMAR HA-25/P/20 L.IN.</t>
  </si>
  <si>
    <t>Hormigón para armar HA-25/P/20/I, elaborado en central, en losas inclinadas, incluso vertido con pluma-grúa, vibrado y colocado. Según NTE-EHL y EHE.</t>
  </si>
  <si>
    <t>vigas</t>
  </si>
  <si>
    <t>E05HLM020</t>
  </si>
  <si>
    <t>E05HLM</t>
  </si>
  <si>
    <t xml:space="preserve">E05HLA       </t>
  </si>
  <si>
    <t>HORMIGÓN ARMADO</t>
  </si>
  <si>
    <t xml:space="preserve">E05HLA010    </t>
  </si>
  <si>
    <t>H.A.HA-25/P/20 E.MADERA LOSAS</t>
  </si>
  <si>
    <t>Hormigón armado HA-25 N/mm2., Tmáx.20 mm., consistencia plástica, elaborado en central, en losas planas, i/p.p. de armadura (85 kg/m3) y encofrado de madera, vertido con pluma-grúa, vibrado y colocado. Según normas NTE-EME, EHL y EHE.</t>
  </si>
  <si>
    <t xml:space="preserve">E05HLE010    </t>
  </si>
  <si>
    <t>ENCOFR. MADERA LOSAS 4 POST.</t>
  </si>
  <si>
    <t>m2</t>
  </si>
  <si>
    <t>Encofrado y desencofrado de losa armada plana con tablero de madera de pino de 22 mm., confeccionado previamente, considerando 4 posturas. Normas NTE-EME.</t>
  </si>
  <si>
    <t xml:space="preserve">M13EM030     </t>
  </si>
  <si>
    <t>Tablero encofrar 22 mm. 4 p.</t>
  </si>
  <si>
    <t xml:space="preserve">P01EM290     </t>
  </si>
  <si>
    <t>Madera pino encofrar 26 mm.</t>
  </si>
  <si>
    <t xml:space="preserve">P01UC030     </t>
  </si>
  <si>
    <t>Puntas 20x100</t>
  </si>
  <si>
    <t>kg</t>
  </si>
  <si>
    <t xml:space="preserve">P03AA020     </t>
  </si>
  <si>
    <t>Alambre atar 1,30 mm.</t>
  </si>
  <si>
    <t xml:space="preserve">M13CP100     </t>
  </si>
  <si>
    <t>Puntal telesc. normal  1,75-3,10</t>
  </si>
  <si>
    <t>ud</t>
  </si>
  <si>
    <t>unidad</t>
  </si>
  <si>
    <t>E05HLE010</t>
  </si>
  <si>
    <t xml:space="preserve">E04AB020     </t>
  </si>
  <si>
    <t>ACERO CORRUGADO B 500 S</t>
  </si>
  <si>
    <t>Acero corrugado B 500 S, cortado, doblado, armado y colocado en obra, incluso p.p. de despuntes.  Según EHE.</t>
  </si>
  <si>
    <t>nivel1</t>
  </si>
  <si>
    <t>E05HLA010</t>
  </si>
  <si>
    <t xml:space="preserve">E05HLA020    </t>
  </si>
  <si>
    <t>H.A.HA-25/P/20 E.MAD.VIST.LOSAS</t>
  </si>
  <si>
    <t>Hormigón armado HA-25 N/mm2., Tmáx.20 mm., consistencia plástica, elaborado en central, en losas planas, i/p.p. de armadura (85 kg/m3) y encofrado visto de madera, vertido con pluma-grúa, vibrado y colocado. Según normas NTE-EME, EHL y EHE.</t>
  </si>
  <si>
    <t xml:space="preserve">E05HLE030    </t>
  </si>
  <si>
    <t>ENCOFR. MADERA LOSAS VISTO</t>
  </si>
  <si>
    <t>Encofrado y desencofrado de losa armada con tablero formado por tabla machihembrada de madera de pino de 22 mm., confeccionados previamente, considerando una postura. Normas NTE-EME.</t>
  </si>
  <si>
    <t xml:space="preserve">P01EM260     </t>
  </si>
  <si>
    <t>Tabla machiembrada 2,5x9/16 de 22mm.</t>
  </si>
  <si>
    <t>unidad 1</t>
  </si>
  <si>
    <t>E05HLE030</t>
  </si>
  <si>
    <t>E05HLA020</t>
  </si>
  <si>
    <t xml:space="preserve">E05HLA030    </t>
  </si>
  <si>
    <t>H.A.HA-25/P/20 E.MAD.LOSA INCL.</t>
  </si>
  <si>
    <t>Hormigón armado HA-25 N/mm2., Tmáx.20 mm., consistencia plástica, elaborado en central, en losas inclinadas, i/p.p. de armadura (85 kg/m3) y encofrado de madera, vertido con pluma-grúa, vibrado y colocado. Según normas NTE-EME, EHL y EHE.</t>
  </si>
  <si>
    <t xml:space="preserve">E05HLE020    </t>
  </si>
  <si>
    <t>ENCOF. MADERA LOSA INCL. 4 P.</t>
  </si>
  <si>
    <t>Encofrado y desencofrado de losa armada inclinada, con tableros de madera de pino de 22 mm., considerando 4 posturas. Según norma NTE-EME.</t>
  </si>
  <si>
    <t xml:space="preserve">P01EM280     </t>
  </si>
  <si>
    <t>Madera pino encofrar 22 mm.</t>
  </si>
  <si>
    <t>unidad 2</t>
  </si>
  <si>
    <t>E05HLE020</t>
  </si>
  <si>
    <t>E05HLA030</t>
  </si>
  <si>
    <t>E05HLA</t>
  </si>
  <si>
    <t>DEMOB5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</si>
</sst>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" fontId="3" fillId="2" borderId="0" xfId="0" applyNumberFormat="1" applyFont="1" applyFill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164" fontId="3" fillId="2" borderId="0" xfId="0" applyNumberFormat="1" applyFont="1" applyFill="1" applyAlignment="1">
      <alignment vertical="top"/>
    </xf>
    <xf numFmtId="164" fontId="4" fillId="2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E78D-1529-4C62-8B33-D184715D1D3C}">
  <dimension ref="A1:M125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3.7109375" bestFit="1" customWidth="1"/>
    <col min="4" max="4" width="32.85546875" customWidth="1"/>
    <col min="5" max="5" width="10.7109375" bestFit="1" customWidth="1"/>
    <col min="6" max="6" width="2.85546875" bestFit="1" customWidth="1"/>
    <col min="7" max="7" width="8.5703125" bestFit="1" customWidth="1"/>
    <col min="8" max="8" width="8.140625" bestFit="1" customWidth="1"/>
    <col min="9" max="9" width="6.5703125" bestFit="1" customWidth="1"/>
    <col min="10" max="10" width="9.140625" bestFit="1" customWidth="1"/>
    <col min="11" max="13" width="7.85546875" bestFit="1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2</v>
      </c>
      <c r="B3" s="5" t="s">
        <v>5</v>
      </c>
      <c r="C3" s="5" t="s">
        <v>6</v>
      </c>
      <c r="D3" s="21" t="s">
        <v>3</v>
      </c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7</v>
      </c>
      <c r="L3" s="6" t="s">
        <v>8</v>
      </c>
      <c r="M3" s="6" t="s">
        <v>4</v>
      </c>
    </row>
    <row r="4" spans="1:13" x14ac:dyDescent="0.25">
      <c r="A4" s="7" t="s">
        <v>15</v>
      </c>
      <c r="B4" s="7" t="s">
        <v>17</v>
      </c>
      <c r="C4" s="7" t="s">
        <v>0</v>
      </c>
      <c r="D4" s="22" t="s">
        <v>16</v>
      </c>
      <c r="E4" s="8"/>
      <c r="F4" s="8"/>
      <c r="G4" s="8"/>
      <c r="H4" s="8"/>
      <c r="I4" s="8"/>
      <c r="J4" s="8"/>
      <c r="K4" s="9">
        <f>K35</f>
        <v>1</v>
      </c>
      <c r="L4" s="10">
        <f>L35</f>
        <v>923.90000000000009</v>
      </c>
      <c r="M4" s="10">
        <f>M35</f>
        <v>923.9</v>
      </c>
    </row>
    <row r="5" spans="1:13" x14ac:dyDescent="0.25">
      <c r="A5" s="11" t="s">
        <v>18</v>
      </c>
      <c r="B5" s="11" t="s">
        <v>20</v>
      </c>
      <c r="C5" s="11" t="s">
        <v>21</v>
      </c>
      <c r="D5" s="23" t="s">
        <v>19</v>
      </c>
      <c r="E5" s="12"/>
      <c r="F5" s="12"/>
      <c r="G5" s="12"/>
      <c r="H5" s="12"/>
      <c r="I5" s="12"/>
      <c r="J5" s="12"/>
      <c r="K5" s="13">
        <f>K13</f>
        <v>5</v>
      </c>
      <c r="L5" s="13">
        <f>L13</f>
        <v>80.850000000000009</v>
      </c>
      <c r="M5" s="13">
        <f>M13</f>
        <v>404.25</v>
      </c>
    </row>
    <row r="6" spans="1:13" ht="45" x14ac:dyDescent="0.25">
      <c r="A6" s="12"/>
      <c r="B6" s="12"/>
      <c r="C6" s="12"/>
      <c r="D6" s="24" t="s">
        <v>22</v>
      </c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1" t="s">
        <v>23</v>
      </c>
      <c r="B7" s="11" t="s">
        <v>25</v>
      </c>
      <c r="C7" s="11" t="s">
        <v>26</v>
      </c>
      <c r="D7" s="23" t="s">
        <v>24</v>
      </c>
      <c r="E7" s="12"/>
      <c r="F7" s="12"/>
      <c r="G7" s="12"/>
      <c r="H7" s="12"/>
      <c r="I7" s="12"/>
      <c r="J7" s="12"/>
      <c r="K7" s="14">
        <v>0.125</v>
      </c>
      <c r="L7" s="15">
        <v>17.690000000000001</v>
      </c>
      <c r="M7" s="13">
        <f>ROUND(K7*L7,2)</f>
        <v>2.21</v>
      </c>
    </row>
    <row r="8" spans="1:13" x14ac:dyDescent="0.25">
      <c r="A8" s="11" t="s">
        <v>27</v>
      </c>
      <c r="B8" s="11" t="s">
        <v>25</v>
      </c>
      <c r="C8" s="11" t="s">
        <v>26</v>
      </c>
      <c r="D8" s="23" t="s">
        <v>28</v>
      </c>
      <c r="E8" s="12"/>
      <c r="F8" s="12"/>
      <c r="G8" s="12"/>
      <c r="H8" s="12"/>
      <c r="I8" s="12"/>
      <c r="J8" s="12"/>
      <c r="K8" s="14">
        <v>0.125</v>
      </c>
      <c r="L8" s="15">
        <v>17.350000000000001</v>
      </c>
      <c r="M8" s="13">
        <f>ROUND(K8*L8,2)</f>
        <v>2.17</v>
      </c>
    </row>
    <row r="9" spans="1:13" x14ac:dyDescent="0.25">
      <c r="A9" s="11" t="s">
        <v>29</v>
      </c>
      <c r="B9" s="11" t="s">
        <v>25</v>
      </c>
      <c r="C9" s="11" t="s">
        <v>26</v>
      </c>
      <c r="D9" s="23" t="s">
        <v>30</v>
      </c>
      <c r="E9" s="12"/>
      <c r="F9" s="12"/>
      <c r="G9" s="12"/>
      <c r="H9" s="12"/>
      <c r="I9" s="12"/>
      <c r="J9" s="12"/>
      <c r="K9" s="14">
        <v>0.1</v>
      </c>
      <c r="L9" s="15">
        <v>17.239999999999998</v>
      </c>
      <c r="M9" s="13">
        <f>ROUND(K9*L9,2)</f>
        <v>1.72</v>
      </c>
    </row>
    <row r="10" spans="1:13" x14ac:dyDescent="0.25">
      <c r="A10" s="11" t="s">
        <v>31</v>
      </c>
      <c r="B10" s="11" t="s">
        <v>33</v>
      </c>
      <c r="C10" s="11" t="s">
        <v>26</v>
      </c>
      <c r="D10" s="23" t="s">
        <v>32</v>
      </c>
      <c r="E10" s="12"/>
      <c r="F10" s="12"/>
      <c r="G10" s="12"/>
      <c r="H10" s="12"/>
      <c r="I10" s="12"/>
      <c r="J10" s="12"/>
      <c r="K10" s="14">
        <v>0.1</v>
      </c>
      <c r="L10" s="15">
        <v>18.84</v>
      </c>
      <c r="M10" s="13">
        <f>ROUND(K10*L10,2)</f>
        <v>1.88</v>
      </c>
    </row>
    <row r="11" spans="1:13" x14ac:dyDescent="0.25">
      <c r="A11" s="11" t="s">
        <v>34</v>
      </c>
      <c r="B11" s="11" t="s">
        <v>36</v>
      </c>
      <c r="C11" s="11" t="s">
        <v>21</v>
      </c>
      <c r="D11" s="23" t="s">
        <v>35</v>
      </c>
      <c r="E11" s="12"/>
      <c r="F11" s="12"/>
      <c r="G11" s="12"/>
      <c r="H11" s="12"/>
      <c r="I11" s="12"/>
      <c r="J11" s="12"/>
      <c r="K11" s="14">
        <v>1</v>
      </c>
      <c r="L11" s="15">
        <v>72.87</v>
      </c>
      <c r="M11" s="13">
        <f>ROUND(K11*L11,2)</f>
        <v>72.87</v>
      </c>
    </row>
    <row r="12" spans="1:13" x14ac:dyDescent="0.25">
      <c r="A12" s="12"/>
      <c r="B12" s="12"/>
      <c r="C12" s="12"/>
      <c r="D12" s="24"/>
      <c r="E12" s="11" t="s">
        <v>37</v>
      </c>
      <c r="F12" s="12">
        <v>5</v>
      </c>
      <c r="G12" s="15">
        <v>1</v>
      </c>
      <c r="H12" s="15">
        <v>1</v>
      </c>
      <c r="I12" s="15">
        <v>1</v>
      </c>
      <c r="J12" s="13">
        <f>F12*(G12+ (G12= 0))*(H12+ (H12= 0))*(I12+ (I12= 0))</f>
        <v>5</v>
      </c>
      <c r="K12" s="12"/>
      <c r="L12" s="12"/>
      <c r="M12" s="12"/>
    </row>
    <row r="13" spans="1:13" x14ac:dyDescent="0.25">
      <c r="A13" s="12"/>
      <c r="B13" s="12"/>
      <c r="C13" s="12"/>
      <c r="D13" s="24"/>
      <c r="E13" s="12"/>
      <c r="F13" s="12"/>
      <c r="G13" s="12"/>
      <c r="H13" s="12"/>
      <c r="I13" s="12"/>
      <c r="J13" s="16" t="s">
        <v>38</v>
      </c>
      <c r="K13" s="10">
        <f>SUM(J12:J12)</f>
        <v>5</v>
      </c>
      <c r="L13" s="10">
        <f>SUM(M7:M11)</f>
        <v>80.850000000000009</v>
      </c>
      <c r="M13" s="10">
        <f>ROUND(L13*K13,2)</f>
        <v>404.25</v>
      </c>
    </row>
    <row r="14" spans="1:13" ht="0.95" customHeight="1" x14ac:dyDescent="0.25">
      <c r="A14" s="17"/>
      <c r="B14" s="17"/>
      <c r="C14" s="17"/>
      <c r="D14" s="25"/>
      <c r="E14" s="17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1" t="s">
        <v>39</v>
      </c>
      <c r="B15" s="11" t="s">
        <v>20</v>
      </c>
      <c r="C15" s="11" t="s">
        <v>21</v>
      </c>
      <c r="D15" s="23" t="s">
        <v>40</v>
      </c>
      <c r="E15" s="12"/>
      <c r="F15" s="12"/>
      <c r="G15" s="12"/>
      <c r="H15" s="12"/>
      <c r="I15" s="12"/>
      <c r="J15" s="12"/>
      <c r="K15" s="13">
        <f>K23</f>
        <v>1</v>
      </c>
      <c r="L15" s="13">
        <f>L23</f>
        <v>80.850000000000009</v>
      </c>
      <c r="M15" s="13">
        <f>M23</f>
        <v>80.849999999999994</v>
      </c>
    </row>
    <row r="16" spans="1:13" ht="45" x14ac:dyDescent="0.25">
      <c r="A16" s="12"/>
      <c r="B16" s="12"/>
      <c r="C16" s="12"/>
      <c r="D16" s="24" t="s">
        <v>22</v>
      </c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1" t="s">
        <v>23</v>
      </c>
      <c r="B17" s="11" t="s">
        <v>25</v>
      </c>
      <c r="C17" s="11" t="s">
        <v>26</v>
      </c>
      <c r="D17" s="23" t="s">
        <v>24</v>
      </c>
      <c r="E17" s="12"/>
      <c r="F17" s="12"/>
      <c r="G17" s="12"/>
      <c r="H17" s="12"/>
      <c r="I17" s="12"/>
      <c r="J17" s="12"/>
      <c r="K17" s="14">
        <v>0.125</v>
      </c>
      <c r="L17" s="15">
        <v>17.690000000000001</v>
      </c>
      <c r="M17" s="13">
        <f>ROUND(K17*L17,2)</f>
        <v>2.21</v>
      </c>
    </row>
    <row r="18" spans="1:13" x14ac:dyDescent="0.25">
      <c r="A18" s="11" t="s">
        <v>27</v>
      </c>
      <c r="B18" s="11" t="s">
        <v>25</v>
      </c>
      <c r="C18" s="11" t="s">
        <v>26</v>
      </c>
      <c r="D18" s="23" t="s">
        <v>28</v>
      </c>
      <c r="E18" s="12"/>
      <c r="F18" s="12"/>
      <c r="G18" s="12"/>
      <c r="H18" s="12"/>
      <c r="I18" s="12"/>
      <c r="J18" s="12"/>
      <c r="K18" s="14">
        <v>0.125</v>
      </c>
      <c r="L18" s="15">
        <v>17.350000000000001</v>
      </c>
      <c r="M18" s="13">
        <f>ROUND(K18*L18,2)</f>
        <v>2.17</v>
      </c>
    </row>
    <row r="19" spans="1:13" x14ac:dyDescent="0.25">
      <c r="A19" s="11" t="s">
        <v>29</v>
      </c>
      <c r="B19" s="11" t="s">
        <v>25</v>
      </c>
      <c r="C19" s="11" t="s">
        <v>26</v>
      </c>
      <c r="D19" s="23" t="s">
        <v>30</v>
      </c>
      <c r="E19" s="12"/>
      <c r="F19" s="12"/>
      <c r="G19" s="12"/>
      <c r="H19" s="12"/>
      <c r="I19" s="12"/>
      <c r="J19" s="12"/>
      <c r="K19" s="14">
        <v>0.1</v>
      </c>
      <c r="L19" s="15">
        <v>17.239999999999998</v>
      </c>
      <c r="M19" s="13">
        <f>ROUND(K19*L19,2)</f>
        <v>1.72</v>
      </c>
    </row>
    <row r="20" spans="1:13" x14ac:dyDescent="0.25">
      <c r="A20" s="11" t="s">
        <v>31</v>
      </c>
      <c r="B20" s="11" t="s">
        <v>33</v>
      </c>
      <c r="C20" s="11" t="s">
        <v>26</v>
      </c>
      <c r="D20" s="23" t="s">
        <v>32</v>
      </c>
      <c r="E20" s="12"/>
      <c r="F20" s="12"/>
      <c r="G20" s="12"/>
      <c r="H20" s="12"/>
      <c r="I20" s="12"/>
      <c r="J20" s="12"/>
      <c r="K20" s="14">
        <v>0.1</v>
      </c>
      <c r="L20" s="15">
        <v>18.84</v>
      </c>
      <c r="M20" s="13">
        <f>ROUND(K20*L20,2)</f>
        <v>1.88</v>
      </c>
    </row>
    <row r="21" spans="1:13" x14ac:dyDescent="0.25">
      <c r="A21" s="11" t="s">
        <v>34</v>
      </c>
      <c r="B21" s="11" t="s">
        <v>36</v>
      </c>
      <c r="C21" s="11" t="s">
        <v>21</v>
      </c>
      <c r="D21" s="23" t="s">
        <v>35</v>
      </c>
      <c r="E21" s="12"/>
      <c r="F21" s="12"/>
      <c r="G21" s="12"/>
      <c r="H21" s="12"/>
      <c r="I21" s="12"/>
      <c r="J21" s="12"/>
      <c r="K21" s="14">
        <v>1</v>
      </c>
      <c r="L21" s="15">
        <v>72.87</v>
      </c>
      <c r="M21" s="13">
        <f>ROUND(K21*L21,2)</f>
        <v>72.87</v>
      </c>
    </row>
    <row r="22" spans="1:13" x14ac:dyDescent="0.25">
      <c r="A22" s="12"/>
      <c r="B22" s="12"/>
      <c r="C22" s="12"/>
      <c r="D22" s="24"/>
      <c r="E22" s="11" t="s">
        <v>41</v>
      </c>
      <c r="F22" s="12">
        <v>1</v>
      </c>
      <c r="G22" s="15">
        <v>1</v>
      </c>
      <c r="H22" s="15">
        <v>1</v>
      </c>
      <c r="I22" s="15">
        <v>1</v>
      </c>
      <c r="J22" s="13">
        <f>F22*(G22+ (G22= 0))*(H22+ (H22= 0))*(I22+ (I22= 0))</f>
        <v>1</v>
      </c>
      <c r="K22" s="12"/>
      <c r="L22" s="12"/>
      <c r="M22" s="12"/>
    </row>
    <row r="23" spans="1:13" x14ac:dyDescent="0.25">
      <c r="A23" s="12"/>
      <c r="B23" s="12"/>
      <c r="C23" s="12"/>
      <c r="D23" s="24"/>
      <c r="E23" s="12"/>
      <c r="F23" s="12"/>
      <c r="G23" s="12"/>
      <c r="H23" s="12"/>
      <c r="I23" s="12"/>
      <c r="J23" s="16" t="s">
        <v>42</v>
      </c>
      <c r="K23" s="10">
        <f>SUM(J22:J22)</f>
        <v>1</v>
      </c>
      <c r="L23" s="10">
        <f>SUM(M17:M21)</f>
        <v>80.850000000000009</v>
      </c>
      <c r="M23" s="10">
        <f>ROUND(L23*K23,2)</f>
        <v>80.849999999999994</v>
      </c>
    </row>
    <row r="24" spans="1:13" ht="0.95" customHeight="1" x14ac:dyDescent="0.25">
      <c r="A24" s="17"/>
      <c r="B24" s="17"/>
      <c r="C24" s="17"/>
      <c r="D24" s="25"/>
      <c r="E24" s="17"/>
      <c r="F24" s="17"/>
      <c r="G24" s="17"/>
      <c r="H24" s="17"/>
      <c r="I24" s="17"/>
      <c r="J24" s="17"/>
      <c r="K24" s="17"/>
      <c r="L24" s="17"/>
      <c r="M24" s="17"/>
    </row>
    <row r="25" spans="1:13" x14ac:dyDescent="0.25">
      <c r="A25" s="11" t="s">
        <v>43</v>
      </c>
      <c r="B25" s="11" t="s">
        <v>20</v>
      </c>
      <c r="C25" s="11" t="s">
        <v>21</v>
      </c>
      <c r="D25" s="23" t="s">
        <v>44</v>
      </c>
      <c r="E25" s="12"/>
      <c r="F25" s="12"/>
      <c r="G25" s="12"/>
      <c r="H25" s="12"/>
      <c r="I25" s="12"/>
      <c r="J25" s="12"/>
      <c r="K25" s="13">
        <f>K33</f>
        <v>5</v>
      </c>
      <c r="L25" s="13">
        <f>L33</f>
        <v>87.76</v>
      </c>
      <c r="M25" s="13">
        <f>M33</f>
        <v>438.8</v>
      </c>
    </row>
    <row r="26" spans="1:13" ht="45" x14ac:dyDescent="0.25">
      <c r="A26" s="12"/>
      <c r="B26" s="12"/>
      <c r="C26" s="12"/>
      <c r="D26" s="24" t="s">
        <v>45</v>
      </c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1" t="s">
        <v>23</v>
      </c>
      <c r="B27" s="11" t="s">
        <v>25</v>
      </c>
      <c r="C27" s="11" t="s">
        <v>26</v>
      </c>
      <c r="D27" s="23" t="s">
        <v>24</v>
      </c>
      <c r="E27" s="12"/>
      <c r="F27" s="12"/>
      <c r="G27" s="12"/>
      <c r="H27" s="12"/>
      <c r="I27" s="12"/>
      <c r="J27" s="12"/>
      <c r="K27" s="14">
        <v>0.25</v>
      </c>
      <c r="L27" s="15">
        <v>17.690000000000001</v>
      </c>
      <c r="M27" s="13">
        <f>ROUND(K27*L27,2)</f>
        <v>4.42</v>
      </c>
    </row>
    <row r="28" spans="1:13" x14ac:dyDescent="0.25">
      <c r="A28" s="11" t="s">
        <v>27</v>
      </c>
      <c r="B28" s="11" t="s">
        <v>25</v>
      </c>
      <c r="C28" s="11" t="s">
        <v>26</v>
      </c>
      <c r="D28" s="23" t="s">
        <v>28</v>
      </c>
      <c r="E28" s="12"/>
      <c r="F28" s="12"/>
      <c r="G28" s="12"/>
      <c r="H28" s="12"/>
      <c r="I28" s="12"/>
      <c r="J28" s="12"/>
      <c r="K28" s="14">
        <v>0.25</v>
      </c>
      <c r="L28" s="15">
        <v>17.350000000000001</v>
      </c>
      <c r="M28" s="13">
        <f>ROUND(K28*L28,2)</f>
        <v>4.34</v>
      </c>
    </row>
    <row r="29" spans="1:13" x14ac:dyDescent="0.25">
      <c r="A29" s="11" t="s">
        <v>29</v>
      </c>
      <c r="B29" s="11" t="s">
        <v>25</v>
      </c>
      <c r="C29" s="11" t="s">
        <v>26</v>
      </c>
      <c r="D29" s="23" t="s">
        <v>30</v>
      </c>
      <c r="E29" s="12"/>
      <c r="F29" s="12"/>
      <c r="G29" s="12"/>
      <c r="H29" s="12"/>
      <c r="I29" s="12"/>
      <c r="J29" s="12"/>
      <c r="K29" s="14">
        <v>0.17</v>
      </c>
      <c r="L29" s="15">
        <v>17.239999999999998</v>
      </c>
      <c r="M29" s="13">
        <f>ROUND(K29*L29,2)</f>
        <v>2.93</v>
      </c>
    </row>
    <row r="30" spans="1:13" x14ac:dyDescent="0.25">
      <c r="A30" s="11" t="s">
        <v>31</v>
      </c>
      <c r="B30" s="11" t="s">
        <v>33</v>
      </c>
      <c r="C30" s="11" t="s">
        <v>26</v>
      </c>
      <c r="D30" s="23" t="s">
        <v>32</v>
      </c>
      <c r="E30" s="12"/>
      <c r="F30" s="12"/>
      <c r="G30" s="12"/>
      <c r="H30" s="12"/>
      <c r="I30" s="12"/>
      <c r="J30" s="12"/>
      <c r="K30" s="14">
        <v>0.17</v>
      </c>
      <c r="L30" s="15">
        <v>18.84</v>
      </c>
      <c r="M30" s="13">
        <f>ROUND(K30*L30,2)</f>
        <v>3.2</v>
      </c>
    </row>
    <row r="31" spans="1:13" x14ac:dyDescent="0.25">
      <c r="A31" s="11" t="s">
        <v>34</v>
      </c>
      <c r="B31" s="11" t="s">
        <v>36</v>
      </c>
      <c r="C31" s="11" t="s">
        <v>21</v>
      </c>
      <c r="D31" s="23" t="s">
        <v>35</v>
      </c>
      <c r="E31" s="12"/>
      <c r="F31" s="12"/>
      <c r="G31" s="12"/>
      <c r="H31" s="12"/>
      <c r="I31" s="12"/>
      <c r="J31" s="12"/>
      <c r="K31" s="14">
        <v>1</v>
      </c>
      <c r="L31" s="15">
        <v>72.87</v>
      </c>
      <c r="M31" s="13">
        <f>ROUND(K31*L31,2)</f>
        <v>72.87</v>
      </c>
    </row>
    <row r="32" spans="1:13" x14ac:dyDescent="0.25">
      <c r="A32" s="12"/>
      <c r="B32" s="12"/>
      <c r="C32" s="12"/>
      <c r="D32" s="24"/>
      <c r="E32" s="11" t="s">
        <v>46</v>
      </c>
      <c r="F32" s="12">
        <v>5</v>
      </c>
      <c r="G32" s="15">
        <v>1</v>
      </c>
      <c r="H32" s="15">
        <v>1</v>
      </c>
      <c r="I32" s="15">
        <v>1</v>
      </c>
      <c r="J32" s="13">
        <f>F32*(G32+ (G32= 0))*(H32+ (H32= 0))*(I32+ (I32= 0))</f>
        <v>5</v>
      </c>
      <c r="K32" s="12"/>
      <c r="L32" s="12"/>
      <c r="M32" s="12"/>
    </row>
    <row r="33" spans="1:13" x14ac:dyDescent="0.25">
      <c r="A33" s="12"/>
      <c r="B33" s="12"/>
      <c r="C33" s="12"/>
      <c r="D33" s="24"/>
      <c r="E33" s="12"/>
      <c r="F33" s="12"/>
      <c r="G33" s="12"/>
      <c r="H33" s="12"/>
      <c r="I33" s="12"/>
      <c r="J33" s="16" t="s">
        <v>47</v>
      </c>
      <c r="K33" s="10">
        <f>SUM(J32:J32)</f>
        <v>5</v>
      </c>
      <c r="L33" s="10">
        <f>SUM(M27:M31)</f>
        <v>87.76</v>
      </c>
      <c r="M33" s="10">
        <f>ROUND(L33*K33,2)</f>
        <v>438.8</v>
      </c>
    </row>
    <row r="34" spans="1:13" ht="0.95" customHeight="1" x14ac:dyDescent="0.25">
      <c r="A34" s="17"/>
      <c r="B34" s="17"/>
      <c r="C34" s="17"/>
      <c r="D34" s="25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A35" s="12"/>
      <c r="B35" s="12"/>
      <c r="C35" s="12"/>
      <c r="D35" s="24"/>
      <c r="E35" s="12"/>
      <c r="F35" s="12"/>
      <c r="G35" s="12"/>
      <c r="H35" s="12"/>
      <c r="I35" s="12"/>
      <c r="J35" s="16" t="s">
        <v>48</v>
      </c>
      <c r="K35" s="18">
        <v>1</v>
      </c>
      <c r="L35" s="10">
        <f>M13+M23+M33</f>
        <v>923.90000000000009</v>
      </c>
      <c r="M35" s="10">
        <f>ROUND(L35*K35,2)</f>
        <v>923.9</v>
      </c>
    </row>
    <row r="36" spans="1:13" ht="0.95" customHeight="1" x14ac:dyDescent="0.25">
      <c r="A36" s="17"/>
      <c r="B36" s="17"/>
      <c r="C36" s="17"/>
      <c r="D36" s="25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7" t="s">
        <v>49</v>
      </c>
      <c r="B37" s="7" t="s">
        <v>17</v>
      </c>
      <c r="C37" s="7" t="s">
        <v>0</v>
      </c>
      <c r="D37" s="22" t="s">
        <v>50</v>
      </c>
      <c r="E37" s="8"/>
      <c r="F37" s="8"/>
      <c r="G37" s="8"/>
      <c r="H37" s="8"/>
      <c r="I37" s="8"/>
      <c r="J37" s="8"/>
      <c r="K37" s="9">
        <f>K122</f>
        <v>1</v>
      </c>
      <c r="L37" s="10">
        <f>L122</f>
        <v>13546.65</v>
      </c>
      <c r="M37" s="10">
        <f>M122</f>
        <v>13546.65</v>
      </c>
    </row>
    <row r="38" spans="1:13" x14ac:dyDescent="0.25">
      <c r="A38" s="11" t="s">
        <v>51</v>
      </c>
      <c r="B38" s="11" t="s">
        <v>20</v>
      </c>
      <c r="C38" s="11" t="s">
        <v>21</v>
      </c>
      <c r="D38" s="23" t="s">
        <v>52</v>
      </c>
      <c r="E38" s="12"/>
      <c r="F38" s="12"/>
      <c r="G38" s="12"/>
      <c r="H38" s="12"/>
      <c r="I38" s="12"/>
      <c r="J38" s="12"/>
      <c r="K38" s="13">
        <f>K64</f>
        <v>1</v>
      </c>
      <c r="L38" s="13">
        <f>L64</f>
        <v>1046.95</v>
      </c>
      <c r="M38" s="13">
        <f>M64</f>
        <v>1046.95</v>
      </c>
    </row>
    <row r="39" spans="1:13" ht="67.5" x14ac:dyDescent="0.25">
      <c r="A39" s="12"/>
      <c r="B39" s="12"/>
      <c r="C39" s="12"/>
      <c r="D39" s="24" t="s">
        <v>53</v>
      </c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5">
      <c r="A40" s="11" t="s">
        <v>39</v>
      </c>
      <c r="B40" s="11" t="s">
        <v>20</v>
      </c>
      <c r="C40" s="11" t="s">
        <v>21</v>
      </c>
      <c r="D40" s="23" t="s">
        <v>40</v>
      </c>
      <c r="E40" s="12"/>
      <c r="F40" s="12"/>
      <c r="G40" s="12"/>
      <c r="H40" s="12"/>
      <c r="I40" s="12"/>
      <c r="J40" s="12"/>
      <c r="K40" s="19">
        <f>K47</f>
        <v>1</v>
      </c>
      <c r="L40" s="13">
        <f>L47</f>
        <v>80.850000000000009</v>
      </c>
      <c r="M40" s="13">
        <f>M47</f>
        <v>80.849999999999994</v>
      </c>
    </row>
    <row r="41" spans="1:13" ht="45" x14ac:dyDescent="0.25">
      <c r="A41" s="12"/>
      <c r="B41" s="12"/>
      <c r="C41" s="12"/>
      <c r="D41" s="24" t="s">
        <v>22</v>
      </c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A42" s="11" t="s">
        <v>23</v>
      </c>
      <c r="B42" s="11" t="s">
        <v>25</v>
      </c>
      <c r="C42" s="11" t="s">
        <v>26</v>
      </c>
      <c r="D42" s="23" t="s">
        <v>24</v>
      </c>
      <c r="E42" s="12"/>
      <c r="F42" s="12"/>
      <c r="G42" s="12"/>
      <c r="H42" s="12"/>
      <c r="I42" s="12"/>
      <c r="J42" s="12"/>
      <c r="K42" s="14">
        <v>0.125</v>
      </c>
      <c r="L42" s="15">
        <v>17.690000000000001</v>
      </c>
      <c r="M42" s="13">
        <f>ROUND(K42*L42,2)</f>
        <v>2.21</v>
      </c>
    </row>
    <row r="43" spans="1:13" x14ac:dyDescent="0.25">
      <c r="A43" s="11" t="s">
        <v>27</v>
      </c>
      <c r="B43" s="11" t="s">
        <v>25</v>
      </c>
      <c r="C43" s="11" t="s">
        <v>26</v>
      </c>
      <c r="D43" s="23" t="s">
        <v>28</v>
      </c>
      <c r="E43" s="12"/>
      <c r="F43" s="12"/>
      <c r="G43" s="12"/>
      <c r="H43" s="12"/>
      <c r="I43" s="12"/>
      <c r="J43" s="12"/>
      <c r="K43" s="14">
        <v>0.125</v>
      </c>
      <c r="L43" s="15">
        <v>17.350000000000001</v>
      </c>
      <c r="M43" s="13">
        <f>ROUND(K43*L43,2)</f>
        <v>2.17</v>
      </c>
    </row>
    <row r="44" spans="1:13" x14ac:dyDescent="0.25">
      <c r="A44" s="11" t="s">
        <v>29</v>
      </c>
      <c r="B44" s="11" t="s">
        <v>25</v>
      </c>
      <c r="C44" s="11" t="s">
        <v>26</v>
      </c>
      <c r="D44" s="23" t="s">
        <v>30</v>
      </c>
      <c r="E44" s="12"/>
      <c r="F44" s="12"/>
      <c r="G44" s="12"/>
      <c r="H44" s="12"/>
      <c r="I44" s="12"/>
      <c r="J44" s="12"/>
      <c r="K44" s="14">
        <v>0.1</v>
      </c>
      <c r="L44" s="15">
        <v>17.239999999999998</v>
      </c>
      <c r="M44" s="13">
        <f>ROUND(K44*L44,2)</f>
        <v>1.72</v>
      </c>
    </row>
    <row r="45" spans="1:13" x14ac:dyDescent="0.25">
      <c r="A45" s="11" t="s">
        <v>31</v>
      </c>
      <c r="B45" s="11" t="s">
        <v>33</v>
      </c>
      <c r="C45" s="11" t="s">
        <v>26</v>
      </c>
      <c r="D45" s="23" t="s">
        <v>32</v>
      </c>
      <c r="E45" s="12"/>
      <c r="F45" s="12"/>
      <c r="G45" s="12"/>
      <c r="H45" s="12"/>
      <c r="I45" s="12"/>
      <c r="J45" s="12"/>
      <c r="K45" s="14">
        <v>0.1</v>
      </c>
      <c r="L45" s="15">
        <v>18.84</v>
      </c>
      <c r="M45" s="13">
        <f>ROUND(K45*L45,2)</f>
        <v>1.88</v>
      </c>
    </row>
    <row r="46" spans="1:13" x14ac:dyDescent="0.25">
      <c r="A46" s="11" t="s">
        <v>34</v>
      </c>
      <c r="B46" s="11" t="s">
        <v>36</v>
      </c>
      <c r="C46" s="11" t="s">
        <v>21</v>
      </c>
      <c r="D46" s="23" t="s">
        <v>35</v>
      </c>
      <c r="E46" s="12"/>
      <c r="F46" s="12"/>
      <c r="G46" s="12"/>
      <c r="H46" s="12"/>
      <c r="I46" s="12"/>
      <c r="J46" s="12"/>
      <c r="K46" s="14">
        <v>1</v>
      </c>
      <c r="L46" s="15">
        <v>72.87</v>
      </c>
      <c r="M46" s="13">
        <f>ROUND(K46*L46,2)</f>
        <v>72.87</v>
      </c>
    </row>
    <row r="47" spans="1:13" x14ac:dyDescent="0.25">
      <c r="A47" s="12"/>
      <c r="B47" s="12"/>
      <c r="C47" s="12"/>
      <c r="D47" s="24"/>
      <c r="E47" s="12"/>
      <c r="F47" s="12"/>
      <c r="G47" s="12"/>
      <c r="H47" s="12"/>
      <c r="I47" s="12"/>
      <c r="J47" s="16" t="s">
        <v>42</v>
      </c>
      <c r="K47" s="14">
        <v>1</v>
      </c>
      <c r="L47" s="10">
        <f>SUM(M42:M46)</f>
        <v>80.850000000000009</v>
      </c>
      <c r="M47" s="10">
        <f>ROUND(L47*K47,2)</f>
        <v>80.849999999999994</v>
      </c>
    </row>
    <row r="48" spans="1:13" ht="0.95" customHeight="1" x14ac:dyDescent="0.25">
      <c r="A48" s="17"/>
      <c r="B48" s="17"/>
      <c r="C48" s="17"/>
      <c r="D48" s="25"/>
      <c r="E48" s="17"/>
      <c r="F48" s="17"/>
      <c r="G48" s="17"/>
      <c r="H48" s="17"/>
      <c r="I48" s="17"/>
      <c r="J48" s="17"/>
      <c r="K48" s="17"/>
      <c r="L48" s="17"/>
      <c r="M48" s="17"/>
    </row>
    <row r="49" spans="1:13" x14ac:dyDescent="0.25">
      <c r="A49" s="11" t="s">
        <v>54</v>
      </c>
      <c r="B49" s="11" t="s">
        <v>20</v>
      </c>
      <c r="C49" s="11" t="s">
        <v>56</v>
      </c>
      <c r="D49" s="23" t="s">
        <v>55</v>
      </c>
      <c r="E49" s="12"/>
      <c r="F49" s="12"/>
      <c r="G49" s="12"/>
      <c r="H49" s="12"/>
      <c r="I49" s="12"/>
      <c r="J49" s="12"/>
      <c r="K49" s="19">
        <f>K59</f>
        <v>10</v>
      </c>
      <c r="L49" s="13">
        <f>L59</f>
        <v>11.610000000000001</v>
      </c>
      <c r="M49" s="13">
        <f>M59</f>
        <v>116.1</v>
      </c>
    </row>
    <row r="50" spans="1:13" ht="45" x14ac:dyDescent="0.25">
      <c r="A50" s="12"/>
      <c r="B50" s="12"/>
      <c r="C50" s="12"/>
      <c r="D50" s="24" t="s">
        <v>57</v>
      </c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5">
      <c r="A51" s="11" t="s">
        <v>23</v>
      </c>
      <c r="B51" s="11" t="s">
        <v>25</v>
      </c>
      <c r="C51" s="11" t="s">
        <v>26</v>
      </c>
      <c r="D51" s="23" t="s">
        <v>24</v>
      </c>
      <c r="E51" s="12"/>
      <c r="F51" s="12"/>
      <c r="G51" s="12"/>
      <c r="H51" s="12"/>
      <c r="I51" s="12"/>
      <c r="J51" s="12"/>
      <c r="K51" s="14">
        <v>0.15</v>
      </c>
      <c r="L51" s="15">
        <v>17.690000000000001</v>
      </c>
      <c r="M51" s="13">
        <f>ROUND(K51*L51,2)</f>
        <v>2.65</v>
      </c>
    </row>
    <row r="52" spans="1:13" x14ac:dyDescent="0.25">
      <c r="A52" s="11" t="s">
        <v>27</v>
      </c>
      <c r="B52" s="11" t="s">
        <v>25</v>
      </c>
      <c r="C52" s="11" t="s">
        <v>26</v>
      </c>
      <c r="D52" s="23" t="s">
        <v>28</v>
      </c>
      <c r="E52" s="12"/>
      <c r="F52" s="12"/>
      <c r="G52" s="12"/>
      <c r="H52" s="12"/>
      <c r="I52" s="12"/>
      <c r="J52" s="12"/>
      <c r="K52" s="14">
        <v>0.15</v>
      </c>
      <c r="L52" s="15">
        <v>17.350000000000001</v>
      </c>
      <c r="M52" s="13">
        <f>ROUND(K52*L52,2)</f>
        <v>2.6</v>
      </c>
    </row>
    <row r="53" spans="1:13" x14ac:dyDescent="0.25">
      <c r="A53" s="11" t="s">
        <v>58</v>
      </c>
      <c r="B53" s="11" t="s">
        <v>33</v>
      </c>
      <c r="C53" s="11" t="s">
        <v>56</v>
      </c>
      <c r="D53" s="23" t="s">
        <v>59</v>
      </c>
      <c r="E53" s="12"/>
      <c r="F53" s="12"/>
      <c r="G53" s="12"/>
      <c r="H53" s="12"/>
      <c r="I53" s="12"/>
      <c r="J53" s="12"/>
      <c r="K53" s="14">
        <v>1.05</v>
      </c>
      <c r="L53" s="15">
        <v>2.0299999999999998</v>
      </c>
      <c r="M53" s="13">
        <f>ROUND(K53*L53,2)</f>
        <v>2.13</v>
      </c>
    </row>
    <row r="54" spans="1:13" x14ac:dyDescent="0.25">
      <c r="A54" s="11" t="s">
        <v>60</v>
      </c>
      <c r="B54" s="11" t="s">
        <v>36</v>
      </c>
      <c r="C54" s="11" t="s">
        <v>21</v>
      </c>
      <c r="D54" s="23" t="s">
        <v>61</v>
      </c>
      <c r="E54" s="12"/>
      <c r="F54" s="12"/>
      <c r="G54" s="12"/>
      <c r="H54" s="12"/>
      <c r="I54" s="12"/>
      <c r="J54" s="12"/>
      <c r="K54" s="14">
        <v>1.7999999999999999E-2</v>
      </c>
      <c r="L54" s="15">
        <v>214.2</v>
      </c>
      <c r="M54" s="13">
        <f>ROUND(K54*L54,2)</f>
        <v>3.86</v>
      </c>
    </row>
    <row r="55" spans="1:13" x14ac:dyDescent="0.25">
      <c r="A55" s="11" t="s">
        <v>62</v>
      </c>
      <c r="B55" s="11" t="s">
        <v>36</v>
      </c>
      <c r="C55" s="11" t="s">
        <v>64</v>
      </c>
      <c r="D55" s="23" t="s">
        <v>63</v>
      </c>
      <c r="E55" s="12"/>
      <c r="F55" s="12"/>
      <c r="G55" s="12"/>
      <c r="H55" s="12"/>
      <c r="I55" s="12"/>
      <c r="J55" s="12"/>
      <c r="K55" s="14">
        <v>0.08</v>
      </c>
      <c r="L55" s="15">
        <v>1</v>
      </c>
      <c r="M55" s="13">
        <f>ROUND(K55*L55,2)</f>
        <v>0.08</v>
      </c>
    </row>
    <row r="56" spans="1:13" x14ac:dyDescent="0.25">
      <c r="A56" s="11" t="s">
        <v>65</v>
      </c>
      <c r="B56" s="11" t="s">
        <v>36</v>
      </c>
      <c r="C56" s="11" t="s">
        <v>64</v>
      </c>
      <c r="D56" s="23" t="s">
        <v>66</v>
      </c>
      <c r="E56" s="12"/>
      <c r="F56" s="12"/>
      <c r="G56" s="12"/>
      <c r="H56" s="12"/>
      <c r="I56" s="12"/>
      <c r="J56" s="12"/>
      <c r="K56" s="14">
        <v>0.15</v>
      </c>
      <c r="L56" s="15">
        <v>0.95</v>
      </c>
      <c r="M56" s="13">
        <f>ROUND(K56*L56,2)</f>
        <v>0.14000000000000001</v>
      </c>
    </row>
    <row r="57" spans="1:13" x14ac:dyDescent="0.25">
      <c r="A57" s="11" t="s">
        <v>67</v>
      </c>
      <c r="B57" s="11" t="s">
        <v>33</v>
      </c>
      <c r="C57" s="11" t="s">
        <v>69</v>
      </c>
      <c r="D57" s="23" t="s">
        <v>68</v>
      </c>
      <c r="E57" s="12"/>
      <c r="F57" s="12"/>
      <c r="G57" s="12"/>
      <c r="H57" s="12"/>
      <c r="I57" s="12"/>
      <c r="J57" s="12"/>
      <c r="K57" s="14">
        <v>0.01</v>
      </c>
      <c r="L57" s="15">
        <v>15.28</v>
      </c>
      <c r="M57" s="13">
        <f>ROUND(K57*L57,2)</f>
        <v>0.15</v>
      </c>
    </row>
    <row r="58" spans="1:13" x14ac:dyDescent="0.25">
      <c r="A58" s="12"/>
      <c r="B58" s="12"/>
      <c r="C58" s="12"/>
      <c r="D58" s="24"/>
      <c r="E58" s="11" t="s">
        <v>70</v>
      </c>
      <c r="F58" s="12">
        <v>1</v>
      </c>
      <c r="G58" s="15">
        <v>2</v>
      </c>
      <c r="H58" s="15">
        <v>5</v>
      </c>
      <c r="I58" s="15">
        <v>0</v>
      </c>
      <c r="J58" s="13">
        <f>F58*(G58+ (G58= 0))*(H58+ (H58= 0))*(I58+ (I58= 0))</f>
        <v>10</v>
      </c>
      <c r="K58" s="12"/>
      <c r="L58" s="12"/>
      <c r="M58" s="12"/>
    </row>
    <row r="59" spans="1:13" x14ac:dyDescent="0.25">
      <c r="A59" s="12"/>
      <c r="B59" s="12"/>
      <c r="C59" s="12"/>
      <c r="D59" s="24"/>
      <c r="E59" s="12"/>
      <c r="F59" s="12"/>
      <c r="G59" s="12"/>
      <c r="H59" s="12"/>
      <c r="I59" s="12"/>
      <c r="J59" s="16" t="s">
        <v>71</v>
      </c>
      <c r="K59" s="20">
        <f>SUM(J58:J58)</f>
        <v>10</v>
      </c>
      <c r="L59" s="10">
        <f>SUM(M51:M57)</f>
        <v>11.610000000000001</v>
      </c>
      <c r="M59" s="10">
        <f>ROUND(L59*K59,2)</f>
        <v>116.1</v>
      </c>
    </row>
    <row r="60" spans="1:13" ht="0.95" customHeight="1" x14ac:dyDescent="0.25">
      <c r="A60" s="17"/>
      <c r="B60" s="17"/>
      <c r="C60" s="17"/>
      <c r="D60" s="25"/>
      <c r="E60" s="17"/>
      <c r="F60" s="17"/>
      <c r="G60" s="17"/>
      <c r="H60" s="17"/>
      <c r="I60" s="17"/>
      <c r="J60" s="17"/>
      <c r="K60" s="17"/>
      <c r="L60" s="17"/>
      <c r="M60" s="17"/>
    </row>
    <row r="61" spans="1:13" x14ac:dyDescent="0.25">
      <c r="A61" s="11" t="s">
        <v>72</v>
      </c>
      <c r="B61" s="11" t="s">
        <v>36</v>
      </c>
      <c r="C61" s="11" t="s">
        <v>64</v>
      </c>
      <c r="D61" s="23" t="s">
        <v>73</v>
      </c>
      <c r="E61" s="12"/>
      <c r="F61" s="12"/>
      <c r="G61" s="12"/>
      <c r="H61" s="12"/>
      <c r="I61" s="12"/>
      <c r="J61" s="12"/>
      <c r="K61" s="14">
        <v>85</v>
      </c>
      <c r="L61" s="15">
        <v>10</v>
      </c>
      <c r="M61" s="13">
        <f>ROUND(K61*L61,2)</f>
        <v>850</v>
      </c>
    </row>
    <row r="62" spans="1:13" ht="33.75" x14ac:dyDescent="0.25">
      <c r="A62" s="12"/>
      <c r="B62" s="12"/>
      <c r="C62" s="12"/>
      <c r="D62" s="24" t="s">
        <v>74</v>
      </c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24"/>
      <c r="E63" s="11" t="s">
        <v>75</v>
      </c>
      <c r="F63" s="12">
        <v>1</v>
      </c>
      <c r="G63" s="15">
        <v>2</v>
      </c>
      <c r="H63" s="15">
        <v>2</v>
      </c>
      <c r="I63" s="15">
        <v>0.25</v>
      </c>
      <c r="J63" s="13">
        <f>F63*(G63+ (G63= 0))*(H63+ (H63= 0))*(I63+ (I63= 0))</f>
        <v>1</v>
      </c>
      <c r="K63" s="12"/>
      <c r="L63" s="12"/>
      <c r="M63" s="12"/>
    </row>
    <row r="64" spans="1:13" x14ac:dyDescent="0.25">
      <c r="A64" s="12"/>
      <c r="B64" s="12"/>
      <c r="C64" s="12"/>
      <c r="D64" s="24"/>
      <c r="E64" s="12"/>
      <c r="F64" s="12"/>
      <c r="G64" s="12"/>
      <c r="H64" s="12"/>
      <c r="I64" s="12"/>
      <c r="J64" s="16" t="s">
        <v>76</v>
      </c>
      <c r="K64" s="10">
        <f>SUM(J63:J63)</f>
        <v>1</v>
      </c>
      <c r="L64" s="10">
        <f>M47+M59+M61</f>
        <v>1046.95</v>
      </c>
      <c r="M64" s="10">
        <f>ROUND(L64*K64,2)</f>
        <v>1046.95</v>
      </c>
    </row>
    <row r="65" spans="1:13" ht="0.95" customHeight="1" x14ac:dyDescent="0.25">
      <c r="A65" s="17"/>
      <c r="B65" s="17"/>
      <c r="C65" s="17"/>
      <c r="D65" s="25"/>
      <c r="E65" s="17"/>
      <c r="F65" s="17"/>
      <c r="G65" s="17"/>
      <c r="H65" s="17"/>
      <c r="I65" s="17"/>
      <c r="J65" s="17"/>
      <c r="K65" s="17"/>
      <c r="L65" s="17"/>
      <c r="M65" s="17"/>
    </row>
    <row r="66" spans="1:13" x14ac:dyDescent="0.25">
      <c r="A66" s="11" t="s">
        <v>77</v>
      </c>
      <c r="B66" s="11" t="s">
        <v>20</v>
      </c>
      <c r="C66" s="11" t="s">
        <v>21</v>
      </c>
      <c r="D66" s="23" t="s">
        <v>78</v>
      </c>
      <c r="E66" s="12"/>
      <c r="F66" s="12"/>
      <c r="G66" s="12"/>
      <c r="H66" s="12"/>
      <c r="I66" s="12"/>
      <c r="J66" s="12"/>
      <c r="K66" s="13">
        <f>K92</f>
        <v>6</v>
      </c>
      <c r="L66" s="13">
        <f>L92</f>
        <v>1175.6500000000001</v>
      </c>
      <c r="M66" s="13">
        <f>M92</f>
        <v>7053.9</v>
      </c>
    </row>
    <row r="67" spans="1:13" ht="67.5" x14ac:dyDescent="0.25">
      <c r="A67" s="12"/>
      <c r="B67" s="12"/>
      <c r="C67" s="12"/>
      <c r="D67" s="24" t="s">
        <v>79</v>
      </c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5">
      <c r="A68" s="11" t="s">
        <v>39</v>
      </c>
      <c r="B68" s="11" t="s">
        <v>20</v>
      </c>
      <c r="C68" s="11" t="s">
        <v>21</v>
      </c>
      <c r="D68" s="23" t="s">
        <v>40</v>
      </c>
      <c r="E68" s="12"/>
      <c r="F68" s="12"/>
      <c r="G68" s="12"/>
      <c r="H68" s="12"/>
      <c r="I68" s="12"/>
      <c r="J68" s="12"/>
      <c r="K68" s="19">
        <f>K75</f>
        <v>1</v>
      </c>
      <c r="L68" s="13">
        <f>L75</f>
        <v>80.850000000000009</v>
      </c>
      <c r="M68" s="13">
        <f>M75</f>
        <v>80.849999999999994</v>
      </c>
    </row>
    <row r="69" spans="1:13" ht="45" x14ac:dyDescent="0.25">
      <c r="A69" s="12"/>
      <c r="B69" s="12"/>
      <c r="C69" s="12"/>
      <c r="D69" s="24" t="s">
        <v>22</v>
      </c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5">
      <c r="A70" s="11" t="s">
        <v>23</v>
      </c>
      <c r="B70" s="11" t="s">
        <v>25</v>
      </c>
      <c r="C70" s="11" t="s">
        <v>26</v>
      </c>
      <c r="D70" s="23" t="s">
        <v>24</v>
      </c>
      <c r="E70" s="12"/>
      <c r="F70" s="12"/>
      <c r="G70" s="12"/>
      <c r="H70" s="12"/>
      <c r="I70" s="12"/>
      <c r="J70" s="12"/>
      <c r="K70" s="14">
        <v>0.125</v>
      </c>
      <c r="L70" s="15">
        <v>17.690000000000001</v>
      </c>
      <c r="M70" s="13">
        <f>ROUND(K70*L70,2)</f>
        <v>2.21</v>
      </c>
    </row>
    <row r="71" spans="1:13" x14ac:dyDescent="0.25">
      <c r="A71" s="11" t="s">
        <v>27</v>
      </c>
      <c r="B71" s="11" t="s">
        <v>25</v>
      </c>
      <c r="C71" s="11" t="s">
        <v>26</v>
      </c>
      <c r="D71" s="23" t="s">
        <v>28</v>
      </c>
      <c r="E71" s="12"/>
      <c r="F71" s="12"/>
      <c r="G71" s="12"/>
      <c r="H71" s="12"/>
      <c r="I71" s="12"/>
      <c r="J71" s="12"/>
      <c r="K71" s="14">
        <v>0.125</v>
      </c>
      <c r="L71" s="15">
        <v>17.350000000000001</v>
      </c>
      <c r="M71" s="13">
        <f>ROUND(K71*L71,2)</f>
        <v>2.17</v>
      </c>
    </row>
    <row r="72" spans="1:13" x14ac:dyDescent="0.25">
      <c r="A72" s="11" t="s">
        <v>29</v>
      </c>
      <c r="B72" s="11" t="s">
        <v>25</v>
      </c>
      <c r="C72" s="11" t="s">
        <v>26</v>
      </c>
      <c r="D72" s="23" t="s">
        <v>30</v>
      </c>
      <c r="E72" s="12"/>
      <c r="F72" s="12"/>
      <c r="G72" s="12"/>
      <c r="H72" s="12"/>
      <c r="I72" s="12"/>
      <c r="J72" s="12"/>
      <c r="K72" s="14">
        <v>0.1</v>
      </c>
      <c r="L72" s="15">
        <v>17.239999999999998</v>
      </c>
      <c r="M72" s="13">
        <f>ROUND(K72*L72,2)</f>
        <v>1.72</v>
      </c>
    </row>
    <row r="73" spans="1:13" x14ac:dyDescent="0.25">
      <c r="A73" s="11" t="s">
        <v>31</v>
      </c>
      <c r="B73" s="11" t="s">
        <v>33</v>
      </c>
      <c r="C73" s="11" t="s">
        <v>26</v>
      </c>
      <c r="D73" s="23" t="s">
        <v>32</v>
      </c>
      <c r="E73" s="12"/>
      <c r="F73" s="12"/>
      <c r="G73" s="12"/>
      <c r="H73" s="12"/>
      <c r="I73" s="12"/>
      <c r="J73" s="12"/>
      <c r="K73" s="14">
        <v>0.1</v>
      </c>
      <c r="L73" s="15">
        <v>18.84</v>
      </c>
      <c r="M73" s="13">
        <f>ROUND(K73*L73,2)</f>
        <v>1.88</v>
      </c>
    </row>
    <row r="74" spans="1:13" x14ac:dyDescent="0.25">
      <c r="A74" s="11" t="s">
        <v>34</v>
      </c>
      <c r="B74" s="11" t="s">
        <v>36</v>
      </c>
      <c r="C74" s="11" t="s">
        <v>21</v>
      </c>
      <c r="D74" s="23" t="s">
        <v>35</v>
      </c>
      <c r="E74" s="12"/>
      <c r="F74" s="12"/>
      <c r="G74" s="12"/>
      <c r="H74" s="12"/>
      <c r="I74" s="12"/>
      <c r="J74" s="12"/>
      <c r="K74" s="14">
        <v>1</v>
      </c>
      <c r="L74" s="15">
        <v>72.87</v>
      </c>
      <c r="M74" s="13">
        <f>ROUND(K74*L74,2)</f>
        <v>72.87</v>
      </c>
    </row>
    <row r="75" spans="1:13" x14ac:dyDescent="0.25">
      <c r="A75" s="12"/>
      <c r="B75" s="12"/>
      <c r="C75" s="12"/>
      <c r="D75" s="24"/>
      <c r="E75" s="12"/>
      <c r="F75" s="12"/>
      <c r="G75" s="12"/>
      <c r="H75" s="12"/>
      <c r="I75" s="12"/>
      <c r="J75" s="16" t="s">
        <v>42</v>
      </c>
      <c r="K75" s="14">
        <v>1</v>
      </c>
      <c r="L75" s="10">
        <f>SUM(M70:M74)</f>
        <v>80.850000000000009</v>
      </c>
      <c r="M75" s="10">
        <f>ROUND(L75*K75,2)</f>
        <v>80.849999999999994</v>
      </c>
    </row>
    <row r="76" spans="1:13" ht="0.95" customHeight="1" x14ac:dyDescent="0.25">
      <c r="A76" s="17"/>
      <c r="B76" s="17"/>
      <c r="C76" s="17"/>
      <c r="D76" s="25"/>
      <c r="E76" s="17"/>
      <c r="F76" s="17"/>
      <c r="G76" s="17"/>
      <c r="H76" s="17"/>
      <c r="I76" s="17"/>
      <c r="J76" s="17"/>
      <c r="K76" s="17"/>
      <c r="L76" s="17"/>
      <c r="M76" s="17"/>
    </row>
    <row r="77" spans="1:13" x14ac:dyDescent="0.25">
      <c r="A77" s="11" t="s">
        <v>80</v>
      </c>
      <c r="B77" s="11" t="s">
        <v>20</v>
      </c>
      <c r="C77" s="11" t="s">
        <v>56</v>
      </c>
      <c r="D77" s="23" t="s">
        <v>81</v>
      </c>
      <c r="E77" s="12"/>
      <c r="F77" s="12"/>
      <c r="G77" s="12"/>
      <c r="H77" s="12"/>
      <c r="I77" s="12"/>
      <c r="J77" s="12"/>
      <c r="K77" s="19">
        <f>K87</f>
        <v>10</v>
      </c>
      <c r="L77" s="13">
        <f>L87</f>
        <v>24.479999999999997</v>
      </c>
      <c r="M77" s="13">
        <f>M87</f>
        <v>244.8</v>
      </c>
    </row>
    <row r="78" spans="1:13" ht="56.25" x14ac:dyDescent="0.25">
      <c r="A78" s="12"/>
      <c r="B78" s="12"/>
      <c r="C78" s="12"/>
      <c r="D78" s="24" t="s">
        <v>82</v>
      </c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5">
      <c r="A79" s="11" t="s">
        <v>23</v>
      </c>
      <c r="B79" s="11" t="s">
        <v>25</v>
      </c>
      <c r="C79" s="11" t="s">
        <v>26</v>
      </c>
      <c r="D79" s="23" t="s">
        <v>24</v>
      </c>
      <c r="E79" s="12"/>
      <c r="F79" s="12"/>
      <c r="G79" s="12"/>
      <c r="H79" s="12"/>
      <c r="I79" s="12"/>
      <c r="J79" s="12"/>
      <c r="K79" s="14">
        <v>0.3</v>
      </c>
      <c r="L79" s="15">
        <v>17.690000000000001</v>
      </c>
      <c r="M79" s="13">
        <f>ROUND(K79*L79,2)</f>
        <v>5.31</v>
      </c>
    </row>
    <row r="80" spans="1:13" x14ac:dyDescent="0.25">
      <c r="A80" s="11" t="s">
        <v>27</v>
      </c>
      <c r="B80" s="11" t="s">
        <v>25</v>
      </c>
      <c r="C80" s="11" t="s">
        <v>26</v>
      </c>
      <c r="D80" s="23" t="s">
        <v>28</v>
      </c>
      <c r="E80" s="12"/>
      <c r="F80" s="12"/>
      <c r="G80" s="12"/>
      <c r="H80" s="12"/>
      <c r="I80" s="12"/>
      <c r="J80" s="12"/>
      <c r="K80" s="14">
        <v>0.3</v>
      </c>
      <c r="L80" s="15">
        <v>17.350000000000001</v>
      </c>
      <c r="M80" s="13">
        <f>ROUND(K80*L80,2)</f>
        <v>5.21</v>
      </c>
    </row>
    <row r="81" spans="1:13" x14ac:dyDescent="0.25">
      <c r="A81" s="11" t="s">
        <v>83</v>
      </c>
      <c r="B81" s="11" t="s">
        <v>36</v>
      </c>
      <c r="C81" s="11" t="s">
        <v>56</v>
      </c>
      <c r="D81" s="23" t="s">
        <v>84</v>
      </c>
      <c r="E81" s="12"/>
      <c r="F81" s="12"/>
      <c r="G81" s="12"/>
      <c r="H81" s="12"/>
      <c r="I81" s="12"/>
      <c r="J81" s="12"/>
      <c r="K81" s="14">
        <v>1.05</v>
      </c>
      <c r="L81" s="15">
        <v>9.27</v>
      </c>
      <c r="M81" s="13">
        <f>ROUND(K81*L81,2)</f>
        <v>9.73</v>
      </c>
    </row>
    <row r="82" spans="1:13" x14ac:dyDescent="0.25">
      <c r="A82" s="11" t="s">
        <v>60</v>
      </c>
      <c r="B82" s="11" t="s">
        <v>36</v>
      </c>
      <c r="C82" s="11" t="s">
        <v>21</v>
      </c>
      <c r="D82" s="23" t="s">
        <v>61</v>
      </c>
      <c r="E82" s="12"/>
      <c r="F82" s="12"/>
      <c r="G82" s="12"/>
      <c r="H82" s="12"/>
      <c r="I82" s="12"/>
      <c r="J82" s="12"/>
      <c r="K82" s="14">
        <v>1.7999999999999999E-2</v>
      </c>
      <c r="L82" s="15">
        <v>214.2</v>
      </c>
      <c r="M82" s="13">
        <f>ROUND(K82*L82,2)</f>
        <v>3.86</v>
      </c>
    </row>
    <row r="83" spans="1:13" x14ac:dyDescent="0.25">
      <c r="A83" s="11" t="s">
        <v>62</v>
      </c>
      <c r="B83" s="11" t="s">
        <v>36</v>
      </c>
      <c r="C83" s="11" t="s">
        <v>64</v>
      </c>
      <c r="D83" s="23" t="s">
        <v>63</v>
      </c>
      <c r="E83" s="12"/>
      <c r="F83" s="12"/>
      <c r="G83" s="12"/>
      <c r="H83" s="12"/>
      <c r="I83" s="12"/>
      <c r="J83" s="12"/>
      <c r="K83" s="14">
        <v>0.08</v>
      </c>
      <c r="L83" s="15">
        <v>1</v>
      </c>
      <c r="M83" s="13">
        <f>ROUND(K83*L83,2)</f>
        <v>0.08</v>
      </c>
    </row>
    <row r="84" spans="1:13" x14ac:dyDescent="0.25">
      <c r="A84" s="11" t="s">
        <v>65</v>
      </c>
      <c r="B84" s="11" t="s">
        <v>36</v>
      </c>
      <c r="C84" s="11" t="s">
        <v>64</v>
      </c>
      <c r="D84" s="23" t="s">
        <v>66</v>
      </c>
      <c r="E84" s="12"/>
      <c r="F84" s="12"/>
      <c r="G84" s="12"/>
      <c r="H84" s="12"/>
      <c r="I84" s="12"/>
      <c r="J84" s="12"/>
      <c r="K84" s="14">
        <v>0.15</v>
      </c>
      <c r="L84" s="15">
        <v>0.95</v>
      </c>
      <c r="M84" s="13">
        <f>ROUND(K84*L84,2)</f>
        <v>0.14000000000000001</v>
      </c>
    </row>
    <row r="85" spans="1:13" x14ac:dyDescent="0.25">
      <c r="A85" s="11" t="s">
        <v>67</v>
      </c>
      <c r="B85" s="11" t="s">
        <v>33</v>
      </c>
      <c r="C85" s="11" t="s">
        <v>69</v>
      </c>
      <c r="D85" s="23" t="s">
        <v>68</v>
      </c>
      <c r="E85" s="12"/>
      <c r="F85" s="12"/>
      <c r="G85" s="12"/>
      <c r="H85" s="12"/>
      <c r="I85" s="12"/>
      <c r="J85" s="12"/>
      <c r="K85" s="14">
        <v>0.01</v>
      </c>
      <c r="L85" s="15">
        <v>15.28</v>
      </c>
      <c r="M85" s="13">
        <f>ROUND(K85*L85,2)</f>
        <v>0.15</v>
      </c>
    </row>
    <row r="86" spans="1:13" x14ac:dyDescent="0.25">
      <c r="A86" s="12"/>
      <c r="B86" s="12"/>
      <c r="C86" s="12"/>
      <c r="D86" s="24"/>
      <c r="E86" s="11" t="s">
        <v>85</v>
      </c>
      <c r="F86" s="12">
        <v>1</v>
      </c>
      <c r="G86" s="15">
        <v>2</v>
      </c>
      <c r="H86" s="15">
        <v>5</v>
      </c>
      <c r="I86" s="15">
        <v>0</v>
      </c>
      <c r="J86" s="13">
        <f>F86*(G86+ (G86= 0))*(H86+ (H86= 0))*(I86+ (I86= 0))</f>
        <v>10</v>
      </c>
      <c r="K86" s="12"/>
      <c r="L86" s="12"/>
      <c r="M86" s="12"/>
    </row>
    <row r="87" spans="1:13" x14ac:dyDescent="0.25">
      <c r="A87" s="12"/>
      <c r="B87" s="12"/>
      <c r="C87" s="12"/>
      <c r="D87" s="24"/>
      <c r="E87" s="12"/>
      <c r="F87" s="12"/>
      <c r="G87" s="12"/>
      <c r="H87" s="12"/>
      <c r="I87" s="12"/>
      <c r="J87" s="16" t="s">
        <v>86</v>
      </c>
      <c r="K87" s="20">
        <f>SUM(J86:J86)</f>
        <v>10</v>
      </c>
      <c r="L87" s="10">
        <f>SUM(M79:M85)</f>
        <v>24.479999999999997</v>
      </c>
      <c r="M87" s="10">
        <f>ROUND(L87*K87,2)</f>
        <v>244.8</v>
      </c>
    </row>
    <row r="88" spans="1:13" ht="0.95" customHeight="1" x14ac:dyDescent="0.25">
      <c r="A88" s="17"/>
      <c r="B88" s="17"/>
      <c r="C88" s="17"/>
      <c r="D88" s="25"/>
      <c r="E88" s="17"/>
      <c r="F88" s="17"/>
      <c r="G88" s="17"/>
      <c r="H88" s="17"/>
      <c r="I88" s="17"/>
      <c r="J88" s="17"/>
      <c r="K88" s="17"/>
      <c r="L88" s="17"/>
      <c r="M88" s="17"/>
    </row>
    <row r="89" spans="1:13" x14ac:dyDescent="0.25">
      <c r="A89" s="11" t="s">
        <v>72</v>
      </c>
      <c r="B89" s="11" t="s">
        <v>36</v>
      </c>
      <c r="C89" s="11" t="s">
        <v>64</v>
      </c>
      <c r="D89" s="23" t="s">
        <v>73</v>
      </c>
      <c r="E89" s="12"/>
      <c r="F89" s="12"/>
      <c r="G89" s="12"/>
      <c r="H89" s="12"/>
      <c r="I89" s="12"/>
      <c r="J89" s="12"/>
      <c r="K89" s="14">
        <v>85</v>
      </c>
      <c r="L89" s="15">
        <v>10</v>
      </c>
      <c r="M89" s="13">
        <f>ROUND(K89*L89,2)</f>
        <v>850</v>
      </c>
    </row>
    <row r="90" spans="1:13" ht="33.75" x14ac:dyDescent="0.25">
      <c r="A90" s="12"/>
      <c r="B90" s="12"/>
      <c r="C90" s="12"/>
      <c r="D90" s="24" t="s">
        <v>74</v>
      </c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24"/>
      <c r="E91" s="11" t="s">
        <v>75</v>
      </c>
      <c r="F91" s="12">
        <v>6</v>
      </c>
      <c r="G91" s="15">
        <v>2</v>
      </c>
      <c r="H91" s="15">
        <v>2</v>
      </c>
      <c r="I91" s="15">
        <v>0.25</v>
      </c>
      <c r="J91" s="13">
        <f>F91*(G91+ (G91= 0))*(H91+ (H91= 0))*(I91+ (I91= 0))</f>
        <v>6</v>
      </c>
      <c r="K91" s="12"/>
      <c r="L91" s="12"/>
      <c r="M91" s="12"/>
    </row>
    <row r="92" spans="1:13" x14ac:dyDescent="0.25">
      <c r="A92" s="12"/>
      <c r="B92" s="12"/>
      <c r="C92" s="12"/>
      <c r="D92" s="24"/>
      <c r="E92" s="12"/>
      <c r="F92" s="12"/>
      <c r="G92" s="12"/>
      <c r="H92" s="12"/>
      <c r="I92" s="12"/>
      <c r="J92" s="16" t="s">
        <v>87</v>
      </c>
      <c r="K92" s="10">
        <f>SUM(J91:J91)</f>
        <v>6</v>
      </c>
      <c r="L92" s="10">
        <f>M75+M87+M89</f>
        <v>1175.6500000000001</v>
      </c>
      <c r="M92" s="10">
        <f>ROUND(L92*K92,2)</f>
        <v>7053.9</v>
      </c>
    </row>
    <row r="93" spans="1:13" ht="0.95" customHeight="1" x14ac:dyDescent="0.25">
      <c r="A93" s="17"/>
      <c r="B93" s="17"/>
      <c r="C93" s="17"/>
      <c r="D93" s="25"/>
      <c r="E93" s="17"/>
      <c r="F93" s="17"/>
      <c r="G93" s="17"/>
      <c r="H93" s="17"/>
      <c r="I93" s="17"/>
      <c r="J93" s="17"/>
      <c r="K93" s="17"/>
      <c r="L93" s="17"/>
      <c r="M93" s="17"/>
    </row>
    <row r="94" spans="1:13" x14ac:dyDescent="0.25">
      <c r="A94" s="11" t="s">
        <v>88</v>
      </c>
      <c r="B94" s="11" t="s">
        <v>20</v>
      </c>
      <c r="C94" s="11" t="s">
        <v>21</v>
      </c>
      <c r="D94" s="23" t="s">
        <v>89</v>
      </c>
      <c r="E94" s="12"/>
      <c r="F94" s="12"/>
      <c r="G94" s="12"/>
      <c r="H94" s="12"/>
      <c r="I94" s="12"/>
      <c r="J94" s="12"/>
      <c r="K94" s="13">
        <f>K120</f>
        <v>5</v>
      </c>
      <c r="L94" s="13">
        <f>L120</f>
        <v>1089.1600000000001</v>
      </c>
      <c r="M94" s="13">
        <f>M120</f>
        <v>5445.8</v>
      </c>
    </row>
    <row r="95" spans="1:13" ht="67.5" x14ac:dyDescent="0.25">
      <c r="A95" s="12"/>
      <c r="B95" s="12"/>
      <c r="C95" s="12"/>
      <c r="D95" s="24" t="s">
        <v>90</v>
      </c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5">
      <c r="A96" s="11" t="s">
        <v>43</v>
      </c>
      <c r="B96" s="11" t="s">
        <v>20</v>
      </c>
      <c r="C96" s="11" t="s">
        <v>21</v>
      </c>
      <c r="D96" s="23" t="s">
        <v>44</v>
      </c>
      <c r="E96" s="12"/>
      <c r="F96" s="12"/>
      <c r="G96" s="12"/>
      <c r="H96" s="12"/>
      <c r="I96" s="12"/>
      <c r="J96" s="12"/>
      <c r="K96" s="19">
        <f>K103</f>
        <v>1</v>
      </c>
      <c r="L96" s="13">
        <f>L103</f>
        <v>87.76</v>
      </c>
      <c r="M96" s="13">
        <f>M103</f>
        <v>87.76</v>
      </c>
    </row>
    <row r="97" spans="1:13" ht="45" x14ac:dyDescent="0.25">
      <c r="A97" s="12"/>
      <c r="B97" s="12"/>
      <c r="C97" s="12"/>
      <c r="D97" s="24" t="s">
        <v>45</v>
      </c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5">
      <c r="A98" s="11" t="s">
        <v>23</v>
      </c>
      <c r="B98" s="11" t="s">
        <v>25</v>
      </c>
      <c r="C98" s="11" t="s">
        <v>26</v>
      </c>
      <c r="D98" s="23" t="s">
        <v>24</v>
      </c>
      <c r="E98" s="12"/>
      <c r="F98" s="12"/>
      <c r="G98" s="12"/>
      <c r="H98" s="12"/>
      <c r="I98" s="12"/>
      <c r="J98" s="12"/>
      <c r="K98" s="14">
        <v>0.25</v>
      </c>
      <c r="L98" s="15">
        <v>17.690000000000001</v>
      </c>
      <c r="M98" s="13">
        <f>ROUND(K98*L98,2)</f>
        <v>4.42</v>
      </c>
    </row>
    <row r="99" spans="1:13" x14ac:dyDescent="0.25">
      <c r="A99" s="11" t="s">
        <v>27</v>
      </c>
      <c r="B99" s="11" t="s">
        <v>25</v>
      </c>
      <c r="C99" s="11" t="s">
        <v>26</v>
      </c>
      <c r="D99" s="23" t="s">
        <v>28</v>
      </c>
      <c r="E99" s="12"/>
      <c r="F99" s="12"/>
      <c r="G99" s="12"/>
      <c r="H99" s="12"/>
      <c r="I99" s="12"/>
      <c r="J99" s="12"/>
      <c r="K99" s="14">
        <v>0.25</v>
      </c>
      <c r="L99" s="15">
        <v>17.350000000000001</v>
      </c>
      <c r="M99" s="13">
        <f>ROUND(K99*L99,2)</f>
        <v>4.34</v>
      </c>
    </row>
    <row r="100" spans="1:13" x14ac:dyDescent="0.25">
      <c r="A100" s="11" t="s">
        <v>29</v>
      </c>
      <c r="B100" s="11" t="s">
        <v>25</v>
      </c>
      <c r="C100" s="11" t="s">
        <v>26</v>
      </c>
      <c r="D100" s="23" t="s">
        <v>30</v>
      </c>
      <c r="E100" s="12"/>
      <c r="F100" s="12"/>
      <c r="G100" s="12"/>
      <c r="H100" s="12"/>
      <c r="I100" s="12"/>
      <c r="J100" s="12"/>
      <c r="K100" s="14">
        <v>0.17</v>
      </c>
      <c r="L100" s="15">
        <v>17.239999999999998</v>
      </c>
      <c r="M100" s="13">
        <f>ROUND(K100*L100,2)</f>
        <v>2.93</v>
      </c>
    </row>
    <row r="101" spans="1:13" x14ac:dyDescent="0.25">
      <c r="A101" s="11" t="s">
        <v>31</v>
      </c>
      <c r="B101" s="11" t="s">
        <v>33</v>
      </c>
      <c r="C101" s="11" t="s">
        <v>26</v>
      </c>
      <c r="D101" s="23" t="s">
        <v>32</v>
      </c>
      <c r="E101" s="12"/>
      <c r="F101" s="12"/>
      <c r="G101" s="12"/>
      <c r="H101" s="12"/>
      <c r="I101" s="12"/>
      <c r="J101" s="12"/>
      <c r="K101" s="14">
        <v>0.17</v>
      </c>
      <c r="L101" s="15">
        <v>18.84</v>
      </c>
      <c r="M101" s="13">
        <f>ROUND(K101*L101,2)</f>
        <v>3.2</v>
      </c>
    </row>
    <row r="102" spans="1:13" x14ac:dyDescent="0.25">
      <c r="A102" s="11" t="s">
        <v>34</v>
      </c>
      <c r="B102" s="11" t="s">
        <v>36</v>
      </c>
      <c r="C102" s="11" t="s">
        <v>21</v>
      </c>
      <c r="D102" s="23" t="s">
        <v>35</v>
      </c>
      <c r="E102" s="12"/>
      <c r="F102" s="12"/>
      <c r="G102" s="12"/>
      <c r="H102" s="12"/>
      <c r="I102" s="12"/>
      <c r="J102" s="12"/>
      <c r="K102" s="14">
        <v>1</v>
      </c>
      <c r="L102" s="15">
        <v>72.87</v>
      </c>
      <c r="M102" s="13">
        <f>ROUND(K102*L102,2)</f>
        <v>72.87</v>
      </c>
    </row>
    <row r="103" spans="1:13" x14ac:dyDescent="0.25">
      <c r="A103" s="12"/>
      <c r="B103" s="12"/>
      <c r="C103" s="12"/>
      <c r="D103" s="24"/>
      <c r="E103" s="12"/>
      <c r="F103" s="12"/>
      <c r="G103" s="12"/>
      <c r="H103" s="12"/>
      <c r="I103" s="12"/>
      <c r="J103" s="16" t="s">
        <v>47</v>
      </c>
      <c r="K103" s="14">
        <v>1</v>
      </c>
      <c r="L103" s="10">
        <f>SUM(M98:M102)</f>
        <v>87.76</v>
      </c>
      <c r="M103" s="10">
        <f>ROUND(L103*K103,2)</f>
        <v>87.76</v>
      </c>
    </row>
    <row r="104" spans="1:13" ht="0.95" customHeight="1" x14ac:dyDescent="0.25">
      <c r="A104" s="17"/>
      <c r="B104" s="17"/>
      <c r="C104" s="17"/>
      <c r="D104" s="25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x14ac:dyDescent="0.25">
      <c r="A105" s="11" t="s">
        <v>91</v>
      </c>
      <c r="B105" s="11" t="s">
        <v>20</v>
      </c>
      <c r="C105" s="11" t="s">
        <v>56</v>
      </c>
      <c r="D105" s="23" t="s">
        <v>92</v>
      </c>
      <c r="E105" s="12"/>
      <c r="F105" s="12"/>
      <c r="G105" s="12"/>
      <c r="H105" s="12"/>
      <c r="I105" s="12"/>
      <c r="J105" s="12"/>
      <c r="K105" s="19">
        <f>K115</f>
        <v>10</v>
      </c>
      <c r="L105" s="13">
        <f>L115</f>
        <v>15.14</v>
      </c>
      <c r="M105" s="13">
        <f>M115</f>
        <v>151.4</v>
      </c>
    </row>
    <row r="106" spans="1:13" ht="45" x14ac:dyDescent="0.25">
      <c r="A106" s="12"/>
      <c r="B106" s="12"/>
      <c r="C106" s="12"/>
      <c r="D106" s="24" t="s">
        <v>93</v>
      </c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1" t="s">
        <v>23</v>
      </c>
      <c r="B107" s="11" t="s">
        <v>25</v>
      </c>
      <c r="C107" s="11" t="s">
        <v>26</v>
      </c>
      <c r="D107" s="23" t="s">
        <v>24</v>
      </c>
      <c r="E107" s="12"/>
      <c r="F107" s="12"/>
      <c r="G107" s="12"/>
      <c r="H107" s="12"/>
      <c r="I107" s="12"/>
      <c r="J107" s="12"/>
      <c r="K107" s="14">
        <v>0.25</v>
      </c>
      <c r="L107" s="15">
        <v>17.690000000000001</v>
      </c>
      <c r="M107" s="13">
        <f>ROUND(K107*L107,2)</f>
        <v>4.42</v>
      </c>
    </row>
    <row r="108" spans="1:13" x14ac:dyDescent="0.25">
      <c r="A108" s="11" t="s">
        <v>27</v>
      </c>
      <c r="B108" s="11" t="s">
        <v>25</v>
      </c>
      <c r="C108" s="11" t="s">
        <v>26</v>
      </c>
      <c r="D108" s="23" t="s">
        <v>28</v>
      </c>
      <c r="E108" s="12"/>
      <c r="F108" s="12"/>
      <c r="G108" s="12"/>
      <c r="H108" s="12"/>
      <c r="I108" s="12"/>
      <c r="J108" s="12"/>
      <c r="K108" s="14">
        <v>0.25</v>
      </c>
      <c r="L108" s="15">
        <v>17.350000000000001</v>
      </c>
      <c r="M108" s="13">
        <f>ROUND(K108*L108,2)</f>
        <v>4.34</v>
      </c>
    </row>
    <row r="109" spans="1:13" x14ac:dyDescent="0.25">
      <c r="A109" s="11" t="s">
        <v>58</v>
      </c>
      <c r="B109" s="11" t="s">
        <v>33</v>
      </c>
      <c r="C109" s="11" t="s">
        <v>56</v>
      </c>
      <c r="D109" s="23" t="s">
        <v>59</v>
      </c>
      <c r="E109" s="12"/>
      <c r="F109" s="12"/>
      <c r="G109" s="12"/>
      <c r="H109" s="12"/>
      <c r="I109" s="12"/>
      <c r="J109" s="12"/>
      <c r="K109" s="14">
        <v>1</v>
      </c>
      <c r="L109" s="15">
        <v>2.0299999999999998</v>
      </c>
      <c r="M109" s="13">
        <f>ROUND(K109*L109,2)</f>
        <v>2.0299999999999998</v>
      </c>
    </row>
    <row r="110" spans="1:13" x14ac:dyDescent="0.25">
      <c r="A110" s="11" t="s">
        <v>94</v>
      </c>
      <c r="B110" s="11" t="s">
        <v>36</v>
      </c>
      <c r="C110" s="11" t="s">
        <v>21</v>
      </c>
      <c r="D110" s="23" t="s">
        <v>95</v>
      </c>
      <c r="E110" s="12"/>
      <c r="F110" s="12"/>
      <c r="G110" s="12"/>
      <c r="H110" s="12"/>
      <c r="I110" s="12"/>
      <c r="J110" s="12"/>
      <c r="K110" s="14">
        <v>0.02</v>
      </c>
      <c r="L110" s="15">
        <v>178.5</v>
      </c>
      <c r="M110" s="13">
        <f>ROUND(K110*L110,2)</f>
        <v>3.57</v>
      </c>
    </row>
    <row r="111" spans="1:13" x14ac:dyDescent="0.25">
      <c r="A111" s="11" t="s">
        <v>62</v>
      </c>
      <c r="B111" s="11" t="s">
        <v>36</v>
      </c>
      <c r="C111" s="11" t="s">
        <v>64</v>
      </c>
      <c r="D111" s="23" t="s">
        <v>63</v>
      </c>
      <c r="E111" s="12"/>
      <c r="F111" s="12"/>
      <c r="G111" s="12"/>
      <c r="H111" s="12"/>
      <c r="I111" s="12"/>
      <c r="J111" s="12"/>
      <c r="K111" s="14">
        <v>0.15</v>
      </c>
      <c r="L111" s="15">
        <v>1</v>
      </c>
      <c r="M111" s="13">
        <f>ROUND(K111*L111,2)</f>
        <v>0.15</v>
      </c>
    </row>
    <row r="112" spans="1:13" x14ac:dyDescent="0.25">
      <c r="A112" s="11" t="s">
        <v>65</v>
      </c>
      <c r="B112" s="11" t="s">
        <v>36</v>
      </c>
      <c r="C112" s="11" t="s">
        <v>64</v>
      </c>
      <c r="D112" s="23" t="s">
        <v>66</v>
      </c>
      <c r="E112" s="12"/>
      <c r="F112" s="12"/>
      <c r="G112" s="12"/>
      <c r="H112" s="12"/>
      <c r="I112" s="12"/>
      <c r="J112" s="12"/>
      <c r="K112" s="14">
        <v>0.5</v>
      </c>
      <c r="L112" s="15">
        <v>0.95</v>
      </c>
      <c r="M112" s="13">
        <f>ROUND(K112*L112,2)</f>
        <v>0.48</v>
      </c>
    </row>
    <row r="113" spans="1:13" x14ac:dyDescent="0.25">
      <c r="A113" s="11" t="s">
        <v>67</v>
      </c>
      <c r="B113" s="11" t="s">
        <v>33</v>
      </c>
      <c r="C113" s="11" t="s">
        <v>69</v>
      </c>
      <c r="D113" s="23" t="s">
        <v>68</v>
      </c>
      <c r="E113" s="12"/>
      <c r="F113" s="12"/>
      <c r="G113" s="12"/>
      <c r="H113" s="12"/>
      <c r="I113" s="12"/>
      <c r="J113" s="12"/>
      <c r="K113" s="14">
        <v>0.01</v>
      </c>
      <c r="L113" s="15">
        <v>15.28</v>
      </c>
      <c r="M113" s="13">
        <f>ROUND(K113*L113,2)</f>
        <v>0.15</v>
      </c>
    </row>
    <row r="114" spans="1:13" x14ac:dyDescent="0.25">
      <c r="A114" s="12"/>
      <c r="B114" s="12"/>
      <c r="C114" s="12"/>
      <c r="D114" s="24"/>
      <c r="E114" s="11" t="s">
        <v>96</v>
      </c>
      <c r="F114" s="12">
        <v>1</v>
      </c>
      <c r="G114" s="15">
        <v>2</v>
      </c>
      <c r="H114" s="15">
        <v>5</v>
      </c>
      <c r="I114" s="15">
        <v>0</v>
      </c>
      <c r="J114" s="13">
        <f>F114*(G114+ (G114= 0))*(H114+ (H114= 0))*(I114+ (I114= 0))</f>
        <v>10</v>
      </c>
      <c r="K114" s="12"/>
      <c r="L114" s="12"/>
      <c r="M114" s="12"/>
    </row>
    <row r="115" spans="1:13" x14ac:dyDescent="0.25">
      <c r="A115" s="12"/>
      <c r="B115" s="12"/>
      <c r="C115" s="12"/>
      <c r="D115" s="24"/>
      <c r="E115" s="12"/>
      <c r="F115" s="12"/>
      <c r="G115" s="12"/>
      <c r="H115" s="12"/>
      <c r="I115" s="12"/>
      <c r="J115" s="16" t="s">
        <v>97</v>
      </c>
      <c r="K115" s="20">
        <f>SUM(J114:J114)</f>
        <v>10</v>
      </c>
      <c r="L115" s="10">
        <f>SUM(M107:M113)</f>
        <v>15.14</v>
      </c>
      <c r="M115" s="10">
        <f>ROUND(L115*K115,2)</f>
        <v>151.4</v>
      </c>
    </row>
    <row r="116" spans="1:13" ht="0.95" customHeight="1" x14ac:dyDescent="0.25">
      <c r="A116" s="17"/>
      <c r="B116" s="17"/>
      <c r="C116" s="17"/>
      <c r="D116" s="25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x14ac:dyDescent="0.25">
      <c r="A117" s="11" t="s">
        <v>72</v>
      </c>
      <c r="B117" s="11" t="s">
        <v>36</v>
      </c>
      <c r="C117" s="11" t="s">
        <v>64</v>
      </c>
      <c r="D117" s="23" t="s">
        <v>73</v>
      </c>
      <c r="E117" s="12"/>
      <c r="F117" s="12"/>
      <c r="G117" s="12"/>
      <c r="H117" s="12"/>
      <c r="I117" s="12"/>
      <c r="J117" s="12"/>
      <c r="K117" s="14">
        <v>85</v>
      </c>
      <c r="L117" s="15">
        <v>10</v>
      </c>
      <c r="M117" s="13">
        <f>ROUND(K117*L117,2)</f>
        <v>850</v>
      </c>
    </row>
    <row r="118" spans="1:13" ht="33.75" x14ac:dyDescent="0.25">
      <c r="A118" s="12"/>
      <c r="B118" s="12"/>
      <c r="C118" s="12"/>
      <c r="D118" s="24" t="s">
        <v>74</v>
      </c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24"/>
      <c r="E119" s="11" t="s">
        <v>75</v>
      </c>
      <c r="F119" s="12">
        <v>5</v>
      </c>
      <c r="G119" s="15">
        <v>2</v>
      </c>
      <c r="H119" s="15">
        <v>2</v>
      </c>
      <c r="I119" s="15">
        <v>0.25</v>
      </c>
      <c r="J119" s="13">
        <f>F119*(G119+ (G119= 0))*(H119+ (H119= 0))*(I119+ (I119= 0))</f>
        <v>5</v>
      </c>
      <c r="K119" s="12"/>
      <c r="L119" s="12"/>
      <c r="M119" s="12"/>
    </row>
    <row r="120" spans="1:13" x14ac:dyDescent="0.25">
      <c r="A120" s="12"/>
      <c r="B120" s="12"/>
      <c r="C120" s="12"/>
      <c r="D120" s="24"/>
      <c r="E120" s="12"/>
      <c r="F120" s="12"/>
      <c r="G120" s="12"/>
      <c r="H120" s="12"/>
      <c r="I120" s="12"/>
      <c r="J120" s="16" t="s">
        <v>98</v>
      </c>
      <c r="K120" s="10">
        <f>SUM(J119:J119)</f>
        <v>5</v>
      </c>
      <c r="L120" s="10">
        <f>M103+M115+M117</f>
        <v>1089.1600000000001</v>
      </c>
      <c r="M120" s="10">
        <f>ROUND(L120*K120,2)</f>
        <v>5445.8</v>
      </c>
    </row>
    <row r="121" spans="1:13" ht="0.95" customHeight="1" x14ac:dyDescent="0.25">
      <c r="A121" s="17"/>
      <c r="B121" s="17"/>
      <c r="C121" s="17"/>
      <c r="D121" s="25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x14ac:dyDescent="0.25">
      <c r="A122" s="12"/>
      <c r="B122" s="12"/>
      <c r="C122" s="12"/>
      <c r="D122" s="24"/>
      <c r="E122" s="12"/>
      <c r="F122" s="12"/>
      <c r="G122" s="12"/>
      <c r="H122" s="12"/>
      <c r="I122" s="12"/>
      <c r="J122" s="16" t="s">
        <v>99</v>
      </c>
      <c r="K122" s="18">
        <v>1</v>
      </c>
      <c r="L122" s="10">
        <f>M64+M92+M120</f>
        <v>13546.65</v>
      </c>
      <c r="M122" s="10">
        <f>ROUND(L122*K122,2)</f>
        <v>13546.65</v>
      </c>
    </row>
    <row r="123" spans="1:13" ht="0.95" customHeight="1" x14ac:dyDescent="0.25">
      <c r="A123" s="17"/>
      <c r="B123" s="17"/>
      <c r="C123" s="17"/>
      <c r="D123" s="25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x14ac:dyDescent="0.25">
      <c r="A124" s="12"/>
      <c r="B124" s="12"/>
      <c r="C124" s="12"/>
      <c r="D124" s="24"/>
      <c r="E124" s="12"/>
      <c r="F124" s="12"/>
      <c r="G124" s="12"/>
      <c r="H124" s="12"/>
      <c r="I124" s="12"/>
      <c r="J124" s="16" t="s">
        <v>100</v>
      </c>
      <c r="K124" s="18">
        <v>1</v>
      </c>
      <c r="L124" s="10">
        <f>M35+M122</f>
        <v>14470.55</v>
      </c>
      <c r="M124" s="10">
        <f>ROUND(L124*K124,2)</f>
        <v>14470.55</v>
      </c>
    </row>
    <row r="125" spans="1:13" x14ac:dyDescent="0.25">
      <c r="A125" s="12"/>
      <c r="B125" s="12"/>
      <c r="C125" s="12"/>
      <c r="D125" s="24"/>
      <c r="E125" s="12"/>
      <c r="F125" s="12"/>
      <c r="G125" s="12"/>
      <c r="H125" s="12"/>
      <c r="I125" s="12"/>
      <c r="J125" s="12"/>
      <c r="K125" s="12"/>
      <c r="L125" s="12"/>
      <c r="M125" s="12"/>
    </row>
  </sheetData>
  <dataValidations count="1">
    <dataValidation type="list" allowBlank="1" showInputMessage="1" showErrorMessage="1" sqref="B4:B125" xr:uid="{D655DC7E-F3EA-4295-AB44-E33B091D2EC3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2020-05-04T12:01:14Z</dcterms:created>
  <dcterms:modified xsi:type="dcterms:W3CDTF">2020-05-04T12:02:01Z</dcterms:modified>
</cp:coreProperties>
</file>