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77\Desktop\BC3\Pruebas B\Demo B9\"/>
    </mc:Choice>
  </mc:AlternateContent>
  <xr:revisionPtr revIDLastSave="0" documentId="8_{1750FFEA-F54C-4510-92CE-BAA7569B1387}" xr6:coauthVersionLast="45" xr6:coauthVersionMax="45" xr10:uidLastSave="{00000000-0000-0000-0000-000000000000}"/>
  <bookViews>
    <workbookView xWindow="1770" yWindow="180" windowWidth="11520" windowHeight="10260" xr2:uid="{49F8DC30-4E85-4938-A6E6-8722DD515F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5" i="1" l="1"/>
  <c r="F115" i="1"/>
  <c r="G34" i="1"/>
  <c r="G113" i="1"/>
  <c r="E34" i="1"/>
  <c r="F34" i="1"/>
  <c r="F113" i="1"/>
  <c r="G87" i="1"/>
  <c r="G111" i="1"/>
  <c r="E87" i="1"/>
  <c r="F87" i="1"/>
  <c r="F111" i="1"/>
  <c r="G109" i="1"/>
  <c r="G98" i="1"/>
  <c r="G107" i="1"/>
  <c r="E98" i="1"/>
  <c r="F98" i="1"/>
  <c r="F107" i="1"/>
  <c r="G106" i="1"/>
  <c r="G105" i="1"/>
  <c r="G104" i="1"/>
  <c r="G103" i="1"/>
  <c r="G102" i="1"/>
  <c r="G101" i="1"/>
  <c r="G100" i="1"/>
  <c r="G89" i="1"/>
  <c r="G96" i="1"/>
  <c r="E89" i="1"/>
  <c r="F89" i="1"/>
  <c r="F96" i="1"/>
  <c r="G95" i="1"/>
  <c r="G94" i="1"/>
  <c r="G93" i="1"/>
  <c r="G92" i="1"/>
  <c r="G91" i="1"/>
  <c r="G61" i="1"/>
  <c r="G85" i="1"/>
  <c r="E61" i="1"/>
  <c r="F61" i="1"/>
  <c r="F85" i="1"/>
  <c r="G83" i="1"/>
  <c r="G72" i="1"/>
  <c r="G81" i="1"/>
  <c r="E72" i="1"/>
  <c r="F72" i="1"/>
  <c r="F81" i="1"/>
  <c r="G80" i="1"/>
  <c r="G79" i="1"/>
  <c r="G78" i="1"/>
  <c r="G77" i="1"/>
  <c r="G76" i="1"/>
  <c r="G75" i="1"/>
  <c r="G74" i="1"/>
  <c r="G63" i="1"/>
  <c r="G70" i="1"/>
  <c r="E63" i="1"/>
  <c r="F63" i="1"/>
  <c r="F70" i="1"/>
  <c r="G69" i="1"/>
  <c r="G68" i="1"/>
  <c r="G67" i="1"/>
  <c r="G66" i="1"/>
  <c r="G65" i="1"/>
  <c r="G35" i="1"/>
  <c r="G59" i="1"/>
  <c r="E35" i="1"/>
  <c r="F35" i="1"/>
  <c r="F59" i="1"/>
  <c r="G57" i="1"/>
  <c r="G46" i="1"/>
  <c r="G55" i="1"/>
  <c r="E46" i="1"/>
  <c r="F46" i="1"/>
  <c r="F55" i="1"/>
  <c r="G54" i="1"/>
  <c r="G53" i="1"/>
  <c r="G52" i="1"/>
  <c r="G51" i="1"/>
  <c r="G50" i="1"/>
  <c r="G49" i="1"/>
  <c r="G48" i="1"/>
  <c r="G37" i="1"/>
  <c r="G44" i="1"/>
  <c r="E37" i="1"/>
  <c r="F37" i="1"/>
  <c r="F44" i="1"/>
  <c r="G43" i="1"/>
  <c r="G42" i="1"/>
  <c r="G41" i="1"/>
  <c r="G40" i="1"/>
  <c r="G39" i="1"/>
  <c r="G4" i="1"/>
  <c r="G32" i="1"/>
  <c r="E4" i="1"/>
  <c r="F4" i="1"/>
  <c r="F32" i="1"/>
  <c r="G23" i="1"/>
  <c r="G30" i="1"/>
  <c r="E23" i="1"/>
  <c r="F23" i="1"/>
  <c r="F30" i="1"/>
  <c r="G29" i="1"/>
  <c r="G28" i="1"/>
  <c r="G27" i="1"/>
  <c r="G26" i="1"/>
  <c r="G25" i="1"/>
  <c r="G14" i="1"/>
  <c r="G21" i="1"/>
  <c r="E14" i="1"/>
  <c r="F14" i="1"/>
  <c r="F21" i="1"/>
  <c r="G20" i="1"/>
  <c r="G19" i="1"/>
  <c r="G18" i="1"/>
  <c r="G17" i="1"/>
  <c r="G16" i="1"/>
  <c r="G5" i="1"/>
  <c r="G12" i="1"/>
  <c r="E5" i="1"/>
  <c r="F5" i="1"/>
  <c r="F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<sst xmlns="http://schemas.openxmlformats.org/spreadsheetml/2006/main" count="311" uniqueCount="88">
  <si>
    <t/>
  </si>
  <si>
    <t>Presupuesto</t>
  </si>
  <si>
    <t>Código</t>
  </si>
  <si>
    <t>Resumen</t>
  </si>
  <si>
    <t>ImpPres</t>
  </si>
  <si>
    <t>Nat</t>
  </si>
  <si>
    <t>Ud</t>
  </si>
  <si>
    <t>CanPres</t>
  </si>
  <si>
    <t>PrPres</t>
  </si>
  <si>
    <t xml:space="preserve">E05HLM       </t>
  </si>
  <si>
    <t>HORMIGÓN</t>
  </si>
  <si>
    <t>Capítulo</t>
  </si>
  <si>
    <t xml:space="preserve">E05HLM010    </t>
  </si>
  <si>
    <t>HORM. P/ARMAR HA-25 LOSA PLANA</t>
  </si>
  <si>
    <t>Partida</t>
  </si>
  <si>
    <t>m3</t>
  </si>
  <si>
    <t>Hormigón para armar HA-25/P/20/I, elaborado en central, en losas planas, incluso vertido con pluma-grúa, vibrado y colocado. Según normas NTE-EHL y EHE.</t>
  </si>
  <si>
    <t xml:space="preserve">O01OB010     </t>
  </si>
  <si>
    <t>Oficial 1ª encofrador</t>
  </si>
  <si>
    <t>Mano de obra</t>
  </si>
  <si>
    <t>h.</t>
  </si>
  <si>
    <t xml:space="preserve">O01OB020     </t>
  </si>
  <si>
    <t>Ayudante encofrador</t>
  </si>
  <si>
    <t xml:space="preserve">O01OB025     </t>
  </si>
  <si>
    <t>Oficial 1ª gruísta</t>
  </si>
  <si>
    <t xml:space="preserve">M02GT002     </t>
  </si>
  <si>
    <t>Grúa pluma 30 m./0,75 t.</t>
  </si>
  <si>
    <t>Maquinaria</t>
  </si>
  <si>
    <t xml:space="preserve">P01HA010     </t>
  </si>
  <si>
    <t>Hormigón HA-25/P/20/I central</t>
  </si>
  <si>
    <t>Material</t>
  </si>
  <si>
    <t>E05HLM010</t>
  </si>
  <si>
    <t xml:space="preserve">E05HLM015    </t>
  </si>
  <si>
    <t>HORM. P/ARMAR HA-25/P/20 L.PL.</t>
  </si>
  <si>
    <t>E05HLM015</t>
  </si>
  <si>
    <t xml:space="preserve">E05HLM020    </t>
  </si>
  <si>
    <t>HORM. P/ARMAR HA-25/P/20 L.IN.</t>
  </si>
  <si>
    <t>Hormigón para armar HA-25/P/20/I, elaborado en central, en losas inclinadas, incluso vertido con pluma-grúa, vibrado y colocado. Según NTE-EHL y EHE.</t>
  </si>
  <si>
    <t>E05HLM020</t>
  </si>
  <si>
    <t>E05HLM</t>
  </si>
  <si>
    <t xml:space="preserve">E05HLA       </t>
  </si>
  <si>
    <t>HORMIGÓN ARMADO</t>
  </si>
  <si>
    <t xml:space="preserve">E05HLA010    </t>
  </si>
  <si>
    <t>H.A.HA-25/P/20 E.MADERA LOSAS</t>
  </si>
  <si>
    <t>Hormigón armado HA-25 N/mm2., Tmáx.20 mm., consistencia plástica, elaborado en central, en losas planas, i/p.p. de armadura (85 kg/m3) y encofrado de madera, vertido con pluma-grúa, vibrado y colocado. Según normas NTE-EME, EHL y EHE.</t>
  </si>
  <si>
    <t xml:space="preserve">E05HLE010    </t>
  </si>
  <si>
    <t>ENCOFR. MADERA LOSAS 4 POST.</t>
  </si>
  <si>
    <t>m2</t>
  </si>
  <si>
    <t>Encofrado y desencofrado de losa armada plana con tablero de madera de pino de 22 mm., confeccionado previamente, considerando 4 posturas. Normas NTE-EME.</t>
  </si>
  <si>
    <t xml:space="preserve">M13EM030     </t>
  </si>
  <si>
    <t>Tablero encofrar 22 mm. 4 p.</t>
  </si>
  <si>
    <t xml:space="preserve">P01EM290     </t>
  </si>
  <si>
    <t>Madera pino encofrar 26 mm.</t>
  </si>
  <si>
    <t xml:space="preserve">P01UC030     </t>
  </si>
  <si>
    <t>Puntas 20x100</t>
  </si>
  <si>
    <t>kg</t>
  </si>
  <si>
    <t xml:space="preserve">P03AA020     </t>
  </si>
  <si>
    <t>Alambre atar 1,30 mm.</t>
  </si>
  <si>
    <t xml:space="preserve">M13CP100     </t>
  </si>
  <si>
    <t>Puntal telesc. normal  1,75-3,10</t>
  </si>
  <si>
    <t>ud</t>
  </si>
  <si>
    <t>E05HLE010</t>
  </si>
  <si>
    <t xml:space="preserve">E04AB020     </t>
  </si>
  <si>
    <t>ACERO CORRUGADO B 500 S</t>
  </si>
  <si>
    <t>Acero corrugado B 500 S, cortado, doblado, armado y colocado en obra, incluso p.p. de despuntes.  Según EHE.</t>
  </si>
  <si>
    <t>E05HLA010</t>
  </si>
  <si>
    <t xml:space="preserve">E05HLA020    </t>
  </si>
  <si>
    <t>H.A.HA-25/P/20 E.MAD.VIST.LOSAS</t>
  </si>
  <si>
    <t>Hormigón armado HA-25 N/mm2., Tmáx.20 mm., consistencia plástica, elaborado en central, en losas planas, i/p.p. de armadura (85 kg/m3) y encofrado visto de madera, vertido con pluma-grúa, vibrado y colocado. Según normas NTE-EME, EHL y EHE.</t>
  </si>
  <si>
    <t xml:space="preserve">E05HLE030    </t>
  </si>
  <si>
    <t>ENCOFR. MADERA LOSAS VISTO</t>
  </si>
  <si>
    <t>Encofrado y desencofrado de losa armada con tablero formado por tabla machihembrada de madera de pino de 22 mm., confeccionados previamente, considerando una postura. Normas NTE-EME.</t>
  </si>
  <si>
    <t xml:space="preserve">P01EM260     </t>
  </si>
  <si>
    <t>Tabla machiembrada 2,5x9/16 de 22mm.</t>
  </si>
  <si>
    <t>E05HLE030</t>
  </si>
  <si>
    <t>E05HLA020</t>
  </si>
  <si>
    <t xml:space="preserve">E05HLA030    </t>
  </si>
  <si>
    <t>H.A.HA-25/P/20 E.MAD.LOSA INCL.</t>
  </si>
  <si>
    <t>Hormigón armado HA-25 N/mm2., Tmáx.20 mm., consistencia plástica, elaborado en central, en losas inclinadas, i/p.p. de armadura (85 kg/m3) y encofrado de madera, vertido con pluma-grúa, vibrado y colocado. Según normas NTE-EME, EHL y EHE.</t>
  </si>
  <si>
    <t xml:space="preserve">E05HLE020    </t>
  </si>
  <si>
    <t>ENCOF. MADERA LOSA INCL. 4 P.</t>
  </si>
  <si>
    <t>Encofrado y desencofrado de losa armada inclinada, con tableros de madera de pino de 22 mm., considerando 4 posturas. Según norma NTE-EME.</t>
  </si>
  <si>
    <t xml:space="preserve">P01EM280     </t>
  </si>
  <si>
    <t>Madera pino encofrar 22 mm.</t>
  </si>
  <si>
    <t>E05HLE020</t>
  </si>
  <si>
    <t>E05HLA030</t>
  </si>
  <si>
    <t>E05HLA</t>
  </si>
  <si>
    <t>DEMOB5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</si>
</sst>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5" fillId="0" borderId="0" xfId="0" applyNumberFormat="1" applyFont="1" applyAlignment="1">
      <alignment horizontal="right" vertical="top"/>
    </xf>
    <xf numFmtId="49" fontId="4" fillId="3" borderId="0" xfId="0" applyNumberFormat="1" applyFont="1" applyFill="1" applyAlignment="1">
      <alignment vertical="top"/>
    </xf>
    <xf numFmtId="3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/>
    </xf>
    <xf numFmtId="49" fontId="3" fillId="0" borderId="0" xfId="0" applyNumberFormat="1" applyFont="1" applyAlignment="1">
      <alignment vertical="top"/>
    </xf>
    <xf numFmtId="4" fontId="3" fillId="2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164" fontId="3" fillId="2" borderId="0" xfId="0" applyNumberFormat="1" applyFont="1" applyFill="1" applyAlignment="1">
      <alignment vertical="top"/>
    </xf>
    <xf numFmtId="49" fontId="5" fillId="0" borderId="0" xfId="0" applyNumberFormat="1" applyFont="1" applyAlignment="1">
      <alignment vertical="top" wrapText="1"/>
    </xf>
    <xf numFmtId="49" fontId="4" fillId="3" borderId="0" xfId="0" applyNumberFormat="1" applyFont="1" applyFill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0" fontId="3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30DE-9828-4BB6-B325-1FD0F7285ADA}">
  <dimension ref="A1:G116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baseColWidth="10" defaultRowHeight="15" x14ac:dyDescent="0.25"/>
  <cols>
    <col min="1" max="1" width="15.5703125" bestFit="1" customWidth="1"/>
    <col min="2" max="2" width="10.28515625" bestFit="1" customWidth="1"/>
    <col min="3" max="3" width="3.7109375" bestFit="1" customWidth="1"/>
    <col min="4" max="4" width="32.85546875" customWidth="1"/>
    <col min="5" max="7" width="7.8554687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ht="18.75" x14ac:dyDescent="0.25">
      <c r="A2" s="3" t="s">
        <v>1</v>
      </c>
      <c r="B2" s="4"/>
      <c r="C2" s="4"/>
      <c r="D2" s="4"/>
      <c r="E2" s="4"/>
      <c r="F2" s="4"/>
      <c r="G2" s="4"/>
    </row>
    <row r="3" spans="1:7" x14ac:dyDescent="0.25">
      <c r="A3" s="5" t="s">
        <v>2</v>
      </c>
      <c r="B3" s="5" t="s">
        <v>5</v>
      </c>
      <c r="C3" s="5" t="s">
        <v>6</v>
      </c>
      <c r="D3" s="18" t="s">
        <v>3</v>
      </c>
      <c r="E3" s="6" t="s">
        <v>7</v>
      </c>
      <c r="F3" s="6" t="s">
        <v>8</v>
      </c>
      <c r="G3" s="6" t="s">
        <v>4</v>
      </c>
    </row>
    <row r="4" spans="1:7" x14ac:dyDescent="0.25">
      <c r="A4" s="7" t="s">
        <v>9</v>
      </c>
      <c r="B4" s="7" t="s">
        <v>11</v>
      </c>
      <c r="C4" s="7" t="s">
        <v>0</v>
      </c>
      <c r="D4" s="19" t="s">
        <v>10</v>
      </c>
      <c r="E4" s="8">
        <f>E32</f>
        <v>1</v>
      </c>
      <c r="F4" s="9">
        <f>F32</f>
        <v>923.90000000000009</v>
      </c>
      <c r="G4" s="9">
        <f>G32</f>
        <v>923.9</v>
      </c>
    </row>
    <row r="5" spans="1:7" x14ac:dyDescent="0.25">
      <c r="A5" s="10" t="s">
        <v>12</v>
      </c>
      <c r="B5" s="10" t="s">
        <v>14</v>
      </c>
      <c r="C5" s="10" t="s">
        <v>15</v>
      </c>
      <c r="D5" s="20" t="s">
        <v>13</v>
      </c>
      <c r="E5" s="11">
        <f>E12</f>
        <v>5</v>
      </c>
      <c r="F5" s="11">
        <f>F12</f>
        <v>80.850000000000009</v>
      </c>
      <c r="G5" s="11">
        <f>G12</f>
        <v>404.25</v>
      </c>
    </row>
    <row r="6" spans="1:7" ht="45" x14ac:dyDescent="0.25">
      <c r="A6" s="12"/>
      <c r="B6" s="12"/>
      <c r="C6" s="12"/>
      <c r="D6" s="21" t="s">
        <v>16</v>
      </c>
      <c r="E6" s="12"/>
      <c r="F6" s="12"/>
      <c r="G6" s="12"/>
    </row>
    <row r="7" spans="1:7" x14ac:dyDescent="0.25">
      <c r="A7" s="10" t="s">
        <v>17</v>
      </c>
      <c r="B7" s="10" t="s">
        <v>19</v>
      </c>
      <c r="C7" s="10" t="s">
        <v>20</v>
      </c>
      <c r="D7" s="20" t="s">
        <v>18</v>
      </c>
      <c r="E7" s="13">
        <v>0.125</v>
      </c>
      <c r="F7" s="14">
        <v>17.690000000000001</v>
      </c>
      <c r="G7" s="11">
        <f>ROUND(E7*F7,2)</f>
        <v>2.21</v>
      </c>
    </row>
    <row r="8" spans="1:7" x14ac:dyDescent="0.25">
      <c r="A8" s="10" t="s">
        <v>21</v>
      </c>
      <c r="B8" s="10" t="s">
        <v>19</v>
      </c>
      <c r="C8" s="10" t="s">
        <v>20</v>
      </c>
      <c r="D8" s="20" t="s">
        <v>22</v>
      </c>
      <c r="E8" s="13">
        <v>0.125</v>
      </c>
      <c r="F8" s="14">
        <v>17.350000000000001</v>
      </c>
      <c r="G8" s="11">
        <f>ROUND(E8*F8,2)</f>
        <v>2.17</v>
      </c>
    </row>
    <row r="9" spans="1:7" x14ac:dyDescent="0.25">
      <c r="A9" s="10" t="s">
        <v>23</v>
      </c>
      <c r="B9" s="10" t="s">
        <v>19</v>
      </c>
      <c r="C9" s="10" t="s">
        <v>20</v>
      </c>
      <c r="D9" s="20" t="s">
        <v>24</v>
      </c>
      <c r="E9" s="13">
        <v>0.1</v>
      </c>
      <c r="F9" s="14">
        <v>17.239999999999998</v>
      </c>
      <c r="G9" s="11">
        <f>ROUND(E9*F9,2)</f>
        <v>1.72</v>
      </c>
    </row>
    <row r="10" spans="1:7" x14ac:dyDescent="0.25">
      <c r="A10" s="10" t="s">
        <v>25</v>
      </c>
      <c r="B10" s="10" t="s">
        <v>27</v>
      </c>
      <c r="C10" s="10" t="s">
        <v>20</v>
      </c>
      <c r="D10" s="20" t="s">
        <v>26</v>
      </c>
      <c r="E10" s="13">
        <v>0.1</v>
      </c>
      <c r="F10" s="14">
        <v>18.84</v>
      </c>
      <c r="G10" s="11">
        <f>ROUND(E10*F10,2)</f>
        <v>1.88</v>
      </c>
    </row>
    <row r="11" spans="1:7" x14ac:dyDescent="0.25">
      <c r="A11" s="10" t="s">
        <v>28</v>
      </c>
      <c r="B11" s="10" t="s">
        <v>30</v>
      </c>
      <c r="C11" s="10" t="s">
        <v>15</v>
      </c>
      <c r="D11" s="20" t="s">
        <v>29</v>
      </c>
      <c r="E11" s="13">
        <v>1</v>
      </c>
      <c r="F11" s="14">
        <v>72.87</v>
      </c>
      <c r="G11" s="11">
        <f>ROUND(E11*F11,2)</f>
        <v>72.87</v>
      </c>
    </row>
    <row r="12" spans="1:7" x14ac:dyDescent="0.25">
      <c r="A12" s="12"/>
      <c r="B12" s="12"/>
      <c r="C12" s="12"/>
      <c r="D12" s="22" t="s">
        <v>31</v>
      </c>
      <c r="E12" s="14">
        <v>5</v>
      </c>
      <c r="F12" s="9">
        <f>SUM(G7:G11)</f>
        <v>80.850000000000009</v>
      </c>
      <c r="G12" s="9">
        <f>ROUND(F12*E12,2)</f>
        <v>404.25</v>
      </c>
    </row>
    <row r="13" spans="1:7" ht="0.95" customHeight="1" x14ac:dyDescent="0.25">
      <c r="A13" s="15"/>
      <c r="B13" s="15"/>
      <c r="C13" s="15"/>
      <c r="D13" s="23"/>
      <c r="E13" s="15"/>
      <c r="F13" s="15"/>
      <c r="G13" s="15"/>
    </row>
    <row r="14" spans="1:7" x14ac:dyDescent="0.25">
      <c r="A14" s="10" t="s">
        <v>32</v>
      </c>
      <c r="B14" s="10" t="s">
        <v>14</v>
      </c>
      <c r="C14" s="10" t="s">
        <v>15</v>
      </c>
      <c r="D14" s="20" t="s">
        <v>33</v>
      </c>
      <c r="E14" s="11">
        <f>E21</f>
        <v>1</v>
      </c>
      <c r="F14" s="11">
        <f>F21</f>
        <v>80.850000000000009</v>
      </c>
      <c r="G14" s="11">
        <f>G21</f>
        <v>80.849999999999994</v>
      </c>
    </row>
    <row r="15" spans="1:7" ht="45" x14ac:dyDescent="0.25">
      <c r="A15" s="12"/>
      <c r="B15" s="12"/>
      <c r="C15" s="12"/>
      <c r="D15" s="21" t="s">
        <v>16</v>
      </c>
      <c r="E15" s="12"/>
      <c r="F15" s="12"/>
      <c r="G15" s="12"/>
    </row>
    <row r="16" spans="1:7" x14ac:dyDescent="0.25">
      <c r="A16" s="10" t="s">
        <v>17</v>
      </c>
      <c r="B16" s="10" t="s">
        <v>19</v>
      </c>
      <c r="C16" s="10" t="s">
        <v>20</v>
      </c>
      <c r="D16" s="20" t="s">
        <v>18</v>
      </c>
      <c r="E16" s="13">
        <v>0.125</v>
      </c>
      <c r="F16" s="14">
        <v>17.690000000000001</v>
      </c>
      <c r="G16" s="11">
        <f>ROUND(E16*F16,2)</f>
        <v>2.21</v>
      </c>
    </row>
    <row r="17" spans="1:7" x14ac:dyDescent="0.25">
      <c r="A17" s="10" t="s">
        <v>21</v>
      </c>
      <c r="B17" s="10" t="s">
        <v>19</v>
      </c>
      <c r="C17" s="10" t="s">
        <v>20</v>
      </c>
      <c r="D17" s="20" t="s">
        <v>22</v>
      </c>
      <c r="E17" s="13">
        <v>0.125</v>
      </c>
      <c r="F17" s="14">
        <v>17.350000000000001</v>
      </c>
      <c r="G17" s="11">
        <f>ROUND(E17*F17,2)</f>
        <v>2.17</v>
      </c>
    </row>
    <row r="18" spans="1:7" x14ac:dyDescent="0.25">
      <c r="A18" s="10" t="s">
        <v>23</v>
      </c>
      <c r="B18" s="10" t="s">
        <v>19</v>
      </c>
      <c r="C18" s="10" t="s">
        <v>20</v>
      </c>
      <c r="D18" s="20" t="s">
        <v>24</v>
      </c>
      <c r="E18" s="13">
        <v>0.1</v>
      </c>
      <c r="F18" s="14">
        <v>17.239999999999998</v>
      </c>
      <c r="G18" s="11">
        <f>ROUND(E18*F18,2)</f>
        <v>1.72</v>
      </c>
    </row>
    <row r="19" spans="1:7" x14ac:dyDescent="0.25">
      <c r="A19" s="10" t="s">
        <v>25</v>
      </c>
      <c r="B19" s="10" t="s">
        <v>27</v>
      </c>
      <c r="C19" s="10" t="s">
        <v>20</v>
      </c>
      <c r="D19" s="20" t="s">
        <v>26</v>
      </c>
      <c r="E19" s="13">
        <v>0.1</v>
      </c>
      <c r="F19" s="14">
        <v>18.84</v>
      </c>
      <c r="G19" s="11">
        <f>ROUND(E19*F19,2)</f>
        <v>1.88</v>
      </c>
    </row>
    <row r="20" spans="1:7" x14ac:dyDescent="0.25">
      <c r="A20" s="10" t="s">
        <v>28</v>
      </c>
      <c r="B20" s="10" t="s">
        <v>30</v>
      </c>
      <c r="C20" s="10" t="s">
        <v>15</v>
      </c>
      <c r="D20" s="20" t="s">
        <v>29</v>
      </c>
      <c r="E20" s="13">
        <v>1</v>
      </c>
      <c r="F20" s="14">
        <v>72.87</v>
      </c>
      <c r="G20" s="11">
        <f>ROUND(E20*F20,2)</f>
        <v>72.87</v>
      </c>
    </row>
    <row r="21" spans="1:7" x14ac:dyDescent="0.25">
      <c r="A21" s="12"/>
      <c r="B21" s="12"/>
      <c r="C21" s="12"/>
      <c r="D21" s="22" t="s">
        <v>34</v>
      </c>
      <c r="E21" s="14">
        <v>1</v>
      </c>
      <c r="F21" s="9">
        <f>SUM(G16:G20)</f>
        <v>80.850000000000009</v>
      </c>
      <c r="G21" s="9">
        <f>ROUND(F21*E21,2)</f>
        <v>80.849999999999994</v>
      </c>
    </row>
    <row r="22" spans="1:7" ht="0.95" customHeight="1" x14ac:dyDescent="0.25">
      <c r="A22" s="15"/>
      <c r="B22" s="15"/>
      <c r="C22" s="15"/>
      <c r="D22" s="23"/>
      <c r="E22" s="15"/>
      <c r="F22" s="15"/>
      <c r="G22" s="15"/>
    </row>
    <row r="23" spans="1:7" x14ac:dyDescent="0.25">
      <c r="A23" s="10" t="s">
        <v>35</v>
      </c>
      <c r="B23" s="10" t="s">
        <v>14</v>
      </c>
      <c r="C23" s="10" t="s">
        <v>15</v>
      </c>
      <c r="D23" s="20" t="s">
        <v>36</v>
      </c>
      <c r="E23" s="11">
        <f>E30</f>
        <v>5</v>
      </c>
      <c r="F23" s="11">
        <f>F30</f>
        <v>87.76</v>
      </c>
      <c r="G23" s="11">
        <f>G30</f>
        <v>438.8</v>
      </c>
    </row>
    <row r="24" spans="1:7" ht="45" x14ac:dyDescent="0.25">
      <c r="A24" s="12"/>
      <c r="B24" s="12"/>
      <c r="C24" s="12"/>
      <c r="D24" s="21" t="s">
        <v>37</v>
      </c>
      <c r="E24" s="12"/>
      <c r="F24" s="12"/>
      <c r="G24" s="12"/>
    </row>
    <row r="25" spans="1:7" x14ac:dyDescent="0.25">
      <c r="A25" s="10" t="s">
        <v>17</v>
      </c>
      <c r="B25" s="10" t="s">
        <v>19</v>
      </c>
      <c r="C25" s="10" t="s">
        <v>20</v>
      </c>
      <c r="D25" s="20" t="s">
        <v>18</v>
      </c>
      <c r="E25" s="13">
        <v>0.25</v>
      </c>
      <c r="F25" s="14">
        <v>17.690000000000001</v>
      </c>
      <c r="G25" s="11">
        <f>ROUND(E25*F25,2)</f>
        <v>4.42</v>
      </c>
    </row>
    <row r="26" spans="1:7" x14ac:dyDescent="0.25">
      <c r="A26" s="10" t="s">
        <v>21</v>
      </c>
      <c r="B26" s="10" t="s">
        <v>19</v>
      </c>
      <c r="C26" s="10" t="s">
        <v>20</v>
      </c>
      <c r="D26" s="20" t="s">
        <v>22</v>
      </c>
      <c r="E26" s="13">
        <v>0.25</v>
      </c>
      <c r="F26" s="14">
        <v>17.350000000000001</v>
      </c>
      <c r="G26" s="11">
        <f>ROUND(E26*F26,2)</f>
        <v>4.34</v>
      </c>
    </row>
    <row r="27" spans="1:7" x14ac:dyDescent="0.25">
      <c r="A27" s="10" t="s">
        <v>23</v>
      </c>
      <c r="B27" s="10" t="s">
        <v>19</v>
      </c>
      <c r="C27" s="10" t="s">
        <v>20</v>
      </c>
      <c r="D27" s="20" t="s">
        <v>24</v>
      </c>
      <c r="E27" s="13">
        <v>0.17</v>
      </c>
      <c r="F27" s="14">
        <v>17.239999999999998</v>
      </c>
      <c r="G27" s="11">
        <f>ROUND(E27*F27,2)</f>
        <v>2.93</v>
      </c>
    </row>
    <row r="28" spans="1:7" x14ac:dyDescent="0.25">
      <c r="A28" s="10" t="s">
        <v>25</v>
      </c>
      <c r="B28" s="10" t="s">
        <v>27</v>
      </c>
      <c r="C28" s="10" t="s">
        <v>20</v>
      </c>
      <c r="D28" s="20" t="s">
        <v>26</v>
      </c>
      <c r="E28" s="13">
        <v>0.17</v>
      </c>
      <c r="F28" s="14">
        <v>18.84</v>
      </c>
      <c r="G28" s="11">
        <f>ROUND(E28*F28,2)</f>
        <v>3.2</v>
      </c>
    </row>
    <row r="29" spans="1:7" x14ac:dyDescent="0.25">
      <c r="A29" s="10" t="s">
        <v>28</v>
      </c>
      <c r="B29" s="10" t="s">
        <v>30</v>
      </c>
      <c r="C29" s="10" t="s">
        <v>15</v>
      </c>
      <c r="D29" s="20" t="s">
        <v>29</v>
      </c>
      <c r="E29" s="13">
        <v>1</v>
      </c>
      <c r="F29" s="14">
        <v>72.87</v>
      </c>
      <c r="G29" s="11">
        <f>ROUND(E29*F29,2)</f>
        <v>72.87</v>
      </c>
    </row>
    <row r="30" spans="1:7" x14ac:dyDescent="0.25">
      <c r="A30" s="12"/>
      <c r="B30" s="12"/>
      <c r="C30" s="12"/>
      <c r="D30" s="22" t="s">
        <v>38</v>
      </c>
      <c r="E30" s="14">
        <v>5</v>
      </c>
      <c r="F30" s="9">
        <f>SUM(G25:G29)</f>
        <v>87.76</v>
      </c>
      <c r="G30" s="9">
        <f>ROUND(F30*E30,2)</f>
        <v>438.8</v>
      </c>
    </row>
    <row r="31" spans="1:7" ht="0.95" customHeight="1" x14ac:dyDescent="0.25">
      <c r="A31" s="15"/>
      <c r="B31" s="15"/>
      <c r="C31" s="15"/>
      <c r="D31" s="23"/>
      <c r="E31" s="15"/>
      <c r="F31" s="15"/>
      <c r="G31" s="15"/>
    </row>
    <row r="32" spans="1:7" x14ac:dyDescent="0.25">
      <c r="A32" s="12"/>
      <c r="B32" s="12"/>
      <c r="C32" s="12"/>
      <c r="D32" s="22" t="s">
        <v>39</v>
      </c>
      <c r="E32" s="16">
        <v>1</v>
      </c>
      <c r="F32" s="9">
        <f>G12+G21+G30</f>
        <v>923.90000000000009</v>
      </c>
      <c r="G32" s="9">
        <f>ROUND(F32*E32,2)</f>
        <v>923.9</v>
      </c>
    </row>
    <row r="33" spans="1:7" ht="0.95" customHeight="1" x14ac:dyDescent="0.25">
      <c r="A33" s="15"/>
      <c r="B33" s="15"/>
      <c r="C33" s="15"/>
      <c r="D33" s="23"/>
      <c r="E33" s="15"/>
      <c r="F33" s="15"/>
      <c r="G33" s="15"/>
    </row>
    <row r="34" spans="1:7" x14ac:dyDescent="0.25">
      <c r="A34" s="7" t="s">
        <v>40</v>
      </c>
      <c r="B34" s="7" t="s">
        <v>11</v>
      </c>
      <c r="C34" s="7" t="s">
        <v>0</v>
      </c>
      <c r="D34" s="19" t="s">
        <v>41</v>
      </c>
      <c r="E34" s="8">
        <f>E113</f>
        <v>1</v>
      </c>
      <c r="F34" s="9">
        <f>F113</f>
        <v>13546.65</v>
      </c>
      <c r="G34" s="9">
        <f>G113</f>
        <v>13546.65</v>
      </c>
    </row>
    <row r="35" spans="1:7" x14ac:dyDescent="0.25">
      <c r="A35" s="10" t="s">
        <v>42</v>
      </c>
      <c r="B35" s="10" t="s">
        <v>14</v>
      </c>
      <c r="C35" s="10" t="s">
        <v>15</v>
      </c>
      <c r="D35" s="20" t="s">
        <v>43</v>
      </c>
      <c r="E35" s="11">
        <f>E59</f>
        <v>1</v>
      </c>
      <c r="F35" s="11">
        <f>F59</f>
        <v>1046.95</v>
      </c>
      <c r="G35" s="11">
        <f>G59</f>
        <v>1046.95</v>
      </c>
    </row>
    <row r="36" spans="1:7" ht="67.5" x14ac:dyDescent="0.25">
      <c r="A36" s="12"/>
      <c r="B36" s="12"/>
      <c r="C36" s="12"/>
      <c r="D36" s="21" t="s">
        <v>44</v>
      </c>
      <c r="E36" s="12"/>
      <c r="F36" s="12"/>
      <c r="G36" s="12"/>
    </row>
    <row r="37" spans="1:7" x14ac:dyDescent="0.25">
      <c r="A37" s="10" t="s">
        <v>32</v>
      </c>
      <c r="B37" s="10" t="s">
        <v>14</v>
      </c>
      <c r="C37" s="10" t="s">
        <v>15</v>
      </c>
      <c r="D37" s="20" t="s">
        <v>33</v>
      </c>
      <c r="E37" s="17">
        <f>E44</f>
        <v>1</v>
      </c>
      <c r="F37" s="11">
        <f>F44</f>
        <v>80.850000000000009</v>
      </c>
      <c r="G37" s="11">
        <f>G44</f>
        <v>80.849999999999994</v>
      </c>
    </row>
    <row r="38" spans="1:7" ht="45" x14ac:dyDescent="0.25">
      <c r="A38" s="12"/>
      <c r="B38" s="12"/>
      <c r="C38" s="12"/>
      <c r="D38" s="21" t="s">
        <v>16</v>
      </c>
      <c r="E38" s="12"/>
      <c r="F38" s="12"/>
      <c r="G38" s="12"/>
    </row>
    <row r="39" spans="1:7" x14ac:dyDescent="0.25">
      <c r="A39" s="10" t="s">
        <v>17</v>
      </c>
      <c r="B39" s="10" t="s">
        <v>19</v>
      </c>
      <c r="C39" s="10" t="s">
        <v>20</v>
      </c>
      <c r="D39" s="20" t="s">
        <v>18</v>
      </c>
      <c r="E39" s="13">
        <v>0.125</v>
      </c>
      <c r="F39" s="14">
        <v>17.690000000000001</v>
      </c>
      <c r="G39" s="11">
        <f>ROUND(E39*F39,2)</f>
        <v>2.21</v>
      </c>
    </row>
    <row r="40" spans="1:7" x14ac:dyDescent="0.25">
      <c r="A40" s="10" t="s">
        <v>21</v>
      </c>
      <c r="B40" s="10" t="s">
        <v>19</v>
      </c>
      <c r="C40" s="10" t="s">
        <v>20</v>
      </c>
      <c r="D40" s="20" t="s">
        <v>22</v>
      </c>
      <c r="E40" s="13">
        <v>0.125</v>
      </c>
      <c r="F40" s="14">
        <v>17.350000000000001</v>
      </c>
      <c r="G40" s="11">
        <f>ROUND(E40*F40,2)</f>
        <v>2.17</v>
      </c>
    </row>
    <row r="41" spans="1:7" x14ac:dyDescent="0.25">
      <c r="A41" s="10" t="s">
        <v>23</v>
      </c>
      <c r="B41" s="10" t="s">
        <v>19</v>
      </c>
      <c r="C41" s="10" t="s">
        <v>20</v>
      </c>
      <c r="D41" s="20" t="s">
        <v>24</v>
      </c>
      <c r="E41" s="13">
        <v>0.1</v>
      </c>
      <c r="F41" s="14">
        <v>17.239999999999998</v>
      </c>
      <c r="G41" s="11">
        <f>ROUND(E41*F41,2)</f>
        <v>1.72</v>
      </c>
    </row>
    <row r="42" spans="1:7" x14ac:dyDescent="0.25">
      <c r="A42" s="10" t="s">
        <v>25</v>
      </c>
      <c r="B42" s="10" t="s">
        <v>27</v>
      </c>
      <c r="C42" s="10" t="s">
        <v>20</v>
      </c>
      <c r="D42" s="20" t="s">
        <v>26</v>
      </c>
      <c r="E42" s="13">
        <v>0.1</v>
      </c>
      <c r="F42" s="14">
        <v>18.84</v>
      </c>
      <c r="G42" s="11">
        <f>ROUND(E42*F42,2)</f>
        <v>1.88</v>
      </c>
    </row>
    <row r="43" spans="1:7" x14ac:dyDescent="0.25">
      <c r="A43" s="10" t="s">
        <v>28</v>
      </c>
      <c r="B43" s="10" t="s">
        <v>30</v>
      </c>
      <c r="C43" s="10" t="s">
        <v>15</v>
      </c>
      <c r="D43" s="20" t="s">
        <v>29</v>
      </c>
      <c r="E43" s="13">
        <v>1</v>
      </c>
      <c r="F43" s="14">
        <v>72.87</v>
      </c>
      <c r="G43" s="11">
        <f>ROUND(E43*F43,2)</f>
        <v>72.87</v>
      </c>
    </row>
    <row r="44" spans="1:7" x14ac:dyDescent="0.25">
      <c r="A44" s="12"/>
      <c r="B44" s="12"/>
      <c r="C44" s="12"/>
      <c r="D44" s="22" t="s">
        <v>34</v>
      </c>
      <c r="E44" s="13">
        <v>1</v>
      </c>
      <c r="F44" s="9">
        <f>SUM(G39:G43)</f>
        <v>80.850000000000009</v>
      </c>
      <c r="G44" s="9">
        <f>ROUND(F44*E44,2)</f>
        <v>80.849999999999994</v>
      </c>
    </row>
    <row r="45" spans="1:7" ht="0.95" customHeight="1" x14ac:dyDescent="0.25">
      <c r="A45" s="15"/>
      <c r="B45" s="15"/>
      <c r="C45" s="15"/>
      <c r="D45" s="23"/>
      <c r="E45" s="15"/>
      <c r="F45" s="15"/>
      <c r="G45" s="15"/>
    </row>
    <row r="46" spans="1:7" x14ac:dyDescent="0.25">
      <c r="A46" s="10" t="s">
        <v>45</v>
      </c>
      <c r="B46" s="10" t="s">
        <v>14</v>
      </c>
      <c r="C46" s="10" t="s">
        <v>47</v>
      </c>
      <c r="D46" s="20" t="s">
        <v>46</v>
      </c>
      <c r="E46" s="17">
        <f>E55</f>
        <v>10</v>
      </c>
      <c r="F46" s="11">
        <f>F55</f>
        <v>11.610000000000001</v>
      </c>
      <c r="G46" s="11">
        <f>G55</f>
        <v>116.1</v>
      </c>
    </row>
    <row r="47" spans="1:7" ht="45" x14ac:dyDescent="0.25">
      <c r="A47" s="12"/>
      <c r="B47" s="12"/>
      <c r="C47" s="12"/>
      <c r="D47" s="21" t="s">
        <v>48</v>
      </c>
      <c r="E47" s="12"/>
      <c r="F47" s="12"/>
      <c r="G47" s="12"/>
    </row>
    <row r="48" spans="1:7" x14ac:dyDescent="0.25">
      <c r="A48" s="10" t="s">
        <v>17</v>
      </c>
      <c r="B48" s="10" t="s">
        <v>19</v>
      </c>
      <c r="C48" s="10" t="s">
        <v>20</v>
      </c>
      <c r="D48" s="20" t="s">
        <v>18</v>
      </c>
      <c r="E48" s="13">
        <v>0.15</v>
      </c>
      <c r="F48" s="14">
        <v>17.690000000000001</v>
      </c>
      <c r="G48" s="11">
        <f>ROUND(E48*F48,2)</f>
        <v>2.65</v>
      </c>
    </row>
    <row r="49" spans="1:7" x14ac:dyDescent="0.25">
      <c r="A49" s="10" t="s">
        <v>21</v>
      </c>
      <c r="B49" s="10" t="s">
        <v>19</v>
      </c>
      <c r="C49" s="10" t="s">
        <v>20</v>
      </c>
      <c r="D49" s="20" t="s">
        <v>22</v>
      </c>
      <c r="E49" s="13">
        <v>0.15</v>
      </c>
      <c r="F49" s="14">
        <v>17.350000000000001</v>
      </c>
      <c r="G49" s="11">
        <f>ROUND(E49*F49,2)</f>
        <v>2.6</v>
      </c>
    </row>
    <row r="50" spans="1:7" x14ac:dyDescent="0.25">
      <c r="A50" s="10" t="s">
        <v>49</v>
      </c>
      <c r="B50" s="10" t="s">
        <v>27</v>
      </c>
      <c r="C50" s="10" t="s">
        <v>47</v>
      </c>
      <c r="D50" s="20" t="s">
        <v>50</v>
      </c>
      <c r="E50" s="13">
        <v>1.05</v>
      </c>
      <c r="F50" s="14">
        <v>2.0299999999999998</v>
      </c>
      <c r="G50" s="11">
        <f>ROUND(E50*F50,2)</f>
        <v>2.13</v>
      </c>
    </row>
    <row r="51" spans="1:7" x14ac:dyDescent="0.25">
      <c r="A51" s="10" t="s">
        <v>51</v>
      </c>
      <c r="B51" s="10" t="s">
        <v>30</v>
      </c>
      <c r="C51" s="10" t="s">
        <v>15</v>
      </c>
      <c r="D51" s="20" t="s">
        <v>52</v>
      </c>
      <c r="E51" s="13">
        <v>1.7999999999999999E-2</v>
      </c>
      <c r="F51" s="14">
        <v>214.2</v>
      </c>
      <c r="G51" s="11">
        <f>ROUND(E51*F51,2)</f>
        <v>3.86</v>
      </c>
    </row>
    <row r="52" spans="1:7" x14ac:dyDescent="0.25">
      <c r="A52" s="10" t="s">
        <v>53</v>
      </c>
      <c r="B52" s="10" t="s">
        <v>30</v>
      </c>
      <c r="C52" s="10" t="s">
        <v>55</v>
      </c>
      <c r="D52" s="20" t="s">
        <v>54</v>
      </c>
      <c r="E52" s="13">
        <v>0.08</v>
      </c>
      <c r="F52" s="14">
        <v>1</v>
      </c>
      <c r="G52" s="11">
        <f>ROUND(E52*F52,2)</f>
        <v>0.08</v>
      </c>
    </row>
    <row r="53" spans="1:7" x14ac:dyDescent="0.25">
      <c r="A53" s="10" t="s">
        <v>56</v>
      </c>
      <c r="B53" s="10" t="s">
        <v>30</v>
      </c>
      <c r="C53" s="10" t="s">
        <v>55</v>
      </c>
      <c r="D53" s="20" t="s">
        <v>57</v>
      </c>
      <c r="E53" s="13">
        <v>0.15</v>
      </c>
      <c r="F53" s="14">
        <v>0.95</v>
      </c>
      <c r="G53" s="11">
        <f>ROUND(E53*F53,2)</f>
        <v>0.14000000000000001</v>
      </c>
    </row>
    <row r="54" spans="1:7" x14ac:dyDescent="0.25">
      <c r="A54" s="10" t="s">
        <v>58</v>
      </c>
      <c r="B54" s="10" t="s">
        <v>27</v>
      </c>
      <c r="C54" s="10" t="s">
        <v>60</v>
      </c>
      <c r="D54" s="20" t="s">
        <v>59</v>
      </c>
      <c r="E54" s="13">
        <v>0.01</v>
      </c>
      <c r="F54" s="14">
        <v>15.28</v>
      </c>
      <c r="G54" s="11">
        <f>ROUND(E54*F54,2)</f>
        <v>0.15</v>
      </c>
    </row>
    <row r="55" spans="1:7" x14ac:dyDescent="0.25">
      <c r="A55" s="12"/>
      <c r="B55" s="12"/>
      <c r="C55" s="12"/>
      <c r="D55" s="22" t="s">
        <v>61</v>
      </c>
      <c r="E55" s="13">
        <v>10</v>
      </c>
      <c r="F55" s="9">
        <f>SUM(G48:G54)</f>
        <v>11.610000000000001</v>
      </c>
      <c r="G55" s="9">
        <f>ROUND(F55*E55,2)</f>
        <v>116.1</v>
      </c>
    </row>
    <row r="56" spans="1:7" ht="0.95" customHeight="1" x14ac:dyDescent="0.25">
      <c r="A56" s="15"/>
      <c r="B56" s="15"/>
      <c r="C56" s="15"/>
      <c r="D56" s="23"/>
      <c r="E56" s="15"/>
      <c r="F56" s="15"/>
      <c r="G56" s="15"/>
    </row>
    <row r="57" spans="1:7" x14ac:dyDescent="0.25">
      <c r="A57" s="10" t="s">
        <v>62</v>
      </c>
      <c r="B57" s="10" t="s">
        <v>30</v>
      </c>
      <c r="C57" s="10" t="s">
        <v>55</v>
      </c>
      <c r="D57" s="20" t="s">
        <v>63</v>
      </c>
      <c r="E57" s="13">
        <v>85</v>
      </c>
      <c r="F57" s="14">
        <v>10</v>
      </c>
      <c r="G57" s="11">
        <f>ROUND(E57*F57,2)</f>
        <v>850</v>
      </c>
    </row>
    <row r="58" spans="1:7" ht="33.75" x14ac:dyDescent="0.25">
      <c r="A58" s="12"/>
      <c r="B58" s="12"/>
      <c r="C58" s="12"/>
      <c r="D58" s="21" t="s">
        <v>64</v>
      </c>
      <c r="E58" s="12"/>
      <c r="F58" s="12"/>
      <c r="G58" s="12"/>
    </row>
    <row r="59" spans="1:7" x14ac:dyDescent="0.25">
      <c r="A59" s="12"/>
      <c r="B59" s="12"/>
      <c r="C59" s="12"/>
      <c r="D59" s="22" t="s">
        <v>65</v>
      </c>
      <c r="E59" s="14">
        <v>1</v>
      </c>
      <c r="F59" s="9">
        <f>G44+G55+G57</f>
        <v>1046.95</v>
      </c>
      <c r="G59" s="9">
        <f>ROUND(F59*E59,2)</f>
        <v>1046.95</v>
      </c>
    </row>
    <row r="60" spans="1:7" ht="0.95" customHeight="1" x14ac:dyDescent="0.25">
      <c r="A60" s="15"/>
      <c r="B60" s="15"/>
      <c r="C60" s="15"/>
      <c r="D60" s="23"/>
      <c r="E60" s="15"/>
      <c r="F60" s="15"/>
      <c r="G60" s="15"/>
    </row>
    <row r="61" spans="1:7" x14ac:dyDescent="0.25">
      <c r="A61" s="10" t="s">
        <v>66</v>
      </c>
      <c r="B61" s="10" t="s">
        <v>14</v>
      </c>
      <c r="C61" s="10" t="s">
        <v>15</v>
      </c>
      <c r="D61" s="20" t="s">
        <v>67</v>
      </c>
      <c r="E61" s="11">
        <f>E85</f>
        <v>6</v>
      </c>
      <c r="F61" s="11">
        <f>F85</f>
        <v>1175.6500000000001</v>
      </c>
      <c r="G61" s="11">
        <f>G85</f>
        <v>7053.9</v>
      </c>
    </row>
    <row r="62" spans="1:7" ht="67.5" x14ac:dyDescent="0.25">
      <c r="A62" s="12"/>
      <c r="B62" s="12"/>
      <c r="C62" s="12"/>
      <c r="D62" s="21" t="s">
        <v>68</v>
      </c>
      <c r="E62" s="12"/>
      <c r="F62" s="12"/>
      <c r="G62" s="12"/>
    </row>
    <row r="63" spans="1:7" x14ac:dyDescent="0.25">
      <c r="A63" s="10" t="s">
        <v>32</v>
      </c>
      <c r="B63" s="10" t="s">
        <v>14</v>
      </c>
      <c r="C63" s="10" t="s">
        <v>15</v>
      </c>
      <c r="D63" s="20" t="s">
        <v>33</v>
      </c>
      <c r="E63" s="17">
        <f>E70</f>
        <v>1</v>
      </c>
      <c r="F63" s="11">
        <f>F70</f>
        <v>80.850000000000009</v>
      </c>
      <c r="G63" s="11">
        <f>G70</f>
        <v>80.849999999999994</v>
      </c>
    </row>
    <row r="64" spans="1:7" ht="45" x14ac:dyDescent="0.25">
      <c r="A64" s="12"/>
      <c r="B64" s="12"/>
      <c r="C64" s="12"/>
      <c r="D64" s="21" t="s">
        <v>16</v>
      </c>
      <c r="E64" s="12"/>
      <c r="F64" s="12"/>
      <c r="G64" s="12"/>
    </row>
    <row r="65" spans="1:7" x14ac:dyDescent="0.25">
      <c r="A65" s="10" t="s">
        <v>17</v>
      </c>
      <c r="B65" s="10" t="s">
        <v>19</v>
      </c>
      <c r="C65" s="10" t="s">
        <v>20</v>
      </c>
      <c r="D65" s="20" t="s">
        <v>18</v>
      </c>
      <c r="E65" s="13">
        <v>0.125</v>
      </c>
      <c r="F65" s="14">
        <v>17.690000000000001</v>
      </c>
      <c r="G65" s="11">
        <f>ROUND(E65*F65,2)</f>
        <v>2.21</v>
      </c>
    </row>
    <row r="66" spans="1:7" x14ac:dyDescent="0.25">
      <c r="A66" s="10" t="s">
        <v>21</v>
      </c>
      <c r="B66" s="10" t="s">
        <v>19</v>
      </c>
      <c r="C66" s="10" t="s">
        <v>20</v>
      </c>
      <c r="D66" s="20" t="s">
        <v>22</v>
      </c>
      <c r="E66" s="13">
        <v>0.125</v>
      </c>
      <c r="F66" s="14">
        <v>17.350000000000001</v>
      </c>
      <c r="G66" s="11">
        <f>ROUND(E66*F66,2)</f>
        <v>2.17</v>
      </c>
    </row>
    <row r="67" spans="1:7" x14ac:dyDescent="0.25">
      <c r="A67" s="10" t="s">
        <v>23</v>
      </c>
      <c r="B67" s="10" t="s">
        <v>19</v>
      </c>
      <c r="C67" s="10" t="s">
        <v>20</v>
      </c>
      <c r="D67" s="20" t="s">
        <v>24</v>
      </c>
      <c r="E67" s="13">
        <v>0.1</v>
      </c>
      <c r="F67" s="14">
        <v>17.239999999999998</v>
      </c>
      <c r="G67" s="11">
        <f>ROUND(E67*F67,2)</f>
        <v>1.72</v>
      </c>
    </row>
    <row r="68" spans="1:7" x14ac:dyDescent="0.25">
      <c r="A68" s="10" t="s">
        <v>25</v>
      </c>
      <c r="B68" s="10" t="s">
        <v>27</v>
      </c>
      <c r="C68" s="10" t="s">
        <v>20</v>
      </c>
      <c r="D68" s="20" t="s">
        <v>26</v>
      </c>
      <c r="E68" s="13">
        <v>0.1</v>
      </c>
      <c r="F68" s="14">
        <v>18.84</v>
      </c>
      <c r="G68" s="11">
        <f>ROUND(E68*F68,2)</f>
        <v>1.88</v>
      </c>
    </row>
    <row r="69" spans="1:7" x14ac:dyDescent="0.25">
      <c r="A69" s="10" t="s">
        <v>28</v>
      </c>
      <c r="B69" s="10" t="s">
        <v>30</v>
      </c>
      <c r="C69" s="10" t="s">
        <v>15</v>
      </c>
      <c r="D69" s="20" t="s">
        <v>29</v>
      </c>
      <c r="E69" s="13">
        <v>1</v>
      </c>
      <c r="F69" s="14">
        <v>72.87</v>
      </c>
      <c r="G69" s="11">
        <f>ROUND(E69*F69,2)</f>
        <v>72.87</v>
      </c>
    </row>
    <row r="70" spans="1:7" x14ac:dyDescent="0.25">
      <c r="A70" s="12"/>
      <c r="B70" s="12"/>
      <c r="C70" s="12"/>
      <c r="D70" s="22" t="s">
        <v>34</v>
      </c>
      <c r="E70" s="13">
        <v>1</v>
      </c>
      <c r="F70" s="9">
        <f>SUM(G65:G69)</f>
        <v>80.850000000000009</v>
      </c>
      <c r="G70" s="9">
        <f>ROUND(F70*E70,2)</f>
        <v>80.849999999999994</v>
      </c>
    </row>
    <row r="71" spans="1:7" ht="0.95" customHeight="1" x14ac:dyDescent="0.25">
      <c r="A71" s="15"/>
      <c r="B71" s="15"/>
      <c r="C71" s="15"/>
      <c r="D71" s="23"/>
      <c r="E71" s="15"/>
      <c r="F71" s="15"/>
      <c r="G71" s="15"/>
    </row>
    <row r="72" spans="1:7" x14ac:dyDescent="0.25">
      <c r="A72" s="10" t="s">
        <v>69</v>
      </c>
      <c r="B72" s="10" t="s">
        <v>14</v>
      </c>
      <c r="C72" s="10" t="s">
        <v>47</v>
      </c>
      <c r="D72" s="20" t="s">
        <v>70</v>
      </c>
      <c r="E72" s="17">
        <f>E81</f>
        <v>10</v>
      </c>
      <c r="F72" s="11">
        <f>F81</f>
        <v>24.479999999999997</v>
      </c>
      <c r="G72" s="11">
        <f>G81</f>
        <v>244.8</v>
      </c>
    </row>
    <row r="73" spans="1:7" ht="56.25" x14ac:dyDescent="0.25">
      <c r="A73" s="12"/>
      <c r="B73" s="12"/>
      <c r="C73" s="12"/>
      <c r="D73" s="21" t="s">
        <v>71</v>
      </c>
      <c r="E73" s="12"/>
      <c r="F73" s="12"/>
      <c r="G73" s="12"/>
    </row>
    <row r="74" spans="1:7" x14ac:dyDescent="0.25">
      <c r="A74" s="10" t="s">
        <v>17</v>
      </c>
      <c r="B74" s="10" t="s">
        <v>19</v>
      </c>
      <c r="C74" s="10" t="s">
        <v>20</v>
      </c>
      <c r="D74" s="20" t="s">
        <v>18</v>
      </c>
      <c r="E74" s="13">
        <v>0.3</v>
      </c>
      <c r="F74" s="14">
        <v>17.690000000000001</v>
      </c>
      <c r="G74" s="11">
        <f>ROUND(E74*F74,2)</f>
        <v>5.31</v>
      </c>
    </row>
    <row r="75" spans="1:7" x14ac:dyDescent="0.25">
      <c r="A75" s="10" t="s">
        <v>21</v>
      </c>
      <c r="B75" s="10" t="s">
        <v>19</v>
      </c>
      <c r="C75" s="10" t="s">
        <v>20</v>
      </c>
      <c r="D75" s="20" t="s">
        <v>22</v>
      </c>
      <c r="E75" s="13">
        <v>0.3</v>
      </c>
      <c r="F75" s="14">
        <v>17.350000000000001</v>
      </c>
      <c r="G75" s="11">
        <f>ROUND(E75*F75,2)</f>
        <v>5.21</v>
      </c>
    </row>
    <row r="76" spans="1:7" x14ac:dyDescent="0.25">
      <c r="A76" s="10" t="s">
        <v>72</v>
      </c>
      <c r="B76" s="10" t="s">
        <v>30</v>
      </c>
      <c r="C76" s="10" t="s">
        <v>47</v>
      </c>
      <c r="D76" s="20" t="s">
        <v>73</v>
      </c>
      <c r="E76" s="13">
        <v>1.05</v>
      </c>
      <c r="F76" s="14">
        <v>9.27</v>
      </c>
      <c r="G76" s="11">
        <f>ROUND(E76*F76,2)</f>
        <v>9.73</v>
      </c>
    </row>
    <row r="77" spans="1:7" x14ac:dyDescent="0.25">
      <c r="A77" s="10" t="s">
        <v>51</v>
      </c>
      <c r="B77" s="10" t="s">
        <v>30</v>
      </c>
      <c r="C77" s="10" t="s">
        <v>15</v>
      </c>
      <c r="D77" s="20" t="s">
        <v>52</v>
      </c>
      <c r="E77" s="13">
        <v>1.7999999999999999E-2</v>
      </c>
      <c r="F77" s="14">
        <v>214.2</v>
      </c>
      <c r="G77" s="11">
        <f>ROUND(E77*F77,2)</f>
        <v>3.86</v>
      </c>
    </row>
    <row r="78" spans="1:7" x14ac:dyDescent="0.25">
      <c r="A78" s="10" t="s">
        <v>53</v>
      </c>
      <c r="B78" s="10" t="s">
        <v>30</v>
      </c>
      <c r="C78" s="10" t="s">
        <v>55</v>
      </c>
      <c r="D78" s="20" t="s">
        <v>54</v>
      </c>
      <c r="E78" s="13">
        <v>0.08</v>
      </c>
      <c r="F78" s="14">
        <v>1</v>
      </c>
      <c r="G78" s="11">
        <f>ROUND(E78*F78,2)</f>
        <v>0.08</v>
      </c>
    </row>
    <row r="79" spans="1:7" x14ac:dyDescent="0.25">
      <c r="A79" s="10" t="s">
        <v>56</v>
      </c>
      <c r="B79" s="10" t="s">
        <v>30</v>
      </c>
      <c r="C79" s="10" t="s">
        <v>55</v>
      </c>
      <c r="D79" s="20" t="s">
        <v>57</v>
      </c>
      <c r="E79" s="13">
        <v>0.15</v>
      </c>
      <c r="F79" s="14">
        <v>0.95</v>
      </c>
      <c r="G79" s="11">
        <f>ROUND(E79*F79,2)</f>
        <v>0.14000000000000001</v>
      </c>
    </row>
    <row r="80" spans="1:7" x14ac:dyDescent="0.25">
      <c r="A80" s="10" t="s">
        <v>58</v>
      </c>
      <c r="B80" s="10" t="s">
        <v>27</v>
      </c>
      <c r="C80" s="10" t="s">
        <v>60</v>
      </c>
      <c r="D80" s="20" t="s">
        <v>59</v>
      </c>
      <c r="E80" s="13">
        <v>0.01</v>
      </c>
      <c r="F80" s="14">
        <v>15.28</v>
      </c>
      <c r="G80" s="11">
        <f>ROUND(E80*F80,2)</f>
        <v>0.15</v>
      </c>
    </row>
    <row r="81" spans="1:7" x14ac:dyDescent="0.25">
      <c r="A81" s="12"/>
      <c r="B81" s="12"/>
      <c r="C81" s="12"/>
      <c r="D81" s="22" t="s">
        <v>74</v>
      </c>
      <c r="E81" s="13">
        <v>10</v>
      </c>
      <c r="F81" s="9">
        <f>SUM(G74:G80)</f>
        <v>24.479999999999997</v>
      </c>
      <c r="G81" s="9">
        <f>ROUND(F81*E81,2)</f>
        <v>244.8</v>
      </c>
    </row>
    <row r="82" spans="1:7" ht="0.95" customHeight="1" x14ac:dyDescent="0.25">
      <c r="A82" s="15"/>
      <c r="B82" s="15"/>
      <c r="C82" s="15"/>
      <c r="D82" s="23"/>
      <c r="E82" s="15"/>
      <c r="F82" s="15"/>
      <c r="G82" s="15"/>
    </row>
    <row r="83" spans="1:7" x14ac:dyDescent="0.25">
      <c r="A83" s="10" t="s">
        <v>62</v>
      </c>
      <c r="B83" s="10" t="s">
        <v>30</v>
      </c>
      <c r="C83" s="10" t="s">
        <v>55</v>
      </c>
      <c r="D83" s="20" t="s">
        <v>63</v>
      </c>
      <c r="E83" s="13">
        <v>85</v>
      </c>
      <c r="F83" s="14">
        <v>10</v>
      </c>
      <c r="G83" s="11">
        <f>ROUND(E83*F83,2)</f>
        <v>850</v>
      </c>
    </row>
    <row r="84" spans="1:7" ht="33.75" x14ac:dyDescent="0.25">
      <c r="A84" s="12"/>
      <c r="B84" s="12"/>
      <c r="C84" s="12"/>
      <c r="D84" s="21" t="s">
        <v>64</v>
      </c>
      <c r="E84" s="12"/>
      <c r="F84" s="12"/>
      <c r="G84" s="12"/>
    </row>
    <row r="85" spans="1:7" x14ac:dyDescent="0.25">
      <c r="A85" s="12"/>
      <c r="B85" s="12"/>
      <c r="C85" s="12"/>
      <c r="D85" s="22" t="s">
        <v>75</v>
      </c>
      <c r="E85" s="14">
        <v>6</v>
      </c>
      <c r="F85" s="9">
        <f>G70+G81+G83</f>
        <v>1175.6500000000001</v>
      </c>
      <c r="G85" s="9">
        <f>ROUND(F85*E85,2)</f>
        <v>7053.9</v>
      </c>
    </row>
    <row r="86" spans="1:7" ht="0.95" customHeight="1" x14ac:dyDescent="0.25">
      <c r="A86" s="15"/>
      <c r="B86" s="15"/>
      <c r="C86" s="15"/>
      <c r="D86" s="23"/>
      <c r="E86" s="15"/>
      <c r="F86" s="15"/>
      <c r="G86" s="15"/>
    </row>
    <row r="87" spans="1:7" x14ac:dyDescent="0.25">
      <c r="A87" s="10" t="s">
        <v>76</v>
      </c>
      <c r="B87" s="10" t="s">
        <v>14</v>
      </c>
      <c r="C87" s="10" t="s">
        <v>15</v>
      </c>
      <c r="D87" s="20" t="s">
        <v>77</v>
      </c>
      <c r="E87" s="11">
        <f>E111</f>
        <v>5</v>
      </c>
      <c r="F87" s="11">
        <f>F111</f>
        <v>1089.1600000000001</v>
      </c>
      <c r="G87" s="11">
        <f>G111</f>
        <v>5445.8</v>
      </c>
    </row>
    <row r="88" spans="1:7" ht="67.5" x14ac:dyDescent="0.25">
      <c r="A88" s="12"/>
      <c r="B88" s="12"/>
      <c r="C88" s="12"/>
      <c r="D88" s="21" t="s">
        <v>78</v>
      </c>
      <c r="E88" s="12"/>
      <c r="F88" s="12"/>
      <c r="G88" s="12"/>
    </row>
    <row r="89" spans="1:7" x14ac:dyDescent="0.25">
      <c r="A89" s="10" t="s">
        <v>35</v>
      </c>
      <c r="B89" s="10" t="s">
        <v>14</v>
      </c>
      <c r="C89" s="10" t="s">
        <v>15</v>
      </c>
      <c r="D89" s="20" t="s">
        <v>36</v>
      </c>
      <c r="E89" s="17">
        <f>E96</f>
        <v>1</v>
      </c>
      <c r="F89" s="11">
        <f>F96</f>
        <v>87.76</v>
      </c>
      <c r="G89" s="11">
        <f>G96</f>
        <v>87.76</v>
      </c>
    </row>
    <row r="90" spans="1:7" ht="45" x14ac:dyDescent="0.25">
      <c r="A90" s="12"/>
      <c r="B90" s="12"/>
      <c r="C90" s="12"/>
      <c r="D90" s="21" t="s">
        <v>37</v>
      </c>
      <c r="E90" s="12"/>
      <c r="F90" s="12"/>
      <c r="G90" s="12"/>
    </row>
    <row r="91" spans="1:7" x14ac:dyDescent="0.25">
      <c r="A91" s="10" t="s">
        <v>17</v>
      </c>
      <c r="B91" s="10" t="s">
        <v>19</v>
      </c>
      <c r="C91" s="10" t="s">
        <v>20</v>
      </c>
      <c r="D91" s="20" t="s">
        <v>18</v>
      </c>
      <c r="E91" s="13">
        <v>0.25</v>
      </c>
      <c r="F91" s="14">
        <v>17.690000000000001</v>
      </c>
      <c r="G91" s="11">
        <f>ROUND(E91*F91,2)</f>
        <v>4.42</v>
      </c>
    </row>
    <row r="92" spans="1:7" x14ac:dyDescent="0.25">
      <c r="A92" s="10" t="s">
        <v>21</v>
      </c>
      <c r="B92" s="10" t="s">
        <v>19</v>
      </c>
      <c r="C92" s="10" t="s">
        <v>20</v>
      </c>
      <c r="D92" s="20" t="s">
        <v>22</v>
      </c>
      <c r="E92" s="13">
        <v>0.25</v>
      </c>
      <c r="F92" s="14">
        <v>17.350000000000001</v>
      </c>
      <c r="G92" s="11">
        <f>ROUND(E92*F92,2)</f>
        <v>4.34</v>
      </c>
    </row>
    <row r="93" spans="1:7" x14ac:dyDescent="0.25">
      <c r="A93" s="10" t="s">
        <v>23</v>
      </c>
      <c r="B93" s="10" t="s">
        <v>19</v>
      </c>
      <c r="C93" s="10" t="s">
        <v>20</v>
      </c>
      <c r="D93" s="20" t="s">
        <v>24</v>
      </c>
      <c r="E93" s="13">
        <v>0.17</v>
      </c>
      <c r="F93" s="14">
        <v>17.239999999999998</v>
      </c>
      <c r="G93" s="11">
        <f>ROUND(E93*F93,2)</f>
        <v>2.93</v>
      </c>
    </row>
    <row r="94" spans="1:7" x14ac:dyDescent="0.25">
      <c r="A94" s="10" t="s">
        <v>25</v>
      </c>
      <c r="B94" s="10" t="s">
        <v>27</v>
      </c>
      <c r="C94" s="10" t="s">
        <v>20</v>
      </c>
      <c r="D94" s="20" t="s">
        <v>26</v>
      </c>
      <c r="E94" s="13">
        <v>0.17</v>
      </c>
      <c r="F94" s="14">
        <v>18.84</v>
      </c>
      <c r="G94" s="11">
        <f>ROUND(E94*F94,2)</f>
        <v>3.2</v>
      </c>
    </row>
    <row r="95" spans="1:7" x14ac:dyDescent="0.25">
      <c r="A95" s="10" t="s">
        <v>28</v>
      </c>
      <c r="B95" s="10" t="s">
        <v>30</v>
      </c>
      <c r="C95" s="10" t="s">
        <v>15</v>
      </c>
      <c r="D95" s="20" t="s">
        <v>29</v>
      </c>
      <c r="E95" s="13">
        <v>1</v>
      </c>
      <c r="F95" s="14">
        <v>72.87</v>
      </c>
      <c r="G95" s="11">
        <f>ROUND(E95*F95,2)</f>
        <v>72.87</v>
      </c>
    </row>
    <row r="96" spans="1:7" x14ac:dyDescent="0.25">
      <c r="A96" s="12"/>
      <c r="B96" s="12"/>
      <c r="C96" s="12"/>
      <c r="D96" s="22" t="s">
        <v>38</v>
      </c>
      <c r="E96" s="13">
        <v>1</v>
      </c>
      <c r="F96" s="9">
        <f>SUM(G91:G95)</f>
        <v>87.76</v>
      </c>
      <c r="G96" s="9">
        <f>ROUND(F96*E96,2)</f>
        <v>87.76</v>
      </c>
    </row>
    <row r="97" spans="1:7" ht="0.95" customHeight="1" x14ac:dyDescent="0.25">
      <c r="A97" s="15"/>
      <c r="B97" s="15"/>
      <c r="C97" s="15"/>
      <c r="D97" s="23"/>
      <c r="E97" s="15"/>
      <c r="F97" s="15"/>
      <c r="G97" s="15"/>
    </row>
    <row r="98" spans="1:7" x14ac:dyDescent="0.25">
      <c r="A98" s="10" t="s">
        <v>79</v>
      </c>
      <c r="B98" s="10" t="s">
        <v>14</v>
      </c>
      <c r="C98" s="10" t="s">
        <v>47</v>
      </c>
      <c r="D98" s="20" t="s">
        <v>80</v>
      </c>
      <c r="E98" s="17">
        <f>E107</f>
        <v>10</v>
      </c>
      <c r="F98" s="11">
        <f>F107</f>
        <v>15.14</v>
      </c>
      <c r="G98" s="11">
        <f>G107</f>
        <v>151.4</v>
      </c>
    </row>
    <row r="99" spans="1:7" ht="45" x14ac:dyDescent="0.25">
      <c r="A99" s="12"/>
      <c r="B99" s="12"/>
      <c r="C99" s="12"/>
      <c r="D99" s="21" t="s">
        <v>81</v>
      </c>
      <c r="E99" s="12"/>
      <c r="F99" s="12"/>
      <c r="G99" s="12"/>
    </row>
    <row r="100" spans="1:7" x14ac:dyDescent="0.25">
      <c r="A100" s="10" t="s">
        <v>17</v>
      </c>
      <c r="B100" s="10" t="s">
        <v>19</v>
      </c>
      <c r="C100" s="10" t="s">
        <v>20</v>
      </c>
      <c r="D100" s="20" t="s">
        <v>18</v>
      </c>
      <c r="E100" s="13">
        <v>0.25</v>
      </c>
      <c r="F100" s="14">
        <v>17.690000000000001</v>
      </c>
      <c r="G100" s="11">
        <f>ROUND(E100*F100,2)</f>
        <v>4.42</v>
      </c>
    </row>
    <row r="101" spans="1:7" x14ac:dyDescent="0.25">
      <c r="A101" s="10" t="s">
        <v>21</v>
      </c>
      <c r="B101" s="10" t="s">
        <v>19</v>
      </c>
      <c r="C101" s="10" t="s">
        <v>20</v>
      </c>
      <c r="D101" s="20" t="s">
        <v>22</v>
      </c>
      <c r="E101" s="13">
        <v>0.25</v>
      </c>
      <c r="F101" s="14">
        <v>17.350000000000001</v>
      </c>
      <c r="G101" s="11">
        <f>ROUND(E101*F101,2)</f>
        <v>4.34</v>
      </c>
    </row>
    <row r="102" spans="1:7" x14ac:dyDescent="0.25">
      <c r="A102" s="10" t="s">
        <v>49</v>
      </c>
      <c r="B102" s="10" t="s">
        <v>27</v>
      </c>
      <c r="C102" s="10" t="s">
        <v>47</v>
      </c>
      <c r="D102" s="20" t="s">
        <v>50</v>
      </c>
      <c r="E102" s="13">
        <v>1</v>
      </c>
      <c r="F102" s="14">
        <v>2.0299999999999998</v>
      </c>
      <c r="G102" s="11">
        <f>ROUND(E102*F102,2)</f>
        <v>2.0299999999999998</v>
      </c>
    </row>
    <row r="103" spans="1:7" x14ac:dyDescent="0.25">
      <c r="A103" s="10" t="s">
        <v>82</v>
      </c>
      <c r="B103" s="10" t="s">
        <v>30</v>
      </c>
      <c r="C103" s="10" t="s">
        <v>15</v>
      </c>
      <c r="D103" s="20" t="s">
        <v>83</v>
      </c>
      <c r="E103" s="13">
        <v>0.02</v>
      </c>
      <c r="F103" s="14">
        <v>178.5</v>
      </c>
      <c r="G103" s="11">
        <f>ROUND(E103*F103,2)</f>
        <v>3.57</v>
      </c>
    </row>
    <row r="104" spans="1:7" x14ac:dyDescent="0.25">
      <c r="A104" s="10" t="s">
        <v>53</v>
      </c>
      <c r="B104" s="10" t="s">
        <v>30</v>
      </c>
      <c r="C104" s="10" t="s">
        <v>55</v>
      </c>
      <c r="D104" s="20" t="s">
        <v>54</v>
      </c>
      <c r="E104" s="13">
        <v>0.15</v>
      </c>
      <c r="F104" s="14">
        <v>1</v>
      </c>
      <c r="G104" s="11">
        <f>ROUND(E104*F104,2)</f>
        <v>0.15</v>
      </c>
    </row>
    <row r="105" spans="1:7" x14ac:dyDescent="0.25">
      <c r="A105" s="10" t="s">
        <v>56</v>
      </c>
      <c r="B105" s="10" t="s">
        <v>30</v>
      </c>
      <c r="C105" s="10" t="s">
        <v>55</v>
      </c>
      <c r="D105" s="20" t="s">
        <v>57</v>
      </c>
      <c r="E105" s="13">
        <v>0.5</v>
      </c>
      <c r="F105" s="14">
        <v>0.95</v>
      </c>
      <c r="G105" s="11">
        <f>ROUND(E105*F105,2)</f>
        <v>0.48</v>
      </c>
    </row>
    <row r="106" spans="1:7" x14ac:dyDescent="0.25">
      <c r="A106" s="10" t="s">
        <v>58</v>
      </c>
      <c r="B106" s="10" t="s">
        <v>27</v>
      </c>
      <c r="C106" s="10" t="s">
        <v>60</v>
      </c>
      <c r="D106" s="20" t="s">
        <v>59</v>
      </c>
      <c r="E106" s="13">
        <v>0.01</v>
      </c>
      <c r="F106" s="14">
        <v>15.28</v>
      </c>
      <c r="G106" s="11">
        <f>ROUND(E106*F106,2)</f>
        <v>0.15</v>
      </c>
    </row>
    <row r="107" spans="1:7" x14ac:dyDescent="0.25">
      <c r="A107" s="12"/>
      <c r="B107" s="12"/>
      <c r="C107" s="12"/>
      <c r="D107" s="22" t="s">
        <v>84</v>
      </c>
      <c r="E107" s="13">
        <v>10</v>
      </c>
      <c r="F107" s="9">
        <f>SUM(G100:G106)</f>
        <v>15.14</v>
      </c>
      <c r="G107" s="9">
        <f>ROUND(F107*E107,2)</f>
        <v>151.4</v>
      </c>
    </row>
    <row r="108" spans="1:7" ht="0.95" customHeight="1" x14ac:dyDescent="0.25">
      <c r="A108" s="15"/>
      <c r="B108" s="15"/>
      <c r="C108" s="15"/>
      <c r="D108" s="23"/>
      <c r="E108" s="15"/>
      <c r="F108" s="15"/>
      <c r="G108" s="15"/>
    </row>
    <row r="109" spans="1:7" x14ac:dyDescent="0.25">
      <c r="A109" s="10" t="s">
        <v>62</v>
      </c>
      <c r="B109" s="10" t="s">
        <v>30</v>
      </c>
      <c r="C109" s="10" t="s">
        <v>55</v>
      </c>
      <c r="D109" s="20" t="s">
        <v>63</v>
      </c>
      <c r="E109" s="13">
        <v>85</v>
      </c>
      <c r="F109" s="14">
        <v>10</v>
      </c>
      <c r="G109" s="11">
        <f>ROUND(E109*F109,2)</f>
        <v>850</v>
      </c>
    </row>
    <row r="110" spans="1:7" ht="33.75" x14ac:dyDescent="0.25">
      <c r="A110" s="12"/>
      <c r="B110" s="12"/>
      <c r="C110" s="12"/>
      <c r="D110" s="21" t="s">
        <v>64</v>
      </c>
      <c r="E110" s="12"/>
      <c r="F110" s="12"/>
      <c r="G110" s="12"/>
    </row>
    <row r="111" spans="1:7" x14ac:dyDescent="0.25">
      <c r="A111" s="12"/>
      <c r="B111" s="12"/>
      <c r="C111" s="12"/>
      <c r="D111" s="22" t="s">
        <v>85</v>
      </c>
      <c r="E111" s="14">
        <v>5</v>
      </c>
      <c r="F111" s="9">
        <f>G96+G107+G109</f>
        <v>1089.1600000000001</v>
      </c>
      <c r="G111" s="9">
        <f>ROUND(F111*E111,2)</f>
        <v>5445.8</v>
      </c>
    </row>
    <row r="112" spans="1:7" ht="0.95" customHeight="1" x14ac:dyDescent="0.25">
      <c r="A112" s="15"/>
      <c r="B112" s="15"/>
      <c r="C112" s="15"/>
      <c r="D112" s="23"/>
      <c r="E112" s="15"/>
      <c r="F112" s="15"/>
      <c r="G112" s="15"/>
    </row>
    <row r="113" spans="1:7" x14ac:dyDescent="0.25">
      <c r="A113" s="12"/>
      <c r="B113" s="12"/>
      <c r="C113" s="12"/>
      <c r="D113" s="22" t="s">
        <v>86</v>
      </c>
      <c r="E113" s="16">
        <v>1</v>
      </c>
      <c r="F113" s="9">
        <f>G59+G85+G111</f>
        <v>13546.65</v>
      </c>
      <c r="G113" s="9">
        <f>ROUND(F113*E113,2)</f>
        <v>13546.65</v>
      </c>
    </row>
    <row r="114" spans="1:7" ht="0.95" customHeight="1" x14ac:dyDescent="0.25">
      <c r="A114" s="15"/>
      <c r="B114" s="15"/>
      <c r="C114" s="15"/>
      <c r="D114" s="23"/>
      <c r="E114" s="15"/>
      <c r="F114" s="15"/>
      <c r="G114" s="15"/>
    </row>
    <row r="115" spans="1:7" x14ac:dyDescent="0.25">
      <c r="A115" s="12"/>
      <c r="B115" s="12"/>
      <c r="C115" s="12"/>
      <c r="D115" s="22" t="s">
        <v>87</v>
      </c>
      <c r="E115" s="16">
        <v>1</v>
      </c>
      <c r="F115" s="9">
        <f>G32+G113</f>
        <v>14470.55</v>
      </c>
      <c r="G115" s="9">
        <f>ROUND(F115*E115,2)</f>
        <v>14470.55</v>
      </c>
    </row>
    <row r="116" spans="1:7" x14ac:dyDescent="0.25">
      <c r="A116" s="12"/>
      <c r="B116" s="12"/>
      <c r="C116" s="12"/>
      <c r="D116" s="21"/>
      <c r="E116" s="12"/>
      <c r="F116" s="12"/>
      <c r="G116" s="12"/>
    </row>
  </sheetData>
  <dataValidations count="1">
    <dataValidation type="list" allowBlank="1" showInputMessage="1" showErrorMessage="1" sqref="B4:B116" xr:uid="{5A155C55-E8C5-4C8D-9BEC-05FBADEDEA50}">
      <formula1>"Capítulo,Partida,Mano de obra,Maquinaria,Material,Otros,"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Lexei</dc:creator>
  <cp:lastModifiedBy>Lexei</cp:lastModifiedBy>
  <dcterms:created xsi:type="dcterms:W3CDTF">2020-05-04T12:02:16Z</dcterms:created>
  <dcterms:modified xsi:type="dcterms:W3CDTF">2020-05-04T12:02:39Z</dcterms:modified>
</cp:coreProperties>
</file>