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lip\Documents\01. Poli\01. Poli\01. TCC\03. Planilhas\"/>
    </mc:Choice>
  </mc:AlternateContent>
  <bookViews>
    <workbookView xWindow="0" yWindow="0" windowWidth="6552" windowHeight="1956"/>
  </bookViews>
  <sheets>
    <sheet name="Feature Selectio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N4" i="1" l="1"/>
  <c r="N6" i="1"/>
  <c r="N2" i="1"/>
  <c r="N8" i="1"/>
  <c r="N3" i="1"/>
  <c r="N7" i="1"/>
  <c r="N14" i="1"/>
  <c r="N1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L4" i="1" l="1"/>
  <c r="J3" i="1" l="1"/>
  <c r="C3" i="1"/>
  <c r="C4" i="1" l="1"/>
  <c r="J2" i="1" s="1"/>
  <c r="L6" i="1"/>
  <c r="J17" i="1"/>
  <c r="I6" i="1"/>
  <c r="I4" i="1"/>
  <c r="R4" i="1" l="1"/>
  <c r="R2" i="1"/>
  <c r="C5" i="1"/>
  <c r="L2" i="1"/>
  <c r="I2" i="1"/>
  <c r="Q2" i="1" l="1"/>
  <c r="J15" i="1"/>
  <c r="I8" i="1"/>
  <c r="C6" i="1"/>
  <c r="L8" i="1"/>
  <c r="J6" i="1"/>
  <c r="C7" i="1" l="1"/>
  <c r="J7" i="1" s="1"/>
  <c r="L3" i="1"/>
  <c r="I3" i="1"/>
  <c r="Q3" i="1" l="1"/>
  <c r="Q4" i="1"/>
  <c r="C8" i="1"/>
  <c r="I55" i="1" s="1"/>
  <c r="L7" i="1"/>
  <c r="I7" i="1"/>
  <c r="J8" i="1" l="1"/>
  <c r="C9" i="1"/>
  <c r="L14" i="1"/>
  <c r="C10" i="1" l="1"/>
  <c r="I63" i="1" s="1"/>
  <c r="L15" i="1"/>
  <c r="J9" i="1"/>
  <c r="I80" i="1"/>
  <c r="J30" i="1" l="1"/>
  <c r="C11" i="1"/>
  <c r="I29" i="1"/>
  <c r="C12" i="1" l="1"/>
  <c r="I16" i="1"/>
  <c r="J16" i="1"/>
  <c r="J18" i="1"/>
  <c r="C13" i="1" l="1"/>
  <c r="C14" i="1" l="1"/>
  <c r="L9" i="1"/>
  <c r="I43" i="1"/>
  <c r="C15" i="1" l="1"/>
  <c r="L17" i="1"/>
  <c r="C16" i="1" l="1"/>
  <c r="C17" i="1" s="1"/>
  <c r="L16" i="1"/>
  <c r="C18" i="1" l="1"/>
  <c r="C19" i="1" s="1"/>
  <c r="C20" i="1" s="1"/>
  <c r="C21" i="1" s="1"/>
  <c r="C22" i="1" s="1"/>
  <c r="L12" i="1"/>
  <c r="C23" i="1" l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L13" i="1"/>
  <c r="C49" i="1" l="1"/>
  <c r="C50" i="1" s="1"/>
  <c r="C51" i="1" s="1"/>
  <c r="C52" i="1" s="1"/>
  <c r="C53" i="1" s="1"/>
  <c r="C54" i="1" s="1"/>
  <c r="C55" i="1" s="1"/>
  <c r="C56" i="1" s="1"/>
  <c r="C57" i="1" s="1"/>
  <c r="L10" i="1"/>
  <c r="C58" i="1" l="1"/>
  <c r="C59" i="1" s="1"/>
  <c r="C60" i="1" s="1"/>
  <c r="C61" i="1" s="1"/>
  <c r="C62" i="1" s="1"/>
  <c r="L11" i="1"/>
  <c r="C63" i="1" l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L5" i="1"/>
  <c r="I100" i="1" l="1"/>
  <c r="I13" i="1"/>
  <c r="J76" i="1"/>
  <c r="I91" i="1"/>
  <c r="I48" i="1"/>
  <c r="J61" i="1"/>
  <c r="I69" i="1"/>
  <c r="I37" i="1"/>
  <c r="I5" i="1"/>
  <c r="J13" i="1"/>
  <c r="J80" i="1"/>
  <c r="J77" i="1"/>
  <c r="J23" i="1"/>
  <c r="J12" i="1"/>
  <c r="J36" i="1"/>
  <c r="I24" i="1"/>
  <c r="I76" i="1"/>
  <c r="I81" i="1"/>
  <c r="I54" i="1"/>
  <c r="J47" i="1"/>
  <c r="J57" i="1"/>
  <c r="I31" i="1"/>
  <c r="J29" i="1"/>
  <c r="J48" i="1"/>
  <c r="J43" i="1"/>
  <c r="I71" i="1"/>
  <c r="J62" i="1"/>
  <c r="J79" i="1"/>
  <c r="J37" i="1"/>
  <c r="I17" i="1"/>
  <c r="I84" i="1"/>
  <c r="J35" i="1"/>
  <c r="J10" i="1"/>
  <c r="J92" i="1"/>
  <c r="J63" i="1"/>
  <c r="I51" i="1"/>
  <c r="J100" i="1"/>
  <c r="J32" i="1"/>
  <c r="I65" i="1"/>
  <c r="J41" i="1"/>
  <c r="I22" i="1"/>
  <c r="I106" i="1"/>
  <c r="I79" i="1"/>
  <c r="I83" i="1"/>
  <c r="J73" i="1"/>
  <c r="I64" i="1"/>
  <c r="J82" i="1"/>
  <c r="I38" i="1"/>
  <c r="J105" i="1"/>
  <c r="I98" i="1"/>
  <c r="I108" i="1"/>
  <c r="J108" i="1"/>
  <c r="I60" i="1"/>
  <c r="I72" i="1"/>
  <c r="I11" i="1"/>
  <c r="J44" i="1"/>
  <c r="J54" i="1"/>
  <c r="J45" i="1"/>
  <c r="J72" i="1"/>
  <c r="I27" i="1"/>
  <c r="I47" i="1"/>
  <c r="I105" i="1"/>
  <c r="I62" i="1"/>
  <c r="J56" i="1"/>
  <c r="I44" i="1"/>
  <c r="I109" i="1"/>
  <c r="J81" i="1"/>
  <c r="I20" i="1"/>
  <c r="J98" i="1"/>
  <c r="I28" i="1"/>
  <c r="J68" i="1"/>
  <c r="J14" i="1"/>
  <c r="J88" i="1"/>
  <c r="I94" i="1"/>
  <c r="J101" i="1"/>
  <c r="I102" i="1"/>
  <c r="J78" i="1"/>
  <c r="I49" i="1"/>
  <c r="J42" i="1"/>
  <c r="I59" i="1"/>
  <c r="I53" i="1"/>
  <c r="J31" i="1"/>
  <c r="J58" i="1"/>
  <c r="J83" i="1"/>
  <c r="J104" i="1"/>
  <c r="J87" i="1"/>
  <c r="I95" i="1"/>
  <c r="I52" i="1"/>
  <c r="I56" i="1"/>
  <c r="I57" i="1"/>
  <c r="J51" i="1"/>
  <c r="J33" i="1"/>
  <c r="I39" i="1"/>
  <c r="I92" i="1"/>
  <c r="J40" i="1"/>
  <c r="J49" i="1"/>
  <c r="I96" i="1"/>
  <c r="J107" i="1"/>
  <c r="I86" i="1"/>
  <c r="I85" i="1"/>
  <c r="I87" i="1"/>
  <c r="I10" i="1"/>
  <c r="I36" i="1"/>
  <c r="I73" i="1"/>
  <c r="I101" i="1"/>
  <c r="J59" i="1"/>
  <c r="I107" i="1"/>
  <c r="I58" i="1"/>
  <c r="J34" i="1"/>
  <c r="I32" i="1"/>
  <c r="J11" i="1"/>
  <c r="J21" i="1"/>
  <c r="I61" i="1"/>
  <c r="I97" i="1"/>
  <c r="I70" i="1"/>
  <c r="I15" i="1"/>
  <c r="J39" i="1"/>
  <c r="J26" i="1"/>
  <c r="I103" i="1"/>
  <c r="I40" i="1"/>
  <c r="I12" i="1"/>
  <c r="I93" i="1"/>
  <c r="J97" i="1"/>
  <c r="J96" i="1"/>
  <c r="J5" i="1"/>
  <c r="I67" i="1"/>
  <c r="J64" i="1"/>
  <c r="I35" i="1"/>
  <c r="J50" i="1"/>
  <c r="J38" i="1"/>
  <c r="J25" i="1"/>
  <c r="J28" i="1"/>
  <c r="J20" i="1"/>
  <c r="J99" i="1"/>
  <c r="J95" i="1"/>
  <c r="I78" i="1"/>
  <c r="J106" i="1"/>
  <c r="I89" i="1"/>
  <c r="J65" i="1"/>
  <c r="J90" i="1"/>
  <c r="I99" i="1"/>
  <c r="I19" i="1"/>
  <c r="J75" i="1"/>
  <c r="J85" i="1"/>
  <c r="J22" i="1"/>
  <c r="J67" i="1"/>
  <c r="I33" i="1"/>
  <c r="I77" i="1"/>
  <c r="J103" i="1"/>
  <c r="I9" i="1"/>
  <c r="J52" i="1"/>
  <c r="I66" i="1"/>
  <c r="J55" i="1"/>
  <c r="J27" i="1"/>
  <c r="J93" i="1"/>
  <c r="I23" i="1"/>
  <c r="J60" i="1"/>
  <c r="I74" i="1"/>
  <c r="J69" i="1"/>
  <c r="I104" i="1"/>
  <c r="J66" i="1"/>
  <c r="J109" i="1"/>
  <c r="I42" i="1"/>
  <c r="J19" i="1"/>
  <c r="J89" i="1"/>
  <c r="I18" i="1"/>
  <c r="I21" i="1"/>
  <c r="J24" i="1"/>
  <c r="J74" i="1"/>
  <c r="J94" i="1"/>
  <c r="I46" i="1"/>
  <c r="I25" i="1"/>
  <c r="I88" i="1"/>
  <c r="J70" i="1"/>
  <c r="J4" i="1"/>
  <c r="J86" i="1"/>
  <c r="I45" i="1"/>
  <c r="J71" i="1"/>
  <c r="I14" i="1"/>
  <c r="I75" i="1"/>
  <c r="I50" i="1"/>
  <c r="I82" i="1"/>
  <c r="I41" i="1"/>
  <c r="I68" i="1"/>
  <c r="I90" i="1"/>
  <c r="J53" i="1"/>
  <c r="I26" i="1"/>
  <c r="J84" i="1"/>
  <c r="J91" i="1"/>
  <c r="I34" i="1"/>
  <c r="J102" i="1"/>
  <c r="J46" i="1"/>
  <c r="I30" i="1"/>
  <c r="R16" i="1" l="1"/>
  <c r="R15" i="1"/>
  <c r="R14" i="1"/>
  <c r="R13" i="1"/>
  <c r="R12" i="1"/>
  <c r="R11" i="1"/>
  <c r="R10" i="1"/>
  <c r="R9" i="1"/>
  <c r="R8" i="1"/>
  <c r="R7" i="1"/>
  <c r="R6" i="1"/>
  <c r="R5" i="1"/>
  <c r="R3" i="1"/>
  <c r="R17" i="1"/>
  <c r="Q13" i="1"/>
  <c r="Q12" i="1"/>
  <c r="Q17" i="1"/>
  <c r="Q11" i="1"/>
  <c r="Q10" i="1"/>
  <c r="Q8" i="1"/>
  <c r="Q7" i="1"/>
  <c r="Q6" i="1"/>
  <c r="Q16" i="1"/>
  <c r="Q15" i="1"/>
  <c r="Q14" i="1"/>
  <c r="Q5" i="1"/>
  <c r="Q9" i="1"/>
  <c r="P3" i="1"/>
  <c r="P4" i="1"/>
  <c r="P5" i="1"/>
  <c r="P10" i="1"/>
  <c r="P12" i="1"/>
  <c r="P14" i="1"/>
  <c r="P16" i="1"/>
  <c r="P2" i="1"/>
  <c r="P6" i="1"/>
  <c r="P7" i="1"/>
  <c r="P8" i="1"/>
  <c r="P9" i="1"/>
  <c r="P11" i="1"/>
  <c r="P13" i="1"/>
  <c r="P15" i="1"/>
  <c r="P17" i="1"/>
  <c r="O10" i="1"/>
  <c r="O11" i="1"/>
  <c r="O12" i="1"/>
  <c r="O13" i="1"/>
  <c r="O14" i="1"/>
  <c r="O15" i="1"/>
  <c r="O16" i="1"/>
  <c r="O17" i="1"/>
  <c r="O2" i="1"/>
  <c r="O3" i="1"/>
  <c r="O4" i="1"/>
  <c r="O5" i="1"/>
  <c r="O7" i="1"/>
  <c r="O8" i="1"/>
  <c r="O9" i="1"/>
  <c r="O6" i="1"/>
</calcChain>
</file>

<file path=xl/sharedStrings.xml><?xml version="1.0" encoding="utf-8"?>
<sst xmlns="http://schemas.openxmlformats.org/spreadsheetml/2006/main" count="146" uniqueCount="128">
  <si>
    <t>data_obito</t>
  </si>
  <si>
    <t>ano_obito</t>
  </si>
  <si>
    <t>data_nasc</t>
  </si>
  <si>
    <t>idade_obito_calculado</t>
  </si>
  <si>
    <t>ano_nasc</t>
  </si>
  <si>
    <t>idade_obito_anos</t>
  </si>
  <si>
    <t>res_latitude</t>
  </si>
  <si>
    <t>res_longitude</t>
  </si>
  <si>
    <t>res_altitude</t>
  </si>
  <si>
    <t>res_area</t>
  </si>
  <si>
    <t>ocor_area</t>
  </si>
  <si>
    <t>idade_obito</t>
  </si>
  <si>
    <t>dia_semana_obito_dom</t>
  </si>
  <si>
    <t>dia_semana_obito_qua</t>
  </si>
  <si>
    <t>dia_semana_obito_qui</t>
  </si>
  <si>
    <t>dia_semana_obito_sab</t>
  </si>
  <si>
    <t>dia_semana_obito_seg</t>
  </si>
  <si>
    <t>dia_semana_obito_sex</t>
  </si>
  <si>
    <t>dia_semana_obito_ter</t>
  </si>
  <si>
    <t>dia_semana_nasc_dom</t>
  </si>
  <si>
    <t>dia_semana_nasc_qua</t>
  </si>
  <si>
    <t>dia_semana_nasc_qui</t>
  </si>
  <si>
    <t>dia_semana_nasc_sab</t>
  </si>
  <si>
    <t>dia_semana_nasc_seg</t>
  </si>
  <si>
    <t>dia_semana_nasc_sex</t>
  </si>
  <si>
    <t>dia_semana_nasc_ter</t>
  </si>
  <si>
    <t>def_sexo_feminino</t>
  </si>
  <si>
    <t>def_sexo_ignorado</t>
  </si>
  <si>
    <t>def_sexo_masculino</t>
  </si>
  <si>
    <t>def_raca_cor_amarela</t>
  </si>
  <si>
    <t>def_raca_cor_branca</t>
  </si>
  <si>
    <t>def_raca_cor_ignorado</t>
  </si>
  <si>
    <t>def_raca_cor_indÃ­gena</t>
  </si>
  <si>
    <t>def_raca_cor_parda</t>
  </si>
  <si>
    <t>def_raca_cor_preta</t>
  </si>
  <si>
    <t>def_est_civil_casado</t>
  </si>
  <si>
    <t>def_est_civil_ignorado</t>
  </si>
  <si>
    <t>def_est_civil_separado_judic./divorciado</t>
  </si>
  <si>
    <t>def_est_civil_solteiro</t>
  </si>
  <si>
    <t>def_est_civil_viÃºvo</t>
  </si>
  <si>
    <t>def_escol_1_a_3_anos</t>
  </si>
  <si>
    <t>def_escol_12_e_mais</t>
  </si>
  <si>
    <t>def_escol_4_a_7_anos</t>
  </si>
  <si>
    <t>def_escol_8_a_11_anos</t>
  </si>
  <si>
    <t>def_escol_ignorado</t>
  </si>
  <si>
    <t>def_escol_nenhuma</t>
  </si>
  <si>
    <t>def_loc_ocor_domicÃ­lio</t>
  </si>
  <si>
    <t>def_loc_ocor_hospital</t>
  </si>
  <si>
    <t>def_loc_ocor_ignorado</t>
  </si>
  <si>
    <t>def_loc_ocor_outro_estab._saÃºde</t>
  </si>
  <si>
    <t>def_loc_ocor_outros</t>
  </si>
  <si>
    <t>def_loc_ocor_via_pÃºblica</t>
  </si>
  <si>
    <t>def_assist_med_com_assistÃªncia</t>
  </si>
  <si>
    <t>def_assist_med_ignorado</t>
  </si>
  <si>
    <t>def_assist_med_sem_assistÃªncia</t>
  </si>
  <si>
    <t>def_exame_ignorado</t>
  </si>
  <si>
    <t>def_exame_nÃ£o</t>
  </si>
  <si>
    <t>def_exame_sim</t>
  </si>
  <si>
    <t>def_cirurgia_ignorado</t>
  </si>
  <si>
    <t>def_cirurgia_nÃ£o</t>
  </si>
  <si>
    <t>def_cirurgia_sim</t>
  </si>
  <si>
    <t>def_necropsia_ignorado</t>
  </si>
  <si>
    <t>def_necropsia_nÃ£o</t>
  </si>
  <si>
    <t>def_necropsia_sim</t>
  </si>
  <si>
    <t>res_capital_n</t>
  </si>
  <si>
    <t>res_capital_s</t>
  </si>
  <si>
    <t>res_msaudcod_3500</t>
  </si>
  <si>
    <t>res_msaudcod_3590</t>
  </si>
  <si>
    <t>res_rsaudcod_3500</t>
  </si>
  <si>
    <t>res_rsaudcod_3501</t>
  </si>
  <si>
    <t>res_rsaudcod_3502</t>
  </si>
  <si>
    <t>res_rsaudcod_3503</t>
  </si>
  <si>
    <t>res_rsaudcod_3504</t>
  </si>
  <si>
    <t>res_rsaudcod_3505</t>
  </si>
  <si>
    <t>res_rsaudcod_3506</t>
  </si>
  <si>
    <t>res_rsaudcod_3507</t>
  </si>
  <si>
    <t>res_rsaudcod_3508</t>
  </si>
  <si>
    <t>res_rsaudcod_3509</t>
  </si>
  <si>
    <t>res_rsaudcod_3510</t>
  </si>
  <si>
    <t>res_rsaudcod_3511</t>
  </si>
  <si>
    <t>res_rsaudcod_3512</t>
  </si>
  <si>
    <t>res_rsaudcod_3513</t>
  </si>
  <si>
    <t>res_rsaudcod_3514</t>
  </si>
  <si>
    <t>res_rsaudcod_3515</t>
  </si>
  <si>
    <t>res_rsaudcod_3516</t>
  </si>
  <si>
    <t>res_rsaudcod_3517</t>
  </si>
  <si>
    <t>res_rsaudcod_3518</t>
  </si>
  <si>
    <t>res_rsaudcod_3519</t>
  </si>
  <si>
    <t>res_rsaudcod_3520</t>
  </si>
  <si>
    <t>res_rsaudcod_3521</t>
  </si>
  <si>
    <t>res_rsaudcod_3522</t>
  </si>
  <si>
    <t>res_rsaudcod_3523</t>
  </si>
  <si>
    <t>res_rsaudcod_3524</t>
  </si>
  <si>
    <t>res_csaudcod_35000</t>
  </si>
  <si>
    <t>res_csaudcod_35900</t>
  </si>
  <si>
    <t>grande_grupo_ocup_forÃ§as_armadas_policiais_e_bombeiros_militares</t>
  </si>
  <si>
    <t>grande_grupo_ocup_membros_superiores_do_poder_pÃºblico_dirigentes_de_organizaÃ§Ãµes_de_interesse_pÃºblico_e_de_empresas_e_gerentes</t>
  </si>
  <si>
    <t>grande_grupo_ocup_profissionais_das_ciÃªncias_e_das_artes</t>
  </si>
  <si>
    <t>grande_grupo_ocup_trabalhadores_agropecuÃ¡rios_florestais_da_caÃ§a_e_pesca</t>
  </si>
  <si>
    <t>grande_grupo_ocup_trabalhadores_da_produÃ§Ã£o_de_bens_e_serviÃ§os_industriais</t>
  </si>
  <si>
    <t>grande_grupo_ocup_trabalhadores_de_manutenÃ§Ã£o_e_reparaÃ§Ã£o</t>
  </si>
  <si>
    <t>grande_grupo_ocup_trabalhadores_de_serviÃ§os_administrativos</t>
  </si>
  <si>
    <t>grande_grupo_ocup_trabalhadores_dos_serviÃ§os_vendedores_do_comÃ©rcio_em_lojas_e_mercados</t>
  </si>
  <si>
    <t>grande_grupo_ocup_tÃ©cnicos_de_nÃ­vel_mÃ©dio</t>
  </si>
  <si>
    <t>nivel_comp_ocup_nivel2</t>
  </si>
  <si>
    <t>nivel_comp_ocup_nivel3</t>
  </si>
  <si>
    <t>nivel_comp_ocup_nivel4</t>
  </si>
  <si>
    <t>nivel_comp_ocup_nÃ£o_definido</t>
  </si>
  <si>
    <t>Colunas Xtrain1</t>
  </si>
  <si>
    <t>Id column</t>
  </si>
  <si>
    <t>FS_S</t>
  </si>
  <si>
    <t>FS_U</t>
  </si>
  <si>
    <t>Counter</t>
  </si>
  <si>
    <t>Top 10 FS_S</t>
  </si>
  <si>
    <t>Top 10 FS_U</t>
  </si>
  <si>
    <t>Feature</t>
  </si>
  <si>
    <t>Posição FS_S</t>
  </si>
  <si>
    <t>Posição FS_U</t>
  </si>
  <si>
    <t>ID feature</t>
  </si>
  <si>
    <t>Descrição</t>
  </si>
  <si>
    <t>Idade do óbito reportada</t>
  </si>
  <si>
    <t>Indica que houve cirurgia (categoria)</t>
  </si>
  <si>
    <t>Local de ocorrência do óbito no domicílio (categoria)</t>
  </si>
  <si>
    <t>Óbito ocorreu no sábado (categoria)</t>
  </si>
  <si>
    <t>É ignorada a realização de exame (categoria)</t>
  </si>
  <si>
    <t>Nascimento ocorreu na quarta-feira (categoria)</t>
  </si>
  <si>
    <t>Óbito ocorreu na quarta (categoria)</t>
  </si>
  <si>
    <t>Óbito ocorreu no domingo (categoria)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</si>
</sst>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33" borderId="0" xfId="0" applyFont="1" applyFill="1"/>
    <xf numFmtId="0" fontId="19" fillId="34" borderId="0" xfId="0" applyFont="1" applyFill="1"/>
    <xf numFmtId="0" fontId="18" fillId="0" borderId="10" xfId="0" applyFont="1" applyBorder="1"/>
    <xf numFmtId="0" fontId="18" fillId="35" borderId="0" xfId="0" applyFont="1" applyFill="1"/>
    <xf numFmtId="0" fontId="18" fillId="35" borderId="10" xfId="0" applyFont="1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talogo%20variaveis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ete"/>
      <sheetName val="Catalogo oficial"/>
      <sheetName val="Dados"/>
      <sheetName val="Opcoes"/>
    </sheetNames>
    <sheetDataSet>
      <sheetData sheetId="0">
        <row r="4">
          <cell r="B4" t="str">
            <v>TIPOBITO</v>
          </cell>
          <cell r="H4" t="str">
            <v>Tipo do óbito:1: óbito fetal2: óbito não fetal</v>
          </cell>
        </row>
        <row r="5">
          <cell r="B5" t="str">
            <v>def_tipo_obito</v>
          </cell>
          <cell r="H5" t="str">
            <v>Tipo de óbito (Nominal, com as seguintes classificações: Fetal e Não Fetal)</v>
          </cell>
        </row>
        <row r="6">
          <cell r="B6" t="str">
            <v>DTOBITO</v>
          </cell>
          <cell r="H6" t="str">
            <v>Data do óbito, no formato ddmmaaaa</v>
          </cell>
        </row>
        <row r="7">
          <cell r="B7" t="str">
            <v>data_obito</v>
          </cell>
          <cell r="H7" t="str">
            <v>Data de ocorrência do óbito</v>
          </cell>
        </row>
        <row r="8">
          <cell r="B8" t="str">
            <v>ano_obito</v>
          </cell>
          <cell r="H8" t="str">
            <v>Ano do óbito</v>
          </cell>
        </row>
        <row r="9">
          <cell r="B9" t="str">
            <v>dia_semana_obito</v>
          </cell>
          <cell r="H9" t="str">
            <v>Dia da semana em que ocorreu o óbito</v>
          </cell>
        </row>
        <row r="10">
          <cell r="B10" t="str">
            <v>NATURAL</v>
          </cell>
          <cell r="H10" t="str">
            <v>Naturalidade, conforme a tabela de países. Se for brasileiro, porém, o primeiro dígito contém 8 e os demais o código da UF de naturalidade</v>
          </cell>
        </row>
        <row r="11">
          <cell r="B11" t="str">
            <v>DTNASC</v>
          </cell>
          <cell r="H11" t="str">
            <v>Data de nascimento do falecido no formato ddmmaaaa</v>
          </cell>
        </row>
        <row r="12">
          <cell r="B12" t="str">
            <v>data_nasc</v>
          </cell>
          <cell r="H12" t="str">
            <v>Data de nascimento</v>
          </cell>
        </row>
        <row r="13">
          <cell r="B13" t="str">
            <v>idade_obito_calculado</v>
          </cell>
          <cell r="H13" t="str">
            <v>Idade do óbito calculado utilizando a data de óbito e a data denascimento</v>
          </cell>
        </row>
        <row r="14">
          <cell r="B14" t="str">
            <v>ano_nasc</v>
          </cell>
          <cell r="H14" t="str">
            <v>Ano do nascimento</v>
          </cell>
        </row>
        <row r="15">
          <cell r="B15" t="str">
            <v>dia_semana_nasc</v>
          </cell>
          <cell r="H15" t="str">
            <v>Dia da semana em que ocorreu o nascimento</v>
          </cell>
        </row>
        <row r="16">
          <cell r="B16" t="str">
            <v>IDADE</v>
          </cell>
          <cell r="H16" t="str">
            <v>Idade, composto de dois subcampos. O primeiro, de 1dígito, indica a unidade da idade, conforme a tabela aseguir. O segundo, de dois dígitos, indica a quantidade deunidades:0: Idade ignorada, o segundo subcampo e1: Horas, o segundo subcampo varia de 01 a 232: Dias, o segundo subcampo varia de 01 a 293: Meses, o segundo subcampo varia de 01 a 114: Anos, o segundo subcampo varia de 00 a 995: Anos (mais de 100 anos), o segundo subcampo varia de0 a 99, exemplos:000: Idade ignorada020: 20 minutos103: 3 horas204: 4 dias305: 5 meses400: menor de 1 ano, mas não se sabe o numero de horas,dias ou meses410: 10 anos505: 105 anos</v>
          </cell>
        </row>
        <row r="17">
          <cell r="B17" t="str">
            <v>idade_obito_anos</v>
          </cell>
          <cell r="H17" t="str">
            <v>Idade do óbito (em anos) informada na declaração de óbito</v>
          </cell>
        </row>
        <row r="18">
          <cell r="B18" t="str">
            <v>idade_obito_meses</v>
          </cell>
          <cell r="H18" t="str">
            <v>Idade do óbito (em meses) informada na declaração de óbito</v>
          </cell>
        </row>
        <row r="19">
          <cell r="B19" t="str">
            <v>idade_obito_dias</v>
          </cell>
          <cell r="H19" t="str">
            <v>Idade do óbito (em dias) informada na declaração de óbito</v>
          </cell>
        </row>
        <row r="20">
          <cell r="B20" t="str">
            <v>idade_obito_horas</v>
          </cell>
          <cell r="H20" t="str">
            <v>Idade do óbito (em horas) informada na declaração de óbito</v>
          </cell>
        </row>
        <row r="21">
          <cell r="B21" t="str">
            <v>idade_obito_mins</v>
          </cell>
          <cell r="H21" t="str">
            <v>Idade do óbito (em minutos) informada na declaração de óbito</v>
          </cell>
        </row>
        <row r="22">
          <cell r="B22" t="str">
            <v>SEXO</v>
          </cell>
          <cell r="H22" t="str">
            <v>Sexo, conforme a tabela:0: Ignorado1: Masculino2: Feminino</v>
          </cell>
        </row>
        <row r="23">
          <cell r="B23" t="str">
            <v>def_sexo</v>
          </cell>
          <cell r="H23" t="str">
            <v>Sexo (Nominal, com as seguintes classificações: Masculino; Feminino; Ignorado)</v>
          </cell>
        </row>
        <row r="24">
          <cell r="B24" t="str">
            <v>RACACOR</v>
          </cell>
          <cell r="H24" t="str">
            <v>Raça/Cor:1: Branca2: Preta3: Amarela4: Parda5: Indígena</v>
          </cell>
        </row>
        <row r="25">
          <cell r="B25" t="str">
            <v>def_raca_cor</v>
          </cell>
          <cell r="H25" t="str">
            <v>Raça/cor (Nominal, com as seguintes classificações: Branca; Preta; Amarela; Parda; Indígena)</v>
          </cell>
        </row>
        <row r="26">
          <cell r="B26" t="str">
            <v>ESTCIV</v>
          </cell>
          <cell r="H26" t="str">
            <v>Estado civil, conforme a tabela:1: Solteiro2: Casado3: Viúvo4: Separado judicialmente5: União consensual (versões anteriores)9: Ignorado</v>
          </cell>
        </row>
        <row r="27">
          <cell r="B27" t="str">
            <v>def_est_civil</v>
          </cell>
          <cell r="H27" t="str">
            <v>Estado civil (Nominal, com as seguintes classificações: Solteiro;Casado; Viúvo; Separado Judicialmente/divorciado; União Estável;Ignorado)</v>
          </cell>
        </row>
        <row r="28">
          <cell r="B28" t="str">
            <v>ESC</v>
          </cell>
          <cell r="H28" t="str">
            <v>Escolaridade, Anos de estudo concluídos:1: Nenhuma2: 1 a 3 anos3: 4 a 7 anos4: 8 a 11 anos5: 12 e mais9: Ignorado</v>
          </cell>
        </row>
        <row r="29">
          <cell r="B29" t="str">
            <v>def_escol</v>
          </cell>
          <cell r="H29" t="str">
            <v>Escolaridade (Nominal, com as seguintes classificações: Nenhuma; de 1 a 3 anos; de 4 a 7 anos; de 8 a 11 anos; 12 e mais; Ignorado)</v>
          </cell>
        </row>
        <row r="30">
          <cell r="B30" t="str">
            <v>OCUP</v>
          </cell>
          <cell r="H30" t="str">
            <v>Ocupação, conforme a Classificação Brasileira deOcupações (CBO-2002)</v>
          </cell>
        </row>
        <row r="31">
          <cell r="B31" t="str">
            <v>CODMUNRES</v>
          </cell>
          <cell r="H31" t="str">
            <v>Município de residência do falecido, conforme códigos IBGE</v>
          </cell>
        </row>
        <row r="32">
          <cell r="B32" t="str">
            <v>LOCOCOR</v>
          </cell>
          <cell r="H32" t="str">
            <v>Local de ocorrência do óbito, conforme a tabela:9: Ignorado1: Hospital2: Outro estab saúde3: Domicílio4: Via Pública5: Outros</v>
          </cell>
        </row>
        <row r="33">
          <cell r="B33" t="str">
            <v>def_loc_ocor</v>
          </cell>
          <cell r="H33" t="str">
            <v>Local de ocorrência do óbito (Nominal, com as seguintes classificações: Hospital; Outros estabelecimentos de saúde; Domicílio; Via pública; Outros; Ignorado)</v>
          </cell>
        </row>
        <row r="34">
          <cell r="B34" t="str">
            <v>CODMUNOCOR</v>
          </cell>
          <cell r="H34" t="str">
            <v>Município de ocorrência do óbito, conforme códigos IBGE</v>
          </cell>
        </row>
        <row r="35">
          <cell r="B35" t="str">
            <v>IDADEMAE</v>
          </cell>
          <cell r="H35" t="str">
            <v>Idade da mãe em anos</v>
          </cell>
        </row>
        <row r="36">
          <cell r="B36" t="str">
            <v>ESCMAE</v>
          </cell>
          <cell r="H36" t="str">
            <v>Escolaridade da mãe, Anos de estudo concluídos:1: Nenhuma2: 1 a 3 anos3: 4 a 7 anos4: 8 a 11 anos5: 12 e mais9: Ignorado</v>
          </cell>
        </row>
        <row r="37">
          <cell r="B37" t="str">
            <v>def_escol_mae</v>
          </cell>
          <cell r="H37" t="str">
            <v>Escolaridade da mãe (Nominal, com as seguintes classificações: Nenhuma; de 1 a 3 anos; de 4 a 7 anos; de 8 a 11 anos; 12 e mais; Ignorado)</v>
          </cell>
        </row>
        <row r="38">
          <cell r="B38" t="str">
            <v>OCUPMAE</v>
          </cell>
          <cell r="H38" t="str">
            <v>Ocupação da mãe, conforme codificação de OCUPAÇÃO</v>
          </cell>
        </row>
        <row r="39">
          <cell r="B39" t="str">
            <v>QTDFILVIVO</v>
          </cell>
          <cell r="H39" t="str">
            <v>Número de filhos vivos</v>
          </cell>
        </row>
        <row r="40">
          <cell r="B40" t="str">
            <v>QTDFILMORT</v>
          </cell>
          <cell r="H40" t="str">
            <v>Número de filhos mortos, ignorados, não incluindo opróprio</v>
          </cell>
        </row>
        <row r="41">
          <cell r="B41" t="str">
            <v>GRAVIDEZ</v>
          </cell>
          <cell r="H41" t="str">
            <v>Tipo de gravidez, conforme a tabela:9: Ignorado1: Única2: Dupla3: Tripla e mais</v>
          </cell>
        </row>
        <row r="42">
          <cell r="B42" t="str">
            <v>def_gravidez</v>
          </cell>
          <cell r="H42" t="str">
            <v>Tipo de gravidez (Nominal, com as seguintes classificações: Única; Dupla; Tripla e mais; Ignorada)</v>
          </cell>
        </row>
        <row r="43">
          <cell r="B43" t="str">
            <v>GESTACAO</v>
          </cell>
          <cell r="H43" t="str">
            <v>Semanas de gestação, conforme a tabela:9: Ignorado1: Menos de 22 semanas2: 22 a 27 semanas3: 28 a 31 semanas4: 32 a 36 semanas5: 37 a 41 semanas6: 42 semanas e mais</v>
          </cell>
        </row>
        <row r="44">
          <cell r="B44" t="str">
            <v>def_gestacao</v>
          </cell>
          <cell r="H44" t="str">
            <v>Semanas de gestação (Nominal, com as seguintes classificações: Ignorado; Menos de 22 semanas; 22 a 27 semanas; 28 a 31 semanas; 32 a 36 semanas; 37 a 41 semanas; 42 semanas e mais)</v>
          </cell>
        </row>
        <row r="45">
          <cell r="B45" t="str">
            <v>PARTO</v>
          </cell>
          <cell r="H45" t="str">
            <v>Tipo de parto, conforme a tabela:9: Ignorado1: Vaginal2: Cesáreo</v>
          </cell>
        </row>
        <row r="46">
          <cell r="B46" t="str">
            <v>def_parto</v>
          </cell>
          <cell r="H46" t="str">
            <v>Tipo de parto (Nominal, com as seguintes classificações: Vaginal;Cesáreo; Ignorado)</v>
          </cell>
        </row>
        <row r="47">
          <cell r="B47" t="str">
            <v>OBITOPARTO</v>
          </cell>
          <cell r="H47" t="str">
            <v>Morte em relação ao parto, conforme tabela:9: Ignorado1: Antes2: Durante3: Depois</v>
          </cell>
        </row>
        <row r="48">
          <cell r="B48" t="str">
            <v>def_obito_parto</v>
          </cell>
          <cell r="H48" t="str">
            <v>Indicação de como foi a morte em relação ao parto (Nominal, com as seguintes classificações: Antes; Durante; Depois; Ignorado)</v>
          </cell>
        </row>
        <row r="49">
          <cell r="B49" t="str">
            <v>PESO</v>
          </cell>
          <cell r="H49" t="str">
            <v>Peso ao nascer, em gramas</v>
          </cell>
        </row>
        <row r="50">
          <cell r="B50" t="str">
            <v>OBITOGRAV</v>
          </cell>
          <cell r="H50" t="str">
            <v>Morte durante a Gravidez conforme tabela:9: Ignorado1: Sim2: Não</v>
          </cell>
        </row>
        <row r="51">
          <cell r="B51" t="str">
            <v>def_obito_grav</v>
          </cell>
          <cell r="H51" t="str">
            <v>Indicação de ocorrência do óbito durante a gravidez (Nominal, com as seguintes classificações: Sim; Não; Ignorado)</v>
          </cell>
        </row>
        <row r="52">
          <cell r="B52" t="str">
            <v>OBITOPUERP</v>
          </cell>
          <cell r="H52" t="str">
            <v>Morte durante o puerpério, conforme tabela:9: Ignorado1: Sim, até 42 dias2: Sim, de 43 dias a 01 ano3: Não</v>
          </cell>
        </row>
        <row r="53">
          <cell r="B53" t="str">
            <v>def_obito_puerp</v>
          </cell>
          <cell r="H53" t="str">
            <v>Indicação de óbito no puerpério (Nominal, com as seguintesclassificações: Sim, até 42 dias após o parto; Sim, de 43 dias a 01 anos; Não; Ignorado)</v>
          </cell>
        </row>
        <row r="54">
          <cell r="B54" t="str">
            <v>ASSISTMED</v>
          </cell>
          <cell r="H54" t="str">
            <v>Indica se houve assistência medica, conforme a tabela:9: Ignorado1: Com assistência2: Sem assistência</v>
          </cell>
        </row>
        <row r="55">
          <cell r="B55" t="str">
            <v>def_assist_med</v>
          </cell>
          <cell r="H55" t="str">
            <v>Assistência médica (Nominal, com as seguintes classificações: Com assistência; Sem assistência; Ignorado)</v>
          </cell>
        </row>
        <row r="56">
          <cell r="B56" t="str">
            <v>EXAME</v>
          </cell>
          <cell r="H56" t="str">
            <v>Indica se houve exame complementar, conforme a tabela:9: Ignorado1: Sim2: Não</v>
          </cell>
        </row>
        <row r="57">
          <cell r="B57" t="str">
            <v>def_exame</v>
          </cell>
          <cell r="H57" t="str">
            <v>Indicação de realização de exame (Nominal, com as seguintesclassificações: Sim; Não; Ignorado)</v>
          </cell>
        </row>
        <row r="58">
          <cell r="B58" t="str">
            <v>CIRURGIA</v>
          </cell>
          <cell r="H58" t="str">
            <v>Indica se houve cirurgia, conforme a tabela:9: Ignorado1: Sim2: Não</v>
          </cell>
        </row>
        <row r="59">
          <cell r="B59" t="str">
            <v>def_cirurgia</v>
          </cell>
          <cell r="H59" t="str">
            <v>Indica se houve cirurgia (Nominal, com as seguintesclassificações: Sim; Não; Ignorado)</v>
          </cell>
        </row>
        <row r="60">
          <cell r="B60" t="str">
            <v>NECROPSIA</v>
          </cell>
          <cell r="H60" t="str">
            <v>Indica se houve necrópsia, conforme a tabela:9: Ignorado1: Sim2: Não</v>
          </cell>
        </row>
        <row r="61">
          <cell r="B61" t="str">
            <v>def_necropsia</v>
          </cell>
          <cell r="H61" t="str">
            <v>Confirmação do diagnóstico por necrópsia (Nominal, com as seguintes classificações: Sim; Não; Ignorado)</v>
          </cell>
        </row>
        <row r="62">
          <cell r="B62" t="str">
            <v>CAUSABAS</v>
          </cell>
          <cell r="H62" t="str">
            <v>Causa básica, conforme a Classificação Internacional de Doença (CID), 10a. Revisão</v>
          </cell>
        </row>
        <row r="63">
          <cell r="B63" t="str">
            <v>LINHAA</v>
          </cell>
          <cell r="H63" t="str">
            <v>Linha A do atestado, conforme a Classificação Internacional de Doença (CID), 10a. Revisão</v>
          </cell>
        </row>
        <row r="64">
          <cell r="B64" t="str">
            <v>LINHAB</v>
          </cell>
          <cell r="H64" t="str">
            <v>Linha B do atestado, conforme a Classificação Internacional de Doença (CID), 10a. Revisão</v>
          </cell>
        </row>
        <row r="65">
          <cell r="B65" t="str">
            <v>LINHAC</v>
          </cell>
          <cell r="H65" t="str">
            <v>Linha C do atestado, conforme a Classificação Internacional de Doença (CID), 10a. Revisão</v>
          </cell>
        </row>
        <row r="66">
          <cell r="B66" t="str">
            <v>LINHAD</v>
          </cell>
          <cell r="H66" t="str">
            <v>Linha D do atestado, conforme a Classificação Internacional de Doença (CID), 10a. Revisão</v>
          </cell>
        </row>
        <row r="67">
          <cell r="B67" t="str">
            <v>LINHAII</v>
          </cell>
          <cell r="H67" t="str">
            <v>Linha II do atestado, conforme a Classificação Internacional de Doença (CID), 10a. Revisão</v>
          </cell>
        </row>
        <row r="68">
          <cell r="B68" t="str">
            <v>CIRCOBITO</v>
          </cell>
          <cell r="H68" t="str">
            <v>Indica o tipo de acidente, se cabível:9: Ignorado1: Acidente2: Suicídio3: Homicídio4: Outros</v>
          </cell>
        </row>
        <row r="69">
          <cell r="B69" t="str">
            <v>def_circ_obito</v>
          </cell>
          <cell r="H69" t="str">
            <v>Indicação da provável circunstância de morte não natural (Nominal, com as seguintes classificações: Acidente; Suicídio; Homicídio; Outros; Ignorado)</v>
          </cell>
        </row>
        <row r="70">
          <cell r="B70" t="str">
            <v>ACIDTRAB</v>
          </cell>
          <cell r="H70" t="str">
            <v>Indica se foi acidente de trabalho, conforme a tabela:9: Ignorado1: Sim2: Não</v>
          </cell>
        </row>
        <row r="71">
          <cell r="B71" t="str">
            <v>def_acid_trab</v>
          </cell>
          <cell r="H71" t="str">
            <v>Indicação de ocorrência de acidente de trabalho (Nominal, com as seguintes classificações: Sim; Não; Ignorado)</v>
          </cell>
        </row>
        <row r="72">
          <cell r="B72" t="str">
            <v>FONTE</v>
          </cell>
          <cell r="H72" t="str">
            <v>Fonte da informação, conforme a tabela:9: Ignorado1: Boletim de Ocorrência2: Hospital3: Família4: Outra</v>
          </cell>
        </row>
        <row r="73">
          <cell r="B73" t="str">
            <v>def_fonte</v>
          </cell>
          <cell r="H73" t="str">
            <v>Fonte de informação (Nominal, com as seguintes classificações: Boletim de Ocorrência; Hospital; Família; Outra; Ignorado)</v>
          </cell>
        </row>
        <row r="74">
          <cell r="B74" t="str">
            <v>ORIGEM</v>
          </cell>
          <cell r="H74" t="str">
            <v>Sem descrição</v>
          </cell>
        </row>
        <row r="75">
          <cell r="B75" t="str">
            <v>HORAOBITO</v>
          </cell>
          <cell r="H75" t="str">
            <v>Horário do óbito</v>
          </cell>
        </row>
        <row r="76">
          <cell r="B76" t="str">
            <v>CODMUNNATU</v>
          </cell>
          <cell r="H76" t="str">
            <v>Código do município de naturalidade do falecido</v>
          </cell>
        </row>
        <row r="77">
          <cell r="B77" t="str">
            <v>ESC2010</v>
          </cell>
          <cell r="H77" t="str">
            <v>Escolaridade 2010. Valores: 0 – Sem escolaridade; 1 – FundamentalI (1a a 4a série); 2 – Fundamental II (5a a 8a série); 3 – Médio(antigo 2o Grau); 4 – Superior incompleto; 5 – Superior completo; 9– Ignorado.</v>
          </cell>
        </row>
        <row r="78">
          <cell r="B78" t="str">
            <v>SERIESCFAL</v>
          </cell>
          <cell r="H78" t="str">
            <v>Série escolar do falecido. Valores de 1 a 8.</v>
          </cell>
        </row>
        <row r="79">
          <cell r="B79" t="str">
            <v>CODESTAB</v>
          </cell>
          <cell r="H79" t="str">
            <v>Código do estabelecimento</v>
          </cell>
        </row>
        <row r="80">
          <cell r="B80" t="str">
            <v>ESTABDESCR</v>
          </cell>
          <cell r="H80" t="str">
            <v>Sem descrição</v>
          </cell>
        </row>
        <row r="81">
          <cell r="B81" t="str">
            <v>ESCMAE2010</v>
          </cell>
          <cell r="H81" t="str">
            <v>Escolaridade 2010. Valores: 0 – Sem escolaridade; 1 – FundamentalI (1a a 4a série); 2 – Fundamental II (5a a 8a série); 3 – Médio(antigo 2o Grau); 4 – Superior incompleto; 5 – Superior completo; 9– Ignorado.</v>
          </cell>
        </row>
        <row r="82">
          <cell r="B82" t="str">
            <v>SERIESCMAE</v>
          </cell>
          <cell r="H82" t="str">
            <v>Série escolar da mãe. Valores de 1 a 8.</v>
          </cell>
        </row>
        <row r="83">
          <cell r="B83" t="str">
            <v>SEMAGESTAC</v>
          </cell>
          <cell r="H83" t="str">
            <v>Semanas de gestação</v>
          </cell>
        </row>
        <row r="84">
          <cell r="B84" t="str">
            <v>TPMORTEOCO</v>
          </cell>
          <cell r="H84" t="str">
            <v>Informar quando a morte ocorreu: 1 – na gravidez; 2 – no parto; 3– no aborto; 4 – até 42 dias após o parto; 5 – de 43 dias a 1 anoapós o parto; 8 – não ocorreu nestes períodos; 9 – ignorado.</v>
          </cell>
        </row>
        <row r="85">
          <cell r="B85" t="str">
            <v>CB_PRE</v>
          </cell>
          <cell r="H85" t="str">
            <v>Causa selecionada sem re-seleção (novo SCB)</v>
          </cell>
        </row>
        <row r="86">
          <cell r="B86" t="str">
            <v>CRM</v>
          </cell>
          <cell r="H86" t="str">
            <v>No do CRM</v>
          </cell>
        </row>
        <row r="87">
          <cell r="B87" t="str">
            <v>COMUNSVOIM</v>
          </cell>
          <cell r="H87" t="str">
            <v>Código do município do SVO ou do IML</v>
          </cell>
        </row>
        <row r="88">
          <cell r="B88" t="str">
            <v>DTATESTADO</v>
          </cell>
          <cell r="H88" t="str">
            <v>Data do Atestado</v>
          </cell>
        </row>
        <row r="89">
          <cell r="B89" t="str">
            <v>NUMEROLOTE</v>
          </cell>
          <cell r="H89" t="str">
            <v>Número do lote</v>
          </cell>
        </row>
        <row r="90">
          <cell r="B90" t="str">
            <v>TPPOS</v>
          </cell>
          <cell r="H90" t="str">
            <v>Óbito investigado 1-Sim, 2- Não</v>
          </cell>
        </row>
        <row r="91">
          <cell r="B91" t="str">
            <v>DTINVESTIG</v>
          </cell>
          <cell r="H91" t="str">
            <v>Data de investigação</v>
          </cell>
        </row>
        <row r="92">
          <cell r="B92" t="str">
            <v>CAUSABAS_O</v>
          </cell>
          <cell r="H92" t="str">
            <v>Causa básica original, a primeira informação que entra nosistema</v>
          </cell>
        </row>
        <row r="93">
          <cell r="B93" t="str">
            <v>DTCADASTRO</v>
          </cell>
          <cell r="H93" t="str">
            <v>Data de cadastro do registro no sistema</v>
          </cell>
        </row>
        <row r="94">
          <cell r="B94" t="str">
            <v>ATESTANTE</v>
          </cell>
          <cell r="H94" t="str">
            <v>Indica se o médico que assina atendeu o paciente:1: Sim2: Substituto3: IML4: SVO5: Outros</v>
          </cell>
        </row>
        <row r="95">
          <cell r="B95" t="str">
            <v>STCODIFICA</v>
          </cell>
          <cell r="H95" t="str">
            <v>Status de instalação: se codificadora (valor: S) ou não (valor: N)</v>
          </cell>
        </row>
        <row r="96">
          <cell r="B96" t="str">
            <v>CODIFICADO</v>
          </cell>
          <cell r="H96" t="str">
            <v>Se estiver codificado (valor: S) ou não (valor: N)</v>
          </cell>
        </row>
        <row r="97">
          <cell r="B97" t="str">
            <v>VERSAOSIST</v>
          </cell>
          <cell r="H97" t="str">
            <v>Versão do sistema</v>
          </cell>
        </row>
        <row r="98">
          <cell r="B98" t="str">
            <v>VERSAOSCB</v>
          </cell>
          <cell r="H98" t="str">
            <v>Versão do seletor de causa básica</v>
          </cell>
        </row>
        <row r="99">
          <cell r="B99" t="str">
            <v>FONTEINV</v>
          </cell>
          <cell r="H99" t="str">
            <v>Fonte de investigação:1: Comitê de Morte Materna e/ou Infantil2: Visita domiciliar / Entrevista família3: Estab Saúde / Prontuário4: Relacion com outros bancos de dados5: S V O6: I M L7: Outra fonte8: Múltiplas fontes9: Ignorado</v>
          </cell>
        </row>
        <row r="100">
          <cell r="B100" t="str">
            <v>DTRECEBIM</v>
          </cell>
          <cell r="H100" t="str">
            <v>Data de recebimento no nível central, data da última atualização do registro</v>
          </cell>
        </row>
        <row r="101">
          <cell r="B101" t="str">
            <v>ATESTADO</v>
          </cell>
          <cell r="H101" t="str">
            <v>CIDs informado no atestado</v>
          </cell>
        </row>
        <row r="102">
          <cell r="B102" t="str">
            <v>DTRECORIGA</v>
          </cell>
          <cell r="H102" t="str">
            <v>Data do recebimento original: dd mm aaaa</v>
          </cell>
        </row>
        <row r="103">
          <cell r="B103" t="str">
            <v>CAUSAMAT</v>
          </cell>
          <cell r="H103" t="str">
            <v>Causa externa associada a uma causa materna</v>
          </cell>
        </row>
        <row r="104">
          <cell r="B104" t="str">
            <v>ESCMAEAGR1</v>
          </cell>
          <cell r="H104" t="str">
            <v>Escolaridade 2010 agregada. Valores: 00 – Sem Escolaridade; 01 –Fundamental I Incompleto; 02 – Fundamental I Completo; 03 –Fundamental II Incompleto; 04 – Fundamental II Completo; 05 –Ensino Médio Incompleto; 06 – Ensino Médio Completo; 07 –Superior Incompleto; 08 – Superior Completo; 09 – Ignorado; 10 –Fundamental I Incompleto ou Inespecífico; 11 – Fundamental IIIncompleto ou Inespecífico; 12 – Ensino Médio Incompleto ouInespecífico.</v>
          </cell>
        </row>
        <row r="105">
          <cell r="B105" t="str">
            <v>ESCFALAGR1</v>
          </cell>
          <cell r="H105" t="str">
            <v>Escolaridade 2010 agregada. Valores: 00 – Sem Escolaridade; 01 –Fundamental I Incompleto; 02 – Fundamental I Completo; 03 –Fundamental II Incompleto; 04 – Fundamental II Completo; 05 –Ensino Médio Incompleto; 06 – Ensino Médio Completo; 07 –Superior Incompleto; 08 – Superior Completo; 09 – Ignorado; 10 –Fundamental I Incompleto ou Inespecífico; 11 – Fundamental IIIncompleto ou Inespecífico; 12 – Ensino Médio Incompleto ouInespecífico.</v>
          </cell>
        </row>
        <row r="106">
          <cell r="B106" t="str">
            <v>STDOEPIDEM</v>
          </cell>
          <cell r="H106" t="str">
            <v>Status de DO Epidemiológica. Valores: 1 – SIM; 0 – NÃO.</v>
          </cell>
        </row>
        <row r="107">
          <cell r="B107" t="str">
            <v>STDONOVA</v>
          </cell>
          <cell r="H107" t="str">
            <v>Status de DO Nova. Valores: 1 – SIM; 0 – NÃO.</v>
          </cell>
        </row>
        <row r="108">
          <cell r="B108" t="str">
            <v>DIFDATA</v>
          </cell>
          <cell r="H108" t="str">
            <v>Diferença entre a data de óbito e data do recebimento original daDO ([DTOBITO] – [DTRECORIG])</v>
          </cell>
        </row>
        <row r="109">
          <cell r="B109" t="str">
            <v>NUDIASOBCO</v>
          </cell>
          <cell r="H109" t="str">
            <v>Sem descrição</v>
          </cell>
        </row>
        <row r="110">
          <cell r="B110" t="str">
            <v>NUDIASOBIN</v>
          </cell>
          <cell r="H110" t="str">
            <v>Sem descrição</v>
          </cell>
        </row>
        <row r="111">
          <cell r="B111" t="str">
            <v>DTCADINV</v>
          </cell>
          <cell r="H111" t="str">
            <v>Sem descrição</v>
          </cell>
        </row>
        <row r="112">
          <cell r="B112" t="str">
            <v>TPOBITOCOR</v>
          </cell>
          <cell r="H112" t="str">
            <v>Sem descrição</v>
          </cell>
        </row>
        <row r="113">
          <cell r="B113" t="str">
            <v>DTCONINV</v>
          </cell>
          <cell r="H113" t="str">
            <v>Sem descrição</v>
          </cell>
        </row>
        <row r="114">
          <cell r="B114" t="str">
            <v>FONTES</v>
          </cell>
          <cell r="H114" t="str">
            <v>Sem descrição</v>
          </cell>
        </row>
        <row r="115">
          <cell r="B115" t="str">
            <v>TPRESGINFO</v>
          </cell>
          <cell r="H115" t="str">
            <v>Sem descrição</v>
          </cell>
        </row>
        <row r="116">
          <cell r="B116" t="str">
            <v>TPNIVELINV</v>
          </cell>
          <cell r="H116" t="str">
            <v>Sem descrição</v>
          </cell>
        </row>
        <row r="117">
          <cell r="B117" t="str">
            <v>NUDIASINF</v>
          </cell>
          <cell r="H117" t="str">
            <v>Sem descrição</v>
          </cell>
        </row>
        <row r="118">
          <cell r="B118" t="str">
            <v>DTCADINF</v>
          </cell>
          <cell r="H118" t="str">
            <v>Sem descrição</v>
          </cell>
        </row>
        <row r="119">
          <cell r="B119" t="str">
            <v>MORTEPARTO</v>
          </cell>
          <cell r="H119" t="str">
            <v>Sem descrição</v>
          </cell>
        </row>
        <row r="120">
          <cell r="B120" t="str">
            <v>DTCONCASO</v>
          </cell>
          <cell r="H120" t="str">
            <v>Sem descrição</v>
          </cell>
        </row>
        <row r="121">
          <cell r="B121" t="str">
            <v>FONTESINF</v>
          </cell>
          <cell r="H121" t="str">
            <v>Sem descrição</v>
          </cell>
        </row>
        <row r="122">
          <cell r="B122" t="str">
            <v>ALTCAUSA</v>
          </cell>
          <cell r="H122" t="str">
            <v>Sem descrição</v>
          </cell>
        </row>
        <row r="123">
          <cell r="B123" t="str">
            <v>res_MUNNOME</v>
          </cell>
          <cell r="H123" t="str">
            <v>Nome (acentuado, maiúsculas e minúsculas) do Município (padrão DOS, página de código 850) de residência da pessoa que foi à óbito</v>
          </cell>
        </row>
        <row r="124">
          <cell r="B124" t="str">
            <v>res_MUNNOMEX</v>
          </cell>
          <cell r="H124" t="str">
            <v>Nome (sem acentos, em maiúsculas) do Município de residência da pessoa que foi à óbito</v>
          </cell>
        </row>
        <row r="125">
          <cell r="B125" t="str">
            <v>res_AMAZONIA</v>
          </cell>
          <cell r="H125" t="str">
            <v>Indica (S ou N) se o município de residência da pessoa que foi à óbito faz parte da Amazônia Legal (conforme IBGE)</v>
          </cell>
        </row>
        <row r="126">
          <cell r="B126" t="str">
            <v>res_FRONTEIRA</v>
          </cell>
          <cell r="H126" t="str">
            <v>Indica (S ou N) se o município de residência da pessoa que foi à óbito faz parte da faixa de fronteira (conforme IBGE)</v>
          </cell>
        </row>
        <row r="127">
          <cell r="B127" t="str">
            <v>res_CAPITAL</v>
          </cell>
          <cell r="H127" t="str">
            <v>Indica (S ou N) se o município de residência da pessoa que foi à óbito é capital da UF</v>
          </cell>
        </row>
        <row r="128">
          <cell r="B128" t="str">
            <v>res_MSAUDCOD</v>
          </cell>
          <cell r="H128" t="str">
            <v>Código da Macrorregional de Saúde a que o Município de residência da pessoa que foi à óbito pertence</v>
          </cell>
        </row>
        <row r="129">
          <cell r="B129" t="str">
            <v>res_RSAUDCOD</v>
          </cell>
          <cell r="H129" t="str">
            <v>Código da Regional de Saúde a que o Município de residência da pessoa que foi à óbito pertence</v>
          </cell>
        </row>
        <row r="130">
          <cell r="B130" t="str">
            <v>res_CSAUDCOD</v>
          </cell>
          <cell r="H130" t="str">
            <v>Código da Microrregional de Saúde a que o Município de residência da pessoa que foi à óbito pertence</v>
          </cell>
        </row>
        <row r="131">
          <cell r="B131" t="str">
            <v>res_LATITUDE</v>
          </cell>
          <cell r="H131" t="str">
            <v>Latitude da sede do Município de residência da pessoa que foi à óbito</v>
          </cell>
        </row>
        <row r="132">
          <cell r="B132" t="str">
            <v>res_LONGITUDE</v>
          </cell>
          <cell r="H132" t="str">
            <v>Longitude da sede do Município de residência da pessoa que foi à óbito</v>
          </cell>
        </row>
        <row r="133">
          <cell r="B133" t="str">
            <v>res_ALTITUDE</v>
          </cell>
          <cell r="H133" t="str">
            <v>Altitude, em metros, da sede do Município de residência da pessoa que foi à óbito</v>
          </cell>
        </row>
        <row r="134">
          <cell r="B134" t="str">
            <v>res_AREA</v>
          </cell>
          <cell r="H134" t="str">
            <v>Área, em quilômetros quadrados, do Município de residência da pessoa que foi à óbito, segundo a Resolução 05, de 10/12/2002, do IBGE</v>
          </cell>
        </row>
        <row r="135">
          <cell r="B135" t="str">
            <v>res_codigo_adotado</v>
          </cell>
          <cell r="H135" t="str">
            <v>Armazena o código atribuído ao município de residência da pessoa que foi à óbito, tratando os casos em que múltiplos códigos tenham sido utilizados para um mesmo município ao longo do tempo</v>
          </cell>
        </row>
        <row r="136">
          <cell r="B136" t="str">
            <v>ocor_MUNNOME</v>
          </cell>
          <cell r="H136" t="str">
            <v>Nome (acentuado, maiúsculas e minúsculas) do Município (padrão DOS, página de código 850) de ocorrência do óbito</v>
          </cell>
        </row>
        <row r="137">
          <cell r="B137" t="str">
            <v>ocor_MUNNOMEX</v>
          </cell>
          <cell r="H137" t="str">
            <v>Nome (sem acentos, em maiúsculas) do Município de ocorrência do óbito</v>
          </cell>
        </row>
        <row r="138">
          <cell r="B138" t="str">
            <v>ocor_AMAZONIA</v>
          </cell>
          <cell r="H138" t="str">
            <v>Indica (S ou N) se o município de ocorrência do óbito faz parte da Amazônia Legal (conforme IBGE)</v>
          </cell>
        </row>
        <row r="139">
          <cell r="B139" t="str">
            <v>ocor_FRONTEIRA</v>
          </cell>
          <cell r="H139" t="str">
            <v>Indica (S ou N) se o município de ocorrência do óbito faz parte da faixa de fronteira (conforme IBGE)</v>
          </cell>
        </row>
        <row r="140">
          <cell r="B140" t="str">
            <v>ocor_CAPITAL</v>
          </cell>
          <cell r="H140" t="str">
            <v>Indica (S ou N) se o município de ocorrência do óbito é capital da UF</v>
          </cell>
        </row>
        <row r="141">
          <cell r="B141" t="str">
            <v>ocor_MSAUDCOD</v>
          </cell>
          <cell r="H141" t="str">
            <v>Código da Macrorregional de Saúde a que o Município de ocorrência do óbito pertence</v>
          </cell>
        </row>
        <row r="142">
          <cell r="B142" t="str">
            <v>ocor_RSAUDCOD</v>
          </cell>
          <cell r="H142" t="str">
            <v>Código da Regional de Saúde a que o Município de ocorrência do óbito pertence</v>
          </cell>
        </row>
        <row r="143">
          <cell r="B143" t="str">
            <v>ocor_CSAUDCOD</v>
          </cell>
          <cell r="H143" t="str">
            <v>Código da Microrregional de Saúde a que o Município de ocorrência do óbito pertence</v>
          </cell>
        </row>
        <row r="144">
          <cell r="B144" t="str">
            <v>ocor_LATITUDE</v>
          </cell>
          <cell r="H144" t="str">
            <v>Latitude da sede do Município de ocorrência do óbito</v>
          </cell>
        </row>
        <row r="145">
          <cell r="B145" t="str">
            <v>ocor_LONGITUDE</v>
          </cell>
          <cell r="H145" t="str">
            <v>Longitude da sede do Município de ocorrência do óbito</v>
          </cell>
        </row>
        <row r="146">
          <cell r="B146" t="str">
            <v>ocor_ALTITUDE</v>
          </cell>
          <cell r="H146" t="str">
            <v>Altitude, em metros, da sede do Município de ocorrência do óbito</v>
          </cell>
        </row>
        <row r="147">
          <cell r="B147" t="str">
            <v>ocor_AREA</v>
          </cell>
          <cell r="H147" t="str">
            <v>Área, em quilômetros quadrados, do Município de ocorrência do óbito, segundo a Resolução 05, de 10/12/2002, do IBGE</v>
          </cell>
        </row>
        <row r="148">
          <cell r="B148" t="str">
            <v>ocor_codigo_adotado</v>
          </cell>
          <cell r="H148" t="str">
            <v>Armazena o código atribuído ao município de ocorrência do óbito, tratando os casos em que múltiplos códigos tenham sido utilizados para um mesmo município ao longo do tempo</v>
          </cell>
        </row>
        <row r="149">
          <cell r="B149" t="str">
            <v>res_SIGLA_UF</v>
          </cell>
          <cell r="H149" t="str">
            <v>Sigla da unidade da federação de residência da pessoa que foi à óbito</v>
          </cell>
        </row>
        <row r="150">
          <cell r="B150" t="str">
            <v>res_CODIGO_UF</v>
          </cell>
          <cell r="H150" t="str">
            <v>Código IBGE da Unidade da Federação de residência da pessoa que foi à óbito</v>
          </cell>
        </row>
        <row r="151">
          <cell r="B151" t="str">
            <v>res_NOME_UF</v>
          </cell>
          <cell r="H151" t="str">
            <v>Nome da unidade da federação de residência da pessoa que foi à óbito</v>
          </cell>
        </row>
        <row r="152">
          <cell r="B152" t="str">
            <v>ocor_SIGLA_UF</v>
          </cell>
          <cell r="H152" t="str">
            <v>Sigla da unidade da federação de ocorrência do óbito</v>
          </cell>
        </row>
        <row r="153">
          <cell r="B153" t="str">
            <v>ocor_CODIGO_UF</v>
          </cell>
          <cell r="H153" t="str">
            <v>Código IBGE da Unidade da Federação de ocorrência do óbito</v>
          </cell>
        </row>
        <row r="154">
          <cell r="B154" t="str">
            <v>ocor_NOME_UF</v>
          </cell>
          <cell r="H154" t="str">
            <v>Nome da unidade da federação de ocorrência do óbito</v>
          </cell>
        </row>
        <row r="155">
          <cell r="B155" t="str">
            <v>res_REGIAO</v>
          </cell>
          <cell r="H155" t="str">
            <v>Nome da região da unidade da federação de residência do falecido</v>
          </cell>
        </row>
        <row r="156">
          <cell r="B156" t="str">
            <v>ocor_REGIAO</v>
          </cell>
          <cell r="H156" t="str">
            <v>Nome da região da unidade da federação de ocorrência do óbito</v>
          </cell>
        </row>
        <row r="157">
          <cell r="B157" t="str">
            <v>causabas_capitulo</v>
          </cell>
          <cell r="H157" t="str">
            <v>Capítulo CID-10 da causa base do óbito</v>
          </cell>
        </row>
        <row r="158">
          <cell r="B158" t="str">
            <v>causabas_grupo</v>
          </cell>
          <cell r="H158" t="str">
            <v>Grupo CID-10 da causa base do óbito</v>
          </cell>
        </row>
        <row r="159">
          <cell r="B159" t="str">
            <v>causabas_categoria</v>
          </cell>
          <cell r="H159" t="str">
            <v>Categoria CID-10 da causa base do óbito</v>
          </cell>
        </row>
        <row r="160">
          <cell r="B160" t="str">
            <v>causabas_subcategoria</v>
          </cell>
          <cell r="H160" t="str">
            <v>Subcategoria CID-10 da causa base do óbito</v>
          </cell>
        </row>
        <row r="161">
          <cell r="B161" t="str">
            <v>res_coordenadas</v>
          </cell>
          <cell r="H161" t="str">
            <v>Coordenadas do município de residência da pessoa que foi à óbito</v>
          </cell>
        </row>
        <row r="162">
          <cell r="B162" t="str">
            <v>ocor_coordenadas</v>
          </cell>
          <cell r="H162" t="str">
            <v>Coordenadas do município de ocorrência do óbito</v>
          </cell>
        </row>
        <row r="163">
          <cell r="B163" t="str">
            <v>contador</v>
          </cell>
          <cell r="H163" t="str">
            <v/>
          </cell>
        </row>
        <row r="164">
          <cell r="B164" t="str">
            <v>CODBAIRES</v>
          </cell>
          <cell r="H164" t="str">
            <v/>
          </cell>
        </row>
        <row r="165">
          <cell r="B165" t="str">
            <v>idade_obito</v>
          </cell>
          <cell r="H165" t="str">
            <v/>
          </cell>
        </row>
        <row r="166">
          <cell r="B166" t="str">
            <v>UFINFORM</v>
          </cell>
          <cell r="H166" t="str">
            <v/>
          </cell>
        </row>
        <row r="167">
          <cell r="B167" t="str">
            <v>CODBAIOCOR</v>
          </cell>
          <cell r="H167" t="str">
            <v/>
          </cell>
        </row>
        <row r="168">
          <cell r="B168" t="str">
            <v>NUMERODN</v>
          </cell>
          <cell r="H168" t="str">
            <v/>
          </cell>
        </row>
        <row r="169">
          <cell r="B169" t="str">
            <v>TPASSINA</v>
          </cell>
          <cell r="H169" t="str">
            <v/>
          </cell>
        </row>
        <row r="170">
          <cell r="B170" t="str">
            <v>DTRECORIG</v>
          </cell>
          <cell r="H170" t="str">
            <v/>
          </cell>
        </row>
        <row r="171">
          <cell r="B171" t="str">
            <v>CODMUNCART</v>
          </cell>
          <cell r="H171" t="str">
            <v/>
          </cell>
        </row>
        <row r="172">
          <cell r="B172" t="str">
            <v>CODCART</v>
          </cell>
          <cell r="H172" t="str">
            <v/>
          </cell>
        </row>
        <row r="173">
          <cell r="B173" t="str">
            <v>NUMREGCART</v>
          </cell>
          <cell r="H173" t="str">
            <v/>
          </cell>
        </row>
        <row r="174">
          <cell r="B174" t="str">
            <v>DTREGCART</v>
          </cell>
          <cell r="H174" t="str">
            <v/>
          </cell>
        </row>
        <row r="175">
          <cell r="B175" t="str">
            <v>res_ANOEXT</v>
          </cell>
          <cell r="H175" t="str">
            <v/>
          </cell>
        </row>
        <row r="176">
          <cell r="B176" t="str">
            <v>res_SUCESSOR</v>
          </cell>
          <cell r="H176" t="str">
            <v/>
          </cell>
        </row>
        <row r="177">
          <cell r="B177" t="str">
            <v>ocor_ANOEXT</v>
          </cell>
          <cell r="H177" t="str">
            <v/>
          </cell>
        </row>
        <row r="178">
          <cell r="B178" t="str">
            <v>ocor_SUCESSOR</v>
          </cell>
          <cell r="H178" t="str">
            <v/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"/>
  <sheetViews>
    <sheetView showGridLines="0" tabSelected="1" workbookViewId="0">
      <selection activeCell="N2" sqref="N2:N17"/>
    </sheetView>
  </sheetViews>
  <sheetFormatPr defaultRowHeight="13.2" x14ac:dyDescent="0.25"/>
  <cols>
    <col min="1" max="1" width="8.88671875" style="1"/>
    <col min="2" max="2" width="3.33203125" style="1" customWidth="1"/>
    <col min="3" max="3" width="8.88671875" style="1"/>
    <col min="4" max="4" width="21.33203125" style="1" customWidth="1"/>
    <col min="5" max="5" width="3.33203125" style="1" customWidth="1"/>
    <col min="6" max="7" width="8.88671875" style="1"/>
    <col min="8" max="8" width="3.33203125" style="1" customWidth="1"/>
    <col min="9" max="10" width="23.44140625" style="1" customWidth="1"/>
    <col min="11" max="11" width="3.33203125" style="1" customWidth="1"/>
    <col min="12" max="12" width="9.109375" style="1" bestFit="1" customWidth="1"/>
    <col min="13" max="13" width="21.44140625" style="1" bestFit="1" customWidth="1"/>
    <col min="14" max="14" width="61.6640625" style="1" bestFit="1" customWidth="1"/>
    <col min="15" max="16" width="11.6640625" style="1" bestFit="1" customWidth="1"/>
    <col min="17" max="18" width="12.6640625" style="1" bestFit="1" customWidth="1"/>
    <col min="19" max="16384" width="8.88671875" style="1"/>
  </cols>
  <sheetData>
    <row r="1" spans="1:18" x14ac:dyDescent="0.25">
      <c r="A1" s="2" t="s">
        <v>112</v>
      </c>
      <c r="C1" s="2" t="s">
        <v>109</v>
      </c>
      <c r="D1" s="2" t="s">
        <v>108</v>
      </c>
      <c r="F1" s="3" t="s">
        <v>110</v>
      </c>
      <c r="G1" s="3" t="s">
        <v>111</v>
      </c>
      <c r="I1" s="3" t="s">
        <v>110</v>
      </c>
      <c r="J1" s="3" t="s">
        <v>111</v>
      </c>
      <c r="L1" s="3" t="s">
        <v>118</v>
      </c>
      <c r="M1" s="3" t="s">
        <v>115</v>
      </c>
      <c r="N1" s="3" t="s">
        <v>119</v>
      </c>
      <c r="O1" s="3" t="s">
        <v>113</v>
      </c>
      <c r="P1" s="3" t="s">
        <v>114</v>
      </c>
      <c r="Q1" s="3" t="s">
        <v>116</v>
      </c>
      <c r="R1" s="3" t="s">
        <v>117</v>
      </c>
    </row>
    <row r="2" spans="1:18" x14ac:dyDescent="0.25">
      <c r="A2" s="1">
        <v>1</v>
      </c>
      <c r="C2" s="1">
        <v>0</v>
      </c>
      <c r="D2" s="1" t="s">
        <v>0</v>
      </c>
      <c r="F2" s="1">
        <v>2</v>
      </c>
      <c r="G2" s="1">
        <v>2</v>
      </c>
      <c r="I2" s="1" t="str">
        <f>INDEX($D$2:$D$109,MATCH(F2,$C$2:$C$109,0),1)</f>
        <v>data_nasc</v>
      </c>
      <c r="J2" s="1" t="str">
        <f>INDEX($D$2:$D$109,MATCH(G2,$C$2:$C$109,0),1)</f>
        <v>data_nasc</v>
      </c>
      <c r="L2" s="1">
        <f>INDEX($C$2:$C$109,MATCH(M2,$D$2:$D$109,0),1)</f>
        <v>2</v>
      </c>
      <c r="M2" s="1" t="s">
        <v>2</v>
      </c>
      <c r="N2" s="1" t="str">
        <f>INDEX([1]Complete!$H$4:$H$178,MATCH(M2,[1]Complete!$B$4:$B$178,0),1)</f>
        <v>Data de nascimento</v>
      </c>
      <c r="O2" s="1">
        <f>COUNTIFS(I$2:I$11,$M2)</f>
        <v>1</v>
      </c>
      <c r="P2" s="1">
        <f>COUNTIFS(J$2:J$11,$M2)</f>
        <v>1</v>
      </c>
      <c r="Q2" s="1">
        <f>INDEX($A$2:$A$109,MATCH($M2,I$2:I$109,0),1)</f>
        <v>1</v>
      </c>
      <c r="R2" s="1">
        <f>INDEX($A$2:$A$109,MATCH($M2,J$2:J$109,0),1)</f>
        <v>1</v>
      </c>
    </row>
    <row r="3" spans="1:18" x14ac:dyDescent="0.25">
      <c r="A3" s="1">
        <f>A2+1</f>
        <v>2</v>
      </c>
      <c r="C3" s="1">
        <f>C2+1</f>
        <v>1</v>
      </c>
      <c r="D3" s="1" t="s">
        <v>1</v>
      </c>
      <c r="F3" s="1">
        <v>4</v>
      </c>
      <c r="G3" s="1">
        <v>0</v>
      </c>
      <c r="I3" s="1" t="str">
        <f>INDEX($D$2:$D$109,MATCH(F3,$C$2:$C$109,0),1)</f>
        <v>ano_nasc</v>
      </c>
      <c r="J3" s="1" t="str">
        <f>INDEX($D$2:$D$109,MATCH(G3,$C$2:$C$109,0),1)</f>
        <v>data_obito</v>
      </c>
      <c r="L3" s="1">
        <f t="shared" ref="L3:L17" si="0">INDEX($C$2:$C$109,MATCH(M3,$D$2:$D$109,0),1)</f>
        <v>4</v>
      </c>
      <c r="M3" s="1" t="s">
        <v>4</v>
      </c>
      <c r="N3" s="1" t="str">
        <f>INDEX([1]Complete!$H$4:$H$178,MATCH(M3,[1]Complete!$B$4:$B$178,0),1)</f>
        <v>Ano do nascimento</v>
      </c>
      <c r="O3" s="1">
        <f>COUNTIFS(I$2:I$11,$M3)</f>
        <v>1</v>
      </c>
      <c r="P3" s="1">
        <f>COUNTIFS(J$2:J$11,$M3)</f>
        <v>1</v>
      </c>
      <c r="Q3" s="1">
        <f t="shared" ref="Q3:Q17" si="1">INDEX($A$2:$A$109,MATCH($M3,I$2:I$109,0),1)</f>
        <v>2</v>
      </c>
      <c r="R3" s="1">
        <f t="shared" ref="R3:R17" si="2">INDEX($A$2:$A$109,MATCH($M3,J$2:J$109,0),1)</f>
        <v>5</v>
      </c>
    </row>
    <row r="4" spans="1:18" x14ac:dyDescent="0.25">
      <c r="A4" s="1">
        <f t="shared" ref="A4:A67" si="3">A3+1</f>
        <v>3</v>
      </c>
      <c r="C4" s="1">
        <f t="shared" ref="C4:C67" si="4">C3+1</f>
        <v>2</v>
      </c>
      <c r="D4" s="1" t="s">
        <v>2</v>
      </c>
      <c r="F4" s="1">
        <v>0</v>
      </c>
      <c r="G4" s="1">
        <v>15</v>
      </c>
      <c r="I4" s="1" t="str">
        <f>INDEX($D$2:$D$109,MATCH(F4,$C$2:$C$109,0),1)</f>
        <v>data_obito</v>
      </c>
      <c r="J4" s="1" t="str">
        <f>INDEX($D$2:$D$109,MATCH(G4,$C$2:$C$109,0),1)</f>
        <v>dia_semana_obito_sab</v>
      </c>
      <c r="L4" s="1">
        <f t="shared" si="0"/>
        <v>0</v>
      </c>
      <c r="M4" s="1" t="s">
        <v>0</v>
      </c>
      <c r="N4" s="1" t="str">
        <f>INDEX([1]Complete!$H$4:$H$178,MATCH(M4,[1]Complete!$B$4:$B$178,0),1)</f>
        <v>Data de ocorrência do óbito</v>
      </c>
      <c r="O4" s="1">
        <f>COUNTIFS(I$2:I$11,$M4)</f>
        <v>1</v>
      </c>
      <c r="P4" s="1">
        <f>COUNTIFS(J$2:J$11,$M4)</f>
        <v>1</v>
      </c>
      <c r="Q4" s="1">
        <f t="shared" si="1"/>
        <v>3</v>
      </c>
      <c r="R4" s="1">
        <f t="shared" si="2"/>
        <v>2</v>
      </c>
    </row>
    <row r="5" spans="1:18" x14ac:dyDescent="0.25">
      <c r="A5" s="1">
        <f t="shared" si="3"/>
        <v>4</v>
      </c>
      <c r="C5" s="1">
        <f t="shared" si="4"/>
        <v>3</v>
      </c>
      <c r="D5" s="1" t="s">
        <v>3</v>
      </c>
      <c r="F5" s="1">
        <v>60</v>
      </c>
      <c r="G5" s="1">
        <v>20</v>
      </c>
      <c r="I5" s="1" t="str">
        <f>INDEX($D$2:$D$109,MATCH(F5,$C$2:$C$109,0),1)</f>
        <v>def_cirurgia_sim</v>
      </c>
      <c r="J5" s="1" t="str">
        <f>INDEX($D$2:$D$109,MATCH(G5,$C$2:$C$109,0),1)</f>
        <v>dia_semana_nasc_qua</v>
      </c>
      <c r="L5" s="1">
        <f t="shared" si="0"/>
        <v>60</v>
      </c>
      <c r="M5" s="1" t="s">
        <v>60</v>
      </c>
      <c r="N5" s="5" t="s">
        <v>121</v>
      </c>
      <c r="O5" s="1">
        <f>COUNTIFS(I$2:I$11,$M5)</f>
        <v>1</v>
      </c>
      <c r="P5" s="1">
        <f>COUNTIFS(J$2:J$11,$M5)</f>
        <v>0</v>
      </c>
      <c r="Q5" s="1">
        <f t="shared" si="1"/>
        <v>4</v>
      </c>
      <c r="R5" s="1">
        <f t="shared" si="2"/>
        <v>39</v>
      </c>
    </row>
    <row r="6" spans="1:18" x14ac:dyDescent="0.25">
      <c r="A6" s="1">
        <f t="shared" si="3"/>
        <v>5</v>
      </c>
      <c r="C6" s="1">
        <f t="shared" si="4"/>
        <v>4</v>
      </c>
      <c r="D6" s="1" t="s">
        <v>4</v>
      </c>
      <c r="F6" s="1">
        <v>1</v>
      </c>
      <c r="G6" s="1">
        <v>4</v>
      </c>
      <c r="I6" s="1" t="str">
        <f>INDEX($D$2:$D$109,MATCH(F6,$C$2:$C$109,0),1)</f>
        <v>ano_obito</v>
      </c>
      <c r="J6" s="1" t="str">
        <f>INDEX($D$2:$D$109,MATCH(G6,$C$2:$C$109,0),1)</f>
        <v>ano_nasc</v>
      </c>
      <c r="L6" s="1">
        <f t="shared" si="0"/>
        <v>1</v>
      </c>
      <c r="M6" s="1" t="s">
        <v>1</v>
      </c>
      <c r="N6" s="1" t="str">
        <f>INDEX([1]Complete!$H$4:$H$178,MATCH(M6,[1]Complete!$B$4:$B$178,0),1)</f>
        <v>Ano do óbito</v>
      </c>
      <c r="O6" s="1">
        <f>COUNTIFS(I$2:I$11,$M6)</f>
        <v>1</v>
      </c>
      <c r="P6" s="1">
        <f>COUNTIFS(J$2:J$11,$M6)</f>
        <v>0</v>
      </c>
      <c r="Q6" s="1">
        <f t="shared" si="1"/>
        <v>5</v>
      </c>
      <c r="R6" s="1">
        <f t="shared" si="2"/>
        <v>16</v>
      </c>
    </row>
    <row r="7" spans="1:18" x14ac:dyDescent="0.25">
      <c r="A7" s="1">
        <f t="shared" si="3"/>
        <v>6</v>
      </c>
      <c r="C7" s="1">
        <f t="shared" si="4"/>
        <v>5</v>
      </c>
      <c r="D7" s="1" t="s">
        <v>5</v>
      </c>
      <c r="F7" s="1">
        <v>5</v>
      </c>
      <c r="G7" s="1">
        <v>5</v>
      </c>
      <c r="I7" s="1" t="str">
        <f>INDEX($D$2:$D$109,MATCH(F7,$C$2:$C$109,0),1)</f>
        <v>idade_obito_anos</v>
      </c>
      <c r="J7" s="1" t="str">
        <f>INDEX($D$2:$D$109,MATCH(G7,$C$2:$C$109,0),1)</f>
        <v>idade_obito_anos</v>
      </c>
      <c r="L7" s="1">
        <f t="shared" si="0"/>
        <v>5</v>
      </c>
      <c r="M7" s="1" t="s">
        <v>5</v>
      </c>
      <c r="N7" s="1" t="str">
        <f>INDEX([1]Complete!$H$4:$H$178,MATCH(M7,[1]Complete!$B$4:$B$178,0),1)</f>
        <v>Idade do óbito (em anos) informada na declaração de óbito</v>
      </c>
      <c r="O7" s="1">
        <f>COUNTIFS(I$2:I$11,$M7)</f>
        <v>1</v>
      </c>
      <c r="P7" s="1">
        <f>COUNTIFS(J$2:J$11,$M7)</f>
        <v>1</v>
      </c>
      <c r="Q7" s="1">
        <f t="shared" si="1"/>
        <v>6</v>
      </c>
      <c r="R7" s="1">
        <f t="shared" si="2"/>
        <v>6</v>
      </c>
    </row>
    <row r="8" spans="1:18" x14ac:dyDescent="0.25">
      <c r="A8" s="1">
        <f t="shared" si="3"/>
        <v>7</v>
      </c>
      <c r="C8" s="1">
        <f t="shared" si="4"/>
        <v>6</v>
      </c>
      <c r="D8" s="1" t="s">
        <v>6</v>
      </c>
      <c r="F8" s="1">
        <v>3</v>
      </c>
      <c r="G8" s="1">
        <v>6</v>
      </c>
      <c r="I8" s="1" t="str">
        <f>INDEX($D$2:$D$109,MATCH(F8,$C$2:$C$109,0),1)</f>
        <v>idade_obito_calculado</v>
      </c>
      <c r="J8" s="1" t="str">
        <f>INDEX($D$2:$D$109,MATCH(G8,$C$2:$C$109,0),1)</f>
        <v>res_latitude</v>
      </c>
      <c r="L8" s="1">
        <f t="shared" si="0"/>
        <v>3</v>
      </c>
      <c r="M8" s="1" t="s">
        <v>3</v>
      </c>
      <c r="N8" s="1" t="str">
        <f>INDEX([1]Complete!$H$4:$H$178,MATCH(M8,[1]Complete!$B$4:$B$178,0),1)</f>
        <v>Idade do óbito calculado utilizando a data de óbito e a data denascimento</v>
      </c>
      <c r="O8" s="1">
        <f>COUNTIFS(I$2:I$11,$M8)</f>
        <v>1</v>
      </c>
      <c r="P8" s="1">
        <f>COUNTIFS(J$2:J$11,$M8)</f>
        <v>0</v>
      </c>
      <c r="Q8" s="1">
        <f t="shared" si="1"/>
        <v>7</v>
      </c>
      <c r="R8" s="1">
        <f t="shared" si="2"/>
        <v>14</v>
      </c>
    </row>
    <row r="9" spans="1:18" x14ac:dyDescent="0.25">
      <c r="A9" s="1">
        <f t="shared" si="3"/>
        <v>8</v>
      </c>
      <c r="C9" s="1">
        <f t="shared" si="4"/>
        <v>7</v>
      </c>
      <c r="D9" s="1" t="s">
        <v>7</v>
      </c>
      <c r="F9" s="1">
        <v>11</v>
      </c>
      <c r="G9" s="1">
        <v>7</v>
      </c>
      <c r="I9" s="1" t="str">
        <f>INDEX($D$2:$D$109,MATCH(F9,$C$2:$C$109,0),1)</f>
        <v>idade_obito</v>
      </c>
      <c r="J9" s="1" t="str">
        <f>INDEX($D$2:$D$109,MATCH(G9,$C$2:$C$109,0),1)</f>
        <v>res_longitude</v>
      </c>
      <c r="L9" s="1">
        <f t="shared" si="0"/>
        <v>11</v>
      </c>
      <c r="M9" s="1" t="s">
        <v>11</v>
      </c>
      <c r="N9" s="1" t="s">
        <v>120</v>
      </c>
      <c r="O9" s="1">
        <f>COUNTIFS(I$2:I$11,$M9)</f>
        <v>1</v>
      </c>
      <c r="P9" s="1">
        <f>COUNTIFS(J$2:J$11,$M9)</f>
        <v>0</v>
      </c>
      <c r="Q9" s="1">
        <f t="shared" si="1"/>
        <v>8</v>
      </c>
      <c r="R9" s="1">
        <f t="shared" si="2"/>
        <v>11</v>
      </c>
    </row>
    <row r="10" spans="1:18" x14ac:dyDescent="0.25">
      <c r="A10" s="1">
        <f t="shared" si="3"/>
        <v>9</v>
      </c>
      <c r="C10" s="1">
        <f t="shared" si="4"/>
        <v>8</v>
      </c>
      <c r="D10" s="1" t="s">
        <v>8</v>
      </c>
      <c r="F10" s="1">
        <v>46</v>
      </c>
      <c r="G10" s="1">
        <v>13</v>
      </c>
      <c r="I10" s="1" t="str">
        <f>INDEX($D$2:$D$109,MATCH(F10,$C$2:$C$109,0),1)</f>
        <v>def_loc_ocor_domicÃ­lio</v>
      </c>
      <c r="J10" s="1" t="str">
        <f>INDEX($D$2:$D$109,MATCH(G10,$C$2:$C$109,0),1)</f>
        <v>dia_semana_obito_qua</v>
      </c>
      <c r="L10" s="1">
        <f t="shared" si="0"/>
        <v>46</v>
      </c>
      <c r="M10" s="1" t="s">
        <v>46</v>
      </c>
      <c r="N10" s="5" t="s">
        <v>122</v>
      </c>
      <c r="O10" s="1">
        <f>COUNTIFS(I$2:I$11,$M10)</f>
        <v>1</v>
      </c>
      <c r="P10" s="1">
        <f>COUNTIFS(J$2:J$11,$M10)</f>
        <v>0</v>
      </c>
      <c r="Q10" s="1">
        <f t="shared" si="1"/>
        <v>9</v>
      </c>
      <c r="R10" s="1">
        <f t="shared" si="2"/>
        <v>21</v>
      </c>
    </row>
    <row r="11" spans="1:18" s="4" customFormat="1" x14ac:dyDescent="0.25">
      <c r="A11" s="4">
        <f t="shared" si="3"/>
        <v>10</v>
      </c>
      <c r="C11" s="4">
        <f t="shared" si="4"/>
        <v>9</v>
      </c>
      <c r="D11" s="4" t="s">
        <v>9</v>
      </c>
      <c r="F11" s="4">
        <v>55</v>
      </c>
      <c r="G11" s="4">
        <v>12</v>
      </c>
      <c r="I11" s="4" t="str">
        <f>INDEX($D$2:$D$109,MATCH(F11,$C$2:$C$109,0),1)</f>
        <v>def_exame_ignorado</v>
      </c>
      <c r="J11" s="4" t="str">
        <f>INDEX($D$2:$D$109,MATCH(G11,$C$2:$C$109,0),1)</f>
        <v>dia_semana_obito_dom</v>
      </c>
      <c r="L11" s="4">
        <f t="shared" si="0"/>
        <v>55</v>
      </c>
      <c r="M11" s="4" t="s">
        <v>55</v>
      </c>
      <c r="N11" s="6" t="s">
        <v>124</v>
      </c>
      <c r="O11" s="4">
        <f>COUNTIFS(I$2:I$11,$M11)</f>
        <v>1</v>
      </c>
      <c r="P11" s="4">
        <f>COUNTIFS(J$2:J$11,$M11)</f>
        <v>0</v>
      </c>
      <c r="Q11" s="4">
        <f t="shared" si="1"/>
        <v>10</v>
      </c>
      <c r="R11" s="4">
        <f t="shared" si="2"/>
        <v>36</v>
      </c>
    </row>
    <row r="12" spans="1:18" x14ac:dyDescent="0.25">
      <c r="A12" s="1">
        <f t="shared" si="3"/>
        <v>11</v>
      </c>
      <c r="C12" s="1">
        <f t="shared" si="4"/>
        <v>10</v>
      </c>
      <c r="D12" s="1" t="s">
        <v>10</v>
      </c>
      <c r="F12" s="1">
        <v>57</v>
      </c>
      <c r="G12" s="1">
        <v>11</v>
      </c>
      <c r="I12" s="1" t="str">
        <f>INDEX($D$2:$D$109,MATCH(F12,$C$2:$C$109,0),1)</f>
        <v>def_exame_sim</v>
      </c>
      <c r="J12" s="1" t="str">
        <f>INDEX($D$2:$D$109,MATCH(G12,$C$2:$C$109,0),1)</f>
        <v>idade_obito</v>
      </c>
      <c r="L12" s="1">
        <f t="shared" si="0"/>
        <v>15</v>
      </c>
      <c r="M12" s="1" t="s">
        <v>15</v>
      </c>
      <c r="N12" s="5" t="s">
        <v>123</v>
      </c>
      <c r="O12" s="1">
        <f>COUNTIFS(I$2:I$11,$M12)</f>
        <v>0</v>
      </c>
      <c r="P12" s="1">
        <f>COUNTIFS(J$2:J$11,$M12)</f>
        <v>1</v>
      </c>
      <c r="Q12" s="1">
        <f t="shared" si="1"/>
        <v>98</v>
      </c>
      <c r="R12" s="1">
        <f t="shared" si="2"/>
        <v>3</v>
      </c>
    </row>
    <row r="13" spans="1:18" x14ac:dyDescent="0.25">
      <c r="A13" s="1">
        <f t="shared" si="3"/>
        <v>12</v>
      </c>
      <c r="C13" s="1">
        <f t="shared" si="4"/>
        <v>11</v>
      </c>
      <c r="D13" s="1" t="s">
        <v>11</v>
      </c>
      <c r="F13" s="1">
        <v>58</v>
      </c>
      <c r="G13" s="1">
        <v>14</v>
      </c>
      <c r="I13" s="1" t="str">
        <f>INDEX($D$2:$D$109,MATCH(F13,$C$2:$C$109,0),1)</f>
        <v>def_cirurgia_ignorado</v>
      </c>
      <c r="J13" s="1" t="str">
        <f>INDEX($D$2:$D$109,MATCH(G13,$C$2:$C$109,0),1)</f>
        <v>dia_semana_obito_qui</v>
      </c>
      <c r="L13" s="1">
        <f t="shared" si="0"/>
        <v>20</v>
      </c>
      <c r="M13" s="1" t="s">
        <v>20</v>
      </c>
      <c r="N13" s="5" t="s">
        <v>125</v>
      </c>
      <c r="O13" s="1">
        <f>COUNTIFS(I$2:I$11,$M13)</f>
        <v>0</v>
      </c>
      <c r="P13" s="1">
        <f>COUNTIFS(J$2:J$11,$M13)</f>
        <v>1</v>
      </c>
      <c r="Q13" s="1">
        <f t="shared" si="1"/>
        <v>57</v>
      </c>
      <c r="R13" s="1">
        <f t="shared" si="2"/>
        <v>4</v>
      </c>
    </row>
    <row r="14" spans="1:18" x14ac:dyDescent="0.25">
      <c r="A14" s="1">
        <f t="shared" si="3"/>
        <v>13</v>
      </c>
      <c r="C14" s="1">
        <f t="shared" si="4"/>
        <v>12</v>
      </c>
      <c r="D14" s="1" t="s">
        <v>12</v>
      </c>
      <c r="F14" s="1">
        <v>38</v>
      </c>
      <c r="G14" s="1">
        <v>26</v>
      </c>
      <c r="I14" s="1" t="str">
        <f>INDEX($D$2:$D$109,MATCH(F14,$C$2:$C$109,0),1)</f>
        <v>def_est_civil_solteiro</v>
      </c>
      <c r="J14" s="1" t="str">
        <f>INDEX($D$2:$D$109,MATCH(G14,$C$2:$C$109,0),1)</f>
        <v>def_sexo_feminino</v>
      </c>
      <c r="L14" s="1">
        <f t="shared" si="0"/>
        <v>6</v>
      </c>
      <c r="M14" s="1" t="s">
        <v>6</v>
      </c>
      <c r="N14" s="1" t="str">
        <f>INDEX([1]Complete!$H$4:$H$178,MATCH(M14,[1]Complete!$B$4:$B$178,0),1)</f>
        <v>Latitude da sede do Município de residência da pessoa que foi à óbito</v>
      </c>
      <c r="O14" s="1">
        <f>COUNTIFS(I$2:I$11,$M14)</f>
        <v>0</v>
      </c>
      <c r="P14" s="1">
        <f>COUNTIFS(J$2:J$11,$M14)</f>
        <v>1</v>
      </c>
      <c r="Q14" s="1">
        <f t="shared" si="1"/>
        <v>54</v>
      </c>
      <c r="R14" s="1">
        <f t="shared" si="2"/>
        <v>7</v>
      </c>
    </row>
    <row r="15" spans="1:18" x14ac:dyDescent="0.25">
      <c r="A15" s="1">
        <f t="shared" si="3"/>
        <v>14</v>
      </c>
      <c r="C15" s="1">
        <f t="shared" si="4"/>
        <v>13</v>
      </c>
      <c r="D15" s="1" t="s">
        <v>13</v>
      </c>
      <c r="F15" s="1">
        <v>35</v>
      </c>
      <c r="G15" s="1">
        <v>3</v>
      </c>
      <c r="I15" s="1" t="str">
        <f>INDEX($D$2:$D$109,MATCH(F15,$C$2:$C$109,0),1)</f>
        <v>def_est_civil_casado</v>
      </c>
      <c r="J15" s="1" t="str">
        <f>INDEX($D$2:$D$109,MATCH(G15,$C$2:$C$109,0),1)</f>
        <v>idade_obito_calculado</v>
      </c>
      <c r="L15" s="1">
        <f t="shared" si="0"/>
        <v>7</v>
      </c>
      <c r="M15" s="1" t="s">
        <v>7</v>
      </c>
      <c r="N15" s="1" t="str">
        <f>INDEX([1]Complete!$H$4:$H$178,MATCH(M15,[1]Complete!$B$4:$B$178,0),1)</f>
        <v>Longitude da sede do Município de residência da pessoa que foi à óbito</v>
      </c>
      <c r="O15" s="1">
        <f>COUNTIFS(I$2:I$11,$M15)</f>
        <v>0</v>
      </c>
      <c r="P15" s="1">
        <f>COUNTIFS(J$2:J$11,$M15)</f>
        <v>1</v>
      </c>
      <c r="Q15" s="1">
        <f t="shared" si="1"/>
        <v>79</v>
      </c>
      <c r="R15" s="1">
        <f t="shared" si="2"/>
        <v>8</v>
      </c>
    </row>
    <row r="16" spans="1:18" x14ac:dyDescent="0.25">
      <c r="A16" s="1">
        <f t="shared" si="3"/>
        <v>15</v>
      </c>
      <c r="C16" s="1">
        <f t="shared" si="4"/>
        <v>14</v>
      </c>
      <c r="D16" s="1" t="s">
        <v>14</v>
      </c>
      <c r="F16" s="1">
        <v>10</v>
      </c>
      <c r="G16" s="1">
        <v>9</v>
      </c>
      <c r="I16" s="1" t="str">
        <f>INDEX($D$2:$D$109,MATCH(F16,$C$2:$C$109,0),1)</f>
        <v>ocor_area</v>
      </c>
      <c r="J16" s="1" t="str">
        <f>INDEX($D$2:$D$109,MATCH(G16,$C$2:$C$109,0),1)</f>
        <v>res_area</v>
      </c>
      <c r="L16" s="1">
        <f t="shared" si="0"/>
        <v>13</v>
      </c>
      <c r="M16" s="1" t="s">
        <v>13</v>
      </c>
      <c r="N16" s="5" t="s">
        <v>126</v>
      </c>
      <c r="O16" s="1">
        <f>COUNTIFS(I$2:I$11,$M16)</f>
        <v>0</v>
      </c>
      <c r="P16" s="1">
        <f>COUNTIFS(J$2:J$11,$M16)</f>
        <v>1</v>
      </c>
      <c r="Q16" s="1">
        <f t="shared" si="1"/>
        <v>95</v>
      </c>
      <c r="R16" s="1">
        <f t="shared" si="2"/>
        <v>9</v>
      </c>
    </row>
    <row r="17" spans="1:18" x14ac:dyDescent="0.25">
      <c r="A17" s="1">
        <f t="shared" si="3"/>
        <v>16</v>
      </c>
      <c r="C17" s="1">
        <f t="shared" si="4"/>
        <v>15</v>
      </c>
      <c r="D17" s="1" t="s">
        <v>15</v>
      </c>
      <c r="F17" s="1">
        <v>33</v>
      </c>
      <c r="G17" s="1">
        <v>1</v>
      </c>
      <c r="I17" s="1" t="str">
        <f>INDEX($D$2:$D$109,MATCH(F17,$C$2:$C$109,0),1)</f>
        <v>def_raca_cor_parda</v>
      </c>
      <c r="J17" s="1" t="str">
        <f>INDEX($D$2:$D$109,MATCH(G17,$C$2:$C$109,0),1)</f>
        <v>ano_obito</v>
      </c>
      <c r="L17" s="1">
        <f t="shared" si="0"/>
        <v>12</v>
      </c>
      <c r="M17" s="1" t="s">
        <v>12</v>
      </c>
      <c r="N17" s="5" t="s">
        <v>127</v>
      </c>
      <c r="O17" s="1">
        <f>COUNTIFS(I$2:I$11,$M17)</f>
        <v>0</v>
      </c>
      <c r="P17" s="1">
        <f>COUNTIFS(J$2:J$11,$M17)</f>
        <v>1</v>
      </c>
      <c r="Q17" s="1">
        <f t="shared" si="1"/>
        <v>42</v>
      </c>
      <c r="R17" s="1">
        <f t="shared" si="2"/>
        <v>10</v>
      </c>
    </row>
    <row r="18" spans="1:18" ht="14.4" x14ac:dyDescent="0.3">
      <c r="A18" s="1">
        <f t="shared" si="3"/>
        <v>17</v>
      </c>
      <c r="C18" s="1">
        <f t="shared" si="4"/>
        <v>16</v>
      </c>
      <c r="D18" s="1" t="s">
        <v>16</v>
      </c>
      <c r="F18" s="1">
        <v>47</v>
      </c>
      <c r="G18" s="1">
        <v>10</v>
      </c>
      <c r="I18" s="1" t="str">
        <f>INDEX($D$2:$D$109,MATCH(F18,$C$2:$C$109,0),1)</f>
        <v>def_loc_ocor_hospital</v>
      </c>
      <c r="J18" s="1" t="str">
        <f>INDEX($D$2:$D$109,MATCH(G18,$C$2:$C$109,0),1)</f>
        <v>ocor_area</v>
      </c>
      <c r="M18"/>
      <c r="N18"/>
    </row>
    <row r="19" spans="1:18" ht="14.4" x14ac:dyDescent="0.3">
      <c r="A19" s="1">
        <f t="shared" si="3"/>
        <v>18</v>
      </c>
      <c r="C19" s="1">
        <f t="shared" si="4"/>
        <v>17</v>
      </c>
      <c r="D19" s="1" t="s">
        <v>17</v>
      </c>
      <c r="F19" s="1">
        <v>30</v>
      </c>
      <c r="G19" s="1">
        <v>23</v>
      </c>
      <c r="I19" s="1" t="str">
        <f>INDEX($D$2:$D$109,MATCH(F19,$C$2:$C$109,0),1)</f>
        <v>def_raca_cor_branca</v>
      </c>
      <c r="J19" s="1" t="str">
        <f>INDEX($D$2:$D$109,MATCH(G19,$C$2:$C$109,0),1)</f>
        <v>dia_semana_nasc_seg</v>
      </c>
      <c r="M19"/>
      <c r="N19"/>
    </row>
    <row r="20" spans="1:18" ht="14.4" x14ac:dyDescent="0.3">
      <c r="A20" s="1">
        <f t="shared" si="3"/>
        <v>19</v>
      </c>
      <c r="C20" s="1">
        <f t="shared" si="4"/>
        <v>18</v>
      </c>
      <c r="D20" s="1" t="s">
        <v>18</v>
      </c>
      <c r="F20" s="1">
        <v>95</v>
      </c>
      <c r="G20" s="1">
        <v>48</v>
      </c>
      <c r="I20" s="1" t="str">
        <f>INDEX($D$2:$D$109,MATCH(F20,$C$2:$C$109,0),1)</f>
        <v>grande_grupo_ocup_forÃ§as_armadas_policiais_e_bombeiros_militares</v>
      </c>
      <c r="J20" s="1" t="str">
        <f>INDEX($D$2:$D$109,MATCH(G20,$C$2:$C$109,0),1)</f>
        <v>def_loc_ocor_ignorado</v>
      </c>
      <c r="M20"/>
      <c r="N20"/>
    </row>
    <row r="21" spans="1:18" ht="14.4" x14ac:dyDescent="0.3">
      <c r="A21" s="1">
        <f t="shared" si="3"/>
        <v>20</v>
      </c>
      <c r="C21" s="1">
        <f t="shared" si="4"/>
        <v>19</v>
      </c>
      <c r="D21" s="1" t="s">
        <v>19</v>
      </c>
      <c r="F21" s="1">
        <v>49</v>
      </c>
      <c r="G21" s="1">
        <v>47</v>
      </c>
      <c r="I21" s="1" t="str">
        <f>INDEX($D$2:$D$109,MATCH(F21,$C$2:$C$109,0),1)</f>
        <v>def_loc_ocor_outro_estab._saÃºde</v>
      </c>
      <c r="J21" s="1" t="str">
        <f>INDEX($D$2:$D$109,MATCH(G21,$C$2:$C$109,0),1)</f>
        <v>def_loc_ocor_hospital</v>
      </c>
      <c r="M21"/>
      <c r="N21"/>
    </row>
    <row r="22" spans="1:18" x14ac:dyDescent="0.25">
      <c r="A22" s="1">
        <f t="shared" si="3"/>
        <v>21</v>
      </c>
      <c r="C22" s="1">
        <f t="shared" si="4"/>
        <v>20</v>
      </c>
      <c r="D22" s="1" t="s">
        <v>20</v>
      </c>
      <c r="F22" s="1">
        <v>103</v>
      </c>
      <c r="G22" s="1">
        <v>46</v>
      </c>
      <c r="I22" s="1" t="str">
        <f>INDEX($D$2:$D$109,MATCH(F22,$C$2:$C$109,0),1)</f>
        <v>grande_grupo_ocup_tÃ©cnicos_de_nÃ­vel_mÃ©dio</v>
      </c>
      <c r="J22" s="1" t="str">
        <f>INDEX($D$2:$D$109,MATCH(G22,$C$2:$C$109,0),1)</f>
        <v>def_loc_ocor_domicÃ­lio</v>
      </c>
    </row>
    <row r="23" spans="1:18" x14ac:dyDescent="0.25">
      <c r="A23" s="1">
        <f t="shared" si="3"/>
        <v>22</v>
      </c>
      <c r="C23" s="1">
        <f t="shared" si="4"/>
        <v>21</v>
      </c>
      <c r="D23" s="1" t="s">
        <v>21</v>
      </c>
      <c r="F23" s="1">
        <v>105</v>
      </c>
      <c r="G23" s="1">
        <v>31</v>
      </c>
      <c r="I23" s="1" t="str">
        <f>INDEX($D$2:$D$109,MATCH(F23,$C$2:$C$109,0),1)</f>
        <v>nivel_comp_ocup_nivel3</v>
      </c>
      <c r="J23" s="1" t="str">
        <f>INDEX($D$2:$D$109,MATCH(G23,$C$2:$C$109,0),1)</f>
        <v>def_raca_cor_ignorado</v>
      </c>
    </row>
    <row r="24" spans="1:18" x14ac:dyDescent="0.25">
      <c r="A24" s="1">
        <f t="shared" si="3"/>
        <v>23</v>
      </c>
      <c r="C24" s="1">
        <f t="shared" si="4"/>
        <v>22</v>
      </c>
      <c r="D24" s="1" t="s">
        <v>22</v>
      </c>
      <c r="F24" s="1">
        <v>43</v>
      </c>
      <c r="G24" s="1">
        <v>30</v>
      </c>
      <c r="I24" s="1" t="str">
        <f>INDEX($D$2:$D$109,MATCH(F24,$C$2:$C$109,0),1)</f>
        <v>def_escol_8_a_11_anos</v>
      </c>
      <c r="J24" s="1" t="str">
        <f>INDEX($D$2:$D$109,MATCH(G24,$C$2:$C$109,0),1)</f>
        <v>def_raca_cor_branca</v>
      </c>
    </row>
    <row r="25" spans="1:18" x14ac:dyDescent="0.25">
      <c r="A25" s="1">
        <f t="shared" si="3"/>
        <v>24</v>
      </c>
      <c r="C25" s="1">
        <f t="shared" si="4"/>
        <v>23</v>
      </c>
      <c r="D25" s="1" t="s">
        <v>23</v>
      </c>
      <c r="F25" s="1">
        <v>73</v>
      </c>
      <c r="G25" s="1">
        <v>29</v>
      </c>
      <c r="I25" s="1" t="str">
        <f>INDEX($D$2:$D$109,MATCH(F25,$C$2:$C$109,0),1)</f>
        <v>res_rsaudcod_3505</v>
      </c>
      <c r="J25" s="1" t="str">
        <f>INDEX($D$2:$D$109,MATCH(G25,$C$2:$C$109,0),1)</f>
        <v>def_raca_cor_amarela</v>
      </c>
    </row>
    <row r="26" spans="1:18" x14ac:dyDescent="0.25">
      <c r="A26" s="1">
        <f t="shared" si="3"/>
        <v>25</v>
      </c>
      <c r="C26" s="1">
        <f t="shared" si="4"/>
        <v>24</v>
      </c>
      <c r="D26" s="1" t="s">
        <v>24</v>
      </c>
      <c r="F26" s="1">
        <v>96</v>
      </c>
      <c r="G26" s="1">
        <v>28</v>
      </c>
      <c r="I26" s="1" t="str">
        <f>INDEX($D$2:$D$109,MATCH(F26,$C$2:$C$109,0),1)</f>
        <v>grande_grupo_ocup_membros_superiores_do_poder_pÃºblico_dirigentes_de_organizaÃ§Ãµes_de_interesse_pÃºblico_e_de_empresas_e_gerentes</v>
      </c>
      <c r="J26" s="1" t="str">
        <f>INDEX($D$2:$D$109,MATCH(G26,$C$2:$C$109,0),1)</f>
        <v>def_sexo_masculino</v>
      </c>
    </row>
    <row r="27" spans="1:18" x14ac:dyDescent="0.25">
      <c r="A27" s="1">
        <f t="shared" si="3"/>
        <v>26</v>
      </c>
      <c r="C27" s="1">
        <f t="shared" si="4"/>
        <v>25</v>
      </c>
      <c r="D27" s="1" t="s">
        <v>25</v>
      </c>
      <c r="F27" s="1">
        <v>70</v>
      </c>
      <c r="G27" s="1">
        <v>32</v>
      </c>
      <c r="I27" s="1" t="str">
        <f>INDEX($D$2:$D$109,MATCH(F27,$C$2:$C$109,0),1)</f>
        <v>res_rsaudcod_3502</v>
      </c>
      <c r="J27" s="1" t="str">
        <f>INDEX($D$2:$D$109,MATCH(G27,$C$2:$C$109,0),1)</f>
        <v>def_raca_cor_indÃ­gena</v>
      </c>
    </row>
    <row r="28" spans="1:18" x14ac:dyDescent="0.25">
      <c r="A28" s="1">
        <f t="shared" si="3"/>
        <v>27</v>
      </c>
      <c r="C28" s="1">
        <f t="shared" si="4"/>
        <v>26</v>
      </c>
      <c r="D28" s="1" t="s">
        <v>26</v>
      </c>
      <c r="F28" s="1">
        <v>107</v>
      </c>
      <c r="G28" s="1">
        <v>52</v>
      </c>
      <c r="I28" s="1" t="str">
        <f>INDEX($D$2:$D$109,MATCH(F28,$C$2:$C$109,0),1)</f>
        <v>nivel_comp_ocup_nÃ£o_definido</v>
      </c>
      <c r="J28" s="1" t="str">
        <f>INDEX($D$2:$D$109,MATCH(G28,$C$2:$C$109,0),1)</f>
        <v>def_assist_med_com_assistÃªncia</v>
      </c>
    </row>
    <row r="29" spans="1:18" x14ac:dyDescent="0.25">
      <c r="A29" s="1">
        <f t="shared" si="3"/>
        <v>28</v>
      </c>
      <c r="C29" s="1">
        <f t="shared" si="4"/>
        <v>27</v>
      </c>
      <c r="D29" s="1" t="s">
        <v>27</v>
      </c>
      <c r="F29" s="1">
        <v>9</v>
      </c>
      <c r="G29" s="1">
        <v>22</v>
      </c>
      <c r="I29" s="1" t="str">
        <f>INDEX($D$2:$D$109,MATCH(F29,$C$2:$C$109,0),1)</f>
        <v>res_area</v>
      </c>
      <c r="J29" s="1" t="str">
        <f>INDEX($D$2:$D$109,MATCH(G29,$C$2:$C$109,0),1)</f>
        <v>dia_semana_nasc_sab</v>
      </c>
    </row>
    <row r="30" spans="1:18" x14ac:dyDescent="0.25">
      <c r="A30" s="1">
        <f t="shared" si="3"/>
        <v>29</v>
      </c>
      <c r="C30" s="1">
        <f t="shared" si="4"/>
        <v>28</v>
      </c>
      <c r="D30" s="1" t="s">
        <v>28</v>
      </c>
      <c r="F30" s="1">
        <v>63</v>
      </c>
      <c r="G30" s="1">
        <v>8</v>
      </c>
      <c r="I30" s="1" t="str">
        <f>INDEX($D$2:$D$109,MATCH(F30,$C$2:$C$109,0),1)</f>
        <v>def_necropsia_sim</v>
      </c>
      <c r="J30" s="1" t="str">
        <f>INDEX($D$2:$D$109,MATCH(G30,$C$2:$C$109,0),1)</f>
        <v>res_altitude</v>
      </c>
    </row>
    <row r="31" spans="1:18" x14ac:dyDescent="0.25">
      <c r="A31" s="1">
        <f t="shared" si="3"/>
        <v>30</v>
      </c>
      <c r="C31" s="1">
        <f t="shared" si="4"/>
        <v>29</v>
      </c>
      <c r="D31" s="1" t="s">
        <v>29</v>
      </c>
      <c r="F31" s="1">
        <v>99</v>
      </c>
      <c r="G31" s="1">
        <v>19</v>
      </c>
      <c r="I31" s="1" t="str">
        <f>INDEX($D$2:$D$109,MATCH(F31,$C$2:$C$109,0),1)</f>
        <v>grande_grupo_ocup_trabalhadores_da_produÃ§Ã£o_de_bens_e_serviÃ§os_industriais</v>
      </c>
      <c r="J31" s="1" t="str">
        <f>INDEX($D$2:$D$109,MATCH(G31,$C$2:$C$109,0),1)</f>
        <v>dia_semana_nasc_dom</v>
      </c>
    </row>
    <row r="32" spans="1:18" x14ac:dyDescent="0.25">
      <c r="A32" s="1">
        <f t="shared" si="3"/>
        <v>31</v>
      </c>
      <c r="C32" s="1">
        <f t="shared" si="4"/>
        <v>30</v>
      </c>
      <c r="D32" s="1" t="s">
        <v>30</v>
      </c>
      <c r="F32" s="1">
        <v>86</v>
      </c>
      <c r="G32" s="1">
        <v>18</v>
      </c>
      <c r="I32" s="1" t="str">
        <f>INDEX($D$2:$D$109,MATCH(F32,$C$2:$C$109,0),1)</f>
        <v>res_rsaudcod_3518</v>
      </c>
      <c r="J32" s="1" t="str">
        <f>INDEX($D$2:$D$109,MATCH(G32,$C$2:$C$109,0),1)</f>
        <v>dia_semana_obito_ter</v>
      </c>
    </row>
    <row r="33" spans="1:10" x14ac:dyDescent="0.25">
      <c r="A33" s="1">
        <f t="shared" si="3"/>
        <v>32</v>
      </c>
      <c r="C33" s="1">
        <f t="shared" si="4"/>
        <v>31</v>
      </c>
      <c r="D33" s="1" t="s">
        <v>31</v>
      </c>
      <c r="F33" s="1">
        <v>84</v>
      </c>
      <c r="G33" s="1">
        <v>17</v>
      </c>
      <c r="I33" s="1" t="str">
        <f>INDEX($D$2:$D$109,MATCH(F33,$C$2:$C$109,0),1)</f>
        <v>res_rsaudcod_3516</v>
      </c>
      <c r="J33" s="1" t="str">
        <f>INDEX($D$2:$D$109,MATCH(G33,$C$2:$C$109,0),1)</f>
        <v>dia_semana_obito_sex</v>
      </c>
    </row>
    <row r="34" spans="1:10" x14ac:dyDescent="0.25">
      <c r="A34" s="1">
        <f t="shared" si="3"/>
        <v>33</v>
      </c>
      <c r="C34" s="1">
        <f t="shared" si="4"/>
        <v>32</v>
      </c>
      <c r="D34" s="1" t="s">
        <v>32</v>
      </c>
      <c r="F34" s="1">
        <v>78</v>
      </c>
      <c r="G34" s="1">
        <v>16</v>
      </c>
      <c r="I34" s="1" t="str">
        <f>INDEX($D$2:$D$109,MATCH(F34,$C$2:$C$109,0),1)</f>
        <v>res_rsaudcod_3510</v>
      </c>
      <c r="J34" s="1" t="str">
        <f>INDEX($D$2:$D$109,MATCH(G34,$C$2:$C$109,0),1)</f>
        <v>dia_semana_obito_seg</v>
      </c>
    </row>
    <row r="35" spans="1:10" x14ac:dyDescent="0.25">
      <c r="A35" s="1">
        <f t="shared" si="3"/>
        <v>34</v>
      </c>
      <c r="C35" s="1">
        <f t="shared" si="4"/>
        <v>33</v>
      </c>
      <c r="D35" s="1" t="s">
        <v>33</v>
      </c>
      <c r="F35" s="1">
        <v>87</v>
      </c>
      <c r="G35" s="1">
        <v>39</v>
      </c>
      <c r="I35" s="1" t="str">
        <f>INDEX($D$2:$D$109,MATCH(F35,$C$2:$C$109,0),1)</f>
        <v>res_rsaudcod_3519</v>
      </c>
      <c r="J35" s="1" t="str">
        <f>INDEX($D$2:$D$109,MATCH(G35,$C$2:$C$109,0),1)</f>
        <v>def_est_civil_viÃºvo</v>
      </c>
    </row>
    <row r="36" spans="1:10" x14ac:dyDescent="0.25">
      <c r="A36" s="1">
        <f t="shared" si="3"/>
        <v>35</v>
      </c>
      <c r="C36" s="1">
        <f t="shared" si="4"/>
        <v>34</v>
      </c>
      <c r="D36" s="1" t="s">
        <v>34</v>
      </c>
      <c r="F36" s="1">
        <v>64</v>
      </c>
      <c r="G36" s="1">
        <v>54</v>
      </c>
      <c r="I36" s="1" t="str">
        <f>INDEX($D$2:$D$109,MATCH(F36,$C$2:$C$109,0),1)</f>
        <v>res_capital_n</v>
      </c>
      <c r="J36" s="1" t="str">
        <f>INDEX($D$2:$D$109,MATCH(G36,$C$2:$C$109,0),1)</f>
        <v>def_assist_med_sem_assistÃªncia</v>
      </c>
    </row>
    <row r="37" spans="1:10" x14ac:dyDescent="0.25">
      <c r="A37" s="1">
        <f t="shared" si="3"/>
        <v>36</v>
      </c>
      <c r="C37" s="1">
        <f t="shared" si="4"/>
        <v>35</v>
      </c>
      <c r="D37" s="1" t="s">
        <v>35</v>
      </c>
      <c r="F37" s="1">
        <v>69</v>
      </c>
      <c r="G37" s="1">
        <v>55</v>
      </c>
      <c r="I37" s="1" t="str">
        <f>INDEX($D$2:$D$109,MATCH(F37,$C$2:$C$109,0),1)</f>
        <v>res_rsaudcod_3501</v>
      </c>
      <c r="J37" s="1" t="str">
        <f>INDEX($D$2:$D$109,MATCH(G37,$C$2:$C$109,0),1)</f>
        <v>def_exame_ignorado</v>
      </c>
    </row>
    <row r="38" spans="1:10" x14ac:dyDescent="0.25">
      <c r="A38" s="1">
        <f t="shared" si="3"/>
        <v>37</v>
      </c>
      <c r="C38" s="1">
        <f t="shared" si="4"/>
        <v>36</v>
      </c>
      <c r="D38" s="1" t="s">
        <v>36</v>
      </c>
      <c r="F38" s="1">
        <v>65</v>
      </c>
      <c r="G38" s="1">
        <v>100</v>
      </c>
      <c r="I38" s="1" t="str">
        <f>INDEX($D$2:$D$109,MATCH(F38,$C$2:$C$109,0),1)</f>
        <v>res_capital_s</v>
      </c>
      <c r="J38" s="1" t="str">
        <f>INDEX($D$2:$D$109,MATCH(G38,$C$2:$C$109,0),1)</f>
        <v>grande_grupo_ocup_trabalhadores_de_manutenÃ§Ã£o_e_reparaÃ§Ã£o</v>
      </c>
    </row>
    <row r="39" spans="1:10" x14ac:dyDescent="0.25">
      <c r="A39" s="1">
        <f t="shared" si="3"/>
        <v>38</v>
      </c>
      <c r="C39" s="1">
        <f t="shared" si="4"/>
        <v>37</v>
      </c>
      <c r="D39" s="1" t="s">
        <v>37</v>
      </c>
      <c r="F39" s="1">
        <v>34</v>
      </c>
      <c r="G39" s="1">
        <v>45</v>
      </c>
      <c r="I39" s="1" t="str">
        <f>INDEX($D$2:$D$109,MATCH(F39,$C$2:$C$109,0),1)</f>
        <v>def_raca_cor_preta</v>
      </c>
      <c r="J39" s="1" t="str">
        <f>INDEX($D$2:$D$109,MATCH(G39,$C$2:$C$109,0),1)</f>
        <v>def_escol_nenhuma</v>
      </c>
    </row>
    <row r="40" spans="1:10" x14ac:dyDescent="0.25">
      <c r="A40" s="1">
        <f t="shared" si="3"/>
        <v>39</v>
      </c>
      <c r="C40" s="1">
        <f t="shared" si="4"/>
        <v>38</v>
      </c>
      <c r="D40" s="1" t="s">
        <v>38</v>
      </c>
      <c r="F40" s="1">
        <v>19</v>
      </c>
      <c r="G40" s="1">
        <v>60</v>
      </c>
      <c r="I40" s="1" t="str">
        <f>INDEX($D$2:$D$109,MATCH(F40,$C$2:$C$109,0),1)</f>
        <v>dia_semana_nasc_dom</v>
      </c>
      <c r="J40" s="1" t="str">
        <f>INDEX($D$2:$D$109,MATCH(G40,$C$2:$C$109,0),1)</f>
        <v>def_cirurgia_sim</v>
      </c>
    </row>
    <row r="41" spans="1:10" x14ac:dyDescent="0.25">
      <c r="A41" s="1">
        <f t="shared" si="3"/>
        <v>40</v>
      </c>
      <c r="C41" s="1">
        <f t="shared" si="4"/>
        <v>39</v>
      </c>
      <c r="D41" s="1" t="s">
        <v>39</v>
      </c>
      <c r="F41" s="1">
        <v>26</v>
      </c>
      <c r="G41" s="1">
        <v>44</v>
      </c>
      <c r="I41" s="1" t="str">
        <f>INDEX($D$2:$D$109,MATCH(F41,$C$2:$C$109,0),1)</f>
        <v>def_sexo_feminino</v>
      </c>
      <c r="J41" s="1" t="str">
        <f>INDEX($D$2:$D$109,MATCH(G41,$C$2:$C$109,0),1)</f>
        <v>def_escol_ignorado</v>
      </c>
    </row>
    <row r="42" spans="1:10" x14ac:dyDescent="0.25">
      <c r="A42" s="1">
        <f t="shared" si="3"/>
        <v>41</v>
      </c>
      <c r="C42" s="1">
        <f t="shared" si="4"/>
        <v>40</v>
      </c>
      <c r="D42" s="1" t="s">
        <v>40</v>
      </c>
      <c r="F42" s="1">
        <v>28</v>
      </c>
      <c r="G42" s="1">
        <v>40</v>
      </c>
      <c r="I42" s="1" t="str">
        <f>INDEX($D$2:$D$109,MATCH(F42,$C$2:$C$109,0),1)</f>
        <v>def_sexo_masculino</v>
      </c>
      <c r="J42" s="1" t="str">
        <f>INDEX($D$2:$D$109,MATCH(G42,$C$2:$C$109,0),1)</f>
        <v>def_escol_1_a_3_anos</v>
      </c>
    </row>
    <row r="43" spans="1:10" x14ac:dyDescent="0.25">
      <c r="A43" s="1">
        <f t="shared" si="3"/>
        <v>42</v>
      </c>
      <c r="C43" s="1">
        <f t="shared" si="4"/>
        <v>41</v>
      </c>
      <c r="D43" s="1" t="s">
        <v>41</v>
      </c>
      <c r="F43" s="1">
        <v>12</v>
      </c>
      <c r="G43" s="1">
        <v>24</v>
      </c>
      <c r="I43" s="1" t="str">
        <f>INDEX($D$2:$D$109,MATCH(F43,$C$2:$C$109,0),1)</f>
        <v>dia_semana_obito_dom</v>
      </c>
      <c r="J43" s="1" t="str">
        <f>INDEX($D$2:$D$109,MATCH(G43,$C$2:$C$109,0),1)</f>
        <v>dia_semana_nasc_sex</v>
      </c>
    </row>
    <row r="44" spans="1:10" x14ac:dyDescent="0.25">
      <c r="A44" s="1">
        <f t="shared" si="3"/>
        <v>43</v>
      </c>
      <c r="C44" s="1">
        <f t="shared" si="4"/>
        <v>42</v>
      </c>
      <c r="D44" s="1" t="s">
        <v>42</v>
      </c>
      <c r="F44" s="1">
        <v>101</v>
      </c>
      <c r="G44" s="1">
        <v>25</v>
      </c>
      <c r="I44" s="1" t="str">
        <f>INDEX($D$2:$D$109,MATCH(F44,$C$2:$C$109,0),1)</f>
        <v>grande_grupo_ocup_trabalhadores_de_serviÃ§os_administrativos</v>
      </c>
      <c r="J44" s="1" t="str">
        <f>INDEX($D$2:$D$109,MATCH(G44,$C$2:$C$109,0),1)</f>
        <v>dia_semana_nasc_ter</v>
      </c>
    </row>
    <row r="45" spans="1:10" x14ac:dyDescent="0.25">
      <c r="A45" s="1">
        <f t="shared" si="3"/>
        <v>44</v>
      </c>
      <c r="C45" s="1">
        <f t="shared" si="4"/>
        <v>43</v>
      </c>
      <c r="D45" s="1" t="s">
        <v>43</v>
      </c>
      <c r="F45" s="1">
        <v>50</v>
      </c>
      <c r="G45" s="1">
        <v>34</v>
      </c>
      <c r="I45" s="1" t="str">
        <f>INDEX($D$2:$D$109,MATCH(F45,$C$2:$C$109,0),1)</f>
        <v>def_loc_ocor_outros</v>
      </c>
      <c r="J45" s="1" t="str">
        <f>INDEX($D$2:$D$109,MATCH(G45,$C$2:$C$109,0),1)</f>
        <v>def_raca_cor_preta</v>
      </c>
    </row>
    <row r="46" spans="1:10" x14ac:dyDescent="0.25">
      <c r="A46" s="1">
        <f t="shared" si="3"/>
        <v>45</v>
      </c>
      <c r="C46" s="1">
        <f t="shared" si="4"/>
        <v>44</v>
      </c>
      <c r="D46" s="1" t="s">
        <v>44</v>
      </c>
      <c r="F46" s="1">
        <v>31</v>
      </c>
      <c r="G46" s="1">
        <v>72</v>
      </c>
      <c r="I46" s="1" t="str">
        <f>INDEX($D$2:$D$109,MATCH(F46,$C$2:$C$109,0),1)</f>
        <v>def_raca_cor_ignorado</v>
      </c>
      <c r="J46" s="1" t="str">
        <f>INDEX($D$2:$D$109,MATCH(G46,$C$2:$C$109,0),1)</f>
        <v>res_rsaudcod_3504</v>
      </c>
    </row>
    <row r="47" spans="1:10" x14ac:dyDescent="0.25">
      <c r="A47" s="1">
        <f t="shared" si="3"/>
        <v>46</v>
      </c>
      <c r="C47" s="1">
        <f t="shared" si="4"/>
        <v>45</v>
      </c>
      <c r="D47" s="1" t="s">
        <v>45</v>
      </c>
      <c r="F47" s="1">
        <v>62</v>
      </c>
      <c r="G47" s="1">
        <v>21</v>
      </c>
      <c r="I47" s="1" t="str">
        <f>INDEX($D$2:$D$109,MATCH(F47,$C$2:$C$109,0),1)</f>
        <v>def_necropsia_nÃ£o</v>
      </c>
      <c r="J47" s="1" t="str">
        <f>INDEX($D$2:$D$109,MATCH(G47,$C$2:$C$109,0),1)</f>
        <v>dia_semana_nasc_qui</v>
      </c>
    </row>
    <row r="48" spans="1:10" x14ac:dyDescent="0.25">
      <c r="A48" s="1">
        <f t="shared" si="3"/>
        <v>47</v>
      </c>
      <c r="C48" s="1">
        <f t="shared" si="4"/>
        <v>46</v>
      </c>
      <c r="D48" s="1" t="s">
        <v>46</v>
      </c>
      <c r="F48" s="1">
        <v>45</v>
      </c>
      <c r="G48" s="1">
        <v>27</v>
      </c>
      <c r="I48" s="1" t="str">
        <f>INDEX($D$2:$D$109,MATCH(F48,$C$2:$C$109,0),1)</f>
        <v>def_escol_nenhuma</v>
      </c>
      <c r="J48" s="1" t="str">
        <f>INDEX($D$2:$D$109,MATCH(G48,$C$2:$C$109,0),1)</f>
        <v>def_sexo_ignorado</v>
      </c>
    </row>
    <row r="49" spans="1:10" x14ac:dyDescent="0.25">
      <c r="A49" s="1">
        <f t="shared" si="3"/>
        <v>48</v>
      </c>
      <c r="C49" s="1">
        <f t="shared" si="4"/>
        <v>47</v>
      </c>
      <c r="D49" s="1" t="s">
        <v>47</v>
      </c>
      <c r="F49" s="1">
        <v>89</v>
      </c>
      <c r="G49" s="1">
        <v>50</v>
      </c>
      <c r="I49" s="1" t="str">
        <f>INDEX($D$2:$D$109,MATCH(F49,$C$2:$C$109,0),1)</f>
        <v>res_rsaudcod_3521</v>
      </c>
      <c r="J49" s="1" t="str">
        <f>INDEX($D$2:$D$109,MATCH(G49,$C$2:$C$109,0),1)</f>
        <v>def_loc_ocor_outros</v>
      </c>
    </row>
    <row r="50" spans="1:10" x14ac:dyDescent="0.25">
      <c r="A50" s="1">
        <f t="shared" si="3"/>
        <v>49</v>
      </c>
      <c r="C50" s="1">
        <f t="shared" si="4"/>
        <v>48</v>
      </c>
      <c r="D50" s="1" t="s">
        <v>48</v>
      </c>
      <c r="F50" s="1">
        <v>79</v>
      </c>
      <c r="G50" s="1">
        <v>38</v>
      </c>
      <c r="I50" s="1" t="str">
        <f>INDEX($D$2:$D$109,MATCH(F50,$C$2:$C$109,0),1)</f>
        <v>res_rsaudcod_3511</v>
      </c>
      <c r="J50" s="1" t="str">
        <f>INDEX($D$2:$D$109,MATCH(G50,$C$2:$C$109,0),1)</f>
        <v>def_est_civil_solteiro</v>
      </c>
    </row>
    <row r="51" spans="1:10" x14ac:dyDescent="0.25">
      <c r="A51" s="1">
        <f t="shared" si="3"/>
        <v>50</v>
      </c>
      <c r="C51" s="1">
        <f t="shared" si="4"/>
        <v>49</v>
      </c>
      <c r="D51" s="1" t="s">
        <v>49</v>
      </c>
      <c r="F51" s="1">
        <v>104</v>
      </c>
      <c r="G51" s="1">
        <v>37</v>
      </c>
      <c r="I51" s="1" t="str">
        <f>INDEX($D$2:$D$109,MATCH(F51,$C$2:$C$109,0),1)</f>
        <v>nivel_comp_ocup_nivel2</v>
      </c>
      <c r="J51" s="1" t="str">
        <f>INDEX($D$2:$D$109,MATCH(G51,$C$2:$C$109,0),1)</f>
        <v>def_est_civil_separado_judic./divorciado</v>
      </c>
    </row>
    <row r="52" spans="1:10" x14ac:dyDescent="0.25">
      <c r="A52" s="1">
        <f t="shared" si="3"/>
        <v>51</v>
      </c>
      <c r="C52" s="1">
        <f t="shared" si="4"/>
        <v>50</v>
      </c>
      <c r="D52" s="1" t="s">
        <v>50</v>
      </c>
      <c r="F52" s="1">
        <v>25</v>
      </c>
      <c r="G52" s="1">
        <v>41</v>
      </c>
      <c r="I52" s="1" t="str">
        <f>INDEX($D$2:$D$109,MATCH(F52,$C$2:$C$109,0),1)</f>
        <v>dia_semana_nasc_ter</v>
      </c>
      <c r="J52" s="1" t="str">
        <f>INDEX($D$2:$D$109,MATCH(G52,$C$2:$C$109,0),1)</f>
        <v>def_escol_12_e_mais</v>
      </c>
    </row>
    <row r="53" spans="1:10" x14ac:dyDescent="0.25">
      <c r="A53" s="1">
        <f t="shared" si="3"/>
        <v>52</v>
      </c>
      <c r="C53" s="1">
        <f t="shared" si="4"/>
        <v>51</v>
      </c>
      <c r="D53" s="1" t="s">
        <v>51</v>
      </c>
      <c r="F53" s="1">
        <v>90</v>
      </c>
      <c r="G53" s="1">
        <v>43</v>
      </c>
      <c r="I53" s="1" t="str">
        <f>INDEX($D$2:$D$109,MATCH(F53,$C$2:$C$109,0),1)</f>
        <v>res_rsaudcod_3522</v>
      </c>
      <c r="J53" s="1" t="str">
        <f>INDEX($D$2:$D$109,MATCH(G53,$C$2:$C$109,0),1)</f>
        <v>def_escol_8_a_11_anos</v>
      </c>
    </row>
    <row r="54" spans="1:10" x14ac:dyDescent="0.25">
      <c r="A54" s="1">
        <f t="shared" si="3"/>
        <v>53</v>
      </c>
      <c r="C54" s="1">
        <f t="shared" si="4"/>
        <v>52</v>
      </c>
      <c r="D54" s="1" t="s">
        <v>52</v>
      </c>
      <c r="F54" s="1">
        <v>88</v>
      </c>
      <c r="G54" s="1">
        <v>36</v>
      </c>
      <c r="I54" s="1" t="str">
        <f>INDEX($D$2:$D$109,MATCH(F54,$C$2:$C$109,0),1)</f>
        <v>res_rsaudcod_3520</v>
      </c>
      <c r="J54" s="1" t="str">
        <f>INDEX($D$2:$D$109,MATCH(G54,$C$2:$C$109,0),1)</f>
        <v>def_est_civil_ignorado</v>
      </c>
    </row>
    <row r="55" spans="1:10" x14ac:dyDescent="0.25">
      <c r="A55" s="1">
        <f t="shared" si="3"/>
        <v>54</v>
      </c>
      <c r="C55" s="1">
        <f t="shared" si="4"/>
        <v>53</v>
      </c>
      <c r="D55" s="1" t="s">
        <v>53</v>
      </c>
      <c r="F55" s="1">
        <v>6</v>
      </c>
      <c r="G55" s="1">
        <v>35</v>
      </c>
      <c r="I55" s="1" t="str">
        <f>INDEX($D$2:$D$109,MATCH(F55,$C$2:$C$109,0),1)</f>
        <v>res_latitude</v>
      </c>
      <c r="J55" s="1" t="str">
        <f>INDEX($D$2:$D$109,MATCH(G55,$C$2:$C$109,0),1)</f>
        <v>def_est_civil_casado</v>
      </c>
    </row>
    <row r="56" spans="1:10" x14ac:dyDescent="0.25">
      <c r="A56" s="1">
        <f t="shared" si="3"/>
        <v>55</v>
      </c>
      <c r="C56" s="1">
        <f t="shared" si="4"/>
        <v>54</v>
      </c>
      <c r="D56" s="1" t="s">
        <v>54</v>
      </c>
      <c r="F56" s="1">
        <v>72</v>
      </c>
      <c r="G56" s="1">
        <v>33</v>
      </c>
      <c r="I56" s="1" t="str">
        <f>INDEX($D$2:$D$109,MATCH(F56,$C$2:$C$109,0),1)</f>
        <v>res_rsaudcod_3504</v>
      </c>
      <c r="J56" s="1" t="str">
        <f>INDEX($D$2:$D$109,MATCH(G56,$C$2:$C$109,0),1)</f>
        <v>def_raca_cor_parda</v>
      </c>
    </row>
    <row r="57" spans="1:10" x14ac:dyDescent="0.25">
      <c r="A57" s="1">
        <f t="shared" si="3"/>
        <v>56</v>
      </c>
      <c r="C57" s="1">
        <f t="shared" si="4"/>
        <v>55</v>
      </c>
      <c r="D57" s="1" t="s">
        <v>55</v>
      </c>
      <c r="F57" s="1">
        <v>44</v>
      </c>
      <c r="G57" s="1">
        <v>49</v>
      </c>
      <c r="I57" s="1" t="str">
        <f>INDEX($D$2:$D$109,MATCH(F57,$C$2:$C$109,0),1)</f>
        <v>def_escol_ignorado</v>
      </c>
      <c r="J57" s="1" t="str">
        <f>INDEX($D$2:$D$109,MATCH(G57,$C$2:$C$109,0),1)</f>
        <v>def_loc_ocor_outro_estab._saÃºde</v>
      </c>
    </row>
    <row r="58" spans="1:10" x14ac:dyDescent="0.25">
      <c r="A58" s="1">
        <f t="shared" si="3"/>
        <v>57</v>
      </c>
      <c r="C58" s="1">
        <f t="shared" si="4"/>
        <v>56</v>
      </c>
      <c r="D58" s="1" t="s">
        <v>56</v>
      </c>
      <c r="F58" s="1">
        <v>20</v>
      </c>
      <c r="G58" s="1">
        <v>53</v>
      </c>
      <c r="I58" s="1" t="str">
        <f>INDEX($D$2:$D$109,MATCH(F58,$C$2:$C$109,0),1)</f>
        <v>dia_semana_nasc_qua</v>
      </c>
      <c r="J58" s="1" t="str">
        <f>INDEX($D$2:$D$109,MATCH(G58,$C$2:$C$109,0),1)</f>
        <v>def_assist_med_ignorado</v>
      </c>
    </row>
    <row r="59" spans="1:10" x14ac:dyDescent="0.25">
      <c r="A59" s="1">
        <f t="shared" si="3"/>
        <v>58</v>
      </c>
      <c r="C59" s="1">
        <f t="shared" si="4"/>
        <v>57</v>
      </c>
      <c r="D59" s="1" t="s">
        <v>57</v>
      </c>
      <c r="F59" s="1">
        <v>18</v>
      </c>
      <c r="G59" s="1">
        <v>51</v>
      </c>
      <c r="I59" s="1" t="str">
        <f>INDEX($D$2:$D$109,MATCH(F59,$C$2:$C$109,0),1)</f>
        <v>dia_semana_obito_ter</v>
      </c>
      <c r="J59" s="1" t="str">
        <f>INDEX($D$2:$D$109,MATCH(G59,$C$2:$C$109,0),1)</f>
        <v>def_loc_ocor_via_pÃºblica</v>
      </c>
    </row>
    <row r="60" spans="1:10" x14ac:dyDescent="0.25">
      <c r="A60" s="1">
        <f t="shared" si="3"/>
        <v>59</v>
      </c>
      <c r="C60" s="1">
        <f t="shared" si="4"/>
        <v>58</v>
      </c>
      <c r="D60" s="1" t="s">
        <v>58</v>
      </c>
      <c r="F60" s="1">
        <v>21</v>
      </c>
      <c r="G60" s="1">
        <v>63</v>
      </c>
      <c r="I60" s="1" t="str">
        <f>INDEX($D$2:$D$109,MATCH(F60,$C$2:$C$109,0),1)</f>
        <v>dia_semana_nasc_qui</v>
      </c>
      <c r="J60" s="1" t="str">
        <f>INDEX($D$2:$D$109,MATCH(G60,$C$2:$C$109,0),1)</f>
        <v>def_necropsia_sim</v>
      </c>
    </row>
    <row r="61" spans="1:10" x14ac:dyDescent="0.25">
      <c r="A61" s="1">
        <f t="shared" si="3"/>
        <v>60</v>
      </c>
      <c r="C61" s="1">
        <f t="shared" si="4"/>
        <v>59</v>
      </c>
      <c r="D61" s="1" t="s">
        <v>59</v>
      </c>
      <c r="F61" s="1">
        <v>36</v>
      </c>
      <c r="G61" s="1">
        <v>78</v>
      </c>
      <c r="I61" s="1" t="str">
        <f>INDEX($D$2:$D$109,MATCH(F61,$C$2:$C$109,0),1)</f>
        <v>def_est_civil_ignorado</v>
      </c>
      <c r="J61" s="1" t="str">
        <f>INDEX($D$2:$D$109,MATCH(G61,$C$2:$C$109,0),1)</f>
        <v>res_rsaudcod_3510</v>
      </c>
    </row>
    <row r="62" spans="1:10" x14ac:dyDescent="0.25">
      <c r="A62" s="1">
        <f t="shared" si="3"/>
        <v>61</v>
      </c>
      <c r="C62" s="1">
        <f t="shared" si="4"/>
        <v>60</v>
      </c>
      <c r="D62" s="1" t="s">
        <v>60</v>
      </c>
      <c r="F62" s="1">
        <v>76</v>
      </c>
      <c r="G62" s="1">
        <v>101</v>
      </c>
      <c r="I62" s="1" t="str">
        <f>INDEX($D$2:$D$109,MATCH(F62,$C$2:$C$109,0),1)</f>
        <v>res_rsaudcod_3508</v>
      </c>
      <c r="J62" s="1" t="str">
        <f>INDEX($D$2:$D$109,MATCH(G62,$C$2:$C$109,0),1)</f>
        <v>grande_grupo_ocup_trabalhadores_de_serviÃ§os_administrativos</v>
      </c>
    </row>
    <row r="63" spans="1:10" x14ac:dyDescent="0.25">
      <c r="A63" s="1">
        <f t="shared" si="3"/>
        <v>62</v>
      </c>
      <c r="C63" s="1">
        <f t="shared" si="4"/>
        <v>61</v>
      </c>
      <c r="D63" s="1" t="s">
        <v>61</v>
      </c>
      <c r="F63" s="1">
        <v>8</v>
      </c>
      <c r="G63" s="1">
        <v>71</v>
      </c>
      <c r="I63" s="1" t="str">
        <f>INDEX($D$2:$D$109,MATCH(F63,$C$2:$C$109,0),1)</f>
        <v>res_altitude</v>
      </c>
      <c r="J63" s="1" t="str">
        <f>INDEX($D$2:$D$109,MATCH(G63,$C$2:$C$109,0),1)</f>
        <v>res_rsaudcod_3503</v>
      </c>
    </row>
    <row r="64" spans="1:10" x14ac:dyDescent="0.25">
      <c r="A64" s="1">
        <f t="shared" si="3"/>
        <v>63</v>
      </c>
      <c r="C64" s="1">
        <f t="shared" si="4"/>
        <v>62</v>
      </c>
      <c r="D64" s="1" t="s">
        <v>62</v>
      </c>
      <c r="F64" s="1">
        <v>16</v>
      </c>
      <c r="G64" s="1">
        <v>70</v>
      </c>
      <c r="I64" s="1" t="str">
        <f>INDEX($D$2:$D$109,MATCH(F64,$C$2:$C$109,0),1)</f>
        <v>dia_semana_obito_seg</v>
      </c>
      <c r="J64" s="1" t="str">
        <f>INDEX($D$2:$D$109,MATCH(G64,$C$2:$C$109,0),1)</f>
        <v>res_rsaudcod_3502</v>
      </c>
    </row>
    <row r="65" spans="1:10" x14ac:dyDescent="0.25">
      <c r="A65" s="1">
        <f t="shared" si="3"/>
        <v>64</v>
      </c>
      <c r="C65" s="1">
        <f t="shared" si="4"/>
        <v>63</v>
      </c>
      <c r="D65" s="1" t="s">
        <v>63</v>
      </c>
      <c r="F65" s="1">
        <v>41</v>
      </c>
      <c r="G65" s="1">
        <v>68</v>
      </c>
      <c r="I65" s="1" t="str">
        <f>INDEX($D$2:$D$109,MATCH(F65,$C$2:$C$109,0),1)</f>
        <v>def_escol_12_e_mais</v>
      </c>
      <c r="J65" s="1" t="str">
        <f>INDEX($D$2:$D$109,MATCH(G65,$C$2:$C$109,0),1)</f>
        <v>res_rsaudcod_3500</v>
      </c>
    </row>
    <row r="66" spans="1:10" x14ac:dyDescent="0.25">
      <c r="A66" s="1">
        <f t="shared" si="3"/>
        <v>65</v>
      </c>
      <c r="C66" s="1">
        <f t="shared" si="4"/>
        <v>64</v>
      </c>
      <c r="D66" s="1" t="s">
        <v>64</v>
      </c>
      <c r="F66" s="1">
        <v>56</v>
      </c>
      <c r="G66" s="1">
        <v>96</v>
      </c>
      <c r="I66" s="1" t="str">
        <f>INDEX($D$2:$D$109,MATCH(F66,$C$2:$C$109,0),1)</f>
        <v>def_exame_nÃ£o</v>
      </c>
      <c r="J66" s="1" t="str">
        <f>INDEX($D$2:$D$109,MATCH(G66,$C$2:$C$109,0),1)</f>
        <v>grande_grupo_ocup_membros_superiores_do_poder_pÃºblico_dirigentes_de_organizaÃ§Ãµes_de_interesse_pÃºblico_e_de_empresas_e_gerentes</v>
      </c>
    </row>
    <row r="67" spans="1:10" x14ac:dyDescent="0.25">
      <c r="A67" s="1">
        <f t="shared" si="3"/>
        <v>66</v>
      </c>
      <c r="C67" s="1">
        <f t="shared" si="4"/>
        <v>65</v>
      </c>
      <c r="D67" s="1" t="s">
        <v>65</v>
      </c>
      <c r="F67" s="1">
        <v>102</v>
      </c>
      <c r="G67" s="1">
        <v>86</v>
      </c>
      <c r="I67" s="1" t="str">
        <f>INDEX($D$2:$D$109,MATCH(F67,$C$2:$C$109,0),1)</f>
        <v>grande_grupo_ocup_trabalhadores_dos_serviÃ§os_vendedores_do_comÃ©rcio_em_lojas_e_mercados</v>
      </c>
      <c r="J67" s="1" t="str">
        <f t="shared" ref="J67:J109" si="5">INDEX($D$2:$D$109,MATCH(G67,$C$2:$C$109,0),1)</f>
        <v>res_rsaudcod_3518</v>
      </c>
    </row>
    <row r="68" spans="1:10" x14ac:dyDescent="0.25">
      <c r="A68" s="1">
        <f t="shared" ref="A68:A109" si="6">A67+1</f>
        <v>67</v>
      </c>
      <c r="C68" s="1">
        <f t="shared" ref="C68:C109" si="7">C67+1</f>
        <v>66</v>
      </c>
      <c r="D68" s="1" t="s">
        <v>66</v>
      </c>
      <c r="F68" s="1">
        <v>71</v>
      </c>
      <c r="G68" s="1">
        <v>85</v>
      </c>
      <c r="I68" s="1" t="str">
        <f>INDEX($D$2:$D$109,MATCH(F68,$C$2:$C$109,0),1)</f>
        <v>res_rsaudcod_3503</v>
      </c>
      <c r="J68" s="1" t="str">
        <f t="shared" si="5"/>
        <v>res_rsaudcod_3517</v>
      </c>
    </row>
    <row r="69" spans="1:10" x14ac:dyDescent="0.25">
      <c r="A69" s="1">
        <f t="shared" si="6"/>
        <v>68</v>
      </c>
      <c r="C69" s="1">
        <f t="shared" si="7"/>
        <v>67</v>
      </c>
      <c r="D69" s="1" t="s">
        <v>67</v>
      </c>
      <c r="F69" s="1">
        <v>91</v>
      </c>
      <c r="G69" s="1">
        <v>87</v>
      </c>
      <c r="I69" s="1" t="str">
        <f>INDEX($D$2:$D$109,MATCH(F69,$C$2:$C$109,0),1)</f>
        <v>res_rsaudcod_3523</v>
      </c>
      <c r="J69" s="1" t="str">
        <f t="shared" si="5"/>
        <v>res_rsaudcod_3519</v>
      </c>
    </row>
    <row r="70" spans="1:10" x14ac:dyDescent="0.25">
      <c r="A70" s="1">
        <f t="shared" si="6"/>
        <v>69</v>
      </c>
      <c r="C70" s="1">
        <f t="shared" si="7"/>
        <v>68</v>
      </c>
      <c r="D70" s="1" t="s">
        <v>68</v>
      </c>
      <c r="F70" s="1">
        <v>42</v>
      </c>
      <c r="G70" s="1">
        <v>62</v>
      </c>
      <c r="I70" s="1" t="str">
        <f>INDEX($D$2:$D$109,MATCH(F70,$C$2:$C$109,0),1)</f>
        <v>def_escol_4_a_7_anos</v>
      </c>
      <c r="J70" s="1" t="str">
        <f t="shared" si="5"/>
        <v>def_necropsia_nÃ£o</v>
      </c>
    </row>
    <row r="71" spans="1:10" x14ac:dyDescent="0.25">
      <c r="A71" s="1">
        <f t="shared" si="6"/>
        <v>70</v>
      </c>
      <c r="C71" s="1">
        <f t="shared" si="7"/>
        <v>69</v>
      </c>
      <c r="D71" s="1" t="s">
        <v>69</v>
      </c>
      <c r="F71" s="1">
        <v>100</v>
      </c>
      <c r="G71" s="1">
        <v>61</v>
      </c>
      <c r="I71" s="1" t="str">
        <f>INDEX($D$2:$D$109,MATCH(F71,$C$2:$C$109,0),1)</f>
        <v>grande_grupo_ocup_trabalhadores_de_manutenÃ§Ã£o_e_reparaÃ§Ã£o</v>
      </c>
      <c r="J71" s="1" t="str">
        <f t="shared" si="5"/>
        <v>def_necropsia_ignorado</v>
      </c>
    </row>
    <row r="72" spans="1:10" x14ac:dyDescent="0.25">
      <c r="A72" s="1">
        <f t="shared" si="6"/>
        <v>71</v>
      </c>
      <c r="C72" s="1">
        <f t="shared" si="7"/>
        <v>70</v>
      </c>
      <c r="D72" s="1" t="s">
        <v>70</v>
      </c>
      <c r="F72" s="1">
        <v>85</v>
      </c>
      <c r="G72" s="1">
        <v>58</v>
      </c>
      <c r="I72" s="1" t="str">
        <f>INDEX($D$2:$D$109,MATCH(F72,$C$2:$C$109,0),1)</f>
        <v>res_rsaudcod_3517</v>
      </c>
      <c r="J72" s="1" t="str">
        <f t="shared" si="5"/>
        <v>def_cirurgia_ignorado</v>
      </c>
    </row>
    <row r="73" spans="1:10" x14ac:dyDescent="0.25">
      <c r="A73" s="1">
        <f t="shared" si="6"/>
        <v>72</v>
      </c>
      <c r="C73" s="1">
        <f t="shared" si="7"/>
        <v>71</v>
      </c>
      <c r="D73" s="1" t="s">
        <v>71</v>
      </c>
      <c r="F73" s="1">
        <v>24</v>
      </c>
      <c r="G73" s="1">
        <v>94</v>
      </c>
      <c r="I73" s="1" t="str">
        <f>INDEX($D$2:$D$109,MATCH(F73,$C$2:$C$109,0),1)</f>
        <v>dia_semana_nasc_sex</v>
      </c>
      <c r="J73" s="1" t="str">
        <f t="shared" si="5"/>
        <v>res_csaudcod_35900</v>
      </c>
    </row>
    <row r="74" spans="1:10" x14ac:dyDescent="0.25">
      <c r="A74" s="1">
        <f t="shared" si="6"/>
        <v>73</v>
      </c>
      <c r="C74" s="1">
        <f t="shared" si="7"/>
        <v>72</v>
      </c>
      <c r="D74" s="1" t="s">
        <v>72</v>
      </c>
      <c r="F74" s="1">
        <v>37</v>
      </c>
      <c r="G74" s="1">
        <v>76</v>
      </c>
      <c r="I74" s="1" t="str">
        <f>INDEX($D$2:$D$109,MATCH(F74,$C$2:$C$109,0),1)</f>
        <v>def_est_civil_separado_judic./divorciado</v>
      </c>
      <c r="J74" s="1" t="str">
        <f t="shared" si="5"/>
        <v>res_rsaudcod_3508</v>
      </c>
    </row>
    <row r="75" spans="1:10" x14ac:dyDescent="0.25">
      <c r="A75" s="1">
        <f t="shared" si="6"/>
        <v>74</v>
      </c>
      <c r="C75" s="1">
        <f t="shared" si="7"/>
        <v>73</v>
      </c>
      <c r="D75" s="1" t="s">
        <v>73</v>
      </c>
      <c r="F75" s="1">
        <v>59</v>
      </c>
      <c r="G75" s="1">
        <v>102</v>
      </c>
      <c r="I75" s="1" t="str">
        <f>INDEX($D$2:$D$109,MATCH(F75,$C$2:$C$109,0),1)</f>
        <v>def_cirurgia_nÃ£o</v>
      </c>
      <c r="J75" s="1" t="str">
        <f t="shared" si="5"/>
        <v>grande_grupo_ocup_trabalhadores_dos_serviÃ§os_vendedores_do_comÃ©rcio_em_lojas_e_mercados</v>
      </c>
    </row>
    <row r="76" spans="1:10" x14ac:dyDescent="0.25">
      <c r="A76" s="1">
        <f t="shared" si="6"/>
        <v>75</v>
      </c>
      <c r="C76" s="1">
        <f t="shared" si="7"/>
        <v>74</v>
      </c>
      <c r="D76" s="1" t="s">
        <v>74</v>
      </c>
      <c r="F76" s="1">
        <v>81</v>
      </c>
      <c r="G76" s="1">
        <v>97</v>
      </c>
      <c r="I76" s="1" t="str">
        <f>INDEX($D$2:$D$109,MATCH(F76,$C$2:$C$109,0),1)</f>
        <v>res_rsaudcod_3513</v>
      </c>
      <c r="J76" s="1" t="str">
        <f t="shared" si="5"/>
        <v>grande_grupo_ocup_profissionais_das_ciÃªncias_e_das_artes</v>
      </c>
    </row>
    <row r="77" spans="1:10" x14ac:dyDescent="0.25">
      <c r="A77" s="1">
        <f t="shared" si="6"/>
        <v>76</v>
      </c>
      <c r="C77" s="1">
        <f t="shared" si="7"/>
        <v>75</v>
      </c>
      <c r="D77" s="1" t="s">
        <v>75</v>
      </c>
      <c r="F77" s="1">
        <v>74</v>
      </c>
      <c r="G77" s="1">
        <v>81</v>
      </c>
      <c r="I77" s="1" t="str">
        <f>INDEX($D$2:$D$109,MATCH(F77,$C$2:$C$109,0),1)</f>
        <v>res_rsaudcod_3506</v>
      </c>
      <c r="J77" s="1" t="str">
        <f t="shared" si="5"/>
        <v>res_rsaudcod_3513</v>
      </c>
    </row>
    <row r="78" spans="1:10" x14ac:dyDescent="0.25">
      <c r="A78" s="1">
        <f t="shared" si="6"/>
        <v>77</v>
      </c>
      <c r="C78" s="1">
        <f t="shared" si="7"/>
        <v>76</v>
      </c>
      <c r="D78" s="1" t="s">
        <v>76</v>
      </c>
      <c r="F78" s="1">
        <v>54</v>
      </c>
      <c r="G78" s="1">
        <v>88</v>
      </c>
      <c r="I78" s="1" t="str">
        <f>INDEX($D$2:$D$109,MATCH(F78,$C$2:$C$109,0),1)</f>
        <v>def_assist_med_sem_assistÃªncia</v>
      </c>
      <c r="J78" s="1" t="str">
        <f t="shared" si="5"/>
        <v>res_rsaudcod_3520</v>
      </c>
    </row>
    <row r="79" spans="1:10" x14ac:dyDescent="0.25">
      <c r="A79" s="1">
        <f t="shared" si="6"/>
        <v>78</v>
      </c>
      <c r="C79" s="1">
        <f t="shared" si="7"/>
        <v>77</v>
      </c>
      <c r="D79" s="1" t="s">
        <v>77</v>
      </c>
      <c r="F79" s="1">
        <v>75</v>
      </c>
      <c r="G79" s="1">
        <v>90</v>
      </c>
      <c r="I79" s="1" t="str">
        <f>INDEX($D$2:$D$109,MATCH(F79,$C$2:$C$109,0),1)</f>
        <v>res_rsaudcod_3507</v>
      </c>
      <c r="J79" s="1" t="str">
        <f t="shared" si="5"/>
        <v>res_rsaudcod_3522</v>
      </c>
    </row>
    <row r="80" spans="1:10" x14ac:dyDescent="0.25">
      <c r="A80" s="1">
        <f t="shared" si="6"/>
        <v>79</v>
      </c>
      <c r="C80" s="1">
        <f t="shared" si="7"/>
        <v>78</v>
      </c>
      <c r="D80" s="1" t="s">
        <v>78</v>
      </c>
      <c r="F80" s="1">
        <v>7</v>
      </c>
      <c r="G80" s="1">
        <v>79</v>
      </c>
      <c r="I80" s="1" t="str">
        <f>INDEX($D$2:$D$109,MATCH(F80,$C$2:$C$109,0),1)</f>
        <v>res_longitude</v>
      </c>
      <c r="J80" s="1" t="str">
        <f t="shared" si="5"/>
        <v>res_rsaudcod_3511</v>
      </c>
    </row>
    <row r="81" spans="1:10" x14ac:dyDescent="0.25">
      <c r="A81" s="1">
        <f t="shared" si="6"/>
        <v>80</v>
      </c>
      <c r="C81" s="1">
        <f t="shared" si="7"/>
        <v>79</v>
      </c>
      <c r="D81" s="1" t="s">
        <v>79</v>
      </c>
      <c r="F81" s="1">
        <v>106</v>
      </c>
      <c r="G81" s="1">
        <v>74</v>
      </c>
      <c r="I81" s="1" t="str">
        <f>INDEX($D$2:$D$109,MATCH(F81,$C$2:$C$109,0),1)</f>
        <v>nivel_comp_ocup_nivel4</v>
      </c>
      <c r="J81" s="1" t="str">
        <f t="shared" si="5"/>
        <v>res_rsaudcod_3506</v>
      </c>
    </row>
    <row r="82" spans="1:10" x14ac:dyDescent="0.25">
      <c r="A82" s="1">
        <f t="shared" si="6"/>
        <v>81</v>
      </c>
      <c r="C82" s="1">
        <f t="shared" si="7"/>
        <v>80</v>
      </c>
      <c r="D82" s="1" t="s">
        <v>80</v>
      </c>
      <c r="F82" s="1">
        <v>97</v>
      </c>
      <c r="G82" s="1">
        <v>103</v>
      </c>
      <c r="I82" s="1" t="str">
        <f>INDEX($D$2:$D$109,MATCH(F82,$C$2:$C$109,0),1)</f>
        <v>grande_grupo_ocup_profissionais_das_ciÃªncias_e_das_artes</v>
      </c>
      <c r="J82" s="1" t="str">
        <f t="shared" si="5"/>
        <v>grande_grupo_ocup_tÃ©cnicos_de_nÃ­vel_mÃ©dio</v>
      </c>
    </row>
    <row r="83" spans="1:10" x14ac:dyDescent="0.25">
      <c r="A83" s="1">
        <f t="shared" si="6"/>
        <v>82</v>
      </c>
      <c r="C83" s="1">
        <f t="shared" si="7"/>
        <v>81</v>
      </c>
      <c r="D83" s="1" t="s">
        <v>81</v>
      </c>
      <c r="F83" s="1">
        <v>61</v>
      </c>
      <c r="G83" s="1">
        <v>73</v>
      </c>
      <c r="I83" s="1" t="str">
        <f>INDEX($D$2:$D$109,MATCH(F83,$C$2:$C$109,0),1)</f>
        <v>def_necropsia_ignorado</v>
      </c>
      <c r="J83" s="1" t="str">
        <f t="shared" si="5"/>
        <v>res_rsaudcod_3505</v>
      </c>
    </row>
    <row r="84" spans="1:10" x14ac:dyDescent="0.25">
      <c r="A84" s="1">
        <f t="shared" si="6"/>
        <v>83</v>
      </c>
      <c r="C84" s="1">
        <f t="shared" si="7"/>
        <v>82</v>
      </c>
      <c r="D84" s="1" t="s">
        <v>82</v>
      </c>
      <c r="F84" s="1">
        <v>40</v>
      </c>
      <c r="G84" s="1">
        <v>69</v>
      </c>
      <c r="I84" s="1" t="str">
        <f>INDEX($D$2:$D$109,MATCH(F84,$C$2:$C$109,0),1)</f>
        <v>def_escol_1_a_3_anos</v>
      </c>
      <c r="J84" s="1" t="str">
        <f t="shared" si="5"/>
        <v>res_rsaudcod_3501</v>
      </c>
    </row>
    <row r="85" spans="1:10" x14ac:dyDescent="0.25">
      <c r="A85" s="1">
        <f t="shared" si="6"/>
        <v>84</v>
      </c>
      <c r="C85" s="1">
        <f t="shared" si="7"/>
        <v>83</v>
      </c>
      <c r="D85" s="1" t="s">
        <v>83</v>
      </c>
      <c r="F85" s="1">
        <v>14</v>
      </c>
      <c r="G85" s="1">
        <v>67</v>
      </c>
      <c r="I85" s="1" t="str">
        <f>INDEX($D$2:$D$109,MATCH(F85,$C$2:$C$109,0),1)</f>
        <v>dia_semana_obito_qui</v>
      </c>
      <c r="J85" s="1" t="str">
        <f t="shared" si="5"/>
        <v>res_msaudcod_3590</v>
      </c>
    </row>
    <row r="86" spans="1:10" x14ac:dyDescent="0.25">
      <c r="A86" s="1">
        <f t="shared" si="6"/>
        <v>85</v>
      </c>
      <c r="C86" s="1">
        <f t="shared" si="7"/>
        <v>84</v>
      </c>
      <c r="D86" s="1" t="s">
        <v>84</v>
      </c>
      <c r="F86" s="1">
        <v>77</v>
      </c>
      <c r="G86" s="1">
        <v>66</v>
      </c>
      <c r="I86" s="1" t="str">
        <f>INDEX($D$2:$D$109,MATCH(F86,$C$2:$C$109,0),1)</f>
        <v>res_rsaudcod_3509</v>
      </c>
      <c r="J86" s="1" t="str">
        <f t="shared" si="5"/>
        <v>res_msaudcod_3500</v>
      </c>
    </row>
    <row r="87" spans="1:10" x14ac:dyDescent="0.25">
      <c r="A87" s="1">
        <f t="shared" si="6"/>
        <v>86</v>
      </c>
      <c r="C87" s="1">
        <f t="shared" si="7"/>
        <v>85</v>
      </c>
      <c r="D87" s="1" t="s">
        <v>85</v>
      </c>
      <c r="F87" s="1">
        <v>52</v>
      </c>
      <c r="G87" s="1">
        <v>64</v>
      </c>
      <c r="I87" s="1" t="str">
        <f>INDEX($D$2:$D$109,MATCH(F87,$C$2:$C$109,0),1)</f>
        <v>def_assist_med_com_assistÃªncia</v>
      </c>
      <c r="J87" s="1" t="str">
        <f t="shared" si="5"/>
        <v>res_capital_n</v>
      </c>
    </row>
    <row r="88" spans="1:10" x14ac:dyDescent="0.25">
      <c r="A88" s="1">
        <f t="shared" si="6"/>
        <v>87</v>
      </c>
      <c r="C88" s="1">
        <f t="shared" si="7"/>
        <v>86</v>
      </c>
      <c r="D88" s="1" t="s">
        <v>86</v>
      </c>
      <c r="F88" s="1">
        <v>92</v>
      </c>
      <c r="G88" s="1">
        <v>42</v>
      </c>
      <c r="I88" s="1" t="str">
        <f>INDEX($D$2:$D$109,MATCH(F88,$C$2:$C$109,0),1)</f>
        <v>res_rsaudcod_3524</v>
      </c>
      <c r="J88" s="1" t="str">
        <f t="shared" si="5"/>
        <v>def_escol_4_a_7_anos</v>
      </c>
    </row>
    <row r="89" spans="1:10" x14ac:dyDescent="0.25">
      <c r="A89" s="1">
        <f t="shared" si="6"/>
        <v>88</v>
      </c>
      <c r="C89" s="1">
        <f t="shared" si="7"/>
        <v>87</v>
      </c>
      <c r="D89" s="1" t="s">
        <v>87</v>
      </c>
      <c r="F89" s="1">
        <v>23</v>
      </c>
      <c r="G89" s="1">
        <v>59</v>
      </c>
      <c r="I89" s="1" t="str">
        <f>INDEX($D$2:$D$109,MATCH(F89,$C$2:$C$109,0),1)</f>
        <v>dia_semana_nasc_seg</v>
      </c>
      <c r="J89" s="1" t="str">
        <f t="shared" si="5"/>
        <v>def_cirurgia_nÃ£o</v>
      </c>
    </row>
    <row r="90" spans="1:10" x14ac:dyDescent="0.25">
      <c r="A90" s="1">
        <f t="shared" si="6"/>
        <v>89</v>
      </c>
      <c r="C90" s="1">
        <f t="shared" si="7"/>
        <v>88</v>
      </c>
      <c r="D90" s="1" t="s">
        <v>88</v>
      </c>
      <c r="F90" s="1">
        <v>17</v>
      </c>
      <c r="G90" s="1">
        <v>57</v>
      </c>
      <c r="I90" s="1" t="str">
        <f>INDEX($D$2:$D$109,MATCH(F90,$C$2:$C$109,0),1)</f>
        <v>dia_semana_obito_sex</v>
      </c>
      <c r="J90" s="1" t="str">
        <f t="shared" si="5"/>
        <v>def_exame_sim</v>
      </c>
    </row>
    <row r="91" spans="1:10" x14ac:dyDescent="0.25">
      <c r="A91" s="1">
        <f t="shared" si="6"/>
        <v>90</v>
      </c>
      <c r="C91" s="1">
        <f t="shared" si="7"/>
        <v>89</v>
      </c>
      <c r="D91" s="1" t="s">
        <v>89</v>
      </c>
      <c r="F91" s="1">
        <v>22</v>
      </c>
      <c r="G91" s="1">
        <v>56</v>
      </c>
      <c r="I91" s="1" t="str">
        <f>INDEX($D$2:$D$109,MATCH(F91,$C$2:$C$109,0),1)</f>
        <v>dia_semana_nasc_sab</v>
      </c>
      <c r="J91" s="1" t="str">
        <f t="shared" si="5"/>
        <v>def_exame_nÃ£o</v>
      </c>
    </row>
    <row r="92" spans="1:10" x14ac:dyDescent="0.25">
      <c r="A92" s="1">
        <f t="shared" si="6"/>
        <v>91</v>
      </c>
      <c r="C92" s="1">
        <f t="shared" si="7"/>
        <v>90</v>
      </c>
      <c r="D92" s="1" t="s">
        <v>90</v>
      </c>
      <c r="F92" s="1">
        <v>83</v>
      </c>
      <c r="G92" s="1">
        <v>92</v>
      </c>
      <c r="I92" s="1" t="str">
        <f>INDEX($D$2:$D$109,MATCH(F92,$C$2:$C$109,0),1)</f>
        <v>res_rsaudcod_3515</v>
      </c>
      <c r="J92" s="1" t="str">
        <f t="shared" si="5"/>
        <v>res_rsaudcod_3524</v>
      </c>
    </row>
    <row r="93" spans="1:10" x14ac:dyDescent="0.25">
      <c r="A93" s="1">
        <f t="shared" si="6"/>
        <v>92</v>
      </c>
      <c r="C93" s="1">
        <f t="shared" si="7"/>
        <v>91</v>
      </c>
      <c r="D93" s="1" t="s">
        <v>91</v>
      </c>
      <c r="F93" s="1">
        <v>39</v>
      </c>
      <c r="G93" s="1">
        <v>93</v>
      </c>
      <c r="I93" s="1" t="str">
        <f>INDEX($D$2:$D$109,MATCH(F93,$C$2:$C$109,0),1)</f>
        <v>def_est_civil_viÃºvo</v>
      </c>
      <c r="J93" s="1" t="str">
        <f t="shared" si="5"/>
        <v>res_csaudcod_35000</v>
      </c>
    </row>
    <row r="94" spans="1:10" x14ac:dyDescent="0.25">
      <c r="A94" s="1">
        <f t="shared" si="6"/>
        <v>93</v>
      </c>
      <c r="C94" s="1">
        <f t="shared" si="7"/>
        <v>92</v>
      </c>
      <c r="D94" s="1" t="s">
        <v>92</v>
      </c>
      <c r="F94" s="1">
        <v>53</v>
      </c>
      <c r="G94" s="1">
        <v>98</v>
      </c>
      <c r="I94" s="1" t="str">
        <f>INDEX($D$2:$D$109,MATCH(F94,$C$2:$C$109,0),1)</f>
        <v>def_assist_med_ignorado</v>
      </c>
      <c r="J94" s="1" t="str">
        <f t="shared" si="5"/>
        <v>grande_grupo_ocup_trabalhadores_agropecuÃ¡rios_florestais_da_caÃ§a_e_pesca</v>
      </c>
    </row>
    <row r="95" spans="1:10" x14ac:dyDescent="0.25">
      <c r="A95" s="1">
        <f t="shared" si="6"/>
        <v>94</v>
      </c>
      <c r="C95" s="1">
        <f t="shared" si="7"/>
        <v>93</v>
      </c>
      <c r="D95" s="1" t="s">
        <v>93</v>
      </c>
      <c r="F95" s="1">
        <v>80</v>
      </c>
      <c r="G95" s="1">
        <v>104</v>
      </c>
      <c r="I95" s="1" t="str">
        <f>INDEX($D$2:$D$109,MATCH(F95,$C$2:$C$109,0),1)</f>
        <v>res_rsaudcod_3512</v>
      </c>
      <c r="J95" s="1" t="str">
        <f t="shared" si="5"/>
        <v>nivel_comp_ocup_nivel2</v>
      </c>
    </row>
    <row r="96" spans="1:10" x14ac:dyDescent="0.25">
      <c r="A96" s="1">
        <f t="shared" si="6"/>
        <v>95</v>
      </c>
      <c r="C96" s="1">
        <f t="shared" si="7"/>
        <v>94</v>
      </c>
      <c r="D96" s="1" t="s">
        <v>94</v>
      </c>
      <c r="F96" s="1">
        <v>13</v>
      </c>
      <c r="G96" s="1">
        <v>95</v>
      </c>
      <c r="I96" s="1" t="str">
        <f>INDEX($D$2:$D$109,MATCH(F96,$C$2:$C$109,0),1)</f>
        <v>dia_semana_obito_qua</v>
      </c>
      <c r="J96" s="1" t="str">
        <f t="shared" si="5"/>
        <v>grande_grupo_ocup_forÃ§as_armadas_policiais_e_bombeiros_militares</v>
      </c>
    </row>
    <row r="97" spans="1:10" x14ac:dyDescent="0.25">
      <c r="A97" s="1">
        <f t="shared" si="6"/>
        <v>96</v>
      </c>
      <c r="C97" s="1">
        <f t="shared" si="7"/>
        <v>95</v>
      </c>
      <c r="D97" s="1" t="s">
        <v>95</v>
      </c>
      <c r="F97" s="1">
        <v>32</v>
      </c>
      <c r="G97" s="1">
        <v>80</v>
      </c>
      <c r="I97" s="1" t="str">
        <f>INDEX($D$2:$D$109,MATCH(F97,$C$2:$C$109,0),1)</f>
        <v>def_raca_cor_indÃ­gena</v>
      </c>
      <c r="J97" s="1" t="str">
        <f t="shared" si="5"/>
        <v>res_rsaudcod_3512</v>
      </c>
    </row>
    <row r="98" spans="1:10" x14ac:dyDescent="0.25">
      <c r="A98" s="1">
        <f t="shared" si="6"/>
        <v>97</v>
      </c>
      <c r="C98" s="1">
        <f t="shared" si="7"/>
        <v>96</v>
      </c>
      <c r="D98" s="1" t="s">
        <v>96</v>
      </c>
      <c r="F98" s="1">
        <v>67</v>
      </c>
      <c r="G98" s="1">
        <v>91</v>
      </c>
      <c r="I98" s="1" t="str">
        <f>INDEX($D$2:$D$109,MATCH(F98,$C$2:$C$109,0),1)</f>
        <v>res_msaudcod_3590</v>
      </c>
      <c r="J98" s="1" t="str">
        <f t="shared" si="5"/>
        <v>res_rsaudcod_3523</v>
      </c>
    </row>
    <row r="99" spans="1:10" x14ac:dyDescent="0.25">
      <c r="A99" s="1">
        <f t="shared" si="6"/>
        <v>98</v>
      </c>
      <c r="C99" s="1">
        <f t="shared" si="7"/>
        <v>97</v>
      </c>
      <c r="D99" s="1" t="s">
        <v>97</v>
      </c>
      <c r="F99" s="1">
        <v>15</v>
      </c>
      <c r="G99" s="1">
        <v>84</v>
      </c>
      <c r="I99" s="1" t="str">
        <f>INDEX($D$2:$D$109,MATCH(F99,$C$2:$C$109,0),1)</f>
        <v>dia_semana_obito_sab</v>
      </c>
      <c r="J99" s="1" t="str">
        <f t="shared" si="5"/>
        <v>res_rsaudcod_3516</v>
      </c>
    </row>
    <row r="100" spans="1:10" x14ac:dyDescent="0.25">
      <c r="A100" s="1">
        <f t="shared" si="6"/>
        <v>99</v>
      </c>
      <c r="C100" s="1">
        <f t="shared" si="7"/>
        <v>98</v>
      </c>
      <c r="D100" s="1" t="s">
        <v>98</v>
      </c>
      <c r="F100" s="1">
        <v>29</v>
      </c>
      <c r="G100" s="1">
        <v>82</v>
      </c>
      <c r="I100" s="1" t="str">
        <f>INDEX($D$2:$D$109,MATCH(F100,$C$2:$C$109,0),1)</f>
        <v>def_raca_cor_amarela</v>
      </c>
      <c r="J100" s="1" t="str">
        <f t="shared" si="5"/>
        <v>res_rsaudcod_3514</v>
      </c>
    </row>
    <row r="101" spans="1:10" x14ac:dyDescent="0.25">
      <c r="A101" s="1">
        <f t="shared" si="6"/>
        <v>100</v>
      </c>
      <c r="C101" s="1">
        <f t="shared" si="7"/>
        <v>99</v>
      </c>
      <c r="D101" s="1" t="s">
        <v>99</v>
      </c>
      <c r="F101" s="1">
        <v>94</v>
      </c>
      <c r="G101" s="1">
        <v>77</v>
      </c>
      <c r="I101" s="1" t="str">
        <f>INDEX($D$2:$D$109,MATCH(F101,$C$2:$C$109,0),1)</f>
        <v>res_csaudcod_35900</v>
      </c>
      <c r="J101" s="1" t="str">
        <f t="shared" si="5"/>
        <v>res_rsaudcod_3509</v>
      </c>
    </row>
    <row r="102" spans="1:10" x14ac:dyDescent="0.25">
      <c r="A102" s="1">
        <f t="shared" si="6"/>
        <v>101</v>
      </c>
      <c r="C102" s="1">
        <f t="shared" si="7"/>
        <v>100</v>
      </c>
      <c r="D102" s="1" t="s">
        <v>100</v>
      </c>
      <c r="F102" s="1">
        <v>93</v>
      </c>
      <c r="G102" s="1">
        <v>75</v>
      </c>
      <c r="I102" s="1" t="str">
        <f>INDEX($D$2:$D$109,MATCH(F102,$C$2:$C$109,0),1)</f>
        <v>res_csaudcod_35000</v>
      </c>
      <c r="J102" s="1" t="str">
        <f t="shared" si="5"/>
        <v>res_rsaudcod_3507</v>
      </c>
    </row>
    <row r="103" spans="1:10" x14ac:dyDescent="0.25">
      <c r="A103" s="1">
        <f t="shared" si="6"/>
        <v>102</v>
      </c>
      <c r="C103" s="1">
        <f t="shared" si="7"/>
        <v>101</v>
      </c>
      <c r="D103" s="1" t="s">
        <v>101</v>
      </c>
      <c r="F103" s="1">
        <v>48</v>
      </c>
      <c r="G103" s="1">
        <v>65</v>
      </c>
      <c r="I103" s="1" t="str">
        <f>INDEX($D$2:$D$109,MATCH(F103,$C$2:$C$109,0),1)</f>
        <v>def_loc_ocor_ignorado</v>
      </c>
      <c r="J103" s="1" t="str">
        <f t="shared" si="5"/>
        <v>res_capital_s</v>
      </c>
    </row>
    <row r="104" spans="1:10" x14ac:dyDescent="0.25">
      <c r="A104" s="1">
        <f t="shared" si="6"/>
        <v>103</v>
      </c>
      <c r="C104" s="1">
        <f t="shared" si="7"/>
        <v>102</v>
      </c>
      <c r="D104" s="1" t="s">
        <v>102</v>
      </c>
      <c r="F104" s="1">
        <v>51</v>
      </c>
      <c r="G104" s="1">
        <v>89</v>
      </c>
      <c r="I104" s="1" t="str">
        <f>INDEX($D$2:$D$109,MATCH(F104,$C$2:$C$109,0),1)</f>
        <v>def_loc_ocor_via_pÃºblica</v>
      </c>
      <c r="J104" s="1" t="str">
        <f t="shared" si="5"/>
        <v>res_rsaudcod_3521</v>
      </c>
    </row>
    <row r="105" spans="1:10" x14ac:dyDescent="0.25">
      <c r="A105" s="1">
        <f t="shared" si="6"/>
        <v>104</v>
      </c>
      <c r="C105" s="1">
        <f t="shared" si="7"/>
        <v>103</v>
      </c>
      <c r="D105" s="1" t="s">
        <v>103</v>
      </c>
      <c r="F105" s="1">
        <v>66</v>
      </c>
      <c r="G105" s="1">
        <v>83</v>
      </c>
      <c r="I105" s="1" t="str">
        <f>INDEX($D$2:$D$109,MATCH(F105,$C$2:$C$109,0),1)</f>
        <v>res_msaudcod_3500</v>
      </c>
      <c r="J105" s="1" t="str">
        <f t="shared" si="5"/>
        <v>res_rsaudcod_3515</v>
      </c>
    </row>
    <row r="106" spans="1:10" x14ac:dyDescent="0.25">
      <c r="A106" s="1">
        <f t="shared" si="6"/>
        <v>105</v>
      </c>
      <c r="C106" s="1">
        <f t="shared" si="7"/>
        <v>104</v>
      </c>
      <c r="D106" s="1" t="s">
        <v>104</v>
      </c>
      <c r="F106" s="1">
        <v>27</v>
      </c>
      <c r="G106" s="1">
        <v>99</v>
      </c>
      <c r="I106" s="1" t="str">
        <f>INDEX($D$2:$D$109,MATCH(F106,$C$2:$C$109,0),1)</f>
        <v>def_sexo_ignorado</v>
      </c>
      <c r="J106" s="1" t="str">
        <f t="shared" si="5"/>
        <v>grande_grupo_ocup_trabalhadores_da_produÃ§Ã£o_de_bens_e_serviÃ§os_industriais</v>
      </c>
    </row>
    <row r="107" spans="1:10" x14ac:dyDescent="0.25">
      <c r="A107" s="1">
        <f t="shared" si="6"/>
        <v>106</v>
      </c>
      <c r="C107" s="1">
        <f t="shared" si="7"/>
        <v>105</v>
      </c>
      <c r="D107" s="1" t="s">
        <v>105</v>
      </c>
      <c r="F107" s="1">
        <v>98</v>
      </c>
      <c r="G107" s="1">
        <v>106</v>
      </c>
      <c r="I107" s="1" t="str">
        <f>INDEX($D$2:$D$109,MATCH(F107,$C$2:$C$109,0),1)</f>
        <v>grande_grupo_ocup_trabalhadores_agropecuÃ¡rios_florestais_da_caÃ§a_e_pesca</v>
      </c>
      <c r="J107" s="1" t="str">
        <f t="shared" si="5"/>
        <v>nivel_comp_ocup_nivel4</v>
      </c>
    </row>
    <row r="108" spans="1:10" x14ac:dyDescent="0.25">
      <c r="A108" s="1">
        <f t="shared" si="6"/>
        <v>107</v>
      </c>
      <c r="C108" s="1">
        <f t="shared" si="7"/>
        <v>106</v>
      </c>
      <c r="D108" s="1" t="s">
        <v>106</v>
      </c>
      <c r="F108" s="1">
        <v>68</v>
      </c>
      <c r="G108" s="1">
        <v>107</v>
      </c>
      <c r="I108" s="1" t="str">
        <f>INDEX($D$2:$D$109,MATCH(F108,$C$2:$C$109,0),1)</f>
        <v>res_rsaudcod_3500</v>
      </c>
      <c r="J108" s="1" t="str">
        <f t="shared" si="5"/>
        <v>nivel_comp_ocup_nÃ£o_definido</v>
      </c>
    </row>
    <row r="109" spans="1:10" x14ac:dyDescent="0.25">
      <c r="A109" s="1">
        <f t="shared" si="6"/>
        <v>108</v>
      </c>
      <c r="C109" s="1">
        <f t="shared" si="7"/>
        <v>107</v>
      </c>
      <c r="D109" s="1" t="s">
        <v>107</v>
      </c>
      <c r="F109" s="1">
        <v>82</v>
      </c>
      <c r="G109" s="1">
        <v>105</v>
      </c>
      <c r="I109" s="1" t="str">
        <f>INDEX($D$2:$D$109,MATCH(F109,$C$2:$C$109,0),1)</f>
        <v>res_rsaudcod_3514</v>
      </c>
      <c r="J109" s="1" t="str">
        <f t="shared" si="5"/>
        <v>nivel_comp_ocup_nivel3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Feature Selection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Soares</dc:creator>
  <cp:lastModifiedBy>Filipe Penna Ceravolo Soares</cp:lastModifiedBy>
  <dcterms:created xsi:type="dcterms:W3CDTF">2023-11-01T05:57:41Z</dcterms:created>
  <dcterms:modified xsi:type="dcterms:W3CDTF">2023-12-01T01:18:41Z</dcterms:modified>
</cp:coreProperties>
</file>