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0" windowWidth="27795" windowHeight="11835" activeTab="2"/>
  </bookViews>
  <sheets>
    <sheet name="Company_data" sheetId="1" r:id="rId1"/>
    <sheet name="Regional_variables" sheetId="3" r:id="rId2"/>
    <sheet name="Calculations" sheetId="4" r:id="rId3"/>
  </sheets>
  <calcPr calcId="145621"/>
</workbook>
</file>

<file path=xl/calcChain.xml><?xml version="1.0" encoding="utf-8"?>
<calcChain xmlns="http://schemas.openxmlformats.org/spreadsheetml/2006/main">
  <c r="AM10" i="4" l="1"/>
  <c r="AM9" i="4"/>
  <c r="AM8" i="4"/>
  <c r="AM7" i="4"/>
  <c r="AM6" i="4"/>
  <c r="AM5" i="4"/>
  <c r="AM4" i="4"/>
  <c r="AM3" i="4"/>
  <c r="I3" i="4"/>
  <c r="I4" i="4"/>
  <c r="I5" i="4"/>
  <c r="I6" i="4"/>
  <c r="I7" i="4"/>
  <c r="I8" i="4"/>
  <c r="I9" i="4"/>
  <c r="I10" i="4"/>
  <c r="I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3" i="4"/>
  <c r="H4" i="4"/>
  <c r="H5" i="4"/>
  <c r="H6" i="4"/>
  <c r="H7" i="4"/>
  <c r="H8" i="4"/>
  <c r="H9" i="4"/>
  <c r="H10" i="4"/>
  <c r="H11" i="4"/>
  <c r="H2" i="4"/>
  <c r="B493" i="4"/>
  <c r="B494" i="4" s="1"/>
  <c r="B495" i="4" s="1"/>
  <c r="B496" i="4" s="1"/>
  <c r="B497" i="4" s="1"/>
  <c r="B498" i="4" s="1"/>
  <c r="B499" i="4" s="1"/>
  <c r="B500" i="4" s="1"/>
  <c r="B501" i="4" s="1"/>
  <c r="A493" i="4"/>
  <c r="A494" i="4" s="1"/>
  <c r="A495" i="4" s="1"/>
  <c r="A496" i="4" s="1"/>
  <c r="A497" i="4" s="1"/>
  <c r="A498" i="4" s="1"/>
  <c r="A499" i="4" s="1"/>
  <c r="A500" i="4" s="1"/>
  <c r="A501" i="4" s="1"/>
  <c r="B484" i="4"/>
  <c r="B485" i="4" s="1"/>
  <c r="B486" i="4" s="1"/>
  <c r="B487" i="4" s="1"/>
  <c r="B488" i="4" s="1"/>
  <c r="B489" i="4" s="1"/>
  <c r="B490" i="4" s="1"/>
  <c r="B491" i="4" s="1"/>
  <c r="B483" i="4"/>
  <c r="A483" i="4"/>
  <c r="A484" i="4" s="1"/>
  <c r="A485" i="4" s="1"/>
  <c r="A486" i="4" s="1"/>
  <c r="A487" i="4" s="1"/>
  <c r="A488" i="4" s="1"/>
  <c r="A489" i="4" s="1"/>
  <c r="A490" i="4" s="1"/>
  <c r="A491" i="4" s="1"/>
  <c r="B473" i="4"/>
  <c r="B474" i="4" s="1"/>
  <c r="B475" i="4" s="1"/>
  <c r="B476" i="4" s="1"/>
  <c r="B477" i="4" s="1"/>
  <c r="B478" i="4" s="1"/>
  <c r="B479" i="4" s="1"/>
  <c r="B480" i="4" s="1"/>
  <c r="B481" i="4" s="1"/>
  <c r="A473" i="4"/>
  <c r="A474" i="4" s="1"/>
  <c r="A475" i="4" s="1"/>
  <c r="A476" i="4" s="1"/>
  <c r="A477" i="4" s="1"/>
  <c r="A478" i="4" s="1"/>
  <c r="A479" i="4" s="1"/>
  <c r="A480" i="4" s="1"/>
  <c r="A481" i="4" s="1"/>
  <c r="B463" i="4"/>
  <c r="B464" i="4" s="1"/>
  <c r="B465" i="4" s="1"/>
  <c r="B466" i="4" s="1"/>
  <c r="B467" i="4" s="1"/>
  <c r="B468" i="4" s="1"/>
  <c r="B469" i="4" s="1"/>
  <c r="B470" i="4" s="1"/>
  <c r="B471" i="4" s="1"/>
  <c r="A463" i="4"/>
  <c r="A464" i="4" s="1"/>
  <c r="A465" i="4" s="1"/>
  <c r="A466" i="4" s="1"/>
  <c r="A467" i="4" s="1"/>
  <c r="A468" i="4" s="1"/>
  <c r="A469" i="4" s="1"/>
  <c r="A470" i="4" s="1"/>
  <c r="A471" i="4" s="1"/>
  <c r="B453" i="4"/>
  <c r="B454" i="4" s="1"/>
  <c r="B455" i="4" s="1"/>
  <c r="B456" i="4" s="1"/>
  <c r="B457" i="4" s="1"/>
  <c r="B458" i="4" s="1"/>
  <c r="B459" i="4" s="1"/>
  <c r="B460" i="4" s="1"/>
  <c r="B461" i="4" s="1"/>
  <c r="A453" i="4"/>
  <c r="A454" i="4" s="1"/>
  <c r="A455" i="4" s="1"/>
  <c r="A456" i="4" s="1"/>
  <c r="A457" i="4" s="1"/>
  <c r="A458" i="4" s="1"/>
  <c r="A459" i="4" s="1"/>
  <c r="A460" i="4" s="1"/>
  <c r="A461" i="4" s="1"/>
  <c r="B443" i="4"/>
  <c r="B444" i="4" s="1"/>
  <c r="B445" i="4" s="1"/>
  <c r="B446" i="4" s="1"/>
  <c r="B447" i="4" s="1"/>
  <c r="B448" i="4" s="1"/>
  <c r="B449" i="4" s="1"/>
  <c r="B450" i="4" s="1"/>
  <c r="B451" i="4" s="1"/>
  <c r="A443" i="4"/>
  <c r="A444" i="4" s="1"/>
  <c r="A445" i="4" s="1"/>
  <c r="A446" i="4" s="1"/>
  <c r="A447" i="4" s="1"/>
  <c r="A448" i="4" s="1"/>
  <c r="A449" i="4" s="1"/>
  <c r="A450" i="4" s="1"/>
  <c r="A451" i="4" s="1"/>
  <c r="B433" i="4"/>
  <c r="B434" i="4" s="1"/>
  <c r="B435" i="4" s="1"/>
  <c r="B436" i="4" s="1"/>
  <c r="B437" i="4" s="1"/>
  <c r="B438" i="4" s="1"/>
  <c r="B439" i="4" s="1"/>
  <c r="B440" i="4" s="1"/>
  <c r="B441" i="4" s="1"/>
  <c r="A433" i="4"/>
  <c r="A434" i="4" s="1"/>
  <c r="A435" i="4" s="1"/>
  <c r="A436" i="4" s="1"/>
  <c r="A437" i="4" s="1"/>
  <c r="A438" i="4" s="1"/>
  <c r="A439" i="4" s="1"/>
  <c r="A440" i="4" s="1"/>
  <c r="A441" i="4" s="1"/>
  <c r="B423" i="4"/>
  <c r="B424" i="4" s="1"/>
  <c r="B425" i="4" s="1"/>
  <c r="B426" i="4" s="1"/>
  <c r="B427" i="4" s="1"/>
  <c r="B428" i="4" s="1"/>
  <c r="B429" i="4" s="1"/>
  <c r="B430" i="4" s="1"/>
  <c r="B431" i="4" s="1"/>
  <c r="A423" i="4"/>
  <c r="A424" i="4" s="1"/>
  <c r="A425" i="4" s="1"/>
  <c r="A426" i="4" s="1"/>
  <c r="A427" i="4" s="1"/>
  <c r="A428" i="4" s="1"/>
  <c r="A429" i="4" s="1"/>
  <c r="A430" i="4" s="1"/>
  <c r="A431" i="4" s="1"/>
  <c r="B413" i="4"/>
  <c r="B414" i="4" s="1"/>
  <c r="B415" i="4" s="1"/>
  <c r="B416" i="4" s="1"/>
  <c r="B417" i="4" s="1"/>
  <c r="B418" i="4" s="1"/>
  <c r="B419" i="4" s="1"/>
  <c r="B420" i="4" s="1"/>
  <c r="B421" i="4" s="1"/>
  <c r="A413" i="4"/>
  <c r="A414" i="4" s="1"/>
  <c r="A415" i="4" s="1"/>
  <c r="A416" i="4" s="1"/>
  <c r="A417" i="4" s="1"/>
  <c r="A418" i="4" s="1"/>
  <c r="A419" i="4" s="1"/>
  <c r="A420" i="4" s="1"/>
  <c r="A421" i="4" s="1"/>
  <c r="B403" i="4"/>
  <c r="B404" i="4" s="1"/>
  <c r="B405" i="4" s="1"/>
  <c r="B406" i="4" s="1"/>
  <c r="B407" i="4" s="1"/>
  <c r="B408" i="4" s="1"/>
  <c r="B409" i="4" s="1"/>
  <c r="B410" i="4" s="1"/>
  <c r="B411" i="4" s="1"/>
  <c r="A403" i="4"/>
  <c r="A404" i="4" s="1"/>
  <c r="A405" i="4" s="1"/>
  <c r="A406" i="4" s="1"/>
  <c r="A407" i="4" s="1"/>
  <c r="A408" i="4" s="1"/>
  <c r="A409" i="4" s="1"/>
  <c r="A410" i="4" s="1"/>
  <c r="A411" i="4" s="1"/>
  <c r="B393" i="4"/>
  <c r="B394" i="4" s="1"/>
  <c r="B395" i="4" s="1"/>
  <c r="B396" i="4" s="1"/>
  <c r="B397" i="4" s="1"/>
  <c r="B398" i="4" s="1"/>
  <c r="B399" i="4" s="1"/>
  <c r="B400" i="4" s="1"/>
  <c r="B401" i="4" s="1"/>
  <c r="A393" i="4"/>
  <c r="A394" i="4" s="1"/>
  <c r="A395" i="4" s="1"/>
  <c r="A396" i="4" s="1"/>
  <c r="A397" i="4" s="1"/>
  <c r="A398" i="4" s="1"/>
  <c r="A399" i="4" s="1"/>
  <c r="A400" i="4" s="1"/>
  <c r="A401" i="4" s="1"/>
  <c r="B383" i="4"/>
  <c r="B384" i="4" s="1"/>
  <c r="B385" i="4" s="1"/>
  <c r="B386" i="4" s="1"/>
  <c r="B387" i="4" s="1"/>
  <c r="B388" i="4" s="1"/>
  <c r="B389" i="4" s="1"/>
  <c r="B390" i="4" s="1"/>
  <c r="B391" i="4" s="1"/>
  <c r="A383" i="4"/>
  <c r="A384" i="4" s="1"/>
  <c r="A385" i="4" s="1"/>
  <c r="A386" i="4" s="1"/>
  <c r="A387" i="4" s="1"/>
  <c r="A388" i="4" s="1"/>
  <c r="A389" i="4" s="1"/>
  <c r="A390" i="4" s="1"/>
  <c r="A391" i="4" s="1"/>
  <c r="B373" i="4"/>
  <c r="B374" i="4" s="1"/>
  <c r="B375" i="4" s="1"/>
  <c r="B376" i="4" s="1"/>
  <c r="B377" i="4" s="1"/>
  <c r="B378" i="4" s="1"/>
  <c r="B379" i="4" s="1"/>
  <c r="B380" i="4" s="1"/>
  <c r="B381" i="4" s="1"/>
  <c r="A373" i="4"/>
  <c r="A374" i="4" s="1"/>
  <c r="A375" i="4" s="1"/>
  <c r="A376" i="4" s="1"/>
  <c r="A377" i="4" s="1"/>
  <c r="A378" i="4" s="1"/>
  <c r="A379" i="4" s="1"/>
  <c r="A380" i="4" s="1"/>
  <c r="A381" i="4" s="1"/>
  <c r="B363" i="4"/>
  <c r="B364" i="4" s="1"/>
  <c r="B365" i="4" s="1"/>
  <c r="B366" i="4" s="1"/>
  <c r="B367" i="4" s="1"/>
  <c r="B368" i="4" s="1"/>
  <c r="B369" i="4" s="1"/>
  <c r="B370" i="4" s="1"/>
  <c r="B371" i="4" s="1"/>
  <c r="A363" i="4"/>
  <c r="A364" i="4" s="1"/>
  <c r="A365" i="4" s="1"/>
  <c r="A366" i="4" s="1"/>
  <c r="A367" i="4" s="1"/>
  <c r="A368" i="4" s="1"/>
  <c r="A369" i="4" s="1"/>
  <c r="A370" i="4" s="1"/>
  <c r="A371" i="4" s="1"/>
  <c r="B354" i="4"/>
  <c r="B355" i="4" s="1"/>
  <c r="B356" i="4" s="1"/>
  <c r="B357" i="4" s="1"/>
  <c r="B358" i="4" s="1"/>
  <c r="B359" i="4" s="1"/>
  <c r="B360" i="4" s="1"/>
  <c r="B361" i="4" s="1"/>
  <c r="B353" i="4"/>
  <c r="A353" i="4"/>
  <c r="A354" i="4" s="1"/>
  <c r="A355" i="4" s="1"/>
  <c r="A356" i="4" s="1"/>
  <c r="A357" i="4" s="1"/>
  <c r="A358" i="4" s="1"/>
  <c r="A359" i="4" s="1"/>
  <c r="A360" i="4" s="1"/>
  <c r="A361" i="4" s="1"/>
  <c r="B344" i="4"/>
  <c r="B345" i="4" s="1"/>
  <c r="B346" i="4" s="1"/>
  <c r="B347" i="4" s="1"/>
  <c r="B348" i="4" s="1"/>
  <c r="B349" i="4" s="1"/>
  <c r="B350" i="4" s="1"/>
  <c r="B351" i="4" s="1"/>
  <c r="B343" i="4"/>
  <c r="A343" i="4"/>
  <c r="A344" i="4" s="1"/>
  <c r="A345" i="4" s="1"/>
  <c r="A346" i="4" s="1"/>
  <c r="A347" i="4" s="1"/>
  <c r="A348" i="4" s="1"/>
  <c r="A349" i="4" s="1"/>
  <c r="A350" i="4" s="1"/>
  <c r="A351" i="4" s="1"/>
  <c r="B333" i="4"/>
  <c r="B334" i="4" s="1"/>
  <c r="B335" i="4" s="1"/>
  <c r="B336" i="4" s="1"/>
  <c r="B337" i="4" s="1"/>
  <c r="B338" i="4" s="1"/>
  <c r="B339" i="4" s="1"/>
  <c r="B340" i="4" s="1"/>
  <c r="B341" i="4" s="1"/>
  <c r="A333" i="4"/>
  <c r="A334" i="4" s="1"/>
  <c r="A335" i="4" s="1"/>
  <c r="A336" i="4" s="1"/>
  <c r="A337" i="4" s="1"/>
  <c r="A338" i="4" s="1"/>
  <c r="A339" i="4" s="1"/>
  <c r="A340" i="4" s="1"/>
  <c r="A341" i="4" s="1"/>
  <c r="B323" i="4"/>
  <c r="B324" i="4" s="1"/>
  <c r="B325" i="4" s="1"/>
  <c r="B326" i="4" s="1"/>
  <c r="B327" i="4" s="1"/>
  <c r="B328" i="4" s="1"/>
  <c r="B329" i="4" s="1"/>
  <c r="B330" i="4" s="1"/>
  <c r="B331" i="4" s="1"/>
  <c r="A323" i="4"/>
  <c r="A324" i="4" s="1"/>
  <c r="A325" i="4" s="1"/>
  <c r="A326" i="4" s="1"/>
  <c r="A327" i="4" s="1"/>
  <c r="A328" i="4" s="1"/>
  <c r="A329" i="4" s="1"/>
  <c r="A330" i="4" s="1"/>
  <c r="A331" i="4" s="1"/>
  <c r="B313" i="4"/>
  <c r="B314" i="4" s="1"/>
  <c r="B315" i="4" s="1"/>
  <c r="B316" i="4" s="1"/>
  <c r="B317" i="4" s="1"/>
  <c r="B318" i="4" s="1"/>
  <c r="B319" i="4" s="1"/>
  <c r="B320" i="4" s="1"/>
  <c r="B321" i="4" s="1"/>
  <c r="A313" i="4"/>
  <c r="A314" i="4" s="1"/>
  <c r="A315" i="4" s="1"/>
  <c r="A316" i="4" s="1"/>
  <c r="A317" i="4" s="1"/>
  <c r="A318" i="4" s="1"/>
  <c r="A319" i="4" s="1"/>
  <c r="A320" i="4" s="1"/>
  <c r="A321" i="4" s="1"/>
  <c r="A305" i="4"/>
  <c r="A306" i="4" s="1"/>
  <c r="A307" i="4" s="1"/>
  <c r="A308" i="4" s="1"/>
  <c r="A309" i="4" s="1"/>
  <c r="A310" i="4" s="1"/>
  <c r="A311" i="4" s="1"/>
  <c r="B303" i="4"/>
  <c r="B304" i="4" s="1"/>
  <c r="B305" i="4" s="1"/>
  <c r="B306" i="4" s="1"/>
  <c r="B307" i="4" s="1"/>
  <c r="B308" i="4" s="1"/>
  <c r="B309" i="4" s="1"/>
  <c r="B310" i="4" s="1"/>
  <c r="B311" i="4" s="1"/>
  <c r="A303" i="4"/>
  <c r="A304" i="4" s="1"/>
  <c r="B293" i="4"/>
  <c r="B294" i="4" s="1"/>
  <c r="B295" i="4" s="1"/>
  <c r="B296" i="4" s="1"/>
  <c r="B297" i="4" s="1"/>
  <c r="B298" i="4" s="1"/>
  <c r="B299" i="4" s="1"/>
  <c r="B300" i="4" s="1"/>
  <c r="B301" i="4" s="1"/>
  <c r="A293" i="4"/>
  <c r="A294" i="4" s="1"/>
  <c r="A295" i="4" s="1"/>
  <c r="A296" i="4" s="1"/>
  <c r="A297" i="4" s="1"/>
  <c r="A298" i="4" s="1"/>
  <c r="A299" i="4" s="1"/>
  <c r="A300" i="4" s="1"/>
  <c r="A301" i="4" s="1"/>
  <c r="B283" i="4"/>
  <c r="B284" i="4" s="1"/>
  <c r="B285" i="4" s="1"/>
  <c r="B286" i="4" s="1"/>
  <c r="B287" i="4" s="1"/>
  <c r="B288" i="4" s="1"/>
  <c r="B289" i="4" s="1"/>
  <c r="B290" i="4" s="1"/>
  <c r="B291" i="4" s="1"/>
  <c r="A283" i="4"/>
  <c r="A284" i="4" s="1"/>
  <c r="A285" i="4" s="1"/>
  <c r="A286" i="4" s="1"/>
  <c r="A287" i="4" s="1"/>
  <c r="A288" i="4" s="1"/>
  <c r="A289" i="4" s="1"/>
  <c r="A290" i="4" s="1"/>
  <c r="A291" i="4" s="1"/>
  <c r="A276" i="4"/>
  <c r="A277" i="4" s="1"/>
  <c r="A278" i="4" s="1"/>
  <c r="A279" i="4" s="1"/>
  <c r="A280" i="4" s="1"/>
  <c r="A281" i="4" s="1"/>
  <c r="B273" i="4"/>
  <c r="B274" i="4" s="1"/>
  <c r="B275" i="4" s="1"/>
  <c r="B276" i="4" s="1"/>
  <c r="B277" i="4" s="1"/>
  <c r="B278" i="4" s="1"/>
  <c r="B279" i="4" s="1"/>
  <c r="B280" i="4" s="1"/>
  <c r="B281" i="4" s="1"/>
  <c r="A273" i="4"/>
  <c r="A274" i="4" s="1"/>
  <c r="A275" i="4" s="1"/>
  <c r="A265" i="4"/>
  <c r="A266" i="4" s="1"/>
  <c r="A267" i="4" s="1"/>
  <c r="A268" i="4" s="1"/>
  <c r="A269" i="4" s="1"/>
  <c r="A270" i="4" s="1"/>
  <c r="A271" i="4" s="1"/>
  <c r="B263" i="4"/>
  <c r="B264" i="4" s="1"/>
  <c r="B265" i="4" s="1"/>
  <c r="B266" i="4" s="1"/>
  <c r="B267" i="4" s="1"/>
  <c r="B268" i="4" s="1"/>
  <c r="B269" i="4" s="1"/>
  <c r="B270" i="4" s="1"/>
  <c r="B271" i="4" s="1"/>
  <c r="A263" i="4"/>
  <c r="A264" i="4" s="1"/>
  <c r="B253" i="4"/>
  <c r="B254" i="4" s="1"/>
  <c r="B255" i="4" s="1"/>
  <c r="B256" i="4" s="1"/>
  <c r="B257" i="4" s="1"/>
  <c r="B258" i="4" s="1"/>
  <c r="B259" i="4" s="1"/>
  <c r="B260" i="4" s="1"/>
  <c r="B261" i="4" s="1"/>
  <c r="A253" i="4"/>
  <c r="A254" i="4" s="1"/>
  <c r="A255" i="4" s="1"/>
  <c r="A256" i="4" s="1"/>
  <c r="A257" i="4" s="1"/>
  <c r="A258" i="4" s="1"/>
  <c r="A259" i="4" s="1"/>
  <c r="A260" i="4" s="1"/>
  <c r="A261" i="4" s="1"/>
  <c r="B243" i="4"/>
  <c r="B244" i="4" s="1"/>
  <c r="B245" i="4" s="1"/>
  <c r="B246" i="4" s="1"/>
  <c r="B247" i="4" s="1"/>
  <c r="B248" i="4" s="1"/>
  <c r="B249" i="4" s="1"/>
  <c r="B250" i="4" s="1"/>
  <c r="B251" i="4" s="1"/>
  <c r="A243" i="4"/>
  <c r="A244" i="4" s="1"/>
  <c r="A245" i="4" s="1"/>
  <c r="A246" i="4" s="1"/>
  <c r="A247" i="4" s="1"/>
  <c r="A248" i="4" s="1"/>
  <c r="A249" i="4" s="1"/>
  <c r="A250" i="4" s="1"/>
  <c r="A251" i="4" s="1"/>
  <c r="B234" i="4"/>
  <c r="B235" i="4" s="1"/>
  <c r="B236" i="4" s="1"/>
  <c r="B237" i="4" s="1"/>
  <c r="B238" i="4" s="1"/>
  <c r="B239" i="4" s="1"/>
  <c r="B240" i="4" s="1"/>
  <c r="B241" i="4" s="1"/>
  <c r="B233" i="4"/>
  <c r="A233" i="4"/>
  <c r="A234" i="4" s="1"/>
  <c r="A235" i="4" s="1"/>
  <c r="A236" i="4" s="1"/>
  <c r="A237" i="4" s="1"/>
  <c r="A238" i="4" s="1"/>
  <c r="A239" i="4" s="1"/>
  <c r="A240" i="4" s="1"/>
  <c r="A241" i="4" s="1"/>
  <c r="B223" i="4"/>
  <c r="B224" i="4" s="1"/>
  <c r="B225" i="4" s="1"/>
  <c r="B226" i="4" s="1"/>
  <c r="B227" i="4" s="1"/>
  <c r="B228" i="4" s="1"/>
  <c r="B229" i="4" s="1"/>
  <c r="B230" i="4" s="1"/>
  <c r="B231" i="4" s="1"/>
  <c r="A223" i="4"/>
  <c r="A224" i="4" s="1"/>
  <c r="A225" i="4" s="1"/>
  <c r="A226" i="4" s="1"/>
  <c r="A227" i="4" s="1"/>
  <c r="A228" i="4" s="1"/>
  <c r="A229" i="4" s="1"/>
  <c r="A230" i="4" s="1"/>
  <c r="A231" i="4" s="1"/>
  <c r="B213" i="4"/>
  <c r="B214" i="4" s="1"/>
  <c r="B215" i="4" s="1"/>
  <c r="B216" i="4" s="1"/>
  <c r="B217" i="4" s="1"/>
  <c r="B218" i="4" s="1"/>
  <c r="B219" i="4" s="1"/>
  <c r="B220" i="4" s="1"/>
  <c r="B221" i="4" s="1"/>
  <c r="A213" i="4"/>
  <c r="A214" i="4" s="1"/>
  <c r="A215" i="4" s="1"/>
  <c r="A216" i="4" s="1"/>
  <c r="A217" i="4" s="1"/>
  <c r="A218" i="4" s="1"/>
  <c r="A219" i="4" s="1"/>
  <c r="A220" i="4" s="1"/>
  <c r="A221" i="4" s="1"/>
  <c r="B203" i="4"/>
  <c r="B204" i="4" s="1"/>
  <c r="B205" i="4" s="1"/>
  <c r="B206" i="4" s="1"/>
  <c r="B207" i="4" s="1"/>
  <c r="B208" i="4" s="1"/>
  <c r="B209" i="4" s="1"/>
  <c r="B210" i="4" s="1"/>
  <c r="B211" i="4" s="1"/>
  <c r="A203" i="4"/>
  <c r="A204" i="4" s="1"/>
  <c r="A205" i="4" s="1"/>
  <c r="A206" i="4" s="1"/>
  <c r="A207" i="4" s="1"/>
  <c r="A208" i="4" s="1"/>
  <c r="A209" i="4" s="1"/>
  <c r="A210" i="4" s="1"/>
  <c r="A211" i="4" s="1"/>
  <c r="A194" i="4"/>
  <c r="A195" i="4" s="1"/>
  <c r="A196" i="4" s="1"/>
  <c r="A197" i="4" s="1"/>
  <c r="A198" i="4" s="1"/>
  <c r="A199" i="4" s="1"/>
  <c r="A200" i="4" s="1"/>
  <c r="A201" i="4" s="1"/>
  <c r="B193" i="4"/>
  <c r="B194" i="4" s="1"/>
  <c r="B195" i="4" s="1"/>
  <c r="B196" i="4" s="1"/>
  <c r="B197" i="4" s="1"/>
  <c r="B198" i="4" s="1"/>
  <c r="B199" i="4" s="1"/>
  <c r="B200" i="4" s="1"/>
  <c r="B201" i="4" s="1"/>
  <c r="A193" i="4"/>
  <c r="B185" i="4"/>
  <c r="B186" i="4" s="1"/>
  <c r="B187" i="4" s="1"/>
  <c r="B188" i="4" s="1"/>
  <c r="B189" i="4" s="1"/>
  <c r="B190" i="4" s="1"/>
  <c r="B191" i="4" s="1"/>
  <c r="B183" i="4"/>
  <c r="B184" i="4" s="1"/>
  <c r="A183" i="4"/>
  <c r="A184" i="4" s="1"/>
  <c r="A185" i="4" s="1"/>
  <c r="A186" i="4" s="1"/>
  <c r="A187" i="4" s="1"/>
  <c r="A188" i="4" s="1"/>
  <c r="A189" i="4" s="1"/>
  <c r="A190" i="4" s="1"/>
  <c r="A191" i="4" s="1"/>
  <c r="A174" i="4"/>
  <c r="A175" i="4" s="1"/>
  <c r="A176" i="4" s="1"/>
  <c r="A177" i="4" s="1"/>
  <c r="A178" i="4" s="1"/>
  <c r="A179" i="4" s="1"/>
  <c r="A180" i="4" s="1"/>
  <c r="A181" i="4" s="1"/>
  <c r="B173" i="4"/>
  <c r="B174" i="4" s="1"/>
  <c r="B175" i="4" s="1"/>
  <c r="B176" i="4" s="1"/>
  <c r="B177" i="4" s="1"/>
  <c r="B178" i="4" s="1"/>
  <c r="B179" i="4" s="1"/>
  <c r="B180" i="4" s="1"/>
  <c r="B181" i="4" s="1"/>
  <c r="A173" i="4"/>
  <c r="A164" i="4"/>
  <c r="A165" i="4" s="1"/>
  <c r="A166" i="4" s="1"/>
  <c r="A167" i="4" s="1"/>
  <c r="A168" i="4" s="1"/>
  <c r="A169" i="4" s="1"/>
  <c r="A170" i="4" s="1"/>
  <c r="A171" i="4" s="1"/>
  <c r="B163" i="4"/>
  <c r="B164" i="4" s="1"/>
  <c r="B165" i="4" s="1"/>
  <c r="B166" i="4" s="1"/>
  <c r="B167" i="4" s="1"/>
  <c r="B168" i="4" s="1"/>
  <c r="B169" i="4" s="1"/>
  <c r="B170" i="4" s="1"/>
  <c r="B171" i="4" s="1"/>
  <c r="A163" i="4"/>
  <c r="B153" i="4"/>
  <c r="B154" i="4" s="1"/>
  <c r="B155" i="4" s="1"/>
  <c r="B156" i="4" s="1"/>
  <c r="B157" i="4" s="1"/>
  <c r="B158" i="4" s="1"/>
  <c r="B159" i="4" s="1"/>
  <c r="B160" i="4" s="1"/>
  <c r="B161" i="4" s="1"/>
  <c r="A153" i="4"/>
  <c r="A154" i="4" s="1"/>
  <c r="A155" i="4" s="1"/>
  <c r="A156" i="4" s="1"/>
  <c r="A157" i="4" s="1"/>
  <c r="A158" i="4" s="1"/>
  <c r="A159" i="4" s="1"/>
  <c r="A160" i="4" s="1"/>
  <c r="A161" i="4" s="1"/>
  <c r="B144" i="4"/>
  <c r="B145" i="4" s="1"/>
  <c r="B146" i="4" s="1"/>
  <c r="B147" i="4" s="1"/>
  <c r="B148" i="4" s="1"/>
  <c r="B149" i="4" s="1"/>
  <c r="B150" i="4" s="1"/>
  <c r="B151" i="4" s="1"/>
  <c r="B143" i="4"/>
  <c r="A143" i="4"/>
  <c r="A144" i="4" s="1"/>
  <c r="A145" i="4" s="1"/>
  <c r="A146" i="4" s="1"/>
  <c r="A147" i="4" s="1"/>
  <c r="A148" i="4" s="1"/>
  <c r="A149" i="4" s="1"/>
  <c r="A150" i="4" s="1"/>
  <c r="A151" i="4" s="1"/>
  <c r="A134" i="4"/>
  <c r="A135" i="4" s="1"/>
  <c r="A136" i="4" s="1"/>
  <c r="A137" i="4" s="1"/>
  <c r="A138" i="4" s="1"/>
  <c r="A139" i="4" s="1"/>
  <c r="A140" i="4" s="1"/>
  <c r="A141" i="4" s="1"/>
  <c r="B133" i="4"/>
  <c r="B134" i="4" s="1"/>
  <c r="B135" i="4" s="1"/>
  <c r="B136" i="4" s="1"/>
  <c r="B137" i="4" s="1"/>
  <c r="B138" i="4" s="1"/>
  <c r="B139" i="4" s="1"/>
  <c r="B140" i="4" s="1"/>
  <c r="B141" i="4" s="1"/>
  <c r="A133" i="4"/>
  <c r="B123" i="4"/>
  <c r="B124" i="4" s="1"/>
  <c r="B125" i="4" s="1"/>
  <c r="B126" i="4" s="1"/>
  <c r="B127" i="4" s="1"/>
  <c r="B128" i="4" s="1"/>
  <c r="B129" i="4" s="1"/>
  <c r="B130" i="4" s="1"/>
  <c r="B131" i="4" s="1"/>
  <c r="A123" i="4"/>
  <c r="A124" i="4" s="1"/>
  <c r="A125" i="4" s="1"/>
  <c r="A126" i="4" s="1"/>
  <c r="A127" i="4" s="1"/>
  <c r="A128" i="4" s="1"/>
  <c r="A129" i="4" s="1"/>
  <c r="A130" i="4" s="1"/>
  <c r="A131" i="4" s="1"/>
  <c r="B114" i="4"/>
  <c r="B115" i="4" s="1"/>
  <c r="B116" i="4" s="1"/>
  <c r="B117" i="4" s="1"/>
  <c r="B118" i="4" s="1"/>
  <c r="B119" i="4" s="1"/>
  <c r="B120" i="4" s="1"/>
  <c r="B121" i="4" s="1"/>
  <c r="B113" i="4"/>
  <c r="A113" i="4"/>
  <c r="A114" i="4" s="1"/>
  <c r="A115" i="4" s="1"/>
  <c r="A116" i="4" s="1"/>
  <c r="A117" i="4" s="1"/>
  <c r="A118" i="4" s="1"/>
  <c r="A119" i="4" s="1"/>
  <c r="A120" i="4" s="1"/>
  <c r="A121" i="4" s="1"/>
  <c r="B103" i="4"/>
  <c r="B104" i="4" s="1"/>
  <c r="B105" i="4" s="1"/>
  <c r="B106" i="4" s="1"/>
  <c r="B107" i="4" s="1"/>
  <c r="B108" i="4" s="1"/>
  <c r="B109" i="4" s="1"/>
  <c r="B110" i="4" s="1"/>
  <c r="B111" i="4" s="1"/>
  <c r="A103" i="4"/>
  <c r="A104" i="4" s="1"/>
  <c r="A105" i="4" s="1"/>
  <c r="A106" i="4" s="1"/>
  <c r="A107" i="4" s="1"/>
  <c r="A108" i="4" s="1"/>
  <c r="A109" i="4" s="1"/>
  <c r="A110" i="4" s="1"/>
  <c r="A111" i="4" s="1"/>
  <c r="B93" i="4"/>
  <c r="B94" i="4" s="1"/>
  <c r="B95" i="4" s="1"/>
  <c r="B96" i="4" s="1"/>
  <c r="B97" i="4" s="1"/>
  <c r="B98" i="4" s="1"/>
  <c r="B99" i="4" s="1"/>
  <c r="B100" i="4" s="1"/>
  <c r="B101" i="4" s="1"/>
  <c r="A93" i="4"/>
  <c r="A94" i="4" s="1"/>
  <c r="A95" i="4" s="1"/>
  <c r="A96" i="4" s="1"/>
  <c r="A97" i="4" s="1"/>
  <c r="A98" i="4" s="1"/>
  <c r="A99" i="4" s="1"/>
  <c r="A100" i="4" s="1"/>
  <c r="A101" i="4" s="1"/>
  <c r="A86" i="4"/>
  <c r="A87" i="4" s="1"/>
  <c r="A88" i="4" s="1"/>
  <c r="A89" i="4" s="1"/>
  <c r="A90" i="4" s="1"/>
  <c r="A91" i="4" s="1"/>
  <c r="B83" i="4"/>
  <c r="B84" i="4" s="1"/>
  <c r="B85" i="4" s="1"/>
  <c r="B86" i="4" s="1"/>
  <c r="B87" i="4" s="1"/>
  <c r="B88" i="4" s="1"/>
  <c r="B89" i="4" s="1"/>
  <c r="B90" i="4" s="1"/>
  <c r="B91" i="4" s="1"/>
  <c r="A83" i="4"/>
  <c r="A84" i="4" s="1"/>
  <c r="A85" i="4" s="1"/>
  <c r="B73" i="4"/>
  <c r="B74" i="4" s="1"/>
  <c r="B75" i="4" s="1"/>
  <c r="B76" i="4" s="1"/>
  <c r="B77" i="4" s="1"/>
  <c r="B78" i="4" s="1"/>
  <c r="B79" i="4" s="1"/>
  <c r="B80" i="4" s="1"/>
  <c r="B81" i="4" s="1"/>
  <c r="A73" i="4"/>
  <c r="A74" i="4" s="1"/>
  <c r="A75" i="4" s="1"/>
  <c r="A76" i="4" s="1"/>
  <c r="A77" i="4" s="1"/>
  <c r="A78" i="4" s="1"/>
  <c r="A79" i="4" s="1"/>
  <c r="A80" i="4" s="1"/>
  <c r="A81" i="4" s="1"/>
  <c r="B63" i="4"/>
  <c r="B64" i="4" s="1"/>
  <c r="B65" i="4" s="1"/>
  <c r="B66" i="4" s="1"/>
  <c r="B67" i="4" s="1"/>
  <c r="B68" i="4" s="1"/>
  <c r="B69" i="4" s="1"/>
  <c r="B70" i="4" s="1"/>
  <c r="B71" i="4" s="1"/>
  <c r="A63" i="4"/>
  <c r="A64" i="4" s="1"/>
  <c r="A65" i="4" s="1"/>
  <c r="A66" i="4" s="1"/>
  <c r="A67" i="4" s="1"/>
  <c r="A68" i="4" s="1"/>
  <c r="A69" i="4" s="1"/>
  <c r="A70" i="4" s="1"/>
  <c r="A71" i="4" s="1"/>
  <c r="B53" i="4"/>
  <c r="B54" i="4" s="1"/>
  <c r="B55" i="4" s="1"/>
  <c r="B56" i="4" s="1"/>
  <c r="B57" i="4" s="1"/>
  <c r="B58" i="4" s="1"/>
  <c r="B59" i="4" s="1"/>
  <c r="B60" i="4" s="1"/>
  <c r="B61" i="4" s="1"/>
  <c r="A53" i="4"/>
  <c r="A54" i="4" s="1"/>
  <c r="A55" i="4" s="1"/>
  <c r="A56" i="4" s="1"/>
  <c r="A57" i="4" s="1"/>
  <c r="A58" i="4" s="1"/>
  <c r="A59" i="4" s="1"/>
  <c r="A60" i="4" s="1"/>
  <c r="A61" i="4" s="1"/>
  <c r="A44" i="4"/>
  <c r="A45" i="4" s="1"/>
  <c r="A46" i="4" s="1"/>
  <c r="A47" i="4" s="1"/>
  <c r="A48" i="4" s="1"/>
  <c r="A49" i="4" s="1"/>
  <c r="A50" i="4" s="1"/>
  <c r="A51" i="4" s="1"/>
  <c r="B43" i="4"/>
  <c r="B44" i="4" s="1"/>
  <c r="B45" i="4" s="1"/>
  <c r="B46" i="4" s="1"/>
  <c r="B47" i="4" s="1"/>
  <c r="B48" i="4" s="1"/>
  <c r="B49" i="4" s="1"/>
  <c r="B50" i="4" s="1"/>
  <c r="B51" i="4" s="1"/>
  <c r="A43" i="4"/>
  <c r="B33" i="4"/>
  <c r="B34" i="4" s="1"/>
  <c r="B35" i="4" s="1"/>
  <c r="B36" i="4" s="1"/>
  <c r="B37" i="4" s="1"/>
  <c r="B38" i="4" s="1"/>
  <c r="B39" i="4" s="1"/>
  <c r="B40" i="4" s="1"/>
  <c r="B41" i="4" s="1"/>
  <c r="A33" i="4"/>
  <c r="A34" i="4" s="1"/>
  <c r="A35" i="4" s="1"/>
  <c r="A36" i="4" s="1"/>
  <c r="A37" i="4" s="1"/>
  <c r="A38" i="4" s="1"/>
  <c r="A39" i="4" s="1"/>
  <c r="A40" i="4" s="1"/>
  <c r="A41" i="4" s="1"/>
  <c r="A24" i="4"/>
  <c r="A25" i="4" s="1"/>
  <c r="A26" i="4" s="1"/>
  <c r="A27" i="4" s="1"/>
  <c r="A28" i="4" s="1"/>
  <c r="A29" i="4" s="1"/>
  <c r="A30" i="4" s="1"/>
  <c r="A31" i="4" s="1"/>
  <c r="B23" i="4"/>
  <c r="B24" i="4" s="1"/>
  <c r="B25" i="4" s="1"/>
  <c r="B26" i="4" s="1"/>
  <c r="B27" i="4" s="1"/>
  <c r="B28" i="4" s="1"/>
  <c r="B29" i="4" s="1"/>
  <c r="B30" i="4" s="1"/>
  <c r="B31" i="4" s="1"/>
  <c r="A23" i="4"/>
  <c r="C21" i="4"/>
  <c r="I21" i="4" s="1"/>
  <c r="C20" i="4"/>
  <c r="C30" i="4" s="1"/>
  <c r="I30" i="4" s="1"/>
  <c r="C19" i="4"/>
  <c r="I19" i="4" s="1"/>
  <c r="C18" i="4"/>
  <c r="I18" i="4" s="1"/>
  <c r="C17" i="4"/>
  <c r="C27" i="4" s="1"/>
  <c r="C37" i="4" s="1"/>
  <c r="C47" i="4" s="1"/>
  <c r="C57" i="4" s="1"/>
  <c r="C67" i="4" s="1"/>
  <c r="C77" i="4" s="1"/>
  <c r="C87" i="4" s="1"/>
  <c r="C97" i="4" s="1"/>
  <c r="C107" i="4" s="1"/>
  <c r="C117" i="4" s="1"/>
  <c r="C127" i="4" s="1"/>
  <c r="C137" i="4" s="1"/>
  <c r="C147" i="4" s="1"/>
  <c r="C157" i="4" s="1"/>
  <c r="C167" i="4" s="1"/>
  <c r="C177" i="4" s="1"/>
  <c r="C187" i="4" s="1"/>
  <c r="C197" i="4" s="1"/>
  <c r="C207" i="4" s="1"/>
  <c r="C217" i="4" s="1"/>
  <c r="C227" i="4" s="1"/>
  <c r="C237" i="4" s="1"/>
  <c r="C247" i="4" s="1"/>
  <c r="C257" i="4" s="1"/>
  <c r="C267" i="4" s="1"/>
  <c r="C277" i="4" s="1"/>
  <c r="C287" i="4" s="1"/>
  <c r="C297" i="4" s="1"/>
  <c r="C307" i="4" s="1"/>
  <c r="C317" i="4" s="1"/>
  <c r="C327" i="4" s="1"/>
  <c r="C337" i="4" s="1"/>
  <c r="C347" i="4" s="1"/>
  <c r="C357" i="4" s="1"/>
  <c r="C367" i="4" s="1"/>
  <c r="C377" i="4" s="1"/>
  <c r="C387" i="4" s="1"/>
  <c r="C397" i="4" s="1"/>
  <c r="C407" i="4" s="1"/>
  <c r="C417" i="4" s="1"/>
  <c r="C427" i="4" s="1"/>
  <c r="C437" i="4" s="1"/>
  <c r="C447" i="4" s="1"/>
  <c r="C457" i="4" s="1"/>
  <c r="C467" i="4" s="1"/>
  <c r="C477" i="4" s="1"/>
  <c r="C487" i="4" s="1"/>
  <c r="C497" i="4" s="1"/>
  <c r="I497" i="4" s="1"/>
  <c r="C16" i="4"/>
  <c r="I16" i="4" s="1"/>
  <c r="C15" i="4"/>
  <c r="C25" i="4" s="1"/>
  <c r="C35" i="4" s="1"/>
  <c r="C14" i="4"/>
  <c r="C24" i="4" s="1"/>
  <c r="C34" i="4" s="1"/>
  <c r="C44" i="4" s="1"/>
  <c r="C54" i="4" s="1"/>
  <c r="C64" i="4" s="1"/>
  <c r="C74" i="4" s="1"/>
  <c r="C84" i="4" s="1"/>
  <c r="C94" i="4" s="1"/>
  <c r="C104" i="4" s="1"/>
  <c r="C114" i="4" s="1"/>
  <c r="C124" i="4" s="1"/>
  <c r="C134" i="4" s="1"/>
  <c r="C13" i="4"/>
  <c r="I13" i="4" s="1"/>
  <c r="B13" i="4"/>
  <c r="B14" i="4" s="1"/>
  <c r="B15" i="4" s="1"/>
  <c r="B16" i="4" s="1"/>
  <c r="B17" i="4" s="1"/>
  <c r="B18" i="4" s="1"/>
  <c r="B19" i="4" s="1"/>
  <c r="B20" i="4" s="1"/>
  <c r="B21" i="4" s="1"/>
  <c r="A13" i="4"/>
  <c r="A14" i="4" s="1"/>
  <c r="A15" i="4" s="1"/>
  <c r="A16" i="4" s="1"/>
  <c r="A17" i="4" s="1"/>
  <c r="A18" i="4" s="1"/>
  <c r="A19" i="4" s="1"/>
  <c r="A20" i="4" s="1"/>
  <c r="A21" i="4" s="1"/>
  <c r="C12" i="4"/>
  <c r="C22" i="4" s="1"/>
  <c r="C32" i="4" s="1"/>
  <c r="C42" i="4" s="1"/>
  <c r="C52" i="4" s="1"/>
  <c r="C62" i="4" s="1"/>
  <c r="C72" i="4" s="1"/>
  <c r="C82" i="4" s="1"/>
  <c r="C92" i="4" s="1"/>
  <c r="C102" i="4" s="1"/>
  <c r="C112" i="4" s="1"/>
  <c r="C122" i="4" s="1"/>
  <c r="C132" i="4" s="1"/>
  <c r="C142" i="4" s="1"/>
  <c r="C152" i="4" s="1"/>
  <c r="C162" i="4" s="1"/>
  <c r="C172" i="4" s="1"/>
  <c r="C182" i="4" s="1"/>
  <c r="C192" i="4" s="1"/>
  <c r="C202" i="4" s="1"/>
  <c r="C212" i="4" s="1"/>
  <c r="C222" i="4" s="1"/>
  <c r="C232" i="4" s="1"/>
  <c r="C242" i="4" s="1"/>
  <c r="C252" i="4" s="1"/>
  <c r="C262" i="4" s="1"/>
  <c r="C272" i="4" s="1"/>
  <c r="C282" i="4" s="1"/>
  <c r="C292" i="4" s="1"/>
  <c r="C302" i="4" s="1"/>
  <c r="C312" i="4" s="1"/>
  <c r="C322" i="4" s="1"/>
  <c r="C332" i="4" s="1"/>
  <c r="C342" i="4" s="1"/>
  <c r="C352" i="4" s="1"/>
  <c r="C362" i="4" s="1"/>
  <c r="C372" i="4" s="1"/>
  <c r="C382" i="4" s="1"/>
  <c r="C392" i="4" s="1"/>
  <c r="C402" i="4" s="1"/>
  <c r="C412" i="4" s="1"/>
  <c r="C422" i="4" s="1"/>
  <c r="C432" i="4" s="1"/>
  <c r="C442" i="4" s="1"/>
  <c r="C452" i="4" s="1"/>
  <c r="C462" i="4" s="1"/>
  <c r="C472" i="4" s="1"/>
  <c r="C482" i="4" s="1"/>
  <c r="C492" i="4" s="1"/>
  <c r="A4" i="4"/>
  <c r="A5" i="4" s="1"/>
  <c r="A6" i="4" s="1"/>
  <c r="A7" i="4" s="1"/>
  <c r="A8" i="4" s="1"/>
  <c r="A9" i="4" s="1"/>
  <c r="A10" i="4" s="1"/>
  <c r="A11" i="4" s="1"/>
  <c r="B3" i="4"/>
  <c r="B4" i="4" s="1"/>
  <c r="B5" i="4" s="1"/>
  <c r="B6" i="4" s="1"/>
  <c r="B7" i="4" s="1"/>
  <c r="B8" i="4" s="1"/>
  <c r="B9" i="4" s="1"/>
  <c r="B10" i="4" s="1"/>
  <c r="B11" i="4" s="1"/>
  <c r="A3" i="4"/>
  <c r="C40" i="4" l="1"/>
  <c r="C50" i="4" s="1"/>
  <c r="C60" i="4" s="1"/>
  <c r="C70" i="4" s="1"/>
  <c r="C80" i="4" s="1"/>
  <c r="C90" i="4" s="1"/>
  <c r="C100" i="4" s="1"/>
  <c r="C110" i="4" s="1"/>
  <c r="C120" i="4" s="1"/>
  <c r="C130" i="4" s="1"/>
  <c r="C140" i="4" s="1"/>
  <c r="C150" i="4" s="1"/>
  <c r="C160" i="4" s="1"/>
  <c r="C170" i="4" s="1"/>
  <c r="C180" i="4" s="1"/>
  <c r="C190" i="4" s="1"/>
  <c r="C200" i="4" s="1"/>
  <c r="C210" i="4" s="1"/>
  <c r="C220" i="4" s="1"/>
  <c r="C230" i="4" s="1"/>
  <c r="C240" i="4" s="1"/>
  <c r="C250" i="4" s="1"/>
  <c r="C260" i="4" s="1"/>
  <c r="C270" i="4" s="1"/>
  <c r="C280" i="4" s="1"/>
  <c r="C290" i="4" s="1"/>
  <c r="C300" i="4" s="1"/>
  <c r="C310" i="4" s="1"/>
  <c r="C320" i="4" s="1"/>
  <c r="C330" i="4" s="1"/>
  <c r="C340" i="4" s="1"/>
  <c r="C350" i="4" s="1"/>
  <c r="C360" i="4" s="1"/>
  <c r="C370" i="4" s="1"/>
  <c r="C380" i="4" s="1"/>
  <c r="C390" i="4" s="1"/>
  <c r="C400" i="4" s="1"/>
  <c r="C410" i="4" s="1"/>
  <c r="C420" i="4" s="1"/>
  <c r="C430" i="4" s="1"/>
  <c r="C440" i="4" s="1"/>
  <c r="C450" i="4" s="1"/>
  <c r="C460" i="4" s="1"/>
  <c r="C470" i="4" s="1"/>
  <c r="C480" i="4" s="1"/>
  <c r="C490" i="4" s="1"/>
  <c r="C500" i="4" s="1"/>
  <c r="I500" i="4" s="1"/>
  <c r="C26" i="4"/>
  <c r="C36" i="4" s="1"/>
  <c r="C46" i="4" s="1"/>
  <c r="C56" i="4" s="1"/>
  <c r="C66" i="4" s="1"/>
  <c r="C76" i="4" s="1"/>
  <c r="C86" i="4" s="1"/>
  <c r="C96" i="4" s="1"/>
  <c r="C106" i="4" s="1"/>
  <c r="C116" i="4" s="1"/>
  <c r="C126" i="4" s="1"/>
  <c r="C136" i="4" s="1"/>
  <c r="C146" i="4" s="1"/>
  <c r="C156" i="4" s="1"/>
  <c r="C166" i="4" s="1"/>
  <c r="C176" i="4" s="1"/>
  <c r="C186" i="4" s="1"/>
  <c r="C196" i="4" s="1"/>
  <c r="C206" i="4" s="1"/>
  <c r="C216" i="4" s="1"/>
  <c r="C226" i="4" s="1"/>
  <c r="C236" i="4" s="1"/>
  <c r="C246" i="4" s="1"/>
  <c r="C256" i="4" s="1"/>
  <c r="C266" i="4" s="1"/>
  <c r="C276" i="4" s="1"/>
  <c r="C286" i="4" s="1"/>
  <c r="C296" i="4" s="1"/>
  <c r="C306" i="4" s="1"/>
  <c r="C316" i="4" s="1"/>
  <c r="C326" i="4" s="1"/>
  <c r="C336" i="4" s="1"/>
  <c r="C346" i="4" s="1"/>
  <c r="C356" i="4" s="1"/>
  <c r="C366" i="4" s="1"/>
  <c r="C376" i="4" s="1"/>
  <c r="C386" i="4" s="1"/>
  <c r="C396" i="4" s="1"/>
  <c r="C406" i="4" s="1"/>
  <c r="C416" i="4" s="1"/>
  <c r="C426" i="4" s="1"/>
  <c r="C436" i="4" s="1"/>
  <c r="C446" i="4" s="1"/>
  <c r="C456" i="4" s="1"/>
  <c r="C466" i="4" s="1"/>
  <c r="C476" i="4" s="1"/>
  <c r="C486" i="4" s="1"/>
  <c r="C496" i="4" s="1"/>
  <c r="I496" i="4" s="1"/>
  <c r="C28" i="4"/>
  <c r="C38" i="4" s="1"/>
  <c r="C48" i="4" s="1"/>
  <c r="C58" i="4" s="1"/>
  <c r="C68" i="4" s="1"/>
  <c r="C78" i="4" s="1"/>
  <c r="C88" i="4" s="1"/>
  <c r="C98" i="4" s="1"/>
  <c r="C108" i="4" s="1"/>
  <c r="C118" i="4" s="1"/>
  <c r="C128" i="4" s="1"/>
  <c r="C138" i="4" s="1"/>
  <c r="C148" i="4" s="1"/>
  <c r="C158" i="4" s="1"/>
  <c r="C168" i="4" s="1"/>
  <c r="C178" i="4" s="1"/>
  <c r="C188" i="4" s="1"/>
  <c r="C198" i="4" s="1"/>
  <c r="C208" i="4" s="1"/>
  <c r="C218" i="4" s="1"/>
  <c r="C228" i="4" s="1"/>
  <c r="C238" i="4" s="1"/>
  <c r="C248" i="4" s="1"/>
  <c r="C258" i="4" s="1"/>
  <c r="C268" i="4" s="1"/>
  <c r="C278" i="4" s="1"/>
  <c r="C288" i="4" s="1"/>
  <c r="C298" i="4" s="1"/>
  <c r="C308" i="4" s="1"/>
  <c r="C318" i="4" s="1"/>
  <c r="C328" i="4" s="1"/>
  <c r="C338" i="4" s="1"/>
  <c r="C348" i="4" s="1"/>
  <c r="C358" i="4" s="1"/>
  <c r="C368" i="4" s="1"/>
  <c r="C378" i="4" s="1"/>
  <c r="C388" i="4" s="1"/>
  <c r="C398" i="4" s="1"/>
  <c r="C408" i="4" s="1"/>
  <c r="C418" i="4" s="1"/>
  <c r="C428" i="4" s="1"/>
  <c r="C438" i="4" s="1"/>
  <c r="C448" i="4" s="1"/>
  <c r="C458" i="4" s="1"/>
  <c r="C468" i="4" s="1"/>
  <c r="C478" i="4" s="1"/>
  <c r="C488" i="4" s="1"/>
  <c r="C498" i="4" s="1"/>
  <c r="I498" i="4" s="1"/>
  <c r="I492" i="4"/>
  <c r="M51" i="4" s="1"/>
  <c r="I2" i="4"/>
  <c r="M2" i="4" s="1"/>
  <c r="C144" i="4"/>
  <c r="I134" i="4"/>
  <c r="C45" i="4"/>
  <c r="I35" i="4"/>
  <c r="I490" i="4"/>
  <c r="I482" i="4"/>
  <c r="M50" i="4" s="1"/>
  <c r="I466" i="4"/>
  <c r="I442" i="4"/>
  <c r="M46" i="4" s="1"/>
  <c r="I410" i="4"/>
  <c r="I402" i="4"/>
  <c r="M42" i="4" s="1"/>
  <c r="I386" i="4"/>
  <c r="I370" i="4"/>
  <c r="I362" i="4"/>
  <c r="M38" i="4" s="1"/>
  <c r="I346" i="4"/>
  <c r="I330" i="4"/>
  <c r="I322" i="4"/>
  <c r="M34" i="4" s="1"/>
  <c r="I306" i="4"/>
  <c r="I290" i="4"/>
  <c r="I282" i="4"/>
  <c r="M30" i="4" s="1"/>
  <c r="I266" i="4"/>
  <c r="I250" i="4"/>
  <c r="I242" i="4"/>
  <c r="M26" i="4" s="1"/>
  <c r="I226" i="4"/>
  <c r="I210" i="4"/>
  <c r="I202" i="4"/>
  <c r="M22" i="4" s="1"/>
  <c r="I186" i="4"/>
  <c r="I170" i="4"/>
  <c r="I162" i="4"/>
  <c r="M18" i="4" s="1"/>
  <c r="I146" i="4"/>
  <c r="I130" i="4"/>
  <c r="I122" i="4"/>
  <c r="M14" i="4" s="1"/>
  <c r="I114" i="4"/>
  <c r="I106" i="4"/>
  <c r="I90" i="4"/>
  <c r="I82" i="4"/>
  <c r="M10" i="4" s="1"/>
  <c r="I74" i="4"/>
  <c r="I66" i="4"/>
  <c r="I58" i="4"/>
  <c r="I50" i="4"/>
  <c r="I42" i="4"/>
  <c r="M6" i="4" s="1"/>
  <c r="I34" i="4"/>
  <c r="I26" i="4"/>
  <c r="I457" i="4"/>
  <c r="I417" i="4"/>
  <c r="I377" i="4"/>
  <c r="I337" i="4"/>
  <c r="I297" i="4"/>
  <c r="I257" i="4"/>
  <c r="I217" i="4"/>
  <c r="I177" i="4"/>
  <c r="I137" i="4"/>
  <c r="I97" i="4"/>
  <c r="I57" i="4"/>
  <c r="I25" i="4"/>
  <c r="I17" i="4"/>
  <c r="C29" i="4"/>
  <c r="I480" i="4"/>
  <c r="I472" i="4"/>
  <c r="M49" i="4" s="1"/>
  <c r="I456" i="4"/>
  <c r="I440" i="4"/>
  <c r="I432" i="4"/>
  <c r="M45" i="4" s="1"/>
  <c r="I416" i="4"/>
  <c r="I400" i="4"/>
  <c r="I392" i="4"/>
  <c r="M41" i="4" s="1"/>
  <c r="I376" i="4"/>
  <c r="I360" i="4"/>
  <c r="I352" i="4"/>
  <c r="M37" i="4" s="1"/>
  <c r="I336" i="4"/>
  <c r="I320" i="4"/>
  <c r="I312" i="4"/>
  <c r="M33" i="4" s="1"/>
  <c r="I296" i="4"/>
  <c r="I280" i="4"/>
  <c r="I272" i="4"/>
  <c r="M29" i="4" s="1"/>
  <c r="I256" i="4"/>
  <c r="I240" i="4"/>
  <c r="I232" i="4"/>
  <c r="M25" i="4" s="1"/>
  <c r="I216" i="4"/>
  <c r="I200" i="4"/>
  <c r="I192" i="4"/>
  <c r="M21" i="4" s="1"/>
  <c r="I176" i="4"/>
  <c r="I160" i="4"/>
  <c r="I152" i="4"/>
  <c r="M17" i="4" s="1"/>
  <c r="I136" i="4"/>
  <c r="I120" i="4"/>
  <c r="I112" i="4"/>
  <c r="M13" i="4" s="1"/>
  <c r="I104" i="4"/>
  <c r="I96" i="4"/>
  <c r="I88" i="4"/>
  <c r="I80" i="4"/>
  <c r="I72" i="4"/>
  <c r="M9" i="4" s="1"/>
  <c r="I64" i="4"/>
  <c r="I56" i="4"/>
  <c r="I48" i="4"/>
  <c r="I40" i="4"/>
  <c r="I32" i="4"/>
  <c r="M5" i="4" s="1"/>
  <c r="I24" i="4"/>
  <c r="I487" i="4"/>
  <c r="I447" i="4"/>
  <c r="I407" i="4"/>
  <c r="I367" i="4"/>
  <c r="I327" i="4"/>
  <c r="I287" i="4"/>
  <c r="I247" i="4"/>
  <c r="I207" i="4"/>
  <c r="I167" i="4"/>
  <c r="I127" i="4"/>
  <c r="I87" i="4"/>
  <c r="I47" i="4"/>
  <c r="I15" i="4"/>
  <c r="C31" i="4"/>
  <c r="C23" i="4"/>
  <c r="I486" i="4"/>
  <c r="I478" i="4"/>
  <c r="I470" i="4"/>
  <c r="I462" i="4"/>
  <c r="M48" i="4" s="1"/>
  <c r="I446" i="4"/>
  <c r="I438" i="4"/>
  <c r="I430" i="4"/>
  <c r="I422" i="4"/>
  <c r="M44" i="4" s="1"/>
  <c r="I406" i="4"/>
  <c r="I398" i="4"/>
  <c r="I390" i="4"/>
  <c r="I382" i="4"/>
  <c r="M40" i="4" s="1"/>
  <c r="I366" i="4"/>
  <c r="I358" i="4"/>
  <c r="I350" i="4"/>
  <c r="I342" i="4"/>
  <c r="M36" i="4" s="1"/>
  <c r="I326" i="4"/>
  <c r="I318" i="4"/>
  <c r="I310" i="4"/>
  <c r="I302" i="4"/>
  <c r="M32" i="4" s="1"/>
  <c r="I286" i="4"/>
  <c r="I278" i="4"/>
  <c r="I270" i="4"/>
  <c r="I262" i="4"/>
  <c r="M28" i="4" s="1"/>
  <c r="I246" i="4"/>
  <c r="I238" i="4"/>
  <c r="I230" i="4"/>
  <c r="I222" i="4"/>
  <c r="M24" i="4" s="1"/>
  <c r="I206" i="4"/>
  <c r="I198" i="4"/>
  <c r="I190" i="4"/>
  <c r="I182" i="4"/>
  <c r="M20" i="4" s="1"/>
  <c r="I166" i="4"/>
  <c r="I158" i="4"/>
  <c r="I150" i="4"/>
  <c r="I142" i="4"/>
  <c r="M16" i="4" s="1"/>
  <c r="I126" i="4"/>
  <c r="I118" i="4"/>
  <c r="I110" i="4"/>
  <c r="I102" i="4"/>
  <c r="M12" i="4" s="1"/>
  <c r="I94" i="4"/>
  <c r="I86" i="4"/>
  <c r="I78" i="4"/>
  <c r="I70" i="4"/>
  <c r="I62" i="4"/>
  <c r="M8" i="4" s="1"/>
  <c r="I54" i="4"/>
  <c r="I46" i="4"/>
  <c r="I38" i="4"/>
  <c r="I22" i="4"/>
  <c r="M4" i="4" s="1"/>
  <c r="I14" i="4"/>
  <c r="I477" i="4"/>
  <c r="I437" i="4"/>
  <c r="I397" i="4"/>
  <c r="I357" i="4"/>
  <c r="I317" i="4"/>
  <c r="I277" i="4"/>
  <c r="I237" i="4"/>
  <c r="I197" i="4"/>
  <c r="I157" i="4"/>
  <c r="I117" i="4"/>
  <c r="I77" i="4"/>
  <c r="I37" i="4"/>
  <c r="I476" i="4"/>
  <c r="I468" i="4"/>
  <c r="I460" i="4"/>
  <c r="I452" i="4"/>
  <c r="M47" i="4" s="1"/>
  <c r="N47" i="4" s="1"/>
  <c r="I436" i="4"/>
  <c r="I428" i="4"/>
  <c r="I420" i="4"/>
  <c r="I412" i="4"/>
  <c r="M43" i="4" s="1"/>
  <c r="I396" i="4"/>
  <c r="I388" i="4"/>
  <c r="I380" i="4"/>
  <c r="I372" i="4"/>
  <c r="M39" i="4" s="1"/>
  <c r="I356" i="4"/>
  <c r="I348" i="4"/>
  <c r="I340" i="4"/>
  <c r="I332" i="4"/>
  <c r="M35" i="4" s="1"/>
  <c r="I316" i="4"/>
  <c r="I308" i="4"/>
  <c r="I300" i="4"/>
  <c r="I292" i="4"/>
  <c r="M31" i="4" s="1"/>
  <c r="I276" i="4"/>
  <c r="I268" i="4"/>
  <c r="I260" i="4"/>
  <c r="I252" i="4"/>
  <c r="M27" i="4" s="1"/>
  <c r="I236" i="4"/>
  <c r="I228" i="4"/>
  <c r="I220" i="4"/>
  <c r="I212" i="4"/>
  <c r="M23" i="4" s="1"/>
  <c r="I196" i="4"/>
  <c r="I188" i="4"/>
  <c r="I180" i="4"/>
  <c r="I172" i="4"/>
  <c r="M19" i="4" s="1"/>
  <c r="I156" i="4"/>
  <c r="I148" i="4"/>
  <c r="I140" i="4"/>
  <c r="I132" i="4"/>
  <c r="M15" i="4" s="1"/>
  <c r="I124" i="4"/>
  <c r="I116" i="4"/>
  <c r="I108" i="4"/>
  <c r="I100" i="4"/>
  <c r="I92" i="4"/>
  <c r="M11" i="4" s="1"/>
  <c r="I84" i="4"/>
  <c r="I76" i="4"/>
  <c r="I68" i="4"/>
  <c r="I60" i="4"/>
  <c r="I52" i="4"/>
  <c r="M7" i="4" s="1"/>
  <c r="I44" i="4"/>
  <c r="I36" i="4"/>
  <c r="I28" i="4"/>
  <c r="I20" i="4"/>
  <c r="I12" i="4"/>
  <c r="M3" i="4" s="1"/>
  <c r="I467" i="4"/>
  <c r="I427" i="4"/>
  <c r="I387" i="4"/>
  <c r="I347" i="4"/>
  <c r="I307" i="4"/>
  <c r="I267" i="4"/>
  <c r="I227" i="4"/>
  <c r="I187" i="4"/>
  <c r="I147" i="4"/>
  <c r="I107" i="4"/>
  <c r="I67" i="4"/>
  <c r="I27" i="4"/>
  <c r="C13" i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15" i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19" i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21" i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23" i="1"/>
  <c r="C25" i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29" i="1"/>
  <c r="C31" i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33" i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39" i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12" i="1"/>
  <c r="B494" i="1"/>
  <c r="B495" i="1" s="1"/>
  <c r="B496" i="1" s="1"/>
  <c r="B497" i="1" s="1"/>
  <c r="B498" i="1" s="1"/>
  <c r="B499" i="1" s="1"/>
  <c r="B500" i="1" s="1"/>
  <c r="B501" i="1" s="1"/>
  <c r="B493" i="1"/>
  <c r="A493" i="1"/>
  <c r="A494" i="1" s="1"/>
  <c r="A495" i="1" s="1"/>
  <c r="A496" i="1" s="1"/>
  <c r="A497" i="1" s="1"/>
  <c r="A498" i="1" s="1"/>
  <c r="A499" i="1" s="1"/>
  <c r="A500" i="1" s="1"/>
  <c r="A501" i="1" s="1"/>
  <c r="B484" i="1"/>
  <c r="B485" i="1" s="1"/>
  <c r="B486" i="1" s="1"/>
  <c r="B487" i="1" s="1"/>
  <c r="B488" i="1" s="1"/>
  <c r="B489" i="1" s="1"/>
  <c r="B490" i="1" s="1"/>
  <c r="B491" i="1" s="1"/>
  <c r="B483" i="1"/>
  <c r="A483" i="1"/>
  <c r="A484" i="1" s="1"/>
  <c r="A485" i="1" s="1"/>
  <c r="A486" i="1" s="1"/>
  <c r="A487" i="1" s="1"/>
  <c r="A488" i="1" s="1"/>
  <c r="A489" i="1" s="1"/>
  <c r="A490" i="1" s="1"/>
  <c r="A491" i="1" s="1"/>
  <c r="A474" i="1"/>
  <c r="A475" i="1" s="1"/>
  <c r="A476" i="1" s="1"/>
  <c r="A477" i="1" s="1"/>
  <c r="A478" i="1" s="1"/>
  <c r="A479" i="1" s="1"/>
  <c r="A480" i="1" s="1"/>
  <c r="A481" i="1" s="1"/>
  <c r="B473" i="1"/>
  <c r="B474" i="1" s="1"/>
  <c r="B475" i="1" s="1"/>
  <c r="B476" i="1" s="1"/>
  <c r="B477" i="1" s="1"/>
  <c r="B478" i="1" s="1"/>
  <c r="B479" i="1" s="1"/>
  <c r="B480" i="1" s="1"/>
  <c r="B481" i="1" s="1"/>
  <c r="A473" i="1"/>
  <c r="B464" i="1"/>
  <c r="B465" i="1" s="1"/>
  <c r="B466" i="1" s="1"/>
  <c r="B467" i="1" s="1"/>
  <c r="B468" i="1" s="1"/>
  <c r="B469" i="1" s="1"/>
  <c r="B470" i="1" s="1"/>
  <c r="B471" i="1" s="1"/>
  <c r="A464" i="1"/>
  <c r="A465" i="1" s="1"/>
  <c r="A466" i="1" s="1"/>
  <c r="A467" i="1" s="1"/>
  <c r="A468" i="1" s="1"/>
  <c r="A469" i="1" s="1"/>
  <c r="A470" i="1" s="1"/>
  <c r="A471" i="1" s="1"/>
  <c r="B463" i="1"/>
  <c r="A463" i="1"/>
  <c r="B453" i="1"/>
  <c r="B454" i="1" s="1"/>
  <c r="B455" i="1" s="1"/>
  <c r="B456" i="1" s="1"/>
  <c r="B457" i="1" s="1"/>
  <c r="B458" i="1" s="1"/>
  <c r="B459" i="1" s="1"/>
  <c r="B460" i="1" s="1"/>
  <c r="B461" i="1" s="1"/>
  <c r="A453" i="1"/>
  <c r="A454" i="1" s="1"/>
  <c r="A455" i="1" s="1"/>
  <c r="A456" i="1" s="1"/>
  <c r="A457" i="1" s="1"/>
  <c r="A458" i="1" s="1"/>
  <c r="A459" i="1" s="1"/>
  <c r="A460" i="1" s="1"/>
  <c r="A461" i="1" s="1"/>
  <c r="B444" i="1"/>
  <c r="B445" i="1" s="1"/>
  <c r="B446" i="1" s="1"/>
  <c r="B447" i="1" s="1"/>
  <c r="B448" i="1" s="1"/>
  <c r="B449" i="1" s="1"/>
  <c r="B450" i="1" s="1"/>
  <c r="B451" i="1" s="1"/>
  <c r="A444" i="1"/>
  <c r="A445" i="1" s="1"/>
  <c r="A446" i="1" s="1"/>
  <c r="A447" i="1" s="1"/>
  <c r="A448" i="1" s="1"/>
  <c r="A449" i="1" s="1"/>
  <c r="A450" i="1" s="1"/>
  <c r="A451" i="1" s="1"/>
  <c r="B443" i="1"/>
  <c r="A443" i="1"/>
  <c r="A434" i="1"/>
  <c r="A435" i="1" s="1"/>
  <c r="A436" i="1" s="1"/>
  <c r="A437" i="1" s="1"/>
  <c r="A438" i="1" s="1"/>
  <c r="A439" i="1" s="1"/>
  <c r="A440" i="1" s="1"/>
  <c r="A441" i="1" s="1"/>
  <c r="B433" i="1"/>
  <c r="B434" i="1" s="1"/>
  <c r="B435" i="1" s="1"/>
  <c r="B436" i="1" s="1"/>
  <c r="B437" i="1" s="1"/>
  <c r="B438" i="1" s="1"/>
  <c r="B439" i="1" s="1"/>
  <c r="B440" i="1" s="1"/>
  <c r="B441" i="1" s="1"/>
  <c r="A433" i="1"/>
  <c r="B423" i="1"/>
  <c r="B424" i="1" s="1"/>
  <c r="B425" i="1" s="1"/>
  <c r="B426" i="1" s="1"/>
  <c r="B427" i="1" s="1"/>
  <c r="B428" i="1" s="1"/>
  <c r="B429" i="1" s="1"/>
  <c r="B430" i="1" s="1"/>
  <c r="B431" i="1" s="1"/>
  <c r="A423" i="1"/>
  <c r="A424" i="1" s="1"/>
  <c r="A425" i="1" s="1"/>
  <c r="A426" i="1" s="1"/>
  <c r="A427" i="1" s="1"/>
  <c r="A428" i="1" s="1"/>
  <c r="A429" i="1" s="1"/>
  <c r="A430" i="1" s="1"/>
  <c r="A431" i="1" s="1"/>
  <c r="B413" i="1"/>
  <c r="B414" i="1" s="1"/>
  <c r="B415" i="1" s="1"/>
  <c r="B416" i="1" s="1"/>
  <c r="B417" i="1" s="1"/>
  <c r="B418" i="1" s="1"/>
  <c r="B419" i="1" s="1"/>
  <c r="B420" i="1" s="1"/>
  <c r="B421" i="1" s="1"/>
  <c r="A413" i="1"/>
  <c r="A414" i="1" s="1"/>
  <c r="A415" i="1" s="1"/>
  <c r="A416" i="1" s="1"/>
  <c r="A417" i="1" s="1"/>
  <c r="A418" i="1" s="1"/>
  <c r="A419" i="1" s="1"/>
  <c r="A420" i="1" s="1"/>
  <c r="A421" i="1" s="1"/>
  <c r="A404" i="1"/>
  <c r="A405" i="1" s="1"/>
  <c r="A406" i="1" s="1"/>
  <c r="A407" i="1" s="1"/>
  <c r="A408" i="1" s="1"/>
  <c r="A409" i="1" s="1"/>
  <c r="A410" i="1" s="1"/>
  <c r="A411" i="1" s="1"/>
  <c r="B403" i="1"/>
  <c r="B404" i="1" s="1"/>
  <c r="B405" i="1" s="1"/>
  <c r="B406" i="1" s="1"/>
  <c r="B407" i="1" s="1"/>
  <c r="B408" i="1" s="1"/>
  <c r="B409" i="1" s="1"/>
  <c r="B410" i="1" s="1"/>
  <c r="B411" i="1" s="1"/>
  <c r="A403" i="1"/>
  <c r="B393" i="1"/>
  <c r="B394" i="1" s="1"/>
  <c r="B395" i="1" s="1"/>
  <c r="B396" i="1" s="1"/>
  <c r="B397" i="1" s="1"/>
  <c r="B398" i="1" s="1"/>
  <c r="B399" i="1" s="1"/>
  <c r="B400" i="1" s="1"/>
  <c r="B401" i="1" s="1"/>
  <c r="A393" i="1"/>
  <c r="A394" i="1" s="1"/>
  <c r="A395" i="1" s="1"/>
  <c r="A396" i="1" s="1"/>
  <c r="A397" i="1" s="1"/>
  <c r="A398" i="1" s="1"/>
  <c r="A399" i="1" s="1"/>
  <c r="A400" i="1" s="1"/>
  <c r="A401" i="1" s="1"/>
  <c r="B383" i="1"/>
  <c r="B384" i="1" s="1"/>
  <c r="B385" i="1" s="1"/>
  <c r="B386" i="1" s="1"/>
  <c r="B387" i="1" s="1"/>
  <c r="B388" i="1" s="1"/>
  <c r="B389" i="1" s="1"/>
  <c r="B390" i="1" s="1"/>
  <c r="B391" i="1" s="1"/>
  <c r="A383" i="1"/>
  <c r="A384" i="1" s="1"/>
  <c r="A385" i="1" s="1"/>
  <c r="A386" i="1" s="1"/>
  <c r="A387" i="1" s="1"/>
  <c r="A388" i="1" s="1"/>
  <c r="A389" i="1" s="1"/>
  <c r="A390" i="1" s="1"/>
  <c r="A391" i="1" s="1"/>
  <c r="B373" i="1"/>
  <c r="B374" i="1" s="1"/>
  <c r="B375" i="1" s="1"/>
  <c r="B376" i="1" s="1"/>
  <c r="B377" i="1" s="1"/>
  <c r="B378" i="1" s="1"/>
  <c r="B379" i="1" s="1"/>
  <c r="B380" i="1" s="1"/>
  <c r="B381" i="1" s="1"/>
  <c r="A373" i="1"/>
  <c r="A374" i="1" s="1"/>
  <c r="A375" i="1" s="1"/>
  <c r="A376" i="1" s="1"/>
  <c r="A377" i="1" s="1"/>
  <c r="A378" i="1" s="1"/>
  <c r="A379" i="1" s="1"/>
  <c r="A380" i="1" s="1"/>
  <c r="A381" i="1" s="1"/>
  <c r="B364" i="1"/>
  <c r="B365" i="1" s="1"/>
  <c r="B366" i="1" s="1"/>
  <c r="B367" i="1" s="1"/>
  <c r="B368" i="1" s="1"/>
  <c r="B369" i="1" s="1"/>
  <c r="B370" i="1" s="1"/>
  <c r="B371" i="1" s="1"/>
  <c r="B363" i="1"/>
  <c r="A363" i="1"/>
  <c r="A364" i="1" s="1"/>
  <c r="A365" i="1" s="1"/>
  <c r="A366" i="1" s="1"/>
  <c r="A367" i="1" s="1"/>
  <c r="A368" i="1" s="1"/>
  <c r="A369" i="1" s="1"/>
  <c r="A370" i="1" s="1"/>
  <c r="A371" i="1" s="1"/>
  <c r="B353" i="1"/>
  <c r="B354" i="1" s="1"/>
  <c r="B355" i="1" s="1"/>
  <c r="B356" i="1" s="1"/>
  <c r="B357" i="1" s="1"/>
  <c r="B358" i="1" s="1"/>
  <c r="B359" i="1" s="1"/>
  <c r="B360" i="1" s="1"/>
  <c r="B361" i="1" s="1"/>
  <c r="A353" i="1"/>
  <c r="A354" i="1" s="1"/>
  <c r="A355" i="1" s="1"/>
  <c r="A356" i="1" s="1"/>
  <c r="A357" i="1" s="1"/>
  <c r="A358" i="1" s="1"/>
  <c r="A359" i="1" s="1"/>
  <c r="A360" i="1" s="1"/>
  <c r="A361" i="1" s="1"/>
  <c r="B343" i="1"/>
  <c r="B344" i="1" s="1"/>
  <c r="B345" i="1" s="1"/>
  <c r="B346" i="1" s="1"/>
  <c r="B347" i="1" s="1"/>
  <c r="B348" i="1" s="1"/>
  <c r="B349" i="1" s="1"/>
  <c r="B350" i="1" s="1"/>
  <c r="B351" i="1" s="1"/>
  <c r="A343" i="1"/>
  <c r="A344" i="1" s="1"/>
  <c r="A345" i="1" s="1"/>
  <c r="A346" i="1" s="1"/>
  <c r="A347" i="1" s="1"/>
  <c r="A348" i="1" s="1"/>
  <c r="A349" i="1" s="1"/>
  <c r="A350" i="1" s="1"/>
  <c r="A351" i="1" s="1"/>
  <c r="B333" i="1"/>
  <c r="B334" i="1" s="1"/>
  <c r="B335" i="1" s="1"/>
  <c r="B336" i="1" s="1"/>
  <c r="B337" i="1" s="1"/>
  <c r="B338" i="1" s="1"/>
  <c r="B339" i="1" s="1"/>
  <c r="B340" i="1" s="1"/>
  <c r="B341" i="1" s="1"/>
  <c r="A333" i="1"/>
  <c r="A334" i="1" s="1"/>
  <c r="A335" i="1" s="1"/>
  <c r="A336" i="1" s="1"/>
  <c r="A337" i="1" s="1"/>
  <c r="A338" i="1" s="1"/>
  <c r="A339" i="1" s="1"/>
  <c r="A340" i="1" s="1"/>
  <c r="A341" i="1" s="1"/>
  <c r="B324" i="1"/>
  <c r="B325" i="1" s="1"/>
  <c r="B326" i="1" s="1"/>
  <c r="B327" i="1" s="1"/>
  <c r="B328" i="1" s="1"/>
  <c r="B329" i="1" s="1"/>
  <c r="B330" i="1" s="1"/>
  <c r="B331" i="1" s="1"/>
  <c r="B323" i="1"/>
  <c r="A323" i="1"/>
  <c r="A324" i="1" s="1"/>
  <c r="A325" i="1" s="1"/>
  <c r="A326" i="1" s="1"/>
  <c r="A327" i="1" s="1"/>
  <c r="A328" i="1" s="1"/>
  <c r="A329" i="1" s="1"/>
  <c r="A330" i="1" s="1"/>
  <c r="A331" i="1" s="1"/>
  <c r="B313" i="1"/>
  <c r="B314" i="1" s="1"/>
  <c r="B315" i="1" s="1"/>
  <c r="B316" i="1" s="1"/>
  <c r="B317" i="1" s="1"/>
  <c r="B318" i="1" s="1"/>
  <c r="B319" i="1" s="1"/>
  <c r="B320" i="1" s="1"/>
  <c r="B321" i="1" s="1"/>
  <c r="A313" i="1"/>
  <c r="A314" i="1" s="1"/>
  <c r="A315" i="1" s="1"/>
  <c r="A316" i="1" s="1"/>
  <c r="A317" i="1" s="1"/>
  <c r="A318" i="1" s="1"/>
  <c r="A319" i="1" s="1"/>
  <c r="A320" i="1" s="1"/>
  <c r="A321" i="1" s="1"/>
  <c r="B303" i="1"/>
  <c r="B304" i="1" s="1"/>
  <c r="B305" i="1" s="1"/>
  <c r="B306" i="1" s="1"/>
  <c r="B307" i="1" s="1"/>
  <c r="B308" i="1" s="1"/>
  <c r="B309" i="1" s="1"/>
  <c r="B310" i="1" s="1"/>
  <c r="B311" i="1" s="1"/>
  <c r="A303" i="1"/>
  <c r="A304" i="1" s="1"/>
  <c r="A305" i="1" s="1"/>
  <c r="A306" i="1" s="1"/>
  <c r="A307" i="1" s="1"/>
  <c r="A308" i="1" s="1"/>
  <c r="A309" i="1" s="1"/>
  <c r="A310" i="1" s="1"/>
  <c r="A311" i="1" s="1"/>
  <c r="B293" i="1"/>
  <c r="B294" i="1" s="1"/>
  <c r="B295" i="1" s="1"/>
  <c r="B296" i="1" s="1"/>
  <c r="B297" i="1" s="1"/>
  <c r="B298" i="1" s="1"/>
  <c r="B299" i="1" s="1"/>
  <c r="B300" i="1" s="1"/>
  <c r="B301" i="1" s="1"/>
  <c r="A293" i="1"/>
  <c r="A294" i="1" s="1"/>
  <c r="A295" i="1" s="1"/>
  <c r="A296" i="1" s="1"/>
  <c r="A297" i="1" s="1"/>
  <c r="A298" i="1" s="1"/>
  <c r="A299" i="1" s="1"/>
  <c r="A300" i="1" s="1"/>
  <c r="A301" i="1" s="1"/>
  <c r="B284" i="1"/>
  <c r="B285" i="1" s="1"/>
  <c r="B286" i="1" s="1"/>
  <c r="B287" i="1" s="1"/>
  <c r="B288" i="1" s="1"/>
  <c r="B289" i="1" s="1"/>
  <c r="B290" i="1" s="1"/>
  <c r="B291" i="1" s="1"/>
  <c r="B283" i="1"/>
  <c r="A283" i="1"/>
  <c r="A284" i="1" s="1"/>
  <c r="A285" i="1" s="1"/>
  <c r="A286" i="1" s="1"/>
  <c r="A287" i="1" s="1"/>
  <c r="A288" i="1" s="1"/>
  <c r="A289" i="1" s="1"/>
  <c r="A290" i="1" s="1"/>
  <c r="A291" i="1" s="1"/>
  <c r="B273" i="1"/>
  <c r="B274" i="1" s="1"/>
  <c r="B275" i="1" s="1"/>
  <c r="B276" i="1" s="1"/>
  <c r="B277" i="1" s="1"/>
  <c r="B278" i="1" s="1"/>
  <c r="B279" i="1" s="1"/>
  <c r="B280" i="1" s="1"/>
  <c r="B281" i="1" s="1"/>
  <c r="A273" i="1"/>
  <c r="A274" i="1" s="1"/>
  <c r="A275" i="1" s="1"/>
  <c r="A276" i="1" s="1"/>
  <c r="A277" i="1" s="1"/>
  <c r="A278" i="1" s="1"/>
  <c r="A279" i="1" s="1"/>
  <c r="A280" i="1" s="1"/>
  <c r="A281" i="1" s="1"/>
  <c r="B264" i="1"/>
  <c r="B265" i="1" s="1"/>
  <c r="B266" i="1" s="1"/>
  <c r="B267" i="1" s="1"/>
  <c r="B268" i="1" s="1"/>
  <c r="B269" i="1" s="1"/>
  <c r="B270" i="1" s="1"/>
  <c r="B271" i="1" s="1"/>
  <c r="A264" i="1"/>
  <c r="A265" i="1" s="1"/>
  <c r="A266" i="1" s="1"/>
  <c r="A267" i="1" s="1"/>
  <c r="A268" i="1" s="1"/>
  <c r="A269" i="1" s="1"/>
  <c r="A270" i="1" s="1"/>
  <c r="A271" i="1" s="1"/>
  <c r="B263" i="1"/>
  <c r="A263" i="1"/>
  <c r="B253" i="1"/>
  <c r="B254" i="1" s="1"/>
  <c r="B255" i="1" s="1"/>
  <c r="B256" i="1" s="1"/>
  <c r="B257" i="1" s="1"/>
  <c r="B258" i="1" s="1"/>
  <c r="B259" i="1" s="1"/>
  <c r="B260" i="1" s="1"/>
  <c r="B261" i="1" s="1"/>
  <c r="A253" i="1"/>
  <c r="A254" i="1" s="1"/>
  <c r="A255" i="1" s="1"/>
  <c r="A256" i="1" s="1"/>
  <c r="A257" i="1" s="1"/>
  <c r="A258" i="1" s="1"/>
  <c r="A259" i="1" s="1"/>
  <c r="A260" i="1" s="1"/>
  <c r="A261" i="1" s="1"/>
  <c r="B243" i="1"/>
  <c r="B244" i="1" s="1"/>
  <c r="B245" i="1" s="1"/>
  <c r="B246" i="1" s="1"/>
  <c r="B247" i="1" s="1"/>
  <c r="B248" i="1" s="1"/>
  <c r="B249" i="1" s="1"/>
  <c r="B250" i="1" s="1"/>
  <c r="B251" i="1" s="1"/>
  <c r="A243" i="1"/>
  <c r="A244" i="1" s="1"/>
  <c r="A245" i="1" s="1"/>
  <c r="A246" i="1" s="1"/>
  <c r="A247" i="1" s="1"/>
  <c r="A248" i="1" s="1"/>
  <c r="A249" i="1" s="1"/>
  <c r="A250" i="1" s="1"/>
  <c r="A251" i="1" s="1"/>
  <c r="B233" i="1"/>
  <c r="B234" i="1" s="1"/>
  <c r="B235" i="1" s="1"/>
  <c r="B236" i="1" s="1"/>
  <c r="B237" i="1" s="1"/>
  <c r="B238" i="1" s="1"/>
  <c r="B239" i="1" s="1"/>
  <c r="B240" i="1" s="1"/>
  <c r="B241" i="1" s="1"/>
  <c r="A233" i="1"/>
  <c r="A234" i="1" s="1"/>
  <c r="A235" i="1" s="1"/>
  <c r="A236" i="1" s="1"/>
  <c r="A237" i="1" s="1"/>
  <c r="A238" i="1" s="1"/>
  <c r="A239" i="1" s="1"/>
  <c r="A240" i="1" s="1"/>
  <c r="A241" i="1" s="1"/>
  <c r="B224" i="1"/>
  <c r="B225" i="1" s="1"/>
  <c r="B226" i="1" s="1"/>
  <c r="B227" i="1" s="1"/>
  <c r="B228" i="1" s="1"/>
  <c r="B229" i="1" s="1"/>
  <c r="B230" i="1" s="1"/>
  <c r="B231" i="1" s="1"/>
  <c r="B223" i="1"/>
  <c r="A223" i="1"/>
  <c r="A224" i="1" s="1"/>
  <c r="A225" i="1" s="1"/>
  <c r="A226" i="1" s="1"/>
  <c r="A227" i="1" s="1"/>
  <c r="A228" i="1" s="1"/>
  <c r="A229" i="1" s="1"/>
  <c r="A230" i="1" s="1"/>
  <c r="A231" i="1" s="1"/>
  <c r="B213" i="1"/>
  <c r="B214" i="1" s="1"/>
  <c r="B215" i="1" s="1"/>
  <c r="B216" i="1" s="1"/>
  <c r="B217" i="1" s="1"/>
  <c r="B218" i="1" s="1"/>
  <c r="B219" i="1" s="1"/>
  <c r="B220" i="1" s="1"/>
  <c r="B221" i="1" s="1"/>
  <c r="A213" i="1"/>
  <c r="A214" i="1" s="1"/>
  <c r="A215" i="1" s="1"/>
  <c r="A216" i="1" s="1"/>
  <c r="A217" i="1" s="1"/>
  <c r="A218" i="1" s="1"/>
  <c r="A219" i="1" s="1"/>
  <c r="A220" i="1" s="1"/>
  <c r="A221" i="1" s="1"/>
  <c r="B203" i="1"/>
  <c r="B204" i="1" s="1"/>
  <c r="B205" i="1" s="1"/>
  <c r="B206" i="1" s="1"/>
  <c r="B207" i="1" s="1"/>
  <c r="B208" i="1" s="1"/>
  <c r="B209" i="1" s="1"/>
  <c r="B210" i="1" s="1"/>
  <c r="B211" i="1" s="1"/>
  <c r="A203" i="1"/>
  <c r="A204" i="1" s="1"/>
  <c r="A205" i="1" s="1"/>
  <c r="A206" i="1" s="1"/>
  <c r="A207" i="1" s="1"/>
  <c r="A208" i="1" s="1"/>
  <c r="A209" i="1" s="1"/>
  <c r="A210" i="1" s="1"/>
  <c r="A211" i="1" s="1"/>
  <c r="B193" i="1"/>
  <c r="B194" i="1" s="1"/>
  <c r="B195" i="1" s="1"/>
  <c r="B196" i="1" s="1"/>
  <c r="B197" i="1" s="1"/>
  <c r="B198" i="1" s="1"/>
  <c r="B199" i="1" s="1"/>
  <c r="B200" i="1" s="1"/>
  <c r="B201" i="1" s="1"/>
  <c r="A193" i="1"/>
  <c r="A194" i="1" s="1"/>
  <c r="A195" i="1" s="1"/>
  <c r="A196" i="1" s="1"/>
  <c r="A197" i="1" s="1"/>
  <c r="A198" i="1" s="1"/>
  <c r="A199" i="1" s="1"/>
  <c r="A200" i="1" s="1"/>
  <c r="A201" i="1" s="1"/>
  <c r="B183" i="1"/>
  <c r="B184" i="1" s="1"/>
  <c r="B185" i="1" s="1"/>
  <c r="B186" i="1" s="1"/>
  <c r="B187" i="1" s="1"/>
  <c r="B188" i="1" s="1"/>
  <c r="B189" i="1" s="1"/>
  <c r="B190" i="1" s="1"/>
  <c r="B191" i="1" s="1"/>
  <c r="A183" i="1"/>
  <c r="A184" i="1" s="1"/>
  <c r="A185" i="1" s="1"/>
  <c r="A186" i="1" s="1"/>
  <c r="A187" i="1" s="1"/>
  <c r="A188" i="1" s="1"/>
  <c r="A189" i="1" s="1"/>
  <c r="A190" i="1" s="1"/>
  <c r="A191" i="1" s="1"/>
  <c r="B174" i="1"/>
  <c r="B175" i="1" s="1"/>
  <c r="B176" i="1" s="1"/>
  <c r="B177" i="1" s="1"/>
  <c r="B178" i="1" s="1"/>
  <c r="B179" i="1" s="1"/>
  <c r="B180" i="1" s="1"/>
  <c r="B181" i="1" s="1"/>
  <c r="A174" i="1"/>
  <c r="A175" i="1" s="1"/>
  <c r="A176" i="1" s="1"/>
  <c r="A177" i="1" s="1"/>
  <c r="A178" i="1" s="1"/>
  <c r="A179" i="1" s="1"/>
  <c r="A180" i="1" s="1"/>
  <c r="A181" i="1" s="1"/>
  <c r="B173" i="1"/>
  <c r="A173" i="1"/>
  <c r="A164" i="1"/>
  <c r="A165" i="1" s="1"/>
  <c r="A166" i="1" s="1"/>
  <c r="A167" i="1" s="1"/>
  <c r="A168" i="1" s="1"/>
  <c r="A169" i="1" s="1"/>
  <c r="A170" i="1" s="1"/>
  <c r="A171" i="1" s="1"/>
  <c r="B163" i="1"/>
  <c r="B164" i="1" s="1"/>
  <c r="B165" i="1" s="1"/>
  <c r="B166" i="1" s="1"/>
  <c r="B167" i="1" s="1"/>
  <c r="B168" i="1" s="1"/>
  <c r="B169" i="1" s="1"/>
  <c r="B170" i="1" s="1"/>
  <c r="B171" i="1" s="1"/>
  <c r="A163" i="1"/>
  <c r="B153" i="1"/>
  <c r="B154" i="1" s="1"/>
  <c r="B155" i="1" s="1"/>
  <c r="B156" i="1" s="1"/>
  <c r="B157" i="1" s="1"/>
  <c r="B158" i="1" s="1"/>
  <c r="B159" i="1" s="1"/>
  <c r="B160" i="1" s="1"/>
  <c r="B161" i="1" s="1"/>
  <c r="A153" i="1"/>
  <c r="A154" i="1" s="1"/>
  <c r="A155" i="1" s="1"/>
  <c r="A156" i="1" s="1"/>
  <c r="A157" i="1" s="1"/>
  <c r="A158" i="1" s="1"/>
  <c r="A159" i="1" s="1"/>
  <c r="A160" i="1" s="1"/>
  <c r="A161" i="1" s="1"/>
  <c r="B144" i="1"/>
  <c r="B145" i="1" s="1"/>
  <c r="B146" i="1" s="1"/>
  <c r="B147" i="1" s="1"/>
  <c r="B148" i="1" s="1"/>
  <c r="B149" i="1" s="1"/>
  <c r="B150" i="1" s="1"/>
  <c r="B151" i="1" s="1"/>
  <c r="B143" i="1"/>
  <c r="A143" i="1"/>
  <c r="A144" i="1" s="1"/>
  <c r="A145" i="1" s="1"/>
  <c r="A146" i="1" s="1"/>
  <c r="A147" i="1" s="1"/>
  <c r="A148" i="1" s="1"/>
  <c r="A149" i="1" s="1"/>
  <c r="A150" i="1" s="1"/>
  <c r="A151" i="1" s="1"/>
  <c r="B133" i="1"/>
  <c r="B134" i="1" s="1"/>
  <c r="B135" i="1" s="1"/>
  <c r="B136" i="1" s="1"/>
  <c r="B137" i="1" s="1"/>
  <c r="B138" i="1" s="1"/>
  <c r="B139" i="1" s="1"/>
  <c r="B140" i="1" s="1"/>
  <c r="B141" i="1" s="1"/>
  <c r="A133" i="1"/>
  <c r="A134" i="1" s="1"/>
  <c r="A135" i="1" s="1"/>
  <c r="A136" i="1" s="1"/>
  <c r="A137" i="1" s="1"/>
  <c r="A138" i="1" s="1"/>
  <c r="A139" i="1" s="1"/>
  <c r="A140" i="1" s="1"/>
  <c r="A141" i="1" s="1"/>
  <c r="B123" i="1"/>
  <c r="B124" i="1" s="1"/>
  <c r="B125" i="1" s="1"/>
  <c r="B126" i="1" s="1"/>
  <c r="B127" i="1" s="1"/>
  <c r="B128" i="1" s="1"/>
  <c r="B129" i="1" s="1"/>
  <c r="B130" i="1" s="1"/>
  <c r="B131" i="1" s="1"/>
  <c r="A123" i="1"/>
  <c r="A124" i="1" s="1"/>
  <c r="A125" i="1" s="1"/>
  <c r="A126" i="1" s="1"/>
  <c r="A127" i="1" s="1"/>
  <c r="A128" i="1" s="1"/>
  <c r="A129" i="1" s="1"/>
  <c r="A130" i="1" s="1"/>
  <c r="A131" i="1" s="1"/>
  <c r="B114" i="1"/>
  <c r="B115" i="1" s="1"/>
  <c r="B116" i="1" s="1"/>
  <c r="B117" i="1" s="1"/>
  <c r="B118" i="1" s="1"/>
  <c r="B119" i="1" s="1"/>
  <c r="B120" i="1" s="1"/>
  <c r="B121" i="1" s="1"/>
  <c r="B113" i="1"/>
  <c r="A113" i="1"/>
  <c r="A114" i="1" s="1"/>
  <c r="A115" i="1" s="1"/>
  <c r="A116" i="1" s="1"/>
  <c r="A117" i="1" s="1"/>
  <c r="A118" i="1" s="1"/>
  <c r="A119" i="1" s="1"/>
  <c r="A120" i="1" s="1"/>
  <c r="A121" i="1" s="1"/>
  <c r="B103" i="1"/>
  <c r="B104" i="1" s="1"/>
  <c r="B105" i="1" s="1"/>
  <c r="B106" i="1" s="1"/>
  <c r="B107" i="1" s="1"/>
  <c r="B108" i="1" s="1"/>
  <c r="B109" i="1" s="1"/>
  <c r="B110" i="1" s="1"/>
  <c r="B111" i="1" s="1"/>
  <c r="A103" i="1"/>
  <c r="A104" i="1" s="1"/>
  <c r="A105" i="1" s="1"/>
  <c r="A106" i="1" s="1"/>
  <c r="A107" i="1" s="1"/>
  <c r="A108" i="1" s="1"/>
  <c r="A109" i="1" s="1"/>
  <c r="A110" i="1" s="1"/>
  <c r="A111" i="1" s="1"/>
  <c r="B93" i="1"/>
  <c r="B94" i="1" s="1"/>
  <c r="B95" i="1" s="1"/>
  <c r="B96" i="1" s="1"/>
  <c r="B97" i="1" s="1"/>
  <c r="B98" i="1" s="1"/>
  <c r="B99" i="1" s="1"/>
  <c r="B100" i="1" s="1"/>
  <c r="B101" i="1" s="1"/>
  <c r="A93" i="1"/>
  <c r="A94" i="1" s="1"/>
  <c r="A95" i="1" s="1"/>
  <c r="A96" i="1" s="1"/>
  <c r="A97" i="1" s="1"/>
  <c r="A98" i="1" s="1"/>
  <c r="A99" i="1" s="1"/>
  <c r="A100" i="1" s="1"/>
  <c r="A101" i="1" s="1"/>
  <c r="B84" i="1"/>
  <c r="B85" i="1" s="1"/>
  <c r="B86" i="1" s="1"/>
  <c r="B87" i="1" s="1"/>
  <c r="B88" i="1" s="1"/>
  <c r="B89" i="1" s="1"/>
  <c r="B90" i="1" s="1"/>
  <c r="B91" i="1" s="1"/>
  <c r="B83" i="1"/>
  <c r="A83" i="1"/>
  <c r="A84" i="1" s="1"/>
  <c r="A85" i="1" s="1"/>
  <c r="A86" i="1" s="1"/>
  <c r="A87" i="1" s="1"/>
  <c r="A88" i="1" s="1"/>
  <c r="A89" i="1" s="1"/>
  <c r="A90" i="1" s="1"/>
  <c r="A91" i="1" s="1"/>
  <c r="A74" i="1"/>
  <c r="A75" i="1" s="1"/>
  <c r="A76" i="1" s="1"/>
  <c r="A77" i="1" s="1"/>
  <c r="A78" i="1" s="1"/>
  <c r="A79" i="1" s="1"/>
  <c r="A80" i="1" s="1"/>
  <c r="A81" i="1" s="1"/>
  <c r="B73" i="1"/>
  <c r="B74" i="1" s="1"/>
  <c r="B75" i="1" s="1"/>
  <c r="B76" i="1" s="1"/>
  <c r="B77" i="1" s="1"/>
  <c r="B78" i="1" s="1"/>
  <c r="B79" i="1" s="1"/>
  <c r="B80" i="1" s="1"/>
  <c r="B81" i="1" s="1"/>
  <c r="A73" i="1"/>
  <c r="B63" i="1"/>
  <c r="B64" i="1" s="1"/>
  <c r="B65" i="1" s="1"/>
  <c r="B66" i="1" s="1"/>
  <c r="B67" i="1" s="1"/>
  <c r="B68" i="1" s="1"/>
  <c r="B69" i="1" s="1"/>
  <c r="B70" i="1" s="1"/>
  <c r="B71" i="1" s="1"/>
  <c r="A63" i="1"/>
  <c r="A64" i="1" s="1"/>
  <c r="A65" i="1" s="1"/>
  <c r="A66" i="1" s="1"/>
  <c r="A67" i="1" s="1"/>
  <c r="A68" i="1" s="1"/>
  <c r="A69" i="1" s="1"/>
  <c r="A70" i="1" s="1"/>
  <c r="A71" i="1" s="1"/>
  <c r="B53" i="1"/>
  <c r="B54" i="1" s="1"/>
  <c r="B55" i="1" s="1"/>
  <c r="B56" i="1" s="1"/>
  <c r="B57" i="1" s="1"/>
  <c r="B58" i="1" s="1"/>
  <c r="B59" i="1" s="1"/>
  <c r="B60" i="1" s="1"/>
  <c r="B61" i="1" s="1"/>
  <c r="A53" i="1"/>
  <c r="A54" i="1" s="1"/>
  <c r="A55" i="1" s="1"/>
  <c r="A56" i="1" s="1"/>
  <c r="A57" i="1" s="1"/>
  <c r="A58" i="1" s="1"/>
  <c r="A59" i="1" s="1"/>
  <c r="A60" i="1" s="1"/>
  <c r="A61" i="1" s="1"/>
  <c r="B43" i="1"/>
  <c r="B44" i="1" s="1"/>
  <c r="B45" i="1" s="1"/>
  <c r="B46" i="1" s="1"/>
  <c r="B47" i="1" s="1"/>
  <c r="B48" i="1" s="1"/>
  <c r="B49" i="1" s="1"/>
  <c r="B50" i="1" s="1"/>
  <c r="B51" i="1" s="1"/>
  <c r="A43" i="1"/>
  <c r="A44" i="1" s="1"/>
  <c r="A45" i="1" s="1"/>
  <c r="A46" i="1" s="1"/>
  <c r="A47" i="1" s="1"/>
  <c r="A48" i="1" s="1"/>
  <c r="A49" i="1" s="1"/>
  <c r="A50" i="1" s="1"/>
  <c r="A51" i="1" s="1"/>
  <c r="B33" i="1"/>
  <c r="B34" i="1" s="1"/>
  <c r="B35" i="1" s="1"/>
  <c r="B36" i="1" s="1"/>
  <c r="B37" i="1" s="1"/>
  <c r="B38" i="1" s="1"/>
  <c r="B39" i="1" s="1"/>
  <c r="B40" i="1" s="1"/>
  <c r="B41" i="1" s="1"/>
  <c r="A33" i="1"/>
  <c r="A34" i="1" s="1"/>
  <c r="A35" i="1" s="1"/>
  <c r="A36" i="1" s="1"/>
  <c r="A37" i="1" s="1"/>
  <c r="A38" i="1" s="1"/>
  <c r="A39" i="1" s="1"/>
  <c r="A40" i="1" s="1"/>
  <c r="A41" i="1" s="1"/>
  <c r="B23" i="1"/>
  <c r="B24" i="1" s="1"/>
  <c r="B25" i="1" s="1"/>
  <c r="B26" i="1" s="1"/>
  <c r="B27" i="1" s="1"/>
  <c r="B28" i="1" s="1"/>
  <c r="B29" i="1" s="1"/>
  <c r="B30" i="1" s="1"/>
  <c r="B31" i="1" s="1"/>
  <c r="A23" i="1"/>
  <c r="A24" i="1" s="1"/>
  <c r="A25" i="1" s="1"/>
  <c r="A26" i="1" s="1"/>
  <c r="A27" i="1" s="1"/>
  <c r="A28" i="1" s="1"/>
  <c r="A29" i="1" s="1"/>
  <c r="A30" i="1" s="1"/>
  <c r="A31" i="1" s="1"/>
  <c r="B13" i="1"/>
  <c r="B14" i="1" s="1"/>
  <c r="B15" i="1" s="1"/>
  <c r="B16" i="1" s="1"/>
  <c r="B17" i="1" s="1"/>
  <c r="B18" i="1" s="1"/>
  <c r="B19" i="1" s="1"/>
  <c r="B20" i="1" s="1"/>
  <c r="B21" i="1" s="1"/>
  <c r="A13" i="1"/>
  <c r="A14" i="1" s="1"/>
  <c r="A15" i="1" s="1"/>
  <c r="A16" i="1" s="1"/>
  <c r="A17" i="1" s="1"/>
  <c r="A18" i="1" s="1"/>
  <c r="A19" i="1" s="1"/>
  <c r="A20" i="1" s="1"/>
  <c r="A21" i="1" s="1"/>
  <c r="B3" i="1"/>
  <c r="B4" i="1" s="1"/>
  <c r="B5" i="1" s="1"/>
  <c r="B6" i="1" s="1"/>
  <c r="B7" i="1" s="1"/>
  <c r="B8" i="1" s="1"/>
  <c r="B9" i="1" s="1"/>
  <c r="B10" i="1" s="1"/>
  <c r="B11" i="1" s="1"/>
  <c r="A3" i="1"/>
  <c r="A4" i="1" s="1"/>
  <c r="A5" i="1" s="1"/>
  <c r="A6" i="1" s="1"/>
  <c r="A7" i="1" s="1"/>
  <c r="A8" i="1" s="1"/>
  <c r="A9" i="1" s="1"/>
  <c r="A10" i="1" s="1"/>
  <c r="A11" i="1" s="1"/>
  <c r="N39" i="4" l="1"/>
  <c r="N35" i="4"/>
  <c r="N13" i="4"/>
  <c r="N21" i="4"/>
  <c r="N29" i="4"/>
  <c r="N37" i="4"/>
  <c r="N45" i="4"/>
  <c r="I426" i="4"/>
  <c r="N43" i="4"/>
  <c r="N30" i="4"/>
  <c r="N38" i="4"/>
  <c r="N46" i="4"/>
  <c r="N27" i="4"/>
  <c r="N7" i="4"/>
  <c r="N48" i="4"/>
  <c r="I128" i="4"/>
  <c r="I208" i="4"/>
  <c r="I288" i="4"/>
  <c r="I368" i="4"/>
  <c r="I448" i="4"/>
  <c r="I450" i="4"/>
  <c r="N31" i="4"/>
  <c r="N19" i="4"/>
  <c r="N8" i="4"/>
  <c r="N14" i="4"/>
  <c r="N16" i="4"/>
  <c r="N40" i="4"/>
  <c r="N9" i="4"/>
  <c r="S5" i="4" s="1"/>
  <c r="I138" i="4"/>
  <c r="I218" i="4"/>
  <c r="I298" i="4"/>
  <c r="I378" i="4"/>
  <c r="I458" i="4"/>
  <c r="N2" i="4"/>
  <c r="N23" i="4"/>
  <c r="N41" i="4"/>
  <c r="N49" i="4"/>
  <c r="N10" i="4"/>
  <c r="N51" i="4"/>
  <c r="N17" i="4"/>
  <c r="N3" i="4"/>
  <c r="N18" i="4"/>
  <c r="N42" i="4"/>
  <c r="N50" i="4"/>
  <c r="N33" i="4"/>
  <c r="N26" i="4"/>
  <c r="N20" i="4"/>
  <c r="N44" i="4"/>
  <c r="N5" i="4"/>
  <c r="I168" i="4"/>
  <c r="I248" i="4"/>
  <c r="I328" i="4"/>
  <c r="I408" i="4"/>
  <c r="I488" i="4"/>
  <c r="I98" i="4"/>
  <c r="N15" i="4"/>
  <c r="N25" i="4"/>
  <c r="N4" i="4"/>
  <c r="N34" i="4"/>
  <c r="N12" i="4"/>
  <c r="R21" i="4" s="1"/>
  <c r="N36" i="4"/>
  <c r="N11" i="4"/>
  <c r="N6" i="4"/>
  <c r="S50" i="4" s="1"/>
  <c r="I178" i="4"/>
  <c r="I258" i="4"/>
  <c r="I338" i="4"/>
  <c r="I418" i="4"/>
  <c r="S16" i="4"/>
  <c r="R16" i="4"/>
  <c r="Q24" i="4"/>
  <c r="Q16" i="4"/>
  <c r="N22" i="4"/>
  <c r="N32" i="4"/>
  <c r="N28" i="4"/>
  <c r="R22" i="4" s="1"/>
  <c r="N24" i="4"/>
  <c r="S24" i="4"/>
  <c r="S32" i="4"/>
  <c r="R6" i="4"/>
  <c r="R51" i="4"/>
  <c r="R29" i="4"/>
  <c r="S29" i="4"/>
  <c r="R24" i="4"/>
  <c r="Q32" i="4"/>
  <c r="R32" i="4"/>
  <c r="S8" i="4"/>
  <c r="Q29" i="4"/>
  <c r="R37" i="4"/>
  <c r="Q45" i="4"/>
  <c r="S45" i="4"/>
  <c r="S43" i="4"/>
  <c r="Q6" i="4"/>
  <c r="Q15" i="4"/>
  <c r="Q49" i="4"/>
  <c r="Q4" i="4"/>
  <c r="R34" i="4"/>
  <c r="S15" i="4"/>
  <c r="Q37" i="4"/>
  <c r="R2" i="4"/>
  <c r="Q23" i="4"/>
  <c r="S42" i="4"/>
  <c r="R45" i="4"/>
  <c r="S37" i="4"/>
  <c r="Q38" i="4"/>
  <c r="R14" i="4"/>
  <c r="S44" i="4"/>
  <c r="S26" i="4"/>
  <c r="Q48" i="4"/>
  <c r="Q19" i="4"/>
  <c r="R19" i="4"/>
  <c r="S14" i="4"/>
  <c r="Q36" i="4"/>
  <c r="S19" i="4"/>
  <c r="S28" i="4"/>
  <c r="Q50" i="4"/>
  <c r="R12" i="4"/>
  <c r="Q10" i="4"/>
  <c r="R50" i="4"/>
  <c r="C33" i="4"/>
  <c r="I23" i="4"/>
  <c r="C41" i="4"/>
  <c r="I31" i="4"/>
  <c r="C39" i="4"/>
  <c r="I29" i="4"/>
  <c r="C55" i="4"/>
  <c r="I45" i="4"/>
  <c r="C154" i="4"/>
  <c r="I144" i="4"/>
  <c r="R41" i="4" l="1"/>
  <c r="S7" i="4"/>
  <c r="S47" i="4"/>
  <c r="S9" i="4"/>
  <c r="S4" i="4"/>
  <c r="S40" i="4"/>
  <c r="S6" i="4"/>
  <c r="R4" i="4"/>
  <c r="Q33" i="4"/>
  <c r="R18" i="4"/>
  <c r="S11" i="4"/>
  <c r="R20" i="4"/>
  <c r="Q39" i="4"/>
  <c r="R10" i="4"/>
  <c r="Q25" i="4"/>
  <c r="S34" i="4"/>
  <c r="Q3" i="4"/>
  <c r="R43" i="4"/>
  <c r="S23" i="4"/>
  <c r="S51" i="4"/>
  <c r="Q2" i="4"/>
  <c r="R26" i="4"/>
  <c r="S38" i="4"/>
  <c r="S49" i="4"/>
  <c r="R11" i="4"/>
  <c r="R33" i="4"/>
  <c r="R35" i="4"/>
  <c r="Q42" i="4"/>
  <c r="R30" i="4"/>
  <c r="R49" i="4"/>
  <c r="S17" i="4"/>
  <c r="Q34" i="4"/>
  <c r="S3" i="4"/>
  <c r="R13" i="4"/>
  <c r="R5" i="4"/>
  <c r="R8" i="4"/>
  <c r="Q30" i="4"/>
  <c r="R7" i="4"/>
  <c r="R23" i="4"/>
  <c r="R39" i="4"/>
  <c r="R31" i="4"/>
  <c r="Q5" i="4"/>
  <c r="R17" i="4"/>
  <c r="R28" i="4"/>
  <c r="R40" i="4"/>
  <c r="R42" i="4"/>
  <c r="Q12" i="4"/>
  <c r="Q14" i="4"/>
  <c r="S20" i="4"/>
  <c r="Q11" i="4"/>
  <c r="Q28" i="4"/>
  <c r="S46" i="4"/>
  <c r="S12" i="4"/>
  <c r="S48" i="4"/>
  <c r="S33" i="4"/>
  <c r="Q43" i="4"/>
  <c r="Q8" i="4"/>
  <c r="Q41" i="4"/>
  <c r="Q7" i="4"/>
  <c r="Q21" i="4"/>
  <c r="S35" i="4"/>
  <c r="Q35" i="4"/>
  <c r="R44" i="4"/>
  <c r="Q9" i="4"/>
  <c r="R25" i="4"/>
  <c r="R36" i="4"/>
  <c r="R27" i="4"/>
  <c r="Q20" i="4"/>
  <c r="R48" i="4"/>
  <c r="Q13" i="4"/>
  <c r="Q44" i="4"/>
  <c r="Q46" i="4"/>
  <c r="S2" i="4"/>
  <c r="R47" i="4"/>
  <c r="R38" i="4"/>
  <c r="S13" i="4"/>
  <c r="Q47" i="4"/>
  <c r="Q40" i="4"/>
  <c r="S30" i="4"/>
  <c r="Q18" i="4"/>
  <c r="S36" i="4"/>
  <c r="S27" i="4"/>
  <c r="S22" i="4"/>
  <c r="Q27" i="4"/>
  <c r="R3" i="4"/>
  <c r="Q22" i="4"/>
  <c r="S10" i="4"/>
  <c r="Q31" i="4"/>
  <c r="Q26" i="4"/>
  <c r="Q17" i="4"/>
  <c r="S25" i="4"/>
  <c r="S39" i="4"/>
  <c r="R9" i="4"/>
  <c r="S41" i="4"/>
  <c r="R15" i="4"/>
  <c r="S31" i="4"/>
  <c r="R46" i="4"/>
  <c r="Q51" i="4"/>
  <c r="S21" i="4"/>
  <c r="S18" i="4"/>
  <c r="C49" i="4"/>
  <c r="I39" i="4"/>
  <c r="C65" i="4"/>
  <c r="I55" i="4"/>
  <c r="C51" i="4"/>
  <c r="I41" i="4"/>
  <c r="C164" i="4"/>
  <c r="I154" i="4"/>
  <c r="C43" i="4"/>
  <c r="I33" i="4"/>
  <c r="C61" i="4" l="1"/>
  <c r="I51" i="4"/>
  <c r="C75" i="4"/>
  <c r="I65" i="4"/>
  <c r="C174" i="4"/>
  <c r="I164" i="4"/>
  <c r="C53" i="4"/>
  <c r="I43" i="4"/>
  <c r="C59" i="4"/>
  <c r="I49" i="4"/>
  <c r="C63" i="4" l="1"/>
  <c r="I53" i="4"/>
  <c r="C184" i="4"/>
  <c r="I174" i="4"/>
  <c r="C85" i="4"/>
  <c r="I75" i="4"/>
  <c r="C69" i="4"/>
  <c r="I59" i="4"/>
  <c r="C71" i="4"/>
  <c r="I61" i="4"/>
  <c r="C79" i="4" l="1"/>
  <c r="I69" i="4"/>
  <c r="C95" i="4"/>
  <c r="I85" i="4"/>
  <c r="C194" i="4"/>
  <c r="I184" i="4"/>
  <c r="C81" i="4"/>
  <c r="I71" i="4"/>
  <c r="C73" i="4"/>
  <c r="I63" i="4"/>
  <c r="C204" i="4" l="1"/>
  <c r="I194" i="4"/>
  <c r="C91" i="4"/>
  <c r="I81" i="4"/>
  <c r="C105" i="4"/>
  <c r="I95" i="4"/>
  <c r="C83" i="4"/>
  <c r="I73" i="4"/>
  <c r="C89" i="4"/>
  <c r="I79" i="4"/>
  <c r="C93" i="4" l="1"/>
  <c r="I83" i="4"/>
  <c r="C101" i="4"/>
  <c r="I91" i="4"/>
  <c r="C115" i="4"/>
  <c r="I105" i="4"/>
  <c r="C99" i="4"/>
  <c r="I89" i="4"/>
  <c r="C214" i="4"/>
  <c r="I204" i="4"/>
  <c r="C109" i="4" l="1"/>
  <c r="I99" i="4"/>
  <c r="C125" i="4"/>
  <c r="I115" i="4"/>
  <c r="C111" i="4"/>
  <c r="I101" i="4"/>
  <c r="C224" i="4"/>
  <c r="I214" i="4"/>
  <c r="C103" i="4"/>
  <c r="I93" i="4"/>
  <c r="C121" i="4" l="1"/>
  <c r="I111" i="4"/>
  <c r="C135" i="4"/>
  <c r="I125" i="4"/>
  <c r="C234" i="4"/>
  <c r="I224" i="4"/>
  <c r="C113" i="4"/>
  <c r="I103" i="4"/>
  <c r="C119" i="4"/>
  <c r="I109" i="4"/>
  <c r="C123" i="4" l="1"/>
  <c r="I113" i="4"/>
  <c r="C244" i="4"/>
  <c r="I234" i="4"/>
  <c r="C145" i="4"/>
  <c r="I135" i="4"/>
  <c r="C129" i="4"/>
  <c r="I119" i="4"/>
  <c r="C131" i="4"/>
  <c r="I121" i="4"/>
  <c r="C254" i="4" l="1"/>
  <c r="I244" i="4"/>
  <c r="C139" i="4"/>
  <c r="I129" i="4"/>
  <c r="C155" i="4"/>
  <c r="I145" i="4"/>
  <c r="C141" i="4"/>
  <c r="I131" i="4"/>
  <c r="C133" i="4"/>
  <c r="I123" i="4"/>
  <c r="C165" i="4" l="1"/>
  <c r="I155" i="4"/>
  <c r="C149" i="4"/>
  <c r="I139" i="4"/>
  <c r="C151" i="4"/>
  <c r="I141" i="4"/>
  <c r="C143" i="4"/>
  <c r="I133" i="4"/>
  <c r="C264" i="4"/>
  <c r="I254" i="4"/>
  <c r="C159" i="4" l="1"/>
  <c r="I149" i="4"/>
  <c r="C153" i="4"/>
  <c r="I143" i="4"/>
  <c r="C161" i="4"/>
  <c r="I151" i="4"/>
  <c r="C274" i="4"/>
  <c r="I264" i="4"/>
  <c r="C175" i="4"/>
  <c r="I165" i="4"/>
  <c r="C171" i="4" l="1"/>
  <c r="I161" i="4"/>
  <c r="C163" i="4"/>
  <c r="I153" i="4"/>
  <c r="C284" i="4"/>
  <c r="I274" i="4"/>
  <c r="C185" i="4"/>
  <c r="I175" i="4"/>
  <c r="C169" i="4"/>
  <c r="I159" i="4"/>
  <c r="C195" i="4" l="1"/>
  <c r="I185" i="4"/>
  <c r="C294" i="4"/>
  <c r="I284" i="4"/>
  <c r="C173" i="4"/>
  <c r="I163" i="4"/>
  <c r="C179" i="4"/>
  <c r="I169" i="4"/>
  <c r="C181" i="4"/>
  <c r="I171" i="4"/>
  <c r="C189" i="4" l="1"/>
  <c r="I179" i="4"/>
  <c r="C183" i="4"/>
  <c r="I173" i="4"/>
  <c r="C304" i="4"/>
  <c r="I294" i="4"/>
  <c r="C191" i="4"/>
  <c r="I181" i="4"/>
  <c r="C205" i="4"/>
  <c r="I195" i="4"/>
  <c r="C201" i="4" l="1"/>
  <c r="I191" i="4"/>
  <c r="C314" i="4"/>
  <c r="I304" i="4"/>
  <c r="C193" i="4"/>
  <c r="I183" i="4"/>
  <c r="C215" i="4"/>
  <c r="I205" i="4"/>
  <c r="C199" i="4"/>
  <c r="I189" i="4"/>
  <c r="C203" i="4" l="1"/>
  <c r="I193" i="4"/>
  <c r="C324" i="4"/>
  <c r="I314" i="4"/>
  <c r="C225" i="4"/>
  <c r="I215" i="4"/>
  <c r="C209" i="4"/>
  <c r="I199" i="4"/>
  <c r="C211" i="4"/>
  <c r="I201" i="4"/>
  <c r="C219" i="4" l="1"/>
  <c r="I209" i="4"/>
  <c r="C334" i="4"/>
  <c r="I324" i="4"/>
  <c r="C235" i="4"/>
  <c r="I225" i="4"/>
  <c r="C221" i="4"/>
  <c r="I211" i="4"/>
  <c r="C213" i="4"/>
  <c r="I203" i="4"/>
  <c r="C245" i="4" l="1"/>
  <c r="I235" i="4"/>
  <c r="C344" i="4"/>
  <c r="I334" i="4"/>
  <c r="C231" i="4"/>
  <c r="I221" i="4"/>
  <c r="C223" i="4"/>
  <c r="I213" i="4"/>
  <c r="C229" i="4"/>
  <c r="I219" i="4"/>
  <c r="C241" i="4" l="1"/>
  <c r="I231" i="4"/>
  <c r="C354" i="4"/>
  <c r="I344" i="4"/>
  <c r="C233" i="4"/>
  <c r="I223" i="4"/>
  <c r="C239" i="4"/>
  <c r="I229" i="4"/>
  <c r="C255" i="4"/>
  <c r="I245" i="4"/>
  <c r="C249" i="4" l="1"/>
  <c r="I239" i="4"/>
  <c r="C243" i="4"/>
  <c r="I233" i="4"/>
  <c r="C364" i="4"/>
  <c r="I354" i="4"/>
  <c r="C265" i="4"/>
  <c r="I255" i="4"/>
  <c r="C251" i="4"/>
  <c r="I241" i="4"/>
  <c r="C275" i="4" l="1"/>
  <c r="I265" i="4"/>
  <c r="C374" i="4"/>
  <c r="I364" i="4"/>
  <c r="C253" i="4"/>
  <c r="I243" i="4"/>
  <c r="C261" i="4"/>
  <c r="I251" i="4"/>
  <c r="C259" i="4"/>
  <c r="I249" i="4"/>
  <c r="C384" i="4" l="1"/>
  <c r="I374" i="4"/>
  <c r="C271" i="4"/>
  <c r="I261" i="4"/>
  <c r="C263" i="4"/>
  <c r="I253" i="4"/>
  <c r="C269" i="4"/>
  <c r="I259" i="4"/>
  <c r="C285" i="4"/>
  <c r="I275" i="4"/>
  <c r="C281" i="4" l="1"/>
  <c r="I271" i="4"/>
  <c r="C279" i="4"/>
  <c r="I269" i="4"/>
  <c r="C273" i="4"/>
  <c r="I263" i="4"/>
  <c r="C295" i="4"/>
  <c r="I285" i="4"/>
  <c r="C394" i="4"/>
  <c r="I384" i="4"/>
  <c r="C305" i="4" l="1"/>
  <c r="I295" i="4"/>
  <c r="C283" i="4"/>
  <c r="I273" i="4"/>
  <c r="C289" i="4"/>
  <c r="I279" i="4"/>
  <c r="C404" i="4"/>
  <c r="I394" i="4"/>
  <c r="C291" i="4"/>
  <c r="I281" i="4"/>
  <c r="C299" i="4" l="1"/>
  <c r="I289" i="4"/>
  <c r="C293" i="4"/>
  <c r="I283" i="4"/>
  <c r="C414" i="4"/>
  <c r="I404" i="4"/>
  <c r="C301" i="4"/>
  <c r="I291" i="4"/>
  <c r="C315" i="4"/>
  <c r="I305" i="4"/>
  <c r="C424" i="4" l="1"/>
  <c r="I414" i="4"/>
  <c r="C303" i="4"/>
  <c r="I293" i="4"/>
  <c r="C311" i="4"/>
  <c r="I301" i="4"/>
  <c r="C325" i="4"/>
  <c r="I315" i="4"/>
  <c r="C309" i="4"/>
  <c r="I299" i="4"/>
  <c r="C313" i="4" l="1"/>
  <c r="I303" i="4"/>
  <c r="C321" i="4"/>
  <c r="I311" i="4"/>
  <c r="C335" i="4"/>
  <c r="I325" i="4"/>
  <c r="C319" i="4"/>
  <c r="I309" i="4"/>
  <c r="C434" i="4"/>
  <c r="I424" i="4"/>
  <c r="C345" i="4" l="1"/>
  <c r="I335" i="4"/>
  <c r="C331" i="4"/>
  <c r="I321" i="4"/>
  <c r="C329" i="4"/>
  <c r="I319" i="4"/>
  <c r="C444" i="4"/>
  <c r="I434" i="4"/>
  <c r="C323" i="4"/>
  <c r="I313" i="4"/>
  <c r="C454" i="4" l="1"/>
  <c r="I444" i="4"/>
  <c r="C339" i="4"/>
  <c r="I329" i="4"/>
  <c r="C341" i="4"/>
  <c r="I331" i="4"/>
  <c r="C333" i="4"/>
  <c r="I323" i="4"/>
  <c r="C355" i="4"/>
  <c r="I345" i="4"/>
  <c r="C343" i="4" l="1"/>
  <c r="I333" i="4"/>
  <c r="C349" i="4"/>
  <c r="I339" i="4"/>
  <c r="C351" i="4"/>
  <c r="I341" i="4"/>
  <c r="C365" i="4"/>
  <c r="I355" i="4"/>
  <c r="C464" i="4"/>
  <c r="I454" i="4"/>
  <c r="C361" i="4" l="1"/>
  <c r="I351" i="4"/>
  <c r="C375" i="4"/>
  <c r="I365" i="4"/>
  <c r="C359" i="4"/>
  <c r="I349" i="4"/>
  <c r="C474" i="4"/>
  <c r="I464" i="4"/>
  <c r="C353" i="4"/>
  <c r="I343" i="4"/>
  <c r="C484" i="4" l="1"/>
  <c r="I474" i="4"/>
  <c r="C385" i="4"/>
  <c r="I375" i="4"/>
  <c r="C369" i="4"/>
  <c r="I359" i="4"/>
  <c r="C363" i="4"/>
  <c r="I353" i="4"/>
  <c r="C371" i="4"/>
  <c r="I361" i="4"/>
  <c r="C373" i="4" l="1"/>
  <c r="I363" i="4"/>
  <c r="C379" i="4"/>
  <c r="I369" i="4"/>
  <c r="C395" i="4"/>
  <c r="I385" i="4"/>
  <c r="C381" i="4"/>
  <c r="I371" i="4"/>
  <c r="C494" i="4"/>
  <c r="I494" i="4" s="1"/>
  <c r="I484" i="4"/>
  <c r="C405" i="4" l="1"/>
  <c r="I395" i="4"/>
  <c r="C389" i="4"/>
  <c r="I379" i="4"/>
  <c r="C391" i="4"/>
  <c r="I381" i="4"/>
  <c r="C383" i="4"/>
  <c r="I373" i="4"/>
  <c r="C393" i="4" l="1"/>
  <c r="I383" i="4"/>
  <c r="C401" i="4"/>
  <c r="I391" i="4"/>
  <c r="C399" i="4"/>
  <c r="I389" i="4"/>
  <c r="C415" i="4"/>
  <c r="I405" i="4"/>
  <c r="C425" i="4" l="1"/>
  <c r="I415" i="4"/>
  <c r="C409" i="4"/>
  <c r="I399" i="4"/>
  <c r="C411" i="4"/>
  <c r="I401" i="4"/>
  <c r="C403" i="4"/>
  <c r="I393" i="4"/>
  <c r="C413" i="4" l="1"/>
  <c r="I403" i="4"/>
  <c r="C421" i="4"/>
  <c r="I411" i="4"/>
  <c r="C419" i="4"/>
  <c r="I409" i="4"/>
  <c r="C435" i="4"/>
  <c r="I425" i="4"/>
  <c r="C429" i="4" l="1"/>
  <c r="I419" i="4"/>
  <c r="C431" i="4"/>
  <c r="I421" i="4"/>
  <c r="C445" i="4"/>
  <c r="I435" i="4"/>
  <c r="C423" i="4"/>
  <c r="I413" i="4"/>
  <c r="C433" i="4" l="1"/>
  <c r="I423" i="4"/>
  <c r="C441" i="4"/>
  <c r="I431" i="4"/>
  <c r="C455" i="4"/>
  <c r="I445" i="4"/>
  <c r="C439" i="4"/>
  <c r="I429" i="4"/>
  <c r="C449" i="4" l="1"/>
  <c r="I439" i="4"/>
  <c r="C465" i="4"/>
  <c r="I455" i="4"/>
  <c r="C451" i="4"/>
  <c r="I441" i="4"/>
  <c r="C443" i="4"/>
  <c r="I433" i="4"/>
  <c r="C453" i="4" l="1"/>
  <c r="I443" i="4"/>
  <c r="C461" i="4"/>
  <c r="I451" i="4"/>
  <c r="C475" i="4"/>
  <c r="I465" i="4"/>
  <c r="C459" i="4"/>
  <c r="I449" i="4"/>
  <c r="C469" i="4" l="1"/>
  <c r="I459" i="4"/>
  <c r="C485" i="4"/>
  <c r="I475" i="4"/>
  <c r="C471" i="4"/>
  <c r="I461" i="4"/>
  <c r="C463" i="4"/>
  <c r="I453" i="4"/>
  <c r="C473" i="4" l="1"/>
  <c r="I463" i="4"/>
  <c r="C481" i="4"/>
  <c r="I471" i="4"/>
  <c r="C495" i="4"/>
  <c r="I495" i="4" s="1"/>
  <c r="I485" i="4"/>
  <c r="C479" i="4"/>
  <c r="I469" i="4"/>
  <c r="C489" i="4" l="1"/>
  <c r="I479" i="4"/>
  <c r="C491" i="4"/>
  <c r="I481" i="4"/>
  <c r="C483" i="4"/>
  <c r="I473" i="4"/>
  <c r="C501" i="4" l="1"/>
  <c r="I501" i="4" s="1"/>
  <c r="I491" i="4"/>
  <c r="C493" i="4"/>
  <c r="I493" i="4" s="1"/>
  <c r="I483" i="4"/>
  <c r="C499" i="4"/>
  <c r="I499" i="4" s="1"/>
  <c r="I489" i="4"/>
</calcChain>
</file>

<file path=xl/sharedStrings.xml><?xml version="1.0" encoding="utf-8"?>
<sst xmlns="http://schemas.openxmlformats.org/spreadsheetml/2006/main" count="2959" uniqueCount="213">
  <si>
    <t>GEOGRAPHY_NAME</t>
  </si>
  <si>
    <t>GEOGRAPHY_REGION</t>
  </si>
  <si>
    <t>GEOGRAPHY_REVENUE_PERCENTAGE</t>
  </si>
  <si>
    <t>Americas</t>
  </si>
  <si>
    <t>North America</t>
  </si>
  <si>
    <t>Europe</t>
  </si>
  <si>
    <t>Western Europe</t>
  </si>
  <si>
    <t>Asia-Pacific (Australia &amp; Asia)</t>
  </si>
  <si>
    <t>Emerging Asia</t>
  </si>
  <si>
    <t>Retail (U.S., Canada, Japan, U.K.)</t>
  </si>
  <si>
    <t>Rest of World</t>
  </si>
  <si>
    <t>Japan</t>
  </si>
  <si>
    <t>Developed Asia</t>
  </si>
  <si>
    <t/>
  </si>
  <si>
    <t>Non - US</t>
  </si>
  <si>
    <t>United States</t>
  </si>
  <si>
    <t>Rest of the world</t>
  </si>
  <si>
    <t>United Kingdom</t>
  </si>
  <si>
    <t>Outside the United States/Other Countries.</t>
  </si>
  <si>
    <t>Asia-Pacific, Africa</t>
  </si>
  <si>
    <t>Western Hemisphere excluding U.S.</t>
  </si>
  <si>
    <t>Asia, Oceania, Africa</t>
  </si>
  <si>
    <t>Other Americas</t>
  </si>
  <si>
    <t>Latin America</t>
  </si>
  <si>
    <t>Pacific Basin</t>
  </si>
  <si>
    <t>Middle East and Africa</t>
  </si>
  <si>
    <t>MENA</t>
  </si>
  <si>
    <t>Asia-Pacific</t>
  </si>
  <si>
    <t>Africa, Australia and Oceania</t>
  </si>
  <si>
    <t>Zone Americas</t>
  </si>
  <si>
    <t>Zone Asia, Oceania and Africa</t>
  </si>
  <si>
    <t>Zone Europe</t>
  </si>
  <si>
    <t>Other Activities</t>
  </si>
  <si>
    <t>Nestle Nutrition</t>
  </si>
  <si>
    <t>Nestle Waters</t>
  </si>
  <si>
    <t>Other Foreign</t>
  </si>
  <si>
    <t>International</t>
  </si>
  <si>
    <t>Other</t>
  </si>
  <si>
    <t>China</t>
  </si>
  <si>
    <t>Rest Of World</t>
  </si>
  <si>
    <t>Japan Pharma Sales</t>
  </si>
  <si>
    <t>Germany</t>
  </si>
  <si>
    <t>France</t>
  </si>
  <si>
    <t>Switzerland</t>
  </si>
  <si>
    <t>Asia</t>
  </si>
  <si>
    <t>CEEMEA</t>
  </si>
  <si>
    <t>Emerging Europe</t>
  </si>
  <si>
    <t>Europe/Middle East and Africa</t>
  </si>
  <si>
    <t>Asia and Pacific</t>
  </si>
  <si>
    <t>Latin America and the Caribbean</t>
  </si>
  <si>
    <t>Hong Kong</t>
  </si>
  <si>
    <t>Other HK</t>
  </si>
  <si>
    <t>Domestic</t>
  </si>
  <si>
    <t>Rest of Asia/Pacific</t>
  </si>
  <si>
    <t>Middle East</t>
  </si>
  <si>
    <t>Other - Latin America, Oceania, Africa, Middle East</t>
  </si>
  <si>
    <t>US &amp; Canada</t>
  </si>
  <si>
    <t>Overseas</t>
  </si>
  <si>
    <t>Other Asia</t>
  </si>
  <si>
    <t>Rest of Europe</t>
  </si>
  <si>
    <t>Australia</t>
  </si>
  <si>
    <t>South America</t>
  </si>
  <si>
    <t>Southern Africa</t>
  </si>
  <si>
    <t>Rest of the World</t>
  </si>
  <si>
    <t>Europe, Middle East &amp; Africa</t>
  </si>
  <si>
    <t>Asia Pacific</t>
  </si>
  <si>
    <t>OEM</t>
  </si>
  <si>
    <t>America</t>
  </si>
  <si>
    <t>South Korea</t>
  </si>
  <si>
    <t>Emerging Markets</t>
  </si>
  <si>
    <t>Other Foreign Countries</t>
  </si>
  <si>
    <t>Canada</t>
  </si>
  <si>
    <t>Other Worldwide</t>
  </si>
  <si>
    <t>Pacific</t>
  </si>
  <si>
    <t>Eurasia &amp; Africa</t>
  </si>
  <si>
    <t>Mexico</t>
  </si>
  <si>
    <t>Central &amp; Eastern Europe</t>
  </si>
  <si>
    <t>Singapore</t>
  </si>
  <si>
    <t>Other Countries</t>
  </si>
  <si>
    <t>Taiwan</t>
  </si>
  <si>
    <t>Europe, Middle East and Africa</t>
  </si>
  <si>
    <t>Africa</t>
  </si>
  <si>
    <t>United States and Canada</t>
  </si>
  <si>
    <t>Latin America and Other</t>
  </si>
  <si>
    <t>Europe/CIS/West Africa</t>
  </si>
  <si>
    <t>Middle East/Asia</t>
  </si>
  <si>
    <t>Worldwide - Other revenues</t>
  </si>
  <si>
    <t>Royalty Revenue</t>
  </si>
  <si>
    <t>U.S</t>
  </si>
  <si>
    <t>All other countries</t>
  </si>
  <si>
    <t>Russia</t>
  </si>
  <si>
    <t>Brazil</t>
  </si>
  <si>
    <t>Eastern Europe, Middle East &amp; Africa</t>
  </si>
  <si>
    <t>European Union</t>
  </si>
  <si>
    <t>U.S. Operating Revenues</t>
  </si>
  <si>
    <t>Rest Of World Operating Revenues</t>
  </si>
  <si>
    <t>EU Fee Operating Revenues</t>
  </si>
  <si>
    <t>Europe/Middle East/Africa</t>
  </si>
  <si>
    <t>APJC</t>
  </si>
  <si>
    <t>Region</t>
  </si>
  <si>
    <t>Total</t>
  </si>
  <si>
    <t>Apple</t>
  </si>
  <si>
    <t>US0378331005</t>
  </si>
  <si>
    <t>Exxon Mobil</t>
  </si>
  <si>
    <t>US30231G1022</t>
  </si>
  <si>
    <t>Google</t>
  </si>
  <si>
    <t>US02079K1079</t>
  </si>
  <si>
    <t>Microsoft</t>
  </si>
  <si>
    <t>US5949181045</t>
  </si>
  <si>
    <t>Johnson &amp; Johnson</t>
  </si>
  <si>
    <t>US4781601046</t>
  </si>
  <si>
    <t>Royal Dutch Shell</t>
  </si>
  <si>
    <t>GB00B03MLX29</t>
  </si>
  <si>
    <t>Wells Fargo</t>
  </si>
  <si>
    <t>US9497461015</t>
  </si>
  <si>
    <t>General Electric</t>
  </si>
  <si>
    <t>US3696041033</t>
  </si>
  <si>
    <t>Roche</t>
  </si>
  <si>
    <t>CH0012032048</t>
  </si>
  <si>
    <t>Nestle</t>
  </si>
  <si>
    <t>CH0038863350</t>
  </si>
  <si>
    <t>Chevron</t>
  </si>
  <si>
    <t>US1667641005</t>
  </si>
  <si>
    <t>Wal-Mart</t>
  </si>
  <si>
    <t>US9311421039</t>
  </si>
  <si>
    <t>PetroChina</t>
  </si>
  <si>
    <t>CNE1000003W8</t>
  </si>
  <si>
    <t>Novartis</t>
  </si>
  <si>
    <t>CH0012005267</t>
  </si>
  <si>
    <t>China Mobile</t>
  </si>
  <si>
    <t>HK0941009539</t>
  </si>
  <si>
    <t>Procter &amp; Gamble</t>
  </si>
  <si>
    <t>US7427181091</t>
  </si>
  <si>
    <t>JPMorgan Chase</t>
  </si>
  <si>
    <t>US46625H1005</t>
  </si>
  <si>
    <t>ICBC</t>
  </si>
  <si>
    <t>CNE1000003G1</t>
  </si>
  <si>
    <t>Bank of China</t>
  </si>
  <si>
    <t>CNE1000001Z5</t>
  </si>
  <si>
    <t>Verizon Communications</t>
  </si>
  <si>
    <t>US92343V1044</t>
  </si>
  <si>
    <t>HSBC</t>
  </si>
  <si>
    <t>GB0005405286</t>
  </si>
  <si>
    <t>Toyota Motor</t>
  </si>
  <si>
    <t>JP3633400001</t>
  </si>
  <si>
    <t>Facebook</t>
  </si>
  <si>
    <t>US30303M1027</t>
  </si>
  <si>
    <t>China Construction Bank</t>
  </si>
  <si>
    <t>CNE1000002H1</t>
  </si>
  <si>
    <t>BHP Billiton</t>
  </si>
  <si>
    <t>AU000000BHP4</t>
  </si>
  <si>
    <t>IBM</t>
  </si>
  <si>
    <t>US4592001014</t>
  </si>
  <si>
    <t>Samsung Electronics</t>
  </si>
  <si>
    <t>KR7005930003</t>
  </si>
  <si>
    <t>Pfizer</t>
  </si>
  <si>
    <t>US7170811035</t>
  </si>
  <si>
    <t>AT&amp;T</t>
  </si>
  <si>
    <t>US00206R1023</t>
  </si>
  <si>
    <t>Oracle</t>
  </si>
  <si>
    <t>US68389X1054</t>
  </si>
  <si>
    <t>Coca-Cola</t>
  </si>
  <si>
    <t>US1912161007</t>
  </si>
  <si>
    <t>Anheuser-Busch InBev</t>
  </si>
  <si>
    <t>BE0003793107</t>
  </si>
  <si>
    <t>Intel</t>
  </si>
  <si>
    <t>US4581401001</t>
  </si>
  <si>
    <t>Merck &amp; Co</t>
  </si>
  <si>
    <t>US58933Y1055</t>
  </si>
  <si>
    <t>Tencent</t>
  </si>
  <si>
    <t>KYG875721634</t>
  </si>
  <si>
    <t>Bank of America</t>
  </si>
  <si>
    <t>US0605051046</t>
  </si>
  <si>
    <t>FR0000120271</t>
  </si>
  <si>
    <t>Walt Disney</t>
  </si>
  <si>
    <t>US2546871060</t>
  </si>
  <si>
    <t>Amazon.com</t>
  </si>
  <si>
    <t>US0231351067</t>
  </si>
  <si>
    <t>Citigroup</t>
  </si>
  <si>
    <t>US1729674242</t>
  </si>
  <si>
    <t>BP</t>
  </si>
  <si>
    <t>GB0007980591</t>
  </si>
  <si>
    <t>Schlumberger</t>
  </si>
  <si>
    <t>AN8068571086</t>
  </si>
  <si>
    <t>Gilead Sciences</t>
  </si>
  <si>
    <t>US3755581036</t>
  </si>
  <si>
    <t>Comcast</t>
  </si>
  <si>
    <t>US20030N1019</t>
  </si>
  <si>
    <t>PepsiCo</t>
  </si>
  <si>
    <t>US7134481081</t>
  </si>
  <si>
    <t>Sanofi</t>
  </si>
  <si>
    <t>FR0000120578</t>
  </si>
  <si>
    <t>Agricultural Bank of China</t>
  </si>
  <si>
    <t>CNE100000Q43</t>
  </si>
  <si>
    <t>Philip Morris Intl</t>
  </si>
  <si>
    <t>US7181721090</t>
  </si>
  <si>
    <t>Visa</t>
  </si>
  <si>
    <t>US92826C8394</t>
  </si>
  <si>
    <t>Cisco Systems</t>
  </si>
  <si>
    <t>US17275R1023</t>
  </si>
  <si>
    <t>Company</t>
  </si>
  <si>
    <t>ISIN</t>
  </si>
  <si>
    <t>COMPANY</t>
  </si>
  <si>
    <t>GEOGRAPHIC_DIVISION_NUMBER</t>
  </si>
  <si>
    <t>GDP growth</t>
  </si>
  <si>
    <t>Ecological footprint</t>
  </si>
  <si>
    <t>Political stability</t>
  </si>
  <si>
    <t>Regulatory quality</t>
  </si>
  <si>
    <t>Control of corruption</t>
  </si>
  <si>
    <t>Weighted average</t>
  </si>
  <si>
    <t>Wtd average</t>
  </si>
  <si>
    <t>Rank</t>
  </si>
  <si>
    <t>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</si>
</sst>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b/>
      <sz val="18"/>
      <color theme="3"/>
      <name val="Calibri"/>
      <family val="2"/>
      <scheme val="major"/>
    </font>
    <font>
      <b/>
      <sz val="15"/>
      <color theme="3"/>
      <name val="Calibri Light"/>
      <family val="2"/>
      <scheme val="minor"/>
    </font>
    <font>
      <b/>
      <sz val="13"/>
      <color theme="3"/>
      <name val="Calibri Light"/>
      <family val="2"/>
      <scheme val="minor"/>
    </font>
    <font>
      <b/>
      <sz val="11"/>
      <color theme="3"/>
      <name val="Calibri Light"/>
      <family val="2"/>
      <scheme val="minor"/>
    </font>
    <font>
      <sz val="11"/>
      <color rgb="FF006100"/>
      <name val="Calibri Light"/>
      <family val="2"/>
      <scheme val="minor"/>
    </font>
    <font>
      <sz val="11"/>
      <color rgb="FF9C0006"/>
      <name val="Calibri Light"/>
      <family val="2"/>
      <scheme val="minor"/>
    </font>
    <font>
      <sz val="11"/>
      <color rgb="FF9C6500"/>
      <name val="Calibri Light"/>
      <family val="2"/>
      <scheme val="minor"/>
    </font>
    <font>
      <sz val="11"/>
      <color rgb="FF3F3F76"/>
      <name val="Calibri Light"/>
      <family val="2"/>
      <scheme val="minor"/>
    </font>
    <font>
      <b/>
      <sz val="11"/>
      <color rgb="FF3F3F3F"/>
      <name val="Calibri Light"/>
      <family val="2"/>
      <scheme val="minor"/>
    </font>
    <font>
      <b/>
      <sz val="11"/>
      <color rgb="FFFA7D00"/>
      <name val="Calibri Light"/>
      <family val="2"/>
      <scheme val="minor"/>
    </font>
    <font>
      <sz val="11"/>
      <color rgb="FFFA7D00"/>
      <name val="Calibri Light"/>
      <family val="2"/>
      <scheme val="minor"/>
    </font>
    <font>
      <b/>
      <sz val="11"/>
      <color theme="0"/>
      <name val="Calibri Light"/>
      <family val="2"/>
      <scheme val="minor"/>
    </font>
    <font>
      <sz val="11"/>
      <color rgb="FFFF0000"/>
      <name val="Calibri Light"/>
      <family val="2"/>
      <scheme val="minor"/>
    </font>
    <font>
      <i/>
      <sz val="11"/>
      <color rgb="FF7F7F7F"/>
      <name val="Calibri Light"/>
      <family val="2"/>
      <scheme val="minor"/>
    </font>
    <font>
      <b/>
      <sz val="11"/>
      <color theme="1"/>
      <name val="Calibri Light"/>
      <family val="2"/>
      <scheme val="minor"/>
    </font>
    <font>
      <sz val="11"/>
      <color theme="0"/>
      <name val="Calibri Light"/>
      <family val="2"/>
      <scheme val="minor"/>
    </font>
    <font>
      <b/>
      <sz val="11"/>
      <color rgb="FF00B050"/>
      <name val="Calibri Light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" fontId="18" fillId="0" borderId="0" xfId="0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1" applyFont="1" applyAlignment="1">
      <alignment horizontal="left"/>
    </xf>
    <xf numFmtId="0" fontId="0" fillId="33" borderId="0" xfId="0" applyFill="1"/>
    <xf numFmtId="2" fontId="0" fillId="0" borderId="0" xfId="0" applyNumberFormat="1"/>
    <xf numFmtId="9" fontId="0" fillId="0" borderId="0" xfId="1" applyFont="1"/>
    <xf numFmtId="9" fontId="0" fillId="34" borderId="0" xfId="1" applyFont="1" applyFill="1" applyAlignment="1">
      <alignment horizontal="left"/>
    </xf>
    <xf numFmtId="164" fontId="0" fillId="34" borderId="0" xfId="1" applyNumberFormat="1" applyFont="1" applyFill="1" applyAlignment="1">
      <alignment horizontal="left"/>
    </xf>
    <xf numFmtId="1" fontId="0" fillId="0" borderId="0" xfId="0" applyNumberFormat="1"/>
    <xf numFmtId="0" fontId="0" fillId="34" borderId="0" xfId="0" applyFill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invertIfNegative val="0"/>
          <c:cat>
            <c:strRef>
              <c:f>Calculations!$Q$2:$Q$26</c:f>
              <c:strCache>
                <c:ptCount val="25"/>
                <c:pt idx="0">
                  <c:v>China Mobile</c:v>
                </c:pt>
                <c:pt idx="1">
                  <c:v>Agricultural Bank of China</c:v>
                </c:pt>
                <c:pt idx="2">
                  <c:v>China Construction Bank</c:v>
                </c:pt>
                <c:pt idx="3">
                  <c:v>Bank of China</c:v>
                </c:pt>
                <c:pt idx="4">
                  <c:v>ICBC</c:v>
                </c:pt>
                <c:pt idx="5">
                  <c:v>Tencent</c:v>
                </c:pt>
                <c:pt idx="6">
                  <c:v>PetroChina</c:v>
                </c:pt>
                <c:pt idx="7">
                  <c:v>Intel</c:v>
                </c:pt>
                <c:pt idx="8">
                  <c:v>BHP Billiton</c:v>
                </c:pt>
                <c:pt idx="9">
                  <c:v>Philip Morris Intl</c:v>
                </c:pt>
                <c:pt idx="10">
                  <c:v>HSBC</c:v>
                </c:pt>
                <c:pt idx="11">
                  <c:v>Samsung Electronics</c:v>
                </c:pt>
                <c:pt idx="12">
                  <c:v>Procter &amp; Gamble</c:v>
                </c:pt>
                <c:pt idx="13">
                  <c:v>Anheuser-Busch InBev</c:v>
                </c:pt>
                <c:pt idx="14">
                  <c:v>Apple</c:v>
                </c:pt>
                <c:pt idx="15">
                  <c:v>Coca-Cola</c:v>
                </c:pt>
                <c:pt idx="16">
                  <c:v>Toyota Motor</c:v>
                </c:pt>
                <c:pt idx="17">
                  <c:v>General Electric</c:v>
                </c:pt>
                <c:pt idx="18">
                  <c:v>Roche</c:v>
                </c:pt>
                <c:pt idx="19">
                  <c:v>IBM</c:v>
                </c:pt>
                <c:pt idx="20">
                  <c:v>Schlumberger</c:v>
                </c:pt>
                <c:pt idx="21">
                  <c:v>Cisco Systems</c:v>
                </c:pt>
                <c:pt idx="22">
                  <c:v>Exxon Mobil</c:v>
                </c:pt>
                <c:pt idx="23">
                  <c:v>Chevron</c:v>
                </c:pt>
                <c:pt idx="24">
                  <c:v>Facebook</c:v>
                </c:pt>
              </c:strCache>
            </c:strRef>
          </c:cat>
          <c:val>
            <c:numRef>
              <c:f>Calculations!$S$2:$S$26</c:f>
              <c:numCache>
                <c:formatCode>0.0%</c:formatCode>
                <c:ptCount val="25"/>
                <c:pt idx="0">
                  <c:v>7.4368538982314117E-2</c:v>
                </c:pt>
                <c:pt idx="1">
                  <c:v>7.373260884778722E-2</c:v>
                </c:pt>
                <c:pt idx="2">
                  <c:v>7.3577491905265899E-2</c:v>
                </c:pt>
                <c:pt idx="3">
                  <c:v>7.28518791607808E-2</c:v>
                </c:pt>
                <c:pt idx="4">
                  <c:v>7.2419452921115152E-2</c:v>
                </c:pt>
                <c:pt idx="5">
                  <c:v>7.1043183310734767E-2</c:v>
                </c:pt>
                <c:pt idx="6">
                  <c:v>5.9314241713015664E-2</c:v>
                </c:pt>
                <c:pt idx="7">
                  <c:v>5.1123812933208619E-2</c:v>
                </c:pt>
                <c:pt idx="8">
                  <c:v>4.4955253500527141E-2</c:v>
                </c:pt>
                <c:pt idx="9">
                  <c:v>4.2801181486420592E-2</c:v>
                </c:pt>
                <c:pt idx="10">
                  <c:v>3.9126135339261403E-2</c:v>
                </c:pt>
                <c:pt idx="11">
                  <c:v>3.4928365293566015E-2</c:v>
                </c:pt>
                <c:pt idx="12">
                  <c:v>3.0399747789094229E-2</c:v>
                </c:pt>
                <c:pt idx="13">
                  <c:v>2.8481031055577723E-2</c:v>
                </c:pt>
                <c:pt idx="14">
                  <c:v>2.7637440497483567E-2</c:v>
                </c:pt>
                <c:pt idx="15">
                  <c:v>2.7259169282052499E-2</c:v>
                </c:pt>
                <c:pt idx="16">
                  <c:v>2.7066819747796018E-2</c:v>
                </c:pt>
                <c:pt idx="17">
                  <c:v>2.6788164026482368E-2</c:v>
                </c:pt>
                <c:pt idx="18">
                  <c:v>2.6704699198563452E-2</c:v>
                </c:pt>
                <c:pt idx="19">
                  <c:v>2.6591144257553198E-2</c:v>
                </c:pt>
                <c:pt idx="20">
                  <c:v>2.5871229467292183E-2</c:v>
                </c:pt>
                <c:pt idx="21">
                  <c:v>2.451392704831791E-2</c:v>
                </c:pt>
                <c:pt idx="22">
                  <c:v>2.3990987162081694E-2</c:v>
                </c:pt>
                <c:pt idx="23">
                  <c:v>2.3296946617884815E-2</c:v>
                </c:pt>
                <c:pt idx="24">
                  <c:v>2.2610848333528499E-2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6577152"/>
        <c:axId val="386579072"/>
      </c:barChart>
      <c:catAx>
        <c:axId val="386577152"/>
        <c:scaling>
          <c:orientation val="maxMin"/>
        </c:scaling>
        <c:delete val="0"/>
        <c:axPos val="l"/>
        <c:majorTickMark val="out"/>
        <c:minorTickMark val="none"/>
        <c:tickLblPos val="nextTo"/>
        <c:crossAx val="386579072"/>
        <c:crosses val="autoZero"/>
        <c:auto val="1"/>
        <c:lblAlgn val="ctr"/>
        <c:lblOffset val="100"/>
        <c:noMultiLvlLbl val="0"/>
      </c:catAx>
      <c:valAx>
        <c:axId val="386579072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38657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</xdr:row>
      <xdr:rowOff>133349</xdr:rowOff>
    </xdr:from>
    <xdr:to>
      <xdr:col>29</xdr:col>
      <xdr:colOff>647700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idas">
  <a:themeElements>
    <a:clrScheme name="Didas">
      <a:dk1>
        <a:srgbClr val="333333"/>
      </a:dk1>
      <a:lt1>
        <a:sysClr val="window" lastClr="FFFFFF"/>
      </a:lt1>
      <a:dk2>
        <a:srgbClr val="666666"/>
      </a:dk2>
      <a:lt2>
        <a:srgbClr val="E6E6E6"/>
      </a:lt2>
      <a:accent1>
        <a:srgbClr val="701C74"/>
      </a:accent1>
      <a:accent2>
        <a:srgbClr val="A171A7"/>
      </a:accent2>
      <a:accent3>
        <a:srgbClr val="BD9CC2"/>
      </a:accent3>
      <a:accent4>
        <a:srgbClr val="D9C6DC"/>
      </a:accent4>
      <a:accent5>
        <a:srgbClr val="ECE3ED"/>
      </a:accent5>
      <a:accent6>
        <a:srgbClr val="F6F1F6"/>
      </a:accent6>
      <a:hlink>
        <a:srgbClr val="701C74"/>
      </a:hlink>
      <a:folHlink>
        <a:srgbClr val="A171A7"/>
      </a:folHlink>
    </a:clrScheme>
    <a:fontScheme name="Didas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I2" sqref="I2:P3"/>
    </sheetView>
  </sheetViews>
  <sheetFormatPr defaultRowHeight="15" x14ac:dyDescent="0.25"/>
  <cols>
    <col min="1" max="1" width="20.25" bestFit="1" customWidth="1"/>
    <col min="2" max="2" width="13.75" bestFit="1" customWidth="1"/>
    <col min="4" max="4" width="39" bestFit="1" customWidth="1"/>
    <col min="5" max="5" width="19.625" bestFit="1" customWidth="1"/>
    <col min="6" max="6" width="33.375" bestFit="1" customWidth="1"/>
  </cols>
  <sheetData>
    <row r="1" spans="1:6" s="1" customFormat="1" x14ac:dyDescent="0.25">
      <c r="A1" s="1" t="s">
        <v>202</v>
      </c>
      <c r="B1" s="1" t="s">
        <v>201</v>
      </c>
      <c r="C1" s="1" t="s">
        <v>203</v>
      </c>
      <c r="D1" s="1" t="s">
        <v>0</v>
      </c>
      <c r="E1" s="1" t="s">
        <v>1</v>
      </c>
      <c r="F1" s="1" t="s">
        <v>2</v>
      </c>
    </row>
    <row r="2" spans="1:6" x14ac:dyDescent="0.25">
      <c r="A2" s="12" t="s">
        <v>101</v>
      </c>
      <c r="B2" s="12" t="s">
        <v>102</v>
      </c>
      <c r="C2">
        <v>1</v>
      </c>
      <c r="D2" s="2" t="s">
        <v>3</v>
      </c>
      <c r="E2" s="2" t="s">
        <v>4</v>
      </c>
      <c r="F2" s="2">
        <v>0.36708794102155423</v>
      </c>
    </row>
    <row r="3" spans="1:6" x14ac:dyDescent="0.25">
      <c r="A3" t="str">
        <f>A2</f>
        <v>Apple</v>
      </c>
      <c r="B3" s="14" t="str">
        <f>B2</f>
        <v>US0378331005</v>
      </c>
      <c r="C3">
        <v>2</v>
      </c>
      <c r="D3" s="2" t="s">
        <v>5</v>
      </c>
      <c r="E3" s="2" t="s">
        <v>6</v>
      </c>
      <c r="F3" s="2">
        <v>0.22165467204960779</v>
      </c>
    </row>
    <row r="4" spans="1:6" x14ac:dyDescent="0.25">
      <c r="A4" s="14" t="str">
        <f t="shared" ref="A4:A11" si="0">A3</f>
        <v>Apple</v>
      </c>
      <c r="B4" s="14" t="str">
        <f t="shared" ref="B4:B11" si="1">B3</f>
        <v>US0378331005</v>
      </c>
      <c r="C4">
        <v>3</v>
      </c>
      <c r="D4" s="2" t="s">
        <v>7</v>
      </c>
      <c r="E4" s="2" t="s">
        <v>8</v>
      </c>
      <c r="F4" s="2">
        <v>0.21413609502076913</v>
      </c>
    </row>
    <row r="5" spans="1:6" x14ac:dyDescent="0.25">
      <c r="A5" s="14" t="str">
        <f t="shared" si="0"/>
        <v>Apple</v>
      </c>
      <c r="B5" s="14" t="str">
        <f t="shared" si="1"/>
        <v>US0378331005</v>
      </c>
      <c r="C5">
        <v>4</v>
      </c>
      <c r="D5" s="2" t="s">
        <v>9</v>
      </c>
      <c r="E5" s="2" t="s">
        <v>10</v>
      </c>
      <c r="F5" s="2">
        <v>0.11835468960273268</v>
      </c>
    </row>
    <row r="6" spans="1:6" x14ac:dyDescent="0.25">
      <c r="A6" s="14" t="str">
        <f t="shared" si="0"/>
        <v>Apple</v>
      </c>
      <c r="B6" s="14" t="str">
        <f t="shared" si="1"/>
        <v>US0378331005</v>
      </c>
      <c r="C6">
        <v>5</v>
      </c>
      <c r="D6" s="2" t="s">
        <v>11</v>
      </c>
      <c r="E6" s="2" t="s">
        <v>12</v>
      </c>
      <c r="F6" s="2">
        <v>7.8766602305336331E-2</v>
      </c>
    </row>
    <row r="7" spans="1:6" x14ac:dyDescent="0.25">
      <c r="A7" s="14" t="str">
        <f t="shared" si="0"/>
        <v>Apple</v>
      </c>
      <c r="B7" s="14" t="str">
        <f t="shared" si="1"/>
        <v>US0378331005</v>
      </c>
      <c r="C7">
        <v>6</v>
      </c>
      <c r="D7" s="2" t="s">
        <v>13</v>
      </c>
      <c r="E7" s="2" t="s">
        <v>13</v>
      </c>
      <c r="F7" s="2" t="s">
        <v>13</v>
      </c>
    </row>
    <row r="8" spans="1:6" x14ac:dyDescent="0.25">
      <c r="A8" s="14" t="str">
        <f t="shared" si="0"/>
        <v>Apple</v>
      </c>
      <c r="B8" s="14" t="str">
        <f t="shared" si="1"/>
        <v>US0378331005</v>
      </c>
      <c r="C8">
        <v>7</v>
      </c>
      <c r="D8" s="2" t="s">
        <v>13</v>
      </c>
      <c r="E8" s="2" t="s">
        <v>13</v>
      </c>
      <c r="F8" s="2" t="s">
        <v>13</v>
      </c>
    </row>
    <row r="9" spans="1:6" x14ac:dyDescent="0.25">
      <c r="A9" s="14" t="str">
        <f t="shared" si="0"/>
        <v>Apple</v>
      </c>
      <c r="B9" s="14" t="str">
        <f t="shared" si="1"/>
        <v>US0378331005</v>
      </c>
      <c r="C9">
        <v>8</v>
      </c>
      <c r="D9" s="2" t="s">
        <v>13</v>
      </c>
      <c r="E9" s="2" t="s">
        <v>13</v>
      </c>
      <c r="F9" s="2" t="s">
        <v>13</v>
      </c>
    </row>
    <row r="10" spans="1:6" x14ac:dyDescent="0.25">
      <c r="A10" s="14" t="str">
        <f t="shared" si="0"/>
        <v>Apple</v>
      </c>
      <c r="B10" s="14" t="str">
        <f t="shared" si="1"/>
        <v>US0378331005</v>
      </c>
      <c r="C10">
        <v>9</v>
      </c>
      <c r="D10" s="2" t="s">
        <v>13</v>
      </c>
      <c r="E10" s="2" t="s">
        <v>13</v>
      </c>
      <c r="F10" s="2" t="s">
        <v>13</v>
      </c>
    </row>
    <row r="11" spans="1:6" x14ac:dyDescent="0.25">
      <c r="A11" s="14" t="str">
        <f t="shared" si="0"/>
        <v>Apple</v>
      </c>
      <c r="B11" s="14" t="str">
        <f t="shared" si="1"/>
        <v>US0378331005</v>
      </c>
      <c r="C11">
        <v>10</v>
      </c>
      <c r="D11" s="2" t="s">
        <v>13</v>
      </c>
      <c r="E11" s="2" t="s">
        <v>13</v>
      </c>
      <c r="F11" s="2" t="s">
        <v>13</v>
      </c>
    </row>
    <row r="12" spans="1:6" x14ac:dyDescent="0.25">
      <c r="A12" s="10" t="s">
        <v>103</v>
      </c>
      <c r="B12" s="10" t="s">
        <v>104</v>
      </c>
      <c r="C12" s="10">
        <f>C2</f>
        <v>1</v>
      </c>
      <c r="D12" s="7" t="s">
        <v>14</v>
      </c>
      <c r="E12" s="7" t="s">
        <v>10</v>
      </c>
      <c r="F12" s="8">
        <v>0.63686566738586248</v>
      </c>
    </row>
    <row r="13" spans="1:6" x14ac:dyDescent="0.25">
      <c r="A13" s="10" t="str">
        <f>A12</f>
        <v>Exxon Mobil</v>
      </c>
      <c r="B13" s="10" t="str">
        <f>B12</f>
        <v>US30231G1022</v>
      </c>
      <c r="C13" s="10">
        <f t="shared" ref="C13:C76" si="2">C3</f>
        <v>2</v>
      </c>
      <c r="D13" s="7" t="s">
        <v>15</v>
      </c>
      <c r="E13" s="7" t="s">
        <v>4</v>
      </c>
      <c r="F13" s="8">
        <v>0.36313433261413758</v>
      </c>
    </row>
    <row r="14" spans="1:6" x14ac:dyDescent="0.25">
      <c r="A14" s="10" t="str">
        <f t="shared" ref="A14:A21" si="3">A13</f>
        <v>Exxon Mobil</v>
      </c>
      <c r="B14" s="10" t="str">
        <f t="shared" ref="B14:B21" si="4">B13</f>
        <v>US30231G1022</v>
      </c>
      <c r="C14" s="10">
        <f t="shared" si="2"/>
        <v>3</v>
      </c>
      <c r="D14" s="7" t="s">
        <v>13</v>
      </c>
      <c r="E14" s="7" t="s">
        <v>13</v>
      </c>
      <c r="F14" s="8" t="s">
        <v>13</v>
      </c>
    </row>
    <row r="15" spans="1:6" x14ac:dyDescent="0.25">
      <c r="A15" s="10" t="str">
        <f t="shared" si="3"/>
        <v>Exxon Mobil</v>
      </c>
      <c r="B15" s="10" t="str">
        <f t="shared" si="4"/>
        <v>US30231G1022</v>
      </c>
      <c r="C15" s="10">
        <f t="shared" si="2"/>
        <v>4</v>
      </c>
      <c r="D15" s="7" t="s">
        <v>13</v>
      </c>
      <c r="E15" s="7" t="s">
        <v>13</v>
      </c>
      <c r="F15" s="8" t="s">
        <v>13</v>
      </c>
    </row>
    <row r="16" spans="1:6" x14ac:dyDescent="0.25">
      <c r="A16" s="10" t="str">
        <f t="shared" si="3"/>
        <v>Exxon Mobil</v>
      </c>
      <c r="B16" s="10" t="str">
        <f t="shared" si="4"/>
        <v>US30231G1022</v>
      </c>
      <c r="C16" s="10">
        <f t="shared" si="2"/>
        <v>5</v>
      </c>
      <c r="D16" s="7" t="s">
        <v>13</v>
      </c>
      <c r="E16" s="7" t="s">
        <v>13</v>
      </c>
      <c r="F16" s="8" t="s">
        <v>13</v>
      </c>
    </row>
    <row r="17" spans="1:6" x14ac:dyDescent="0.25">
      <c r="A17" s="10" t="str">
        <f t="shared" si="3"/>
        <v>Exxon Mobil</v>
      </c>
      <c r="B17" s="10" t="str">
        <f t="shared" si="4"/>
        <v>US30231G1022</v>
      </c>
      <c r="C17" s="10">
        <f t="shared" si="2"/>
        <v>6</v>
      </c>
      <c r="D17" s="7" t="s">
        <v>13</v>
      </c>
      <c r="E17" s="7" t="s">
        <v>13</v>
      </c>
      <c r="F17" s="8" t="s">
        <v>13</v>
      </c>
    </row>
    <row r="18" spans="1:6" x14ac:dyDescent="0.25">
      <c r="A18" s="10" t="str">
        <f t="shared" si="3"/>
        <v>Exxon Mobil</v>
      </c>
      <c r="B18" s="10" t="str">
        <f t="shared" si="4"/>
        <v>US30231G1022</v>
      </c>
      <c r="C18" s="10">
        <f t="shared" si="2"/>
        <v>7</v>
      </c>
      <c r="D18" s="7" t="s">
        <v>13</v>
      </c>
      <c r="E18" s="7" t="s">
        <v>13</v>
      </c>
      <c r="F18" s="8" t="s">
        <v>13</v>
      </c>
    </row>
    <row r="19" spans="1:6" x14ac:dyDescent="0.25">
      <c r="A19" s="10" t="str">
        <f t="shared" si="3"/>
        <v>Exxon Mobil</v>
      </c>
      <c r="B19" s="10" t="str">
        <f t="shared" si="4"/>
        <v>US30231G1022</v>
      </c>
      <c r="C19" s="10">
        <f t="shared" si="2"/>
        <v>8</v>
      </c>
      <c r="D19" s="7" t="s">
        <v>13</v>
      </c>
      <c r="E19" s="7" t="s">
        <v>13</v>
      </c>
      <c r="F19" s="8" t="s">
        <v>13</v>
      </c>
    </row>
    <row r="20" spans="1:6" x14ac:dyDescent="0.25">
      <c r="A20" s="10" t="str">
        <f t="shared" si="3"/>
        <v>Exxon Mobil</v>
      </c>
      <c r="B20" s="10" t="str">
        <f t="shared" si="4"/>
        <v>US30231G1022</v>
      </c>
      <c r="C20" s="10">
        <f t="shared" si="2"/>
        <v>9</v>
      </c>
      <c r="D20" s="7" t="s">
        <v>13</v>
      </c>
      <c r="E20" s="7" t="s">
        <v>13</v>
      </c>
      <c r="F20" s="8" t="s">
        <v>13</v>
      </c>
    </row>
    <row r="21" spans="1:6" x14ac:dyDescent="0.25">
      <c r="A21" s="10" t="str">
        <f t="shared" si="3"/>
        <v>Exxon Mobil</v>
      </c>
      <c r="B21" s="10" t="str">
        <f t="shared" si="4"/>
        <v>US30231G1022</v>
      </c>
      <c r="C21" s="10">
        <f t="shared" si="2"/>
        <v>10</v>
      </c>
      <c r="D21" s="7" t="s">
        <v>13</v>
      </c>
      <c r="E21" s="7" t="s">
        <v>13</v>
      </c>
      <c r="F21" s="8" t="s">
        <v>13</v>
      </c>
    </row>
    <row r="22" spans="1:6" x14ac:dyDescent="0.25">
      <c r="A22" s="12" t="s">
        <v>105</v>
      </c>
      <c r="B22" s="12" t="s">
        <v>106</v>
      </c>
      <c r="C22" s="14">
        <f t="shared" si="2"/>
        <v>1</v>
      </c>
      <c r="D22" s="3" t="s">
        <v>16</v>
      </c>
      <c r="E22" s="3" t="s">
        <v>10</v>
      </c>
      <c r="F22" s="2">
        <v>0.45832010029235265</v>
      </c>
    </row>
    <row r="23" spans="1:6" x14ac:dyDescent="0.25">
      <c r="A23" s="14" t="str">
        <f>A22</f>
        <v>Google</v>
      </c>
      <c r="B23" s="14" t="str">
        <f>B22</f>
        <v>US02079K1079</v>
      </c>
      <c r="C23" s="14">
        <f t="shared" si="2"/>
        <v>2</v>
      </c>
      <c r="D23" s="3" t="s">
        <v>15</v>
      </c>
      <c r="E23" s="3" t="s">
        <v>4</v>
      </c>
      <c r="F23" s="2">
        <v>0.44743836188870512</v>
      </c>
    </row>
    <row r="24" spans="1:6" x14ac:dyDescent="0.25">
      <c r="A24" s="14" t="str">
        <f t="shared" ref="A24:A31" si="5">A23</f>
        <v>Google</v>
      </c>
      <c r="B24" s="14" t="str">
        <f t="shared" ref="B24:B31" si="6">B23</f>
        <v>US02079K1079</v>
      </c>
      <c r="C24" s="14">
        <f t="shared" si="2"/>
        <v>3</v>
      </c>
      <c r="D24" s="3" t="s">
        <v>17</v>
      </c>
      <c r="E24" s="3" t="s">
        <v>6</v>
      </c>
      <c r="F24" s="2">
        <v>9.424153781894215E-2</v>
      </c>
    </row>
    <row r="25" spans="1:6" x14ac:dyDescent="0.25">
      <c r="A25" s="14" t="str">
        <f t="shared" si="5"/>
        <v>Google</v>
      </c>
      <c r="B25" s="14" t="str">
        <f t="shared" si="6"/>
        <v>US02079K1079</v>
      </c>
      <c r="C25" s="14">
        <f t="shared" si="2"/>
        <v>4</v>
      </c>
      <c r="D25" s="3" t="s">
        <v>13</v>
      </c>
      <c r="E25" s="3" t="s">
        <v>13</v>
      </c>
      <c r="F25" s="2" t="s">
        <v>13</v>
      </c>
    </row>
    <row r="26" spans="1:6" x14ac:dyDescent="0.25">
      <c r="A26" s="14" t="str">
        <f t="shared" si="5"/>
        <v>Google</v>
      </c>
      <c r="B26" s="14" t="str">
        <f t="shared" si="6"/>
        <v>US02079K1079</v>
      </c>
      <c r="C26" s="14">
        <f t="shared" si="2"/>
        <v>5</v>
      </c>
      <c r="D26" s="3" t="s">
        <v>13</v>
      </c>
      <c r="E26" s="3" t="s">
        <v>13</v>
      </c>
      <c r="F26" s="2" t="s">
        <v>13</v>
      </c>
    </row>
    <row r="27" spans="1:6" x14ac:dyDescent="0.25">
      <c r="A27" s="14" t="str">
        <f t="shared" si="5"/>
        <v>Google</v>
      </c>
      <c r="B27" s="14" t="str">
        <f t="shared" si="6"/>
        <v>US02079K1079</v>
      </c>
      <c r="C27" s="14">
        <f t="shared" si="2"/>
        <v>6</v>
      </c>
      <c r="D27" s="3" t="s">
        <v>13</v>
      </c>
      <c r="E27" s="3" t="s">
        <v>13</v>
      </c>
      <c r="F27" s="2" t="s">
        <v>13</v>
      </c>
    </row>
    <row r="28" spans="1:6" x14ac:dyDescent="0.25">
      <c r="A28" s="14" t="str">
        <f t="shared" si="5"/>
        <v>Google</v>
      </c>
      <c r="B28" s="14" t="str">
        <f t="shared" si="6"/>
        <v>US02079K1079</v>
      </c>
      <c r="C28" s="14">
        <f t="shared" si="2"/>
        <v>7</v>
      </c>
      <c r="D28" s="3" t="s">
        <v>13</v>
      </c>
      <c r="E28" s="3" t="s">
        <v>13</v>
      </c>
      <c r="F28" s="2" t="s">
        <v>13</v>
      </c>
    </row>
    <row r="29" spans="1:6" x14ac:dyDescent="0.25">
      <c r="A29" s="14" t="str">
        <f t="shared" si="5"/>
        <v>Google</v>
      </c>
      <c r="B29" s="14" t="str">
        <f t="shared" si="6"/>
        <v>US02079K1079</v>
      </c>
      <c r="C29" s="14">
        <f t="shared" si="2"/>
        <v>8</v>
      </c>
      <c r="D29" s="3" t="s">
        <v>13</v>
      </c>
      <c r="E29" s="3" t="s">
        <v>13</v>
      </c>
      <c r="F29" s="2" t="s">
        <v>13</v>
      </c>
    </row>
    <row r="30" spans="1:6" x14ac:dyDescent="0.25">
      <c r="A30" s="14" t="str">
        <f t="shared" si="5"/>
        <v>Google</v>
      </c>
      <c r="B30" s="14" t="str">
        <f t="shared" si="6"/>
        <v>US02079K1079</v>
      </c>
      <c r="C30" s="14">
        <f t="shared" si="2"/>
        <v>9</v>
      </c>
      <c r="D30" s="3" t="s">
        <v>13</v>
      </c>
      <c r="E30" s="3" t="s">
        <v>13</v>
      </c>
      <c r="F30" s="2" t="s">
        <v>13</v>
      </c>
    </row>
    <row r="31" spans="1:6" x14ac:dyDescent="0.25">
      <c r="A31" s="14" t="str">
        <f t="shared" si="5"/>
        <v>Google</v>
      </c>
      <c r="B31" s="14" t="str">
        <f t="shared" si="6"/>
        <v>US02079K1079</v>
      </c>
      <c r="C31" s="14">
        <f t="shared" si="2"/>
        <v>10</v>
      </c>
      <c r="D31" s="3" t="s">
        <v>13</v>
      </c>
      <c r="E31" s="3" t="s">
        <v>13</v>
      </c>
      <c r="F31" s="2" t="s">
        <v>13</v>
      </c>
    </row>
    <row r="32" spans="1:6" x14ac:dyDescent="0.25">
      <c r="A32" s="10" t="s">
        <v>107</v>
      </c>
      <c r="B32" s="10" t="s">
        <v>108</v>
      </c>
      <c r="C32" s="10">
        <f t="shared" si="2"/>
        <v>1</v>
      </c>
      <c r="D32" s="7" t="s">
        <v>15</v>
      </c>
      <c r="E32" s="7" t="s">
        <v>4</v>
      </c>
      <c r="F32" s="8">
        <v>0.53107939729472975</v>
      </c>
    </row>
    <row r="33" spans="1:6" x14ac:dyDescent="0.25">
      <c r="A33" s="10" t="str">
        <f>A32</f>
        <v>Microsoft</v>
      </c>
      <c r="B33" s="10" t="str">
        <f>B32</f>
        <v>US5949181045</v>
      </c>
      <c r="C33" s="10">
        <f t="shared" si="2"/>
        <v>2</v>
      </c>
      <c r="D33" s="7" t="s">
        <v>18</v>
      </c>
      <c r="E33" s="7" t="s">
        <v>10</v>
      </c>
      <c r="F33" s="8">
        <v>0.46892060270527025</v>
      </c>
    </row>
    <row r="34" spans="1:6" x14ac:dyDescent="0.25">
      <c r="A34" s="10" t="str">
        <f t="shared" ref="A34:A41" si="7">A33</f>
        <v>Microsoft</v>
      </c>
      <c r="B34" s="10" t="str">
        <f t="shared" ref="B34:B41" si="8">B33</f>
        <v>US5949181045</v>
      </c>
      <c r="C34" s="10">
        <f t="shared" si="2"/>
        <v>3</v>
      </c>
      <c r="D34" s="7" t="s">
        <v>13</v>
      </c>
      <c r="E34" s="7" t="s">
        <v>13</v>
      </c>
      <c r="F34" s="8" t="s">
        <v>13</v>
      </c>
    </row>
    <row r="35" spans="1:6" x14ac:dyDescent="0.25">
      <c r="A35" s="10" t="str">
        <f t="shared" si="7"/>
        <v>Microsoft</v>
      </c>
      <c r="B35" s="10" t="str">
        <f t="shared" si="8"/>
        <v>US5949181045</v>
      </c>
      <c r="C35" s="10">
        <f t="shared" si="2"/>
        <v>4</v>
      </c>
      <c r="D35" s="7" t="s">
        <v>13</v>
      </c>
      <c r="E35" s="7" t="s">
        <v>13</v>
      </c>
      <c r="F35" s="8" t="s">
        <v>13</v>
      </c>
    </row>
    <row r="36" spans="1:6" x14ac:dyDescent="0.25">
      <c r="A36" s="10" t="str">
        <f t="shared" si="7"/>
        <v>Microsoft</v>
      </c>
      <c r="B36" s="10" t="str">
        <f t="shared" si="8"/>
        <v>US5949181045</v>
      </c>
      <c r="C36" s="10">
        <f t="shared" si="2"/>
        <v>5</v>
      </c>
      <c r="D36" s="7" t="s">
        <v>13</v>
      </c>
      <c r="E36" s="7" t="s">
        <v>13</v>
      </c>
      <c r="F36" s="8" t="s">
        <v>13</v>
      </c>
    </row>
    <row r="37" spans="1:6" x14ac:dyDescent="0.25">
      <c r="A37" s="10" t="str">
        <f t="shared" si="7"/>
        <v>Microsoft</v>
      </c>
      <c r="B37" s="10" t="str">
        <f t="shared" si="8"/>
        <v>US5949181045</v>
      </c>
      <c r="C37" s="10">
        <f t="shared" si="2"/>
        <v>6</v>
      </c>
      <c r="D37" s="7" t="s">
        <v>13</v>
      </c>
      <c r="E37" s="7" t="s">
        <v>13</v>
      </c>
      <c r="F37" s="8" t="s">
        <v>13</v>
      </c>
    </row>
    <row r="38" spans="1:6" x14ac:dyDescent="0.25">
      <c r="A38" s="10" t="str">
        <f t="shared" si="7"/>
        <v>Microsoft</v>
      </c>
      <c r="B38" s="10" t="str">
        <f t="shared" si="8"/>
        <v>US5949181045</v>
      </c>
      <c r="C38" s="10">
        <f t="shared" si="2"/>
        <v>7</v>
      </c>
      <c r="D38" s="7" t="s">
        <v>13</v>
      </c>
      <c r="E38" s="7" t="s">
        <v>13</v>
      </c>
      <c r="F38" s="8" t="s">
        <v>13</v>
      </c>
    </row>
    <row r="39" spans="1:6" x14ac:dyDescent="0.25">
      <c r="A39" s="10" t="str">
        <f t="shared" si="7"/>
        <v>Microsoft</v>
      </c>
      <c r="B39" s="10" t="str">
        <f t="shared" si="8"/>
        <v>US5949181045</v>
      </c>
      <c r="C39" s="10">
        <f t="shared" si="2"/>
        <v>8</v>
      </c>
      <c r="D39" s="7" t="s">
        <v>13</v>
      </c>
      <c r="E39" s="7" t="s">
        <v>13</v>
      </c>
      <c r="F39" s="8" t="s">
        <v>13</v>
      </c>
    </row>
    <row r="40" spans="1:6" x14ac:dyDescent="0.25">
      <c r="A40" s="10" t="str">
        <f t="shared" si="7"/>
        <v>Microsoft</v>
      </c>
      <c r="B40" s="10" t="str">
        <f t="shared" si="8"/>
        <v>US5949181045</v>
      </c>
      <c r="C40" s="10">
        <f t="shared" si="2"/>
        <v>9</v>
      </c>
      <c r="D40" s="7" t="s">
        <v>13</v>
      </c>
      <c r="E40" s="7" t="s">
        <v>13</v>
      </c>
      <c r="F40" s="8" t="s">
        <v>13</v>
      </c>
    </row>
    <row r="41" spans="1:6" x14ac:dyDescent="0.25">
      <c r="A41" s="10" t="str">
        <f t="shared" si="7"/>
        <v>Microsoft</v>
      </c>
      <c r="B41" s="10" t="str">
        <f t="shared" si="8"/>
        <v>US5949181045</v>
      </c>
      <c r="C41" s="10">
        <f t="shared" si="2"/>
        <v>10</v>
      </c>
      <c r="D41" s="7" t="s">
        <v>13</v>
      </c>
      <c r="E41" s="7" t="s">
        <v>13</v>
      </c>
      <c r="F41" s="8" t="s">
        <v>13</v>
      </c>
    </row>
    <row r="42" spans="1:6" x14ac:dyDescent="0.25">
      <c r="A42" s="12" t="s">
        <v>109</v>
      </c>
      <c r="B42" s="12" t="s">
        <v>110</v>
      </c>
      <c r="C42" s="14">
        <f t="shared" si="2"/>
        <v>1</v>
      </c>
      <c r="D42" s="3" t="s">
        <v>15</v>
      </c>
      <c r="E42" s="3" t="s">
        <v>4</v>
      </c>
      <c r="F42" s="2">
        <v>0.44747027148254637</v>
      </c>
    </row>
    <row r="43" spans="1:6" x14ac:dyDescent="0.25">
      <c r="A43" s="14" t="str">
        <f>A42</f>
        <v>Johnson &amp; Johnson</v>
      </c>
      <c r="B43" s="14" t="str">
        <f>B42</f>
        <v>US4781601046</v>
      </c>
      <c r="C43" s="14">
        <f t="shared" si="2"/>
        <v>2</v>
      </c>
      <c r="D43" s="3" t="s">
        <v>5</v>
      </c>
      <c r="E43" s="3" t="s">
        <v>6</v>
      </c>
      <c r="F43" s="2">
        <v>0.26081164460395967</v>
      </c>
    </row>
    <row r="44" spans="1:6" x14ac:dyDescent="0.25">
      <c r="A44" s="14" t="str">
        <f t="shared" ref="A44:A51" si="9">A43</f>
        <v>Johnson &amp; Johnson</v>
      </c>
      <c r="B44" s="14" t="str">
        <f t="shared" ref="B44:B51" si="10">B43</f>
        <v>US4781601046</v>
      </c>
      <c r="C44" s="14">
        <f t="shared" si="2"/>
        <v>3</v>
      </c>
      <c r="D44" s="3" t="s">
        <v>19</v>
      </c>
      <c r="E44" s="3" t="s">
        <v>10</v>
      </c>
      <c r="F44" s="2">
        <v>0.18765425173900038</v>
      </c>
    </row>
    <row r="45" spans="1:6" x14ac:dyDescent="0.25">
      <c r="A45" s="14" t="str">
        <f t="shared" si="9"/>
        <v>Johnson &amp; Johnson</v>
      </c>
      <c r="B45" s="14" t="str">
        <f t="shared" si="10"/>
        <v>US4781601046</v>
      </c>
      <c r="C45" s="14">
        <f t="shared" si="2"/>
        <v>4</v>
      </c>
      <c r="D45" s="3" t="s">
        <v>20</v>
      </c>
      <c r="E45" s="3" t="s">
        <v>6</v>
      </c>
      <c r="F45" s="2">
        <v>0.10406383217449343</v>
      </c>
    </row>
    <row r="46" spans="1:6" x14ac:dyDescent="0.25">
      <c r="A46" s="14" t="str">
        <f t="shared" si="9"/>
        <v>Johnson &amp; Johnson</v>
      </c>
      <c r="B46" s="14" t="str">
        <f t="shared" si="10"/>
        <v>US4781601046</v>
      </c>
      <c r="C46" s="14">
        <f t="shared" si="2"/>
        <v>5</v>
      </c>
      <c r="D46" s="3" t="s">
        <v>13</v>
      </c>
      <c r="E46" s="3" t="s">
        <v>13</v>
      </c>
      <c r="F46" s="2" t="s">
        <v>13</v>
      </c>
    </row>
    <row r="47" spans="1:6" x14ac:dyDescent="0.25">
      <c r="A47" s="14" t="str">
        <f t="shared" si="9"/>
        <v>Johnson &amp; Johnson</v>
      </c>
      <c r="B47" s="14" t="str">
        <f t="shared" si="10"/>
        <v>US4781601046</v>
      </c>
      <c r="C47" s="14">
        <f t="shared" si="2"/>
        <v>6</v>
      </c>
      <c r="D47" s="3" t="s">
        <v>13</v>
      </c>
      <c r="E47" s="3" t="s">
        <v>13</v>
      </c>
      <c r="F47" s="2" t="s">
        <v>13</v>
      </c>
    </row>
    <row r="48" spans="1:6" x14ac:dyDescent="0.25">
      <c r="A48" s="14" t="str">
        <f t="shared" si="9"/>
        <v>Johnson &amp; Johnson</v>
      </c>
      <c r="B48" s="14" t="str">
        <f t="shared" si="10"/>
        <v>US4781601046</v>
      </c>
      <c r="C48" s="14">
        <f t="shared" si="2"/>
        <v>7</v>
      </c>
      <c r="D48" s="3" t="s">
        <v>13</v>
      </c>
      <c r="E48" s="3" t="s">
        <v>13</v>
      </c>
      <c r="F48" s="2" t="s">
        <v>13</v>
      </c>
    </row>
    <row r="49" spans="1:6" x14ac:dyDescent="0.25">
      <c r="A49" s="14" t="str">
        <f t="shared" si="9"/>
        <v>Johnson &amp; Johnson</v>
      </c>
      <c r="B49" s="14" t="str">
        <f t="shared" si="10"/>
        <v>US4781601046</v>
      </c>
      <c r="C49" s="14">
        <f t="shared" si="2"/>
        <v>8</v>
      </c>
      <c r="D49" s="3" t="s">
        <v>13</v>
      </c>
      <c r="E49" s="3" t="s">
        <v>13</v>
      </c>
      <c r="F49" s="2" t="s">
        <v>13</v>
      </c>
    </row>
    <row r="50" spans="1:6" x14ac:dyDescent="0.25">
      <c r="A50" s="14" t="str">
        <f t="shared" si="9"/>
        <v>Johnson &amp; Johnson</v>
      </c>
      <c r="B50" s="14" t="str">
        <f t="shared" si="10"/>
        <v>US4781601046</v>
      </c>
      <c r="C50" s="14">
        <f t="shared" si="2"/>
        <v>9</v>
      </c>
      <c r="D50" s="3" t="s">
        <v>13</v>
      </c>
      <c r="E50" s="3" t="s">
        <v>13</v>
      </c>
      <c r="F50" s="2" t="s">
        <v>13</v>
      </c>
    </row>
    <row r="51" spans="1:6" x14ac:dyDescent="0.25">
      <c r="A51" s="14" t="str">
        <f t="shared" si="9"/>
        <v>Johnson &amp; Johnson</v>
      </c>
      <c r="B51" s="14" t="str">
        <f t="shared" si="10"/>
        <v>US4781601046</v>
      </c>
      <c r="C51" s="14">
        <f t="shared" si="2"/>
        <v>10</v>
      </c>
      <c r="D51" s="3" t="s">
        <v>13</v>
      </c>
      <c r="E51" s="3" t="s">
        <v>13</v>
      </c>
      <c r="F51" s="2" t="s">
        <v>13</v>
      </c>
    </row>
    <row r="52" spans="1:6" x14ac:dyDescent="0.25">
      <c r="A52" s="10" t="s">
        <v>111</v>
      </c>
      <c r="B52" s="10" t="s">
        <v>112</v>
      </c>
      <c r="C52" s="10">
        <f t="shared" si="2"/>
        <v>1</v>
      </c>
      <c r="D52" s="7" t="s">
        <v>5</v>
      </c>
      <c r="E52" s="7" t="s">
        <v>6</v>
      </c>
      <c r="F52" s="8">
        <v>0.38911875186979772</v>
      </c>
    </row>
    <row r="53" spans="1:6" x14ac:dyDescent="0.25">
      <c r="A53" s="10" t="str">
        <f>A52</f>
        <v>Royal Dutch Shell</v>
      </c>
      <c r="B53" s="10" t="str">
        <f>B52</f>
        <v>GB00B03MLX29</v>
      </c>
      <c r="C53" s="10">
        <f t="shared" si="2"/>
        <v>2</v>
      </c>
      <c r="D53" s="7" t="s">
        <v>21</v>
      </c>
      <c r="E53" s="7" t="s">
        <v>10</v>
      </c>
      <c r="F53" s="8">
        <v>0.34942546566639959</v>
      </c>
    </row>
    <row r="54" spans="1:6" x14ac:dyDescent="0.25">
      <c r="A54" s="10" t="str">
        <f t="shared" ref="A54:A61" si="11">A53</f>
        <v>Royal Dutch Shell</v>
      </c>
      <c r="B54" s="10" t="str">
        <f t="shared" ref="B54:B61" si="12">B53</f>
        <v>GB00B03MLX29</v>
      </c>
      <c r="C54" s="10">
        <f t="shared" si="2"/>
        <v>3</v>
      </c>
      <c r="D54" s="7" t="s">
        <v>15</v>
      </c>
      <c r="E54" s="7" t="s">
        <v>4</v>
      </c>
      <c r="F54" s="8">
        <v>0.16078540006874456</v>
      </c>
    </row>
    <row r="55" spans="1:6" x14ac:dyDescent="0.25">
      <c r="A55" s="10" t="str">
        <f t="shared" si="11"/>
        <v>Royal Dutch Shell</v>
      </c>
      <c r="B55" s="10" t="str">
        <f t="shared" si="12"/>
        <v>GB00B03MLX29</v>
      </c>
      <c r="C55" s="10">
        <f t="shared" si="2"/>
        <v>4</v>
      </c>
      <c r="D55" s="7" t="s">
        <v>22</v>
      </c>
      <c r="E55" s="7" t="s">
        <v>23</v>
      </c>
      <c r="F55" s="8">
        <v>0.10067038239505814</v>
      </c>
    </row>
    <row r="56" spans="1:6" x14ac:dyDescent="0.25">
      <c r="A56" s="10" t="str">
        <f t="shared" si="11"/>
        <v>Royal Dutch Shell</v>
      </c>
      <c r="B56" s="10" t="str">
        <f t="shared" si="12"/>
        <v>GB00B03MLX29</v>
      </c>
      <c r="C56" s="10">
        <f t="shared" si="2"/>
        <v>5</v>
      </c>
      <c r="D56" s="7" t="s">
        <v>13</v>
      </c>
      <c r="E56" s="7" t="s">
        <v>13</v>
      </c>
      <c r="F56" s="8" t="s">
        <v>13</v>
      </c>
    </row>
    <row r="57" spans="1:6" x14ac:dyDescent="0.25">
      <c r="A57" s="10" t="str">
        <f t="shared" si="11"/>
        <v>Royal Dutch Shell</v>
      </c>
      <c r="B57" s="10" t="str">
        <f t="shared" si="12"/>
        <v>GB00B03MLX29</v>
      </c>
      <c r="C57" s="10">
        <f t="shared" si="2"/>
        <v>6</v>
      </c>
      <c r="D57" s="7" t="s">
        <v>13</v>
      </c>
      <c r="E57" s="7" t="s">
        <v>13</v>
      </c>
      <c r="F57" s="8" t="s">
        <v>13</v>
      </c>
    </row>
    <row r="58" spans="1:6" x14ac:dyDescent="0.25">
      <c r="A58" s="10" t="str">
        <f t="shared" si="11"/>
        <v>Royal Dutch Shell</v>
      </c>
      <c r="B58" s="10" t="str">
        <f t="shared" si="12"/>
        <v>GB00B03MLX29</v>
      </c>
      <c r="C58" s="10">
        <f t="shared" si="2"/>
        <v>7</v>
      </c>
      <c r="D58" s="7" t="s">
        <v>13</v>
      </c>
      <c r="E58" s="7" t="s">
        <v>13</v>
      </c>
      <c r="F58" s="8" t="s">
        <v>13</v>
      </c>
    </row>
    <row r="59" spans="1:6" x14ac:dyDescent="0.25">
      <c r="A59" s="10" t="str">
        <f t="shared" si="11"/>
        <v>Royal Dutch Shell</v>
      </c>
      <c r="B59" s="10" t="str">
        <f t="shared" si="12"/>
        <v>GB00B03MLX29</v>
      </c>
      <c r="C59" s="10">
        <f t="shared" si="2"/>
        <v>8</v>
      </c>
      <c r="D59" s="7" t="s">
        <v>13</v>
      </c>
      <c r="E59" s="7" t="s">
        <v>13</v>
      </c>
      <c r="F59" s="8" t="s">
        <v>13</v>
      </c>
    </row>
    <row r="60" spans="1:6" x14ac:dyDescent="0.25">
      <c r="A60" s="10" t="str">
        <f t="shared" si="11"/>
        <v>Royal Dutch Shell</v>
      </c>
      <c r="B60" s="10" t="str">
        <f t="shared" si="12"/>
        <v>GB00B03MLX29</v>
      </c>
      <c r="C60" s="10">
        <f t="shared" si="2"/>
        <v>9</v>
      </c>
      <c r="D60" s="7" t="s">
        <v>13</v>
      </c>
      <c r="E60" s="7" t="s">
        <v>13</v>
      </c>
      <c r="F60" s="8" t="s">
        <v>13</v>
      </c>
    </row>
    <row r="61" spans="1:6" x14ac:dyDescent="0.25">
      <c r="A61" s="10" t="str">
        <f t="shared" si="11"/>
        <v>Royal Dutch Shell</v>
      </c>
      <c r="B61" s="10" t="str">
        <f t="shared" si="12"/>
        <v>GB00B03MLX29</v>
      </c>
      <c r="C61" s="10">
        <f t="shared" si="2"/>
        <v>10</v>
      </c>
      <c r="D61" s="7" t="s">
        <v>13</v>
      </c>
      <c r="E61" s="7" t="s">
        <v>13</v>
      </c>
      <c r="F61" s="8" t="s">
        <v>13</v>
      </c>
    </row>
    <row r="62" spans="1:6" x14ac:dyDescent="0.25">
      <c r="A62" s="12" t="s">
        <v>113</v>
      </c>
      <c r="B62" s="12" t="s">
        <v>114</v>
      </c>
      <c r="C62" s="14">
        <f t="shared" si="2"/>
        <v>1</v>
      </c>
      <c r="D62" s="3" t="s">
        <v>15</v>
      </c>
      <c r="E62" s="3" t="s">
        <v>4</v>
      </c>
      <c r="F62" s="2">
        <v>1</v>
      </c>
    </row>
    <row r="63" spans="1:6" x14ac:dyDescent="0.25">
      <c r="A63" s="14" t="str">
        <f>A62</f>
        <v>Wells Fargo</v>
      </c>
      <c r="B63" s="14" t="str">
        <f>B62</f>
        <v>US9497461015</v>
      </c>
      <c r="C63" s="14">
        <f t="shared" si="2"/>
        <v>2</v>
      </c>
      <c r="D63" s="3" t="s">
        <v>13</v>
      </c>
      <c r="E63" s="3" t="s">
        <v>13</v>
      </c>
      <c r="F63" s="2" t="s">
        <v>13</v>
      </c>
    </row>
    <row r="64" spans="1:6" x14ac:dyDescent="0.25">
      <c r="A64" s="14" t="str">
        <f t="shared" ref="A64:A71" si="13">A63</f>
        <v>Wells Fargo</v>
      </c>
      <c r="B64" s="14" t="str">
        <f t="shared" ref="B64:B71" si="14">B63</f>
        <v>US9497461015</v>
      </c>
      <c r="C64" s="14">
        <f t="shared" si="2"/>
        <v>3</v>
      </c>
      <c r="D64" s="3" t="s">
        <v>13</v>
      </c>
      <c r="E64" s="3" t="s">
        <v>13</v>
      </c>
      <c r="F64" s="2" t="s">
        <v>13</v>
      </c>
    </row>
    <row r="65" spans="1:6" x14ac:dyDescent="0.25">
      <c r="A65" s="14" t="str">
        <f t="shared" si="13"/>
        <v>Wells Fargo</v>
      </c>
      <c r="B65" s="14" t="str">
        <f t="shared" si="14"/>
        <v>US9497461015</v>
      </c>
      <c r="C65" s="14">
        <f t="shared" si="2"/>
        <v>4</v>
      </c>
      <c r="D65" s="3" t="s">
        <v>13</v>
      </c>
      <c r="E65" s="3" t="s">
        <v>13</v>
      </c>
      <c r="F65" s="2" t="s">
        <v>13</v>
      </c>
    </row>
    <row r="66" spans="1:6" x14ac:dyDescent="0.25">
      <c r="A66" s="14" t="str">
        <f t="shared" si="13"/>
        <v>Wells Fargo</v>
      </c>
      <c r="B66" s="14" t="str">
        <f t="shared" si="14"/>
        <v>US9497461015</v>
      </c>
      <c r="C66" s="14">
        <f t="shared" si="2"/>
        <v>5</v>
      </c>
      <c r="D66" s="3" t="s">
        <v>13</v>
      </c>
      <c r="E66" s="3" t="s">
        <v>13</v>
      </c>
      <c r="F66" s="2" t="s">
        <v>13</v>
      </c>
    </row>
    <row r="67" spans="1:6" x14ac:dyDescent="0.25">
      <c r="A67" s="14" t="str">
        <f t="shared" si="13"/>
        <v>Wells Fargo</v>
      </c>
      <c r="B67" s="14" t="str">
        <f t="shared" si="14"/>
        <v>US9497461015</v>
      </c>
      <c r="C67" s="14">
        <f t="shared" si="2"/>
        <v>6</v>
      </c>
      <c r="D67" s="3" t="s">
        <v>13</v>
      </c>
      <c r="E67" s="3" t="s">
        <v>13</v>
      </c>
      <c r="F67" s="2" t="s">
        <v>13</v>
      </c>
    </row>
    <row r="68" spans="1:6" x14ac:dyDescent="0.25">
      <c r="A68" s="14" t="str">
        <f t="shared" si="13"/>
        <v>Wells Fargo</v>
      </c>
      <c r="B68" s="14" t="str">
        <f t="shared" si="14"/>
        <v>US9497461015</v>
      </c>
      <c r="C68" s="14">
        <f t="shared" si="2"/>
        <v>7</v>
      </c>
      <c r="D68" s="3" t="s">
        <v>13</v>
      </c>
      <c r="E68" s="3" t="s">
        <v>13</v>
      </c>
      <c r="F68" s="2" t="s">
        <v>13</v>
      </c>
    </row>
    <row r="69" spans="1:6" x14ac:dyDescent="0.25">
      <c r="A69" s="14" t="str">
        <f t="shared" si="13"/>
        <v>Wells Fargo</v>
      </c>
      <c r="B69" s="14" t="str">
        <f t="shared" si="14"/>
        <v>US9497461015</v>
      </c>
      <c r="C69" s="14">
        <f t="shared" si="2"/>
        <v>8</v>
      </c>
      <c r="D69" s="3" t="s">
        <v>13</v>
      </c>
      <c r="E69" s="3" t="s">
        <v>13</v>
      </c>
      <c r="F69" s="2" t="s">
        <v>13</v>
      </c>
    </row>
    <row r="70" spans="1:6" x14ac:dyDescent="0.25">
      <c r="A70" s="14" t="str">
        <f t="shared" si="13"/>
        <v>Wells Fargo</v>
      </c>
      <c r="B70" s="14" t="str">
        <f t="shared" si="14"/>
        <v>US9497461015</v>
      </c>
      <c r="C70" s="14">
        <f t="shared" si="2"/>
        <v>9</v>
      </c>
      <c r="D70" s="3" t="s">
        <v>13</v>
      </c>
      <c r="E70" s="3" t="s">
        <v>13</v>
      </c>
      <c r="F70" s="2" t="s">
        <v>13</v>
      </c>
    </row>
    <row r="71" spans="1:6" x14ac:dyDescent="0.25">
      <c r="A71" s="14" t="str">
        <f t="shared" si="13"/>
        <v>Wells Fargo</v>
      </c>
      <c r="B71" s="14" t="str">
        <f t="shared" si="14"/>
        <v>US9497461015</v>
      </c>
      <c r="C71" s="14">
        <f t="shared" si="2"/>
        <v>10</v>
      </c>
      <c r="D71" s="3" t="s">
        <v>13</v>
      </c>
      <c r="E71" s="3" t="s">
        <v>13</v>
      </c>
      <c r="F71" s="2" t="s">
        <v>13</v>
      </c>
    </row>
    <row r="72" spans="1:6" x14ac:dyDescent="0.25">
      <c r="A72" s="10" t="s">
        <v>115</v>
      </c>
      <c r="B72" s="10" t="s">
        <v>116</v>
      </c>
      <c r="C72" s="10">
        <f t="shared" si="2"/>
        <v>1</v>
      </c>
      <c r="D72" s="7" t="s">
        <v>15</v>
      </c>
      <c r="E72" s="7" t="s">
        <v>4</v>
      </c>
      <c r="F72" s="8">
        <v>0.46986301369792333</v>
      </c>
    </row>
    <row r="73" spans="1:6" x14ac:dyDescent="0.25">
      <c r="A73" s="10" t="str">
        <f>A72</f>
        <v>General Electric</v>
      </c>
      <c r="B73" s="10" t="str">
        <f>B72</f>
        <v>US3696041033</v>
      </c>
      <c r="C73" s="10">
        <f t="shared" si="2"/>
        <v>2</v>
      </c>
      <c r="D73" s="7" t="s">
        <v>24</v>
      </c>
      <c r="E73" s="7" t="s">
        <v>8</v>
      </c>
      <c r="F73" s="8">
        <v>0.17465753424663358</v>
      </c>
    </row>
    <row r="74" spans="1:6" x14ac:dyDescent="0.25">
      <c r="A74" s="10" t="str">
        <f t="shared" ref="A74:A81" si="15">A73</f>
        <v>General Electric</v>
      </c>
      <c r="B74" s="10" t="str">
        <f t="shared" ref="B74:B81" si="16">B73</f>
        <v>US3696041033</v>
      </c>
      <c r="C74" s="10">
        <f t="shared" si="2"/>
        <v>3</v>
      </c>
      <c r="D74" s="7" t="s">
        <v>5</v>
      </c>
      <c r="E74" s="7" t="s">
        <v>6</v>
      </c>
      <c r="F74" s="8">
        <v>0.17328767123294533</v>
      </c>
    </row>
    <row r="75" spans="1:6" x14ac:dyDescent="0.25">
      <c r="A75" s="10" t="str">
        <f t="shared" si="15"/>
        <v>General Electric</v>
      </c>
      <c r="B75" s="10" t="str">
        <f t="shared" si="16"/>
        <v>US3696041033</v>
      </c>
      <c r="C75" s="10">
        <f t="shared" si="2"/>
        <v>4</v>
      </c>
      <c r="D75" s="7" t="s">
        <v>25</v>
      </c>
      <c r="E75" s="7" t="s">
        <v>26</v>
      </c>
      <c r="F75" s="8">
        <v>9.246575342494058E-2</v>
      </c>
    </row>
    <row r="76" spans="1:6" x14ac:dyDescent="0.25">
      <c r="A76" s="10" t="str">
        <f t="shared" si="15"/>
        <v>General Electric</v>
      </c>
      <c r="B76" s="10" t="str">
        <f t="shared" si="16"/>
        <v>US3696041033</v>
      </c>
      <c r="C76" s="10">
        <f t="shared" si="2"/>
        <v>5</v>
      </c>
      <c r="D76" s="7" t="s">
        <v>3</v>
      </c>
      <c r="E76" s="7" t="s">
        <v>4</v>
      </c>
      <c r="F76" s="8">
        <v>8.9726027397557209E-2</v>
      </c>
    </row>
    <row r="77" spans="1:6" x14ac:dyDescent="0.25">
      <c r="A77" s="10" t="str">
        <f t="shared" si="15"/>
        <v>General Electric</v>
      </c>
      <c r="B77" s="10" t="str">
        <f t="shared" si="16"/>
        <v>US3696041033</v>
      </c>
      <c r="C77" s="10">
        <f t="shared" ref="C77:C140" si="17">C67</f>
        <v>6</v>
      </c>
      <c r="D77" s="7" t="s">
        <v>13</v>
      </c>
      <c r="E77" s="7" t="s">
        <v>13</v>
      </c>
      <c r="F77" s="8" t="s">
        <v>13</v>
      </c>
    </row>
    <row r="78" spans="1:6" x14ac:dyDescent="0.25">
      <c r="A78" s="10" t="str">
        <f t="shared" si="15"/>
        <v>General Electric</v>
      </c>
      <c r="B78" s="10" t="str">
        <f t="shared" si="16"/>
        <v>US3696041033</v>
      </c>
      <c r="C78" s="10">
        <f t="shared" si="17"/>
        <v>7</v>
      </c>
      <c r="D78" s="7" t="s">
        <v>13</v>
      </c>
      <c r="E78" s="7" t="s">
        <v>13</v>
      </c>
      <c r="F78" s="8" t="s">
        <v>13</v>
      </c>
    </row>
    <row r="79" spans="1:6" x14ac:dyDescent="0.25">
      <c r="A79" s="10" t="str">
        <f t="shared" si="15"/>
        <v>General Electric</v>
      </c>
      <c r="B79" s="10" t="str">
        <f t="shared" si="16"/>
        <v>US3696041033</v>
      </c>
      <c r="C79" s="10">
        <f t="shared" si="17"/>
        <v>8</v>
      </c>
      <c r="D79" s="7" t="s">
        <v>13</v>
      </c>
      <c r="E79" s="7" t="s">
        <v>13</v>
      </c>
      <c r="F79" s="8" t="s">
        <v>13</v>
      </c>
    </row>
    <row r="80" spans="1:6" x14ac:dyDescent="0.25">
      <c r="A80" s="10" t="str">
        <f t="shared" si="15"/>
        <v>General Electric</v>
      </c>
      <c r="B80" s="10" t="str">
        <f t="shared" si="16"/>
        <v>US3696041033</v>
      </c>
      <c r="C80" s="10">
        <f t="shared" si="17"/>
        <v>9</v>
      </c>
      <c r="D80" s="7" t="s">
        <v>13</v>
      </c>
      <c r="E80" s="7" t="s">
        <v>13</v>
      </c>
      <c r="F80" s="8" t="s">
        <v>13</v>
      </c>
    </row>
    <row r="81" spans="1:6" x14ac:dyDescent="0.25">
      <c r="A81" s="10" t="str">
        <f t="shared" si="15"/>
        <v>General Electric</v>
      </c>
      <c r="B81" s="10" t="str">
        <f t="shared" si="16"/>
        <v>US3696041033</v>
      </c>
      <c r="C81" s="10">
        <f t="shared" si="17"/>
        <v>10</v>
      </c>
      <c r="D81" s="7" t="s">
        <v>13</v>
      </c>
      <c r="E81" s="7" t="s">
        <v>13</v>
      </c>
      <c r="F81" s="8" t="s">
        <v>13</v>
      </c>
    </row>
    <row r="82" spans="1:6" x14ac:dyDescent="0.25">
      <c r="A82" s="12" t="s">
        <v>117</v>
      </c>
      <c r="B82" s="12" t="s">
        <v>118</v>
      </c>
      <c r="C82" s="14">
        <f t="shared" si="17"/>
        <v>1</v>
      </c>
      <c r="D82" s="3" t="s">
        <v>4</v>
      </c>
      <c r="E82" s="3" t="s">
        <v>4</v>
      </c>
      <c r="F82" s="2">
        <v>0.38929029499622958</v>
      </c>
    </row>
    <row r="83" spans="1:6" x14ac:dyDescent="0.25">
      <c r="A83" s="14" t="str">
        <f>A82</f>
        <v>Roche</v>
      </c>
      <c r="B83" s="14" t="str">
        <f>B82</f>
        <v>CH0012032048</v>
      </c>
      <c r="C83" s="14">
        <f t="shared" si="17"/>
        <v>2</v>
      </c>
      <c r="D83" s="3" t="s">
        <v>5</v>
      </c>
      <c r="E83" s="3" t="s">
        <v>6</v>
      </c>
      <c r="F83" s="2">
        <v>0.31201368105931959</v>
      </c>
    </row>
    <row r="84" spans="1:6" x14ac:dyDescent="0.25">
      <c r="A84" s="14" t="str">
        <f t="shared" ref="A84:A91" si="18">A83</f>
        <v>Roche</v>
      </c>
      <c r="B84" s="14" t="str">
        <f t="shared" ref="B84:B91" si="19">B83</f>
        <v>CH0012032048</v>
      </c>
      <c r="C84" s="14">
        <f t="shared" si="17"/>
        <v>3</v>
      </c>
      <c r="D84" s="3" t="s">
        <v>27</v>
      </c>
      <c r="E84" s="3" t="s">
        <v>8</v>
      </c>
      <c r="F84" s="2">
        <v>0.19377939290300231</v>
      </c>
    </row>
    <row r="85" spans="1:6" x14ac:dyDescent="0.25">
      <c r="A85" s="14" t="str">
        <f t="shared" si="18"/>
        <v>Roche</v>
      </c>
      <c r="B85" s="14" t="str">
        <f t="shared" si="19"/>
        <v>CH0012032048</v>
      </c>
      <c r="C85" s="14">
        <f t="shared" si="17"/>
        <v>4</v>
      </c>
      <c r="D85" s="3" t="s">
        <v>23</v>
      </c>
      <c r="E85" s="3" t="s">
        <v>23</v>
      </c>
      <c r="F85" s="2">
        <v>7.1889696452573038E-2</v>
      </c>
    </row>
    <row r="86" spans="1:6" x14ac:dyDescent="0.25">
      <c r="A86" s="14" t="str">
        <f t="shared" si="18"/>
        <v>Roche</v>
      </c>
      <c r="B86" s="14" t="str">
        <f t="shared" si="19"/>
        <v>CH0012032048</v>
      </c>
      <c r="C86" s="14">
        <f t="shared" si="17"/>
        <v>5</v>
      </c>
      <c r="D86" s="3" t="s">
        <v>28</v>
      </c>
      <c r="E86" s="3" t="s">
        <v>26</v>
      </c>
      <c r="F86" s="2">
        <v>3.302693458887547E-2</v>
      </c>
    </row>
    <row r="87" spans="1:6" x14ac:dyDescent="0.25">
      <c r="A87" s="14" t="str">
        <f t="shared" si="18"/>
        <v>Roche</v>
      </c>
      <c r="B87" s="14" t="str">
        <f t="shared" si="19"/>
        <v>CH0012032048</v>
      </c>
      <c r="C87" s="14">
        <f t="shared" si="17"/>
        <v>6</v>
      </c>
      <c r="D87" s="3" t="s">
        <v>13</v>
      </c>
      <c r="E87" s="3" t="s">
        <v>13</v>
      </c>
      <c r="F87" s="2" t="s">
        <v>13</v>
      </c>
    </row>
    <row r="88" spans="1:6" x14ac:dyDescent="0.25">
      <c r="A88" s="14" t="str">
        <f t="shared" si="18"/>
        <v>Roche</v>
      </c>
      <c r="B88" s="14" t="str">
        <f t="shared" si="19"/>
        <v>CH0012032048</v>
      </c>
      <c r="C88" s="14">
        <f t="shared" si="17"/>
        <v>7</v>
      </c>
      <c r="D88" s="3" t="s">
        <v>13</v>
      </c>
      <c r="E88" s="3" t="s">
        <v>13</v>
      </c>
      <c r="F88" s="2" t="s">
        <v>13</v>
      </c>
    </row>
    <row r="89" spans="1:6" x14ac:dyDescent="0.25">
      <c r="A89" s="14" t="str">
        <f t="shared" si="18"/>
        <v>Roche</v>
      </c>
      <c r="B89" s="14" t="str">
        <f t="shared" si="19"/>
        <v>CH0012032048</v>
      </c>
      <c r="C89" s="14">
        <f t="shared" si="17"/>
        <v>8</v>
      </c>
      <c r="D89" s="3" t="s">
        <v>13</v>
      </c>
      <c r="E89" s="3" t="s">
        <v>13</v>
      </c>
      <c r="F89" s="2" t="s">
        <v>13</v>
      </c>
    </row>
    <row r="90" spans="1:6" x14ac:dyDescent="0.25">
      <c r="A90" s="14" t="str">
        <f t="shared" si="18"/>
        <v>Roche</v>
      </c>
      <c r="B90" s="14" t="str">
        <f t="shared" si="19"/>
        <v>CH0012032048</v>
      </c>
      <c r="C90" s="14">
        <f t="shared" si="17"/>
        <v>9</v>
      </c>
      <c r="D90" s="3" t="s">
        <v>13</v>
      </c>
      <c r="E90" s="3" t="s">
        <v>13</v>
      </c>
      <c r="F90" s="2" t="s">
        <v>13</v>
      </c>
    </row>
    <row r="91" spans="1:6" x14ac:dyDescent="0.25">
      <c r="A91" s="14" t="str">
        <f t="shared" si="18"/>
        <v>Roche</v>
      </c>
      <c r="B91" s="14" t="str">
        <f t="shared" si="19"/>
        <v>CH0012032048</v>
      </c>
      <c r="C91" s="14">
        <f t="shared" si="17"/>
        <v>10</v>
      </c>
      <c r="D91" s="3" t="s">
        <v>13</v>
      </c>
      <c r="E91" s="3" t="s">
        <v>13</v>
      </c>
      <c r="F91" s="2" t="s">
        <v>13</v>
      </c>
    </row>
    <row r="92" spans="1:6" x14ac:dyDescent="0.25">
      <c r="A92" s="10" t="s">
        <v>119</v>
      </c>
      <c r="B92" s="10" t="s">
        <v>120</v>
      </c>
      <c r="C92" s="10">
        <f t="shared" si="17"/>
        <v>1</v>
      </c>
      <c r="D92" s="7" t="s">
        <v>29</v>
      </c>
      <c r="E92" s="7" t="s">
        <v>4</v>
      </c>
      <c r="F92" s="8">
        <v>0.30789513546802633</v>
      </c>
    </row>
    <row r="93" spans="1:6" x14ac:dyDescent="0.25">
      <c r="A93" s="10" t="str">
        <f>A92</f>
        <v>Nestle</v>
      </c>
      <c r="B93" s="10" t="str">
        <f>B92</f>
        <v>CH0038863350</v>
      </c>
      <c r="C93" s="10">
        <f t="shared" si="17"/>
        <v>2</v>
      </c>
      <c r="D93" s="7" t="s">
        <v>30</v>
      </c>
      <c r="E93" s="7" t="s">
        <v>10</v>
      </c>
      <c r="F93" s="8">
        <v>0.20463768666819915</v>
      </c>
    </row>
    <row r="94" spans="1:6" x14ac:dyDescent="0.25">
      <c r="A94" s="10" t="str">
        <f t="shared" ref="A94:A101" si="20">A93</f>
        <v>Nestle</v>
      </c>
      <c r="B94" s="10" t="str">
        <f t="shared" ref="B94:B101" si="21">B93</f>
        <v>CH0038863350</v>
      </c>
      <c r="C94" s="10">
        <f t="shared" si="17"/>
        <v>3</v>
      </c>
      <c r="D94" s="7" t="s">
        <v>31</v>
      </c>
      <c r="E94" s="7" t="s">
        <v>6</v>
      </c>
      <c r="F94" s="8">
        <v>0.16892727870443267</v>
      </c>
    </row>
    <row r="95" spans="1:6" x14ac:dyDescent="0.25">
      <c r="A95" s="10" t="str">
        <f t="shared" si="20"/>
        <v>Nestle</v>
      </c>
      <c r="B95" s="10" t="str">
        <f t="shared" si="21"/>
        <v>CH0038863350</v>
      </c>
      <c r="C95" s="10">
        <f t="shared" si="17"/>
        <v>4</v>
      </c>
      <c r="D95" s="7" t="s">
        <v>32</v>
      </c>
      <c r="E95" s="7" t="s">
        <v>10</v>
      </c>
      <c r="F95" s="8">
        <v>0.13345558737920737</v>
      </c>
    </row>
    <row r="96" spans="1:6" x14ac:dyDescent="0.25">
      <c r="A96" s="10" t="str">
        <f t="shared" si="20"/>
        <v>Nestle</v>
      </c>
      <c r="B96" s="10" t="str">
        <f t="shared" si="21"/>
        <v>CH0038863350</v>
      </c>
      <c r="C96" s="10">
        <f t="shared" si="17"/>
        <v>5</v>
      </c>
      <c r="D96" s="7" t="s">
        <v>33</v>
      </c>
      <c r="E96" s="7" t="s">
        <v>10</v>
      </c>
      <c r="F96" s="8">
        <v>0.10662123788338536</v>
      </c>
    </row>
    <row r="97" spans="1:6" x14ac:dyDescent="0.25">
      <c r="A97" s="10" t="str">
        <f t="shared" si="20"/>
        <v>Nestle</v>
      </c>
      <c r="B97" s="10" t="str">
        <f t="shared" si="21"/>
        <v>CH0038863350</v>
      </c>
      <c r="C97" s="10">
        <f t="shared" si="17"/>
        <v>6</v>
      </c>
      <c r="D97" s="7" t="s">
        <v>34</v>
      </c>
      <c r="E97" s="7" t="s">
        <v>10</v>
      </c>
      <c r="F97" s="8">
        <v>7.8463073896749003E-2</v>
      </c>
    </row>
    <row r="98" spans="1:6" x14ac:dyDescent="0.25">
      <c r="A98" s="10" t="str">
        <f t="shared" si="20"/>
        <v>Nestle</v>
      </c>
      <c r="B98" s="10" t="str">
        <f t="shared" si="21"/>
        <v>CH0038863350</v>
      </c>
      <c r="C98" s="10">
        <f t="shared" si="17"/>
        <v>7</v>
      </c>
      <c r="D98" s="7" t="s">
        <v>13</v>
      </c>
      <c r="E98" s="7" t="s">
        <v>13</v>
      </c>
      <c r="F98" s="8" t="s">
        <v>13</v>
      </c>
    </row>
    <row r="99" spans="1:6" x14ac:dyDescent="0.25">
      <c r="A99" s="10" t="str">
        <f t="shared" si="20"/>
        <v>Nestle</v>
      </c>
      <c r="B99" s="10" t="str">
        <f t="shared" si="21"/>
        <v>CH0038863350</v>
      </c>
      <c r="C99" s="10">
        <f t="shared" si="17"/>
        <v>8</v>
      </c>
      <c r="D99" s="7" t="s">
        <v>13</v>
      </c>
      <c r="E99" s="7" t="s">
        <v>13</v>
      </c>
      <c r="F99" s="8" t="s">
        <v>13</v>
      </c>
    </row>
    <row r="100" spans="1:6" x14ac:dyDescent="0.25">
      <c r="A100" s="10" t="str">
        <f t="shared" si="20"/>
        <v>Nestle</v>
      </c>
      <c r="B100" s="10" t="str">
        <f t="shared" si="21"/>
        <v>CH0038863350</v>
      </c>
      <c r="C100" s="10">
        <f t="shared" si="17"/>
        <v>9</v>
      </c>
      <c r="D100" s="7" t="s">
        <v>13</v>
      </c>
      <c r="E100" s="7" t="s">
        <v>13</v>
      </c>
      <c r="F100" s="8" t="s">
        <v>13</v>
      </c>
    </row>
    <row r="101" spans="1:6" x14ac:dyDescent="0.25">
      <c r="A101" s="10" t="str">
        <f t="shared" si="20"/>
        <v>Nestle</v>
      </c>
      <c r="B101" s="10" t="str">
        <f t="shared" si="21"/>
        <v>CH0038863350</v>
      </c>
      <c r="C101" s="10">
        <f t="shared" si="17"/>
        <v>10</v>
      </c>
      <c r="D101" s="7" t="s">
        <v>13</v>
      </c>
      <c r="E101" s="7" t="s">
        <v>13</v>
      </c>
      <c r="F101" s="8" t="s">
        <v>13</v>
      </c>
    </row>
    <row r="102" spans="1:6" x14ac:dyDescent="0.25">
      <c r="A102" s="12" t="s">
        <v>121</v>
      </c>
      <c r="B102" s="12" t="s">
        <v>122</v>
      </c>
      <c r="C102" s="14">
        <f t="shared" si="17"/>
        <v>1</v>
      </c>
      <c r="D102" s="3" t="s">
        <v>35</v>
      </c>
      <c r="E102" s="3" t="s">
        <v>10</v>
      </c>
      <c r="F102" s="2">
        <v>0.58936251412795959</v>
      </c>
    </row>
    <row r="103" spans="1:6" x14ac:dyDescent="0.25">
      <c r="A103" s="14" t="str">
        <f>A102</f>
        <v>Chevron</v>
      </c>
      <c r="B103" s="14" t="str">
        <f>B102</f>
        <v>US1667641005</v>
      </c>
      <c r="C103" s="14">
        <f t="shared" si="17"/>
        <v>2</v>
      </c>
      <c r="D103" s="3" t="s">
        <v>15</v>
      </c>
      <c r="E103" s="3" t="s">
        <v>4</v>
      </c>
      <c r="F103" s="2">
        <v>0.41063748587204046</v>
      </c>
    </row>
    <row r="104" spans="1:6" x14ac:dyDescent="0.25">
      <c r="A104" s="14" t="str">
        <f t="shared" ref="A104:A111" si="22">A103</f>
        <v>Chevron</v>
      </c>
      <c r="B104" s="14" t="str">
        <f t="shared" ref="B104:B111" si="23">B103</f>
        <v>US1667641005</v>
      </c>
      <c r="C104" s="14">
        <f t="shared" si="17"/>
        <v>3</v>
      </c>
      <c r="D104" s="3" t="s">
        <v>13</v>
      </c>
      <c r="E104" s="3" t="s">
        <v>13</v>
      </c>
      <c r="F104" s="2" t="s">
        <v>13</v>
      </c>
    </row>
    <row r="105" spans="1:6" x14ac:dyDescent="0.25">
      <c r="A105" s="14" t="str">
        <f t="shared" si="22"/>
        <v>Chevron</v>
      </c>
      <c r="B105" s="14" t="str">
        <f t="shared" si="23"/>
        <v>US1667641005</v>
      </c>
      <c r="C105" s="14">
        <f t="shared" si="17"/>
        <v>4</v>
      </c>
      <c r="D105" s="3" t="s">
        <v>13</v>
      </c>
      <c r="E105" s="3" t="s">
        <v>13</v>
      </c>
      <c r="F105" s="2" t="s">
        <v>13</v>
      </c>
    </row>
    <row r="106" spans="1:6" x14ac:dyDescent="0.25">
      <c r="A106" s="14" t="str">
        <f t="shared" si="22"/>
        <v>Chevron</v>
      </c>
      <c r="B106" s="14" t="str">
        <f t="shared" si="23"/>
        <v>US1667641005</v>
      </c>
      <c r="C106" s="14">
        <f t="shared" si="17"/>
        <v>5</v>
      </c>
      <c r="D106" s="3" t="s">
        <v>13</v>
      </c>
      <c r="E106" s="3" t="s">
        <v>13</v>
      </c>
      <c r="F106" s="2" t="s">
        <v>13</v>
      </c>
    </row>
    <row r="107" spans="1:6" x14ac:dyDescent="0.25">
      <c r="A107" s="14" t="str">
        <f t="shared" si="22"/>
        <v>Chevron</v>
      </c>
      <c r="B107" s="14" t="str">
        <f t="shared" si="23"/>
        <v>US1667641005</v>
      </c>
      <c r="C107" s="14">
        <f t="shared" si="17"/>
        <v>6</v>
      </c>
      <c r="D107" s="3" t="s">
        <v>13</v>
      </c>
      <c r="E107" s="3" t="s">
        <v>13</v>
      </c>
      <c r="F107" s="2" t="s">
        <v>13</v>
      </c>
    </row>
    <row r="108" spans="1:6" x14ac:dyDescent="0.25">
      <c r="A108" s="14" t="str">
        <f t="shared" si="22"/>
        <v>Chevron</v>
      </c>
      <c r="B108" s="14" t="str">
        <f t="shared" si="23"/>
        <v>US1667641005</v>
      </c>
      <c r="C108" s="14">
        <f t="shared" si="17"/>
        <v>7</v>
      </c>
      <c r="D108" s="3" t="s">
        <v>13</v>
      </c>
      <c r="E108" s="3" t="s">
        <v>13</v>
      </c>
      <c r="F108" s="2" t="s">
        <v>13</v>
      </c>
    </row>
    <row r="109" spans="1:6" x14ac:dyDescent="0.25">
      <c r="A109" s="14" t="str">
        <f t="shared" si="22"/>
        <v>Chevron</v>
      </c>
      <c r="B109" s="14" t="str">
        <f t="shared" si="23"/>
        <v>US1667641005</v>
      </c>
      <c r="C109" s="14">
        <f t="shared" si="17"/>
        <v>8</v>
      </c>
      <c r="D109" s="3" t="s">
        <v>13</v>
      </c>
      <c r="E109" s="3" t="s">
        <v>13</v>
      </c>
      <c r="F109" s="2" t="s">
        <v>13</v>
      </c>
    </row>
    <row r="110" spans="1:6" x14ac:dyDescent="0.25">
      <c r="A110" s="14" t="str">
        <f t="shared" si="22"/>
        <v>Chevron</v>
      </c>
      <c r="B110" s="14" t="str">
        <f t="shared" si="23"/>
        <v>US1667641005</v>
      </c>
      <c r="C110" s="14">
        <f t="shared" si="17"/>
        <v>9</v>
      </c>
      <c r="D110" s="3" t="s">
        <v>13</v>
      </c>
      <c r="E110" s="3" t="s">
        <v>13</v>
      </c>
      <c r="F110" s="2" t="s">
        <v>13</v>
      </c>
    </row>
    <row r="111" spans="1:6" x14ac:dyDescent="0.25">
      <c r="A111" s="14" t="str">
        <f t="shared" si="22"/>
        <v>Chevron</v>
      </c>
      <c r="B111" s="14" t="str">
        <f t="shared" si="23"/>
        <v>US1667641005</v>
      </c>
      <c r="C111" s="14">
        <f t="shared" si="17"/>
        <v>10</v>
      </c>
      <c r="D111" s="3" t="s">
        <v>13</v>
      </c>
      <c r="E111" s="3" t="s">
        <v>13</v>
      </c>
      <c r="F111" s="2" t="s">
        <v>13</v>
      </c>
    </row>
    <row r="112" spans="1:6" x14ac:dyDescent="0.25">
      <c r="A112" s="10" t="s">
        <v>123</v>
      </c>
      <c r="B112" s="10" t="s">
        <v>124</v>
      </c>
      <c r="C112" s="10">
        <f t="shared" si="17"/>
        <v>1</v>
      </c>
      <c r="D112" s="7" t="s">
        <v>15</v>
      </c>
      <c r="E112" s="7" t="s">
        <v>4</v>
      </c>
      <c r="F112" s="8">
        <v>0.70532779722115546</v>
      </c>
    </row>
    <row r="113" spans="1:6" x14ac:dyDescent="0.25">
      <c r="A113" s="10" t="str">
        <f>A112</f>
        <v>Wal-Mart</v>
      </c>
      <c r="B113" s="10" t="str">
        <f>B112</f>
        <v>US9311421039</v>
      </c>
      <c r="C113" s="10">
        <f t="shared" si="17"/>
        <v>2</v>
      </c>
      <c r="D113" s="7" t="s">
        <v>36</v>
      </c>
      <c r="E113" s="7" t="s">
        <v>10</v>
      </c>
      <c r="F113" s="8">
        <v>0.28817551293586319</v>
      </c>
    </row>
    <row r="114" spans="1:6" x14ac:dyDescent="0.25">
      <c r="A114" s="10" t="str">
        <f t="shared" ref="A114:A121" si="24">A113</f>
        <v>Wal-Mart</v>
      </c>
      <c r="B114" s="10" t="str">
        <f t="shared" ref="B114:B121" si="25">B113</f>
        <v>US9311421039</v>
      </c>
      <c r="C114" s="10">
        <f t="shared" si="17"/>
        <v>3</v>
      </c>
      <c r="D114" s="7" t="s">
        <v>37</v>
      </c>
      <c r="E114" s="7" t="s">
        <v>10</v>
      </c>
      <c r="F114" s="8">
        <v>6.4966898429812689E-3</v>
      </c>
    </row>
    <row r="115" spans="1:6" x14ac:dyDescent="0.25">
      <c r="A115" s="10" t="str">
        <f t="shared" si="24"/>
        <v>Wal-Mart</v>
      </c>
      <c r="B115" s="10" t="str">
        <f t="shared" si="25"/>
        <v>US9311421039</v>
      </c>
      <c r="C115" s="10">
        <f t="shared" si="17"/>
        <v>4</v>
      </c>
      <c r="D115" s="7" t="s">
        <v>13</v>
      </c>
      <c r="E115" s="7" t="s">
        <v>13</v>
      </c>
      <c r="F115" s="8" t="s">
        <v>13</v>
      </c>
    </row>
    <row r="116" spans="1:6" x14ac:dyDescent="0.25">
      <c r="A116" s="10" t="str">
        <f t="shared" si="24"/>
        <v>Wal-Mart</v>
      </c>
      <c r="B116" s="10" t="str">
        <f t="shared" si="25"/>
        <v>US9311421039</v>
      </c>
      <c r="C116" s="10">
        <f t="shared" si="17"/>
        <v>5</v>
      </c>
      <c r="D116" s="7" t="s">
        <v>13</v>
      </c>
      <c r="E116" s="7" t="s">
        <v>13</v>
      </c>
      <c r="F116" s="8" t="s">
        <v>13</v>
      </c>
    </row>
    <row r="117" spans="1:6" x14ac:dyDescent="0.25">
      <c r="A117" s="10" t="str">
        <f t="shared" si="24"/>
        <v>Wal-Mart</v>
      </c>
      <c r="B117" s="10" t="str">
        <f t="shared" si="25"/>
        <v>US9311421039</v>
      </c>
      <c r="C117" s="10">
        <f t="shared" si="17"/>
        <v>6</v>
      </c>
      <c r="D117" s="7" t="s">
        <v>13</v>
      </c>
      <c r="E117" s="7" t="s">
        <v>13</v>
      </c>
      <c r="F117" s="8" t="s">
        <v>13</v>
      </c>
    </row>
    <row r="118" spans="1:6" x14ac:dyDescent="0.25">
      <c r="A118" s="10" t="str">
        <f t="shared" si="24"/>
        <v>Wal-Mart</v>
      </c>
      <c r="B118" s="10" t="str">
        <f t="shared" si="25"/>
        <v>US9311421039</v>
      </c>
      <c r="C118" s="10">
        <f t="shared" si="17"/>
        <v>7</v>
      </c>
      <c r="D118" s="7" t="s">
        <v>13</v>
      </c>
      <c r="E118" s="7" t="s">
        <v>13</v>
      </c>
      <c r="F118" s="8" t="s">
        <v>13</v>
      </c>
    </row>
    <row r="119" spans="1:6" x14ac:dyDescent="0.25">
      <c r="A119" s="10" t="str">
        <f t="shared" si="24"/>
        <v>Wal-Mart</v>
      </c>
      <c r="B119" s="10" t="str">
        <f t="shared" si="25"/>
        <v>US9311421039</v>
      </c>
      <c r="C119" s="10">
        <f t="shared" si="17"/>
        <v>8</v>
      </c>
      <c r="D119" s="7" t="s">
        <v>13</v>
      </c>
      <c r="E119" s="7" t="s">
        <v>13</v>
      </c>
      <c r="F119" s="8" t="s">
        <v>13</v>
      </c>
    </row>
    <row r="120" spans="1:6" x14ac:dyDescent="0.25">
      <c r="A120" s="10" t="str">
        <f t="shared" si="24"/>
        <v>Wal-Mart</v>
      </c>
      <c r="B120" s="10" t="str">
        <f t="shared" si="25"/>
        <v>US9311421039</v>
      </c>
      <c r="C120" s="10">
        <f t="shared" si="17"/>
        <v>9</v>
      </c>
      <c r="D120" s="7" t="s">
        <v>13</v>
      </c>
      <c r="E120" s="7" t="s">
        <v>13</v>
      </c>
      <c r="F120" s="8" t="s">
        <v>13</v>
      </c>
    </row>
    <row r="121" spans="1:6" x14ac:dyDescent="0.25">
      <c r="A121" s="10" t="str">
        <f t="shared" si="24"/>
        <v>Wal-Mart</v>
      </c>
      <c r="B121" s="10" t="str">
        <f t="shared" si="25"/>
        <v>US9311421039</v>
      </c>
      <c r="C121" s="10">
        <f t="shared" si="17"/>
        <v>10</v>
      </c>
      <c r="D121" s="7" t="s">
        <v>13</v>
      </c>
      <c r="E121" s="7" t="s">
        <v>13</v>
      </c>
      <c r="F121" s="8" t="s">
        <v>13</v>
      </c>
    </row>
    <row r="122" spans="1:6" x14ac:dyDescent="0.25">
      <c r="A122" s="13" t="s">
        <v>125</v>
      </c>
      <c r="B122" s="13" t="s">
        <v>126</v>
      </c>
      <c r="C122" s="14">
        <f t="shared" si="17"/>
        <v>1</v>
      </c>
      <c r="D122" s="3" t="s">
        <v>38</v>
      </c>
      <c r="E122" s="3" t="s">
        <v>8</v>
      </c>
      <c r="F122" s="2">
        <v>0.66599398438692692</v>
      </c>
    </row>
    <row r="123" spans="1:6" x14ac:dyDescent="0.25">
      <c r="A123" s="14" t="str">
        <f>A122</f>
        <v>PetroChina</v>
      </c>
      <c r="B123" s="14" t="str">
        <f>B122</f>
        <v>CNE1000003W8</v>
      </c>
      <c r="C123" s="14">
        <f t="shared" si="17"/>
        <v>2</v>
      </c>
      <c r="D123" s="3" t="s">
        <v>37</v>
      </c>
      <c r="E123" s="3" t="s">
        <v>10</v>
      </c>
      <c r="F123" s="2">
        <v>0.33400601561307314</v>
      </c>
    </row>
    <row r="124" spans="1:6" x14ac:dyDescent="0.25">
      <c r="A124" s="14" t="str">
        <f t="shared" ref="A124:A131" si="26">A123</f>
        <v>PetroChina</v>
      </c>
      <c r="B124" s="14" t="str">
        <f t="shared" ref="B124:B131" si="27">B123</f>
        <v>CNE1000003W8</v>
      </c>
      <c r="C124" s="14">
        <f t="shared" si="17"/>
        <v>3</v>
      </c>
      <c r="D124" s="3" t="s">
        <v>13</v>
      </c>
      <c r="E124" s="3" t="s">
        <v>13</v>
      </c>
      <c r="F124" s="2" t="s">
        <v>13</v>
      </c>
    </row>
    <row r="125" spans="1:6" x14ac:dyDescent="0.25">
      <c r="A125" s="14" t="str">
        <f t="shared" si="26"/>
        <v>PetroChina</v>
      </c>
      <c r="B125" s="14" t="str">
        <f t="shared" si="27"/>
        <v>CNE1000003W8</v>
      </c>
      <c r="C125" s="14">
        <f t="shared" si="17"/>
        <v>4</v>
      </c>
      <c r="D125" s="3" t="s">
        <v>13</v>
      </c>
      <c r="E125" s="3" t="s">
        <v>13</v>
      </c>
      <c r="F125" s="2" t="s">
        <v>13</v>
      </c>
    </row>
    <row r="126" spans="1:6" x14ac:dyDescent="0.25">
      <c r="A126" s="14" t="str">
        <f t="shared" si="26"/>
        <v>PetroChina</v>
      </c>
      <c r="B126" s="14" t="str">
        <f t="shared" si="27"/>
        <v>CNE1000003W8</v>
      </c>
      <c r="C126" s="14">
        <f t="shared" si="17"/>
        <v>5</v>
      </c>
      <c r="D126" s="3" t="s">
        <v>13</v>
      </c>
      <c r="E126" s="3" t="s">
        <v>13</v>
      </c>
      <c r="F126" s="2" t="s">
        <v>13</v>
      </c>
    </row>
    <row r="127" spans="1:6" x14ac:dyDescent="0.25">
      <c r="A127" s="14" t="str">
        <f t="shared" si="26"/>
        <v>PetroChina</v>
      </c>
      <c r="B127" s="14" t="str">
        <f t="shared" si="27"/>
        <v>CNE1000003W8</v>
      </c>
      <c r="C127" s="14">
        <f t="shared" si="17"/>
        <v>6</v>
      </c>
      <c r="D127" s="3" t="s">
        <v>13</v>
      </c>
      <c r="E127" s="3" t="s">
        <v>13</v>
      </c>
      <c r="F127" s="2" t="s">
        <v>13</v>
      </c>
    </row>
    <row r="128" spans="1:6" x14ac:dyDescent="0.25">
      <c r="A128" s="14" t="str">
        <f t="shared" si="26"/>
        <v>PetroChina</v>
      </c>
      <c r="B128" s="14" t="str">
        <f t="shared" si="27"/>
        <v>CNE1000003W8</v>
      </c>
      <c r="C128" s="14">
        <f t="shared" si="17"/>
        <v>7</v>
      </c>
      <c r="D128" s="3" t="s">
        <v>13</v>
      </c>
      <c r="E128" s="3" t="s">
        <v>13</v>
      </c>
      <c r="F128" s="2" t="s">
        <v>13</v>
      </c>
    </row>
    <row r="129" spans="1:6" x14ac:dyDescent="0.25">
      <c r="A129" s="14" t="str">
        <f t="shared" si="26"/>
        <v>PetroChina</v>
      </c>
      <c r="B129" s="14" t="str">
        <f t="shared" si="27"/>
        <v>CNE1000003W8</v>
      </c>
      <c r="C129" s="14">
        <f t="shared" si="17"/>
        <v>8</v>
      </c>
      <c r="D129" s="3" t="s">
        <v>13</v>
      </c>
      <c r="E129" s="3" t="s">
        <v>13</v>
      </c>
      <c r="F129" s="2" t="s">
        <v>13</v>
      </c>
    </row>
    <row r="130" spans="1:6" x14ac:dyDescent="0.25">
      <c r="A130" s="14" t="str">
        <f t="shared" si="26"/>
        <v>PetroChina</v>
      </c>
      <c r="B130" s="14" t="str">
        <f t="shared" si="27"/>
        <v>CNE1000003W8</v>
      </c>
      <c r="C130" s="14">
        <f t="shared" si="17"/>
        <v>9</v>
      </c>
      <c r="D130" s="3" t="s">
        <v>13</v>
      </c>
      <c r="E130" s="3" t="s">
        <v>13</v>
      </c>
      <c r="F130" s="2" t="s">
        <v>13</v>
      </c>
    </row>
    <row r="131" spans="1:6" x14ac:dyDescent="0.25">
      <c r="A131" s="14" t="str">
        <f t="shared" si="26"/>
        <v>PetroChina</v>
      </c>
      <c r="B131" s="14" t="str">
        <f t="shared" si="27"/>
        <v>CNE1000003W8</v>
      </c>
      <c r="C131" s="14">
        <f t="shared" si="17"/>
        <v>10</v>
      </c>
      <c r="D131" s="3" t="s">
        <v>13</v>
      </c>
      <c r="E131" s="3" t="s">
        <v>13</v>
      </c>
      <c r="F131" s="2" t="s">
        <v>13</v>
      </c>
    </row>
    <row r="132" spans="1:6" x14ac:dyDescent="0.25">
      <c r="A132" s="10" t="s">
        <v>127</v>
      </c>
      <c r="B132" s="10" t="s">
        <v>128</v>
      </c>
      <c r="C132" s="10">
        <f t="shared" si="17"/>
        <v>1</v>
      </c>
      <c r="D132" s="7" t="s">
        <v>39</v>
      </c>
      <c r="E132" s="7" t="s">
        <v>10</v>
      </c>
      <c r="F132" s="8">
        <v>0.46104972375273079</v>
      </c>
    </row>
    <row r="133" spans="1:6" x14ac:dyDescent="0.25">
      <c r="A133" s="10" t="str">
        <f>A132</f>
        <v>Novartis</v>
      </c>
      <c r="B133" s="10" t="str">
        <f>B132</f>
        <v>CH0012005267</v>
      </c>
      <c r="C133" s="10">
        <f t="shared" si="17"/>
        <v>2</v>
      </c>
      <c r="D133" s="7" t="s">
        <v>15</v>
      </c>
      <c r="E133" s="7" t="s">
        <v>4</v>
      </c>
      <c r="F133" s="8">
        <v>0.326726519334744</v>
      </c>
    </row>
    <row r="134" spans="1:6" x14ac:dyDescent="0.25">
      <c r="A134" s="10" t="str">
        <f t="shared" ref="A134:A141" si="28">A133</f>
        <v>Novartis</v>
      </c>
      <c r="B134" s="10" t="str">
        <f t="shared" ref="B134:B141" si="29">B133</f>
        <v>CH0012005267</v>
      </c>
      <c r="C134" s="10">
        <f t="shared" si="17"/>
        <v>3</v>
      </c>
      <c r="D134" s="7" t="s">
        <v>40</v>
      </c>
      <c r="E134" s="7" t="s">
        <v>12</v>
      </c>
      <c r="F134" s="8">
        <v>7.7969613260904874E-2</v>
      </c>
    </row>
    <row r="135" spans="1:6" x14ac:dyDescent="0.25">
      <c r="A135" s="10" t="str">
        <f t="shared" si="28"/>
        <v>Novartis</v>
      </c>
      <c r="B135" s="10" t="str">
        <f t="shared" si="29"/>
        <v>CH0012005267</v>
      </c>
      <c r="C135" s="10">
        <f t="shared" si="17"/>
        <v>4</v>
      </c>
      <c r="D135" s="7" t="s">
        <v>41</v>
      </c>
      <c r="E135" s="7" t="s">
        <v>6</v>
      </c>
      <c r="F135" s="8">
        <v>7.061464088533477E-2</v>
      </c>
    </row>
    <row r="136" spans="1:6" x14ac:dyDescent="0.25">
      <c r="A136" s="10" t="str">
        <f t="shared" si="28"/>
        <v>Novartis</v>
      </c>
      <c r="B136" s="10" t="str">
        <f t="shared" si="29"/>
        <v>CH0012005267</v>
      </c>
      <c r="C136" s="10">
        <f t="shared" si="17"/>
        <v>5</v>
      </c>
      <c r="D136" s="7" t="s">
        <v>42</v>
      </c>
      <c r="E136" s="7" t="s">
        <v>6</v>
      </c>
      <c r="F136" s="8">
        <v>5.0949585637009284E-2</v>
      </c>
    </row>
    <row r="137" spans="1:6" x14ac:dyDescent="0.25">
      <c r="A137" s="10" t="str">
        <f t="shared" si="28"/>
        <v>Novartis</v>
      </c>
      <c r="B137" s="10" t="str">
        <f t="shared" si="29"/>
        <v>CH0012005267</v>
      </c>
      <c r="C137" s="10">
        <f t="shared" si="17"/>
        <v>6</v>
      </c>
      <c r="D137" s="7" t="s">
        <v>43</v>
      </c>
      <c r="E137" s="7" t="s">
        <v>6</v>
      </c>
      <c r="F137" s="8">
        <v>1.2689917129276296E-2</v>
      </c>
    </row>
    <row r="138" spans="1:6" x14ac:dyDescent="0.25">
      <c r="A138" s="10" t="str">
        <f t="shared" si="28"/>
        <v>Novartis</v>
      </c>
      <c r="B138" s="10" t="str">
        <f t="shared" si="29"/>
        <v>CH0012005267</v>
      </c>
      <c r="C138" s="10">
        <f t="shared" si="17"/>
        <v>7</v>
      </c>
      <c r="D138" s="7" t="s">
        <v>13</v>
      </c>
      <c r="E138" s="7" t="s">
        <v>13</v>
      </c>
      <c r="F138" s="8" t="s">
        <v>13</v>
      </c>
    </row>
    <row r="139" spans="1:6" x14ac:dyDescent="0.25">
      <c r="A139" s="10" t="str">
        <f t="shared" si="28"/>
        <v>Novartis</v>
      </c>
      <c r="B139" s="10" t="str">
        <f t="shared" si="29"/>
        <v>CH0012005267</v>
      </c>
      <c r="C139" s="10">
        <f t="shared" si="17"/>
        <v>8</v>
      </c>
      <c r="D139" s="7" t="s">
        <v>13</v>
      </c>
      <c r="E139" s="7" t="s">
        <v>13</v>
      </c>
      <c r="F139" s="8" t="s">
        <v>13</v>
      </c>
    </row>
    <row r="140" spans="1:6" x14ac:dyDescent="0.25">
      <c r="A140" s="10" t="str">
        <f t="shared" si="28"/>
        <v>Novartis</v>
      </c>
      <c r="B140" s="10" t="str">
        <f t="shared" si="29"/>
        <v>CH0012005267</v>
      </c>
      <c r="C140" s="10">
        <f t="shared" si="17"/>
        <v>9</v>
      </c>
      <c r="D140" s="7" t="s">
        <v>13</v>
      </c>
      <c r="E140" s="7" t="s">
        <v>13</v>
      </c>
      <c r="F140" s="8" t="s">
        <v>13</v>
      </c>
    </row>
    <row r="141" spans="1:6" x14ac:dyDescent="0.25">
      <c r="A141" s="10" t="str">
        <f t="shared" si="28"/>
        <v>Novartis</v>
      </c>
      <c r="B141" s="10" t="str">
        <f t="shared" si="29"/>
        <v>CH0012005267</v>
      </c>
      <c r="C141" s="10">
        <f t="shared" ref="C141:C204" si="30">C131</f>
        <v>10</v>
      </c>
      <c r="D141" s="7" t="s">
        <v>13</v>
      </c>
      <c r="E141" s="7" t="s">
        <v>13</v>
      </c>
      <c r="F141" s="8" t="s">
        <v>13</v>
      </c>
    </row>
    <row r="142" spans="1:6" x14ac:dyDescent="0.25">
      <c r="A142" s="12" t="s">
        <v>129</v>
      </c>
      <c r="B142" s="12" t="s">
        <v>130</v>
      </c>
      <c r="C142" s="14">
        <f t="shared" si="30"/>
        <v>1</v>
      </c>
      <c r="D142" s="3" t="s">
        <v>38</v>
      </c>
      <c r="E142" s="3" t="s">
        <v>8</v>
      </c>
      <c r="F142" s="2">
        <v>1</v>
      </c>
    </row>
    <row r="143" spans="1:6" x14ac:dyDescent="0.25">
      <c r="A143" s="14" t="str">
        <f>A142</f>
        <v>China Mobile</v>
      </c>
      <c r="B143" s="14" t="str">
        <f>B142</f>
        <v>HK0941009539</v>
      </c>
      <c r="C143" s="14">
        <f t="shared" si="30"/>
        <v>2</v>
      </c>
      <c r="D143" s="3" t="s">
        <v>13</v>
      </c>
      <c r="E143" s="3" t="s">
        <v>13</v>
      </c>
      <c r="F143" s="2" t="s">
        <v>13</v>
      </c>
    </row>
    <row r="144" spans="1:6" x14ac:dyDescent="0.25">
      <c r="A144" s="14" t="str">
        <f t="shared" ref="A144:A151" si="31">A143</f>
        <v>China Mobile</v>
      </c>
      <c r="B144" s="14" t="str">
        <f t="shared" ref="B144:B151" si="32">B143</f>
        <v>HK0941009539</v>
      </c>
      <c r="C144" s="14">
        <f t="shared" si="30"/>
        <v>3</v>
      </c>
      <c r="D144" s="3" t="s">
        <v>13</v>
      </c>
      <c r="E144" s="3" t="s">
        <v>13</v>
      </c>
      <c r="F144" s="2" t="s">
        <v>13</v>
      </c>
    </row>
    <row r="145" spans="1:6" x14ac:dyDescent="0.25">
      <c r="A145" s="14" t="str">
        <f t="shared" si="31"/>
        <v>China Mobile</v>
      </c>
      <c r="B145" s="14" t="str">
        <f t="shared" si="32"/>
        <v>HK0941009539</v>
      </c>
      <c r="C145" s="14">
        <f t="shared" si="30"/>
        <v>4</v>
      </c>
      <c r="D145" s="3" t="s">
        <v>13</v>
      </c>
      <c r="E145" s="3" t="s">
        <v>13</v>
      </c>
      <c r="F145" s="2" t="s">
        <v>13</v>
      </c>
    </row>
    <row r="146" spans="1:6" x14ac:dyDescent="0.25">
      <c r="A146" s="14" t="str">
        <f t="shared" si="31"/>
        <v>China Mobile</v>
      </c>
      <c r="B146" s="14" t="str">
        <f t="shared" si="32"/>
        <v>HK0941009539</v>
      </c>
      <c r="C146" s="14">
        <f t="shared" si="30"/>
        <v>5</v>
      </c>
      <c r="D146" s="3" t="s">
        <v>13</v>
      </c>
      <c r="E146" s="3" t="s">
        <v>13</v>
      </c>
      <c r="F146" s="2" t="s">
        <v>13</v>
      </c>
    </row>
    <row r="147" spans="1:6" x14ac:dyDescent="0.25">
      <c r="A147" s="14" t="str">
        <f t="shared" si="31"/>
        <v>China Mobile</v>
      </c>
      <c r="B147" s="14" t="str">
        <f t="shared" si="32"/>
        <v>HK0941009539</v>
      </c>
      <c r="C147" s="14">
        <f t="shared" si="30"/>
        <v>6</v>
      </c>
      <c r="D147" s="3" t="s">
        <v>13</v>
      </c>
      <c r="E147" s="3" t="s">
        <v>13</v>
      </c>
      <c r="F147" s="2" t="s">
        <v>13</v>
      </c>
    </row>
    <row r="148" spans="1:6" x14ac:dyDescent="0.25">
      <c r="A148" s="14" t="str">
        <f t="shared" si="31"/>
        <v>China Mobile</v>
      </c>
      <c r="B148" s="14" t="str">
        <f t="shared" si="32"/>
        <v>HK0941009539</v>
      </c>
      <c r="C148" s="14">
        <f t="shared" si="30"/>
        <v>7</v>
      </c>
      <c r="D148" s="3" t="s">
        <v>13</v>
      </c>
      <c r="E148" s="3" t="s">
        <v>13</v>
      </c>
      <c r="F148" s="2" t="s">
        <v>13</v>
      </c>
    </row>
    <row r="149" spans="1:6" x14ac:dyDescent="0.25">
      <c r="A149" s="14" t="str">
        <f t="shared" si="31"/>
        <v>China Mobile</v>
      </c>
      <c r="B149" s="14" t="str">
        <f t="shared" si="32"/>
        <v>HK0941009539</v>
      </c>
      <c r="C149" s="14">
        <f t="shared" si="30"/>
        <v>8</v>
      </c>
      <c r="D149" s="3" t="s">
        <v>13</v>
      </c>
      <c r="E149" s="3" t="s">
        <v>13</v>
      </c>
      <c r="F149" s="2" t="s">
        <v>13</v>
      </c>
    </row>
    <row r="150" spans="1:6" x14ac:dyDescent="0.25">
      <c r="A150" s="14" t="str">
        <f t="shared" si="31"/>
        <v>China Mobile</v>
      </c>
      <c r="B150" s="14" t="str">
        <f t="shared" si="32"/>
        <v>HK0941009539</v>
      </c>
      <c r="C150" s="14">
        <f t="shared" si="30"/>
        <v>9</v>
      </c>
      <c r="D150" s="3" t="s">
        <v>13</v>
      </c>
      <c r="E150" s="3" t="s">
        <v>13</v>
      </c>
      <c r="F150" s="2" t="s">
        <v>13</v>
      </c>
    </row>
    <row r="151" spans="1:6" x14ac:dyDescent="0.25">
      <c r="A151" s="14" t="str">
        <f t="shared" si="31"/>
        <v>China Mobile</v>
      </c>
      <c r="B151" s="14" t="str">
        <f t="shared" si="32"/>
        <v>HK0941009539</v>
      </c>
      <c r="C151" s="14">
        <f t="shared" si="30"/>
        <v>10</v>
      </c>
      <c r="D151" s="3" t="s">
        <v>13</v>
      </c>
      <c r="E151" s="3" t="s">
        <v>13</v>
      </c>
      <c r="F151" s="2" t="s">
        <v>13</v>
      </c>
    </row>
    <row r="152" spans="1:6" x14ac:dyDescent="0.25">
      <c r="A152" s="10" t="s">
        <v>131</v>
      </c>
      <c r="B152" s="10" t="s">
        <v>132</v>
      </c>
      <c r="C152" s="10">
        <f t="shared" si="30"/>
        <v>1</v>
      </c>
      <c r="D152" s="7" t="s">
        <v>4</v>
      </c>
      <c r="E152" s="7" t="s">
        <v>4</v>
      </c>
      <c r="F152" s="8">
        <v>0.38999999999819263</v>
      </c>
    </row>
    <row r="153" spans="1:6" x14ac:dyDescent="0.25">
      <c r="A153" s="10" t="str">
        <f>A152</f>
        <v>Procter &amp; Gamble</v>
      </c>
      <c r="B153" s="10" t="str">
        <f>B152</f>
        <v>US7427181091</v>
      </c>
      <c r="C153" s="10">
        <f t="shared" si="30"/>
        <v>2</v>
      </c>
      <c r="D153" s="7" t="s">
        <v>6</v>
      </c>
      <c r="E153" s="7" t="s">
        <v>6</v>
      </c>
      <c r="F153" s="8">
        <v>0.18000000000018768</v>
      </c>
    </row>
    <row r="154" spans="1:6" x14ac:dyDescent="0.25">
      <c r="A154" s="10" t="str">
        <f t="shared" ref="A154:A161" si="33">A153</f>
        <v>Procter &amp; Gamble</v>
      </c>
      <c r="B154" s="10" t="str">
        <f t="shared" ref="B154:B161" si="34">B153</f>
        <v>US7427181091</v>
      </c>
      <c r="C154" s="10">
        <f t="shared" si="30"/>
        <v>3</v>
      </c>
      <c r="D154" s="7" t="s">
        <v>44</v>
      </c>
      <c r="E154" s="7" t="s">
        <v>8</v>
      </c>
      <c r="F154" s="8">
        <v>0.18000000000017558</v>
      </c>
    </row>
    <row r="155" spans="1:6" x14ac:dyDescent="0.25">
      <c r="A155" s="10" t="str">
        <f t="shared" si="33"/>
        <v>Procter &amp; Gamble</v>
      </c>
      <c r="B155" s="10" t="str">
        <f t="shared" si="34"/>
        <v>US7427181091</v>
      </c>
      <c r="C155" s="10">
        <f t="shared" si="30"/>
        <v>4</v>
      </c>
      <c r="D155" s="7" t="s">
        <v>45</v>
      </c>
      <c r="E155" s="7" t="s">
        <v>46</v>
      </c>
      <c r="F155" s="8">
        <v>0.15000000000048133</v>
      </c>
    </row>
    <row r="156" spans="1:6" x14ac:dyDescent="0.25">
      <c r="A156" s="10" t="str">
        <f t="shared" si="33"/>
        <v>Procter &amp; Gamble</v>
      </c>
      <c r="B156" s="10" t="str">
        <f t="shared" si="34"/>
        <v>US7427181091</v>
      </c>
      <c r="C156" s="10">
        <f t="shared" si="30"/>
        <v>5</v>
      </c>
      <c r="D156" s="7" t="s">
        <v>23</v>
      </c>
      <c r="E156" s="7" t="s">
        <v>23</v>
      </c>
      <c r="F156" s="8">
        <v>0.10000000000096269</v>
      </c>
    </row>
    <row r="157" spans="1:6" x14ac:dyDescent="0.25">
      <c r="A157" s="10" t="str">
        <f t="shared" si="33"/>
        <v>Procter &amp; Gamble</v>
      </c>
      <c r="B157" s="10" t="str">
        <f t="shared" si="34"/>
        <v>US7427181091</v>
      </c>
      <c r="C157" s="10">
        <f t="shared" si="30"/>
        <v>6</v>
      </c>
      <c r="D157" s="7" t="s">
        <v>13</v>
      </c>
      <c r="E157" s="7" t="s">
        <v>13</v>
      </c>
      <c r="F157" s="8" t="s">
        <v>13</v>
      </c>
    </row>
    <row r="158" spans="1:6" x14ac:dyDescent="0.25">
      <c r="A158" s="10" t="str">
        <f t="shared" si="33"/>
        <v>Procter &amp; Gamble</v>
      </c>
      <c r="B158" s="10" t="str">
        <f t="shared" si="34"/>
        <v>US7427181091</v>
      </c>
      <c r="C158" s="10">
        <f t="shared" si="30"/>
        <v>7</v>
      </c>
      <c r="D158" s="7" t="s">
        <v>13</v>
      </c>
      <c r="E158" s="7" t="s">
        <v>13</v>
      </c>
      <c r="F158" s="8" t="s">
        <v>13</v>
      </c>
    </row>
    <row r="159" spans="1:6" x14ac:dyDescent="0.25">
      <c r="A159" s="10" t="str">
        <f t="shared" si="33"/>
        <v>Procter &amp; Gamble</v>
      </c>
      <c r="B159" s="10" t="str">
        <f t="shared" si="34"/>
        <v>US7427181091</v>
      </c>
      <c r="C159" s="10">
        <f t="shared" si="30"/>
        <v>8</v>
      </c>
      <c r="D159" s="7" t="s">
        <v>13</v>
      </c>
      <c r="E159" s="7" t="s">
        <v>13</v>
      </c>
      <c r="F159" s="8" t="s">
        <v>13</v>
      </c>
    </row>
    <row r="160" spans="1:6" x14ac:dyDescent="0.25">
      <c r="A160" s="10" t="str">
        <f t="shared" si="33"/>
        <v>Procter &amp; Gamble</v>
      </c>
      <c r="B160" s="10" t="str">
        <f t="shared" si="34"/>
        <v>US7427181091</v>
      </c>
      <c r="C160" s="10">
        <f t="shared" si="30"/>
        <v>9</v>
      </c>
      <c r="D160" s="7" t="s">
        <v>13</v>
      </c>
      <c r="E160" s="7" t="s">
        <v>13</v>
      </c>
      <c r="F160" s="8" t="s">
        <v>13</v>
      </c>
    </row>
    <row r="161" spans="1:6" x14ac:dyDescent="0.25">
      <c r="A161" s="10" t="str">
        <f t="shared" si="33"/>
        <v>Procter &amp; Gamble</v>
      </c>
      <c r="B161" s="10" t="str">
        <f t="shared" si="34"/>
        <v>US7427181091</v>
      </c>
      <c r="C161" s="10">
        <f t="shared" si="30"/>
        <v>10</v>
      </c>
      <c r="D161" s="7" t="s">
        <v>13</v>
      </c>
      <c r="E161" s="7" t="s">
        <v>13</v>
      </c>
      <c r="F161" s="8" t="s">
        <v>13</v>
      </c>
    </row>
    <row r="162" spans="1:6" x14ac:dyDescent="0.25">
      <c r="A162" s="12" t="s">
        <v>133</v>
      </c>
      <c r="B162" s="12" t="s">
        <v>134</v>
      </c>
      <c r="C162" s="14">
        <f t="shared" si="30"/>
        <v>1</v>
      </c>
      <c r="D162" s="3" t="s">
        <v>4</v>
      </c>
      <c r="E162" s="3" t="s">
        <v>4</v>
      </c>
      <c r="F162" s="2">
        <v>0.75152682027688233</v>
      </c>
    </row>
    <row r="163" spans="1:6" x14ac:dyDescent="0.25">
      <c r="A163" s="14" t="str">
        <f>A162</f>
        <v>JPMorgan Chase</v>
      </c>
      <c r="B163" s="14" t="str">
        <f>B162</f>
        <v>US46625H1005</v>
      </c>
      <c r="C163" s="14">
        <f t="shared" si="30"/>
        <v>2</v>
      </c>
      <c r="D163" s="3" t="s">
        <v>47</v>
      </c>
      <c r="E163" s="3" t="s">
        <v>6</v>
      </c>
      <c r="F163" s="2">
        <v>0.16132538351715059</v>
      </c>
    </row>
    <row r="164" spans="1:6" x14ac:dyDescent="0.25">
      <c r="A164" s="14" t="str">
        <f t="shared" ref="A164:A171" si="35">A163</f>
        <v>JPMorgan Chase</v>
      </c>
      <c r="B164" s="14" t="str">
        <f t="shared" ref="B164:B171" si="36">B163</f>
        <v>US46625H1005</v>
      </c>
      <c r="C164" s="14">
        <f t="shared" si="30"/>
        <v>3</v>
      </c>
      <c r="D164" s="3" t="s">
        <v>48</v>
      </c>
      <c r="E164" s="3" t="s">
        <v>8</v>
      </c>
      <c r="F164" s="2">
        <v>6.3846966028227939E-2</v>
      </c>
    </row>
    <row r="165" spans="1:6" x14ac:dyDescent="0.25">
      <c r="A165" s="14" t="str">
        <f t="shared" si="35"/>
        <v>JPMorgan Chase</v>
      </c>
      <c r="B165" s="14" t="str">
        <f t="shared" si="36"/>
        <v>US46625H1005</v>
      </c>
      <c r="C165" s="14">
        <f t="shared" si="30"/>
        <v>4</v>
      </c>
      <c r="D165" s="3" t="s">
        <v>49</v>
      </c>
      <c r="E165" s="3" t="s">
        <v>23</v>
      </c>
      <c r="F165" s="2">
        <v>2.3300830177739148E-2</v>
      </c>
    </row>
    <row r="166" spans="1:6" x14ac:dyDescent="0.25">
      <c r="A166" s="14" t="str">
        <f t="shared" si="35"/>
        <v>JPMorgan Chase</v>
      </c>
      <c r="B166" s="14" t="str">
        <f t="shared" si="36"/>
        <v>US46625H1005</v>
      </c>
      <c r="C166" s="14">
        <f t="shared" si="30"/>
        <v>5</v>
      </c>
      <c r="D166" s="3" t="s">
        <v>13</v>
      </c>
      <c r="E166" s="3" t="s">
        <v>13</v>
      </c>
      <c r="F166" s="2" t="s">
        <v>13</v>
      </c>
    </row>
    <row r="167" spans="1:6" x14ac:dyDescent="0.25">
      <c r="A167" s="14" t="str">
        <f t="shared" si="35"/>
        <v>JPMorgan Chase</v>
      </c>
      <c r="B167" s="14" t="str">
        <f t="shared" si="36"/>
        <v>US46625H1005</v>
      </c>
      <c r="C167" s="14">
        <f t="shared" si="30"/>
        <v>6</v>
      </c>
      <c r="D167" s="3" t="s">
        <v>13</v>
      </c>
      <c r="E167" s="3" t="s">
        <v>13</v>
      </c>
      <c r="F167" s="2" t="s">
        <v>13</v>
      </c>
    </row>
    <row r="168" spans="1:6" x14ac:dyDescent="0.25">
      <c r="A168" s="14" t="str">
        <f t="shared" si="35"/>
        <v>JPMorgan Chase</v>
      </c>
      <c r="B168" s="14" t="str">
        <f t="shared" si="36"/>
        <v>US46625H1005</v>
      </c>
      <c r="C168" s="14">
        <f t="shared" si="30"/>
        <v>7</v>
      </c>
      <c r="D168" s="3" t="s">
        <v>13</v>
      </c>
      <c r="E168" s="3" t="s">
        <v>13</v>
      </c>
      <c r="F168" s="2" t="s">
        <v>13</v>
      </c>
    </row>
    <row r="169" spans="1:6" x14ac:dyDescent="0.25">
      <c r="A169" s="14" t="str">
        <f t="shared" si="35"/>
        <v>JPMorgan Chase</v>
      </c>
      <c r="B169" s="14" t="str">
        <f t="shared" si="36"/>
        <v>US46625H1005</v>
      </c>
      <c r="C169" s="14">
        <f t="shared" si="30"/>
        <v>8</v>
      </c>
      <c r="D169" s="3" t="s">
        <v>13</v>
      </c>
      <c r="E169" s="3" t="s">
        <v>13</v>
      </c>
      <c r="F169" s="2" t="s">
        <v>13</v>
      </c>
    </row>
    <row r="170" spans="1:6" x14ac:dyDescent="0.25">
      <c r="A170" s="14" t="str">
        <f t="shared" si="35"/>
        <v>JPMorgan Chase</v>
      </c>
      <c r="B170" s="14" t="str">
        <f t="shared" si="36"/>
        <v>US46625H1005</v>
      </c>
      <c r="C170" s="14">
        <f t="shared" si="30"/>
        <v>9</v>
      </c>
      <c r="D170" s="3" t="s">
        <v>13</v>
      </c>
      <c r="E170" s="3" t="s">
        <v>13</v>
      </c>
      <c r="F170" s="2" t="s">
        <v>13</v>
      </c>
    </row>
    <row r="171" spans="1:6" x14ac:dyDescent="0.25">
      <c r="A171" s="14" t="str">
        <f t="shared" si="35"/>
        <v>JPMorgan Chase</v>
      </c>
      <c r="B171" s="14" t="str">
        <f t="shared" si="36"/>
        <v>US46625H1005</v>
      </c>
      <c r="C171" s="14">
        <f t="shared" si="30"/>
        <v>10</v>
      </c>
      <c r="D171" s="3" t="s">
        <v>13</v>
      </c>
      <c r="E171" s="3" t="s">
        <v>13</v>
      </c>
      <c r="F171" s="2" t="s">
        <v>13</v>
      </c>
    </row>
    <row r="172" spans="1:6" x14ac:dyDescent="0.25">
      <c r="A172" s="10" t="s">
        <v>135</v>
      </c>
      <c r="B172" s="10" t="s">
        <v>136</v>
      </c>
      <c r="C172" s="10">
        <f t="shared" si="30"/>
        <v>1</v>
      </c>
      <c r="D172" s="7" t="s">
        <v>38</v>
      </c>
      <c r="E172" s="7" t="s">
        <v>8</v>
      </c>
      <c r="F172" s="8">
        <v>0.95675603143418153</v>
      </c>
    </row>
    <row r="173" spans="1:6" x14ac:dyDescent="0.25">
      <c r="A173" s="10" t="str">
        <f>A172</f>
        <v>ICBC</v>
      </c>
      <c r="B173" s="10" t="str">
        <f>B172</f>
        <v>CNE1000003G1</v>
      </c>
      <c r="C173" s="10">
        <f t="shared" si="30"/>
        <v>2</v>
      </c>
      <c r="D173" s="7" t="s">
        <v>35</v>
      </c>
      <c r="E173" s="7" t="s">
        <v>10</v>
      </c>
      <c r="F173" s="8">
        <v>4.3243968565818476E-2</v>
      </c>
    </row>
    <row r="174" spans="1:6" x14ac:dyDescent="0.25">
      <c r="A174" s="10" t="str">
        <f t="shared" ref="A174:A181" si="37">A173</f>
        <v>ICBC</v>
      </c>
      <c r="B174" s="10" t="str">
        <f t="shared" ref="B174:B181" si="38">B173</f>
        <v>CNE1000003G1</v>
      </c>
      <c r="C174" s="10">
        <f t="shared" si="30"/>
        <v>3</v>
      </c>
      <c r="D174" s="7" t="s">
        <v>13</v>
      </c>
      <c r="E174" s="7" t="s">
        <v>13</v>
      </c>
      <c r="F174" s="8" t="s">
        <v>13</v>
      </c>
    </row>
    <row r="175" spans="1:6" x14ac:dyDescent="0.25">
      <c r="A175" s="10" t="str">
        <f t="shared" si="37"/>
        <v>ICBC</v>
      </c>
      <c r="B175" s="10" t="str">
        <f t="shared" si="38"/>
        <v>CNE1000003G1</v>
      </c>
      <c r="C175" s="10">
        <f t="shared" si="30"/>
        <v>4</v>
      </c>
      <c r="D175" s="7" t="s">
        <v>13</v>
      </c>
      <c r="E175" s="7" t="s">
        <v>13</v>
      </c>
      <c r="F175" s="8" t="s">
        <v>13</v>
      </c>
    </row>
    <row r="176" spans="1:6" x14ac:dyDescent="0.25">
      <c r="A176" s="10" t="str">
        <f t="shared" si="37"/>
        <v>ICBC</v>
      </c>
      <c r="B176" s="10" t="str">
        <f t="shared" si="38"/>
        <v>CNE1000003G1</v>
      </c>
      <c r="C176" s="10">
        <f t="shared" si="30"/>
        <v>5</v>
      </c>
      <c r="D176" s="7" t="s">
        <v>13</v>
      </c>
      <c r="E176" s="7" t="s">
        <v>13</v>
      </c>
      <c r="F176" s="8" t="s">
        <v>13</v>
      </c>
    </row>
    <row r="177" spans="1:6" x14ac:dyDescent="0.25">
      <c r="A177" s="10" t="str">
        <f t="shared" si="37"/>
        <v>ICBC</v>
      </c>
      <c r="B177" s="10" t="str">
        <f t="shared" si="38"/>
        <v>CNE1000003G1</v>
      </c>
      <c r="C177" s="10">
        <f t="shared" si="30"/>
        <v>6</v>
      </c>
      <c r="D177" s="7" t="s">
        <v>13</v>
      </c>
      <c r="E177" s="7" t="s">
        <v>13</v>
      </c>
      <c r="F177" s="8" t="s">
        <v>13</v>
      </c>
    </row>
    <row r="178" spans="1:6" x14ac:dyDescent="0.25">
      <c r="A178" s="10" t="str">
        <f t="shared" si="37"/>
        <v>ICBC</v>
      </c>
      <c r="B178" s="10" t="str">
        <f t="shared" si="38"/>
        <v>CNE1000003G1</v>
      </c>
      <c r="C178" s="10">
        <f t="shared" si="30"/>
        <v>7</v>
      </c>
      <c r="D178" s="7" t="s">
        <v>13</v>
      </c>
      <c r="E178" s="7" t="s">
        <v>13</v>
      </c>
      <c r="F178" s="8" t="s">
        <v>13</v>
      </c>
    </row>
    <row r="179" spans="1:6" x14ac:dyDescent="0.25">
      <c r="A179" s="10" t="str">
        <f t="shared" si="37"/>
        <v>ICBC</v>
      </c>
      <c r="B179" s="10" t="str">
        <f t="shared" si="38"/>
        <v>CNE1000003G1</v>
      </c>
      <c r="C179" s="10">
        <f t="shared" si="30"/>
        <v>8</v>
      </c>
      <c r="D179" s="7" t="s">
        <v>13</v>
      </c>
      <c r="E179" s="7" t="s">
        <v>13</v>
      </c>
      <c r="F179" s="8" t="s">
        <v>13</v>
      </c>
    </row>
    <row r="180" spans="1:6" x14ac:dyDescent="0.25">
      <c r="A180" s="10" t="str">
        <f t="shared" si="37"/>
        <v>ICBC</v>
      </c>
      <c r="B180" s="10" t="str">
        <f t="shared" si="38"/>
        <v>CNE1000003G1</v>
      </c>
      <c r="C180" s="10">
        <f t="shared" si="30"/>
        <v>9</v>
      </c>
      <c r="D180" s="7" t="s">
        <v>13</v>
      </c>
      <c r="E180" s="7" t="s">
        <v>13</v>
      </c>
      <c r="F180" s="8" t="s">
        <v>13</v>
      </c>
    </row>
    <row r="181" spans="1:6" x14ac:dyDescent="0.25">
      <c r="A181" s="10" t="str">
        <f t="shared" si="37"/>
        <v>ICBC</v>
      </c>
      <c r="B181" s="10" t="str">
        <f t="shared" si="38"/>
        <v>CNE1000003G1</v>
      </c>
      <c r="C181" s="10">
        <f t="shared" si="30"/>
        <v>10</v>
      </c>
      <c r="D181" s="7" t="s">
        <v>13</v>
      </c>
      <c r="E181" s="7" t="s">
        <v>13</v>
      </c>
      <c r="F181" s="8" t="s">
        <v>13</v>
      </c>
    </row>
    <row r="182" spans="1:6" x14ac:dyDescent="0.25">
      <c r="A182" s="12" t="s">
        <v>137</v>
      </c>
      <c r="B182" s="12" t="s">
        <v>138</v>
      </c>
      <c r="C182" s="14">
        <f t="shared" si="30"/>
        <v>1</v>
      </c>
      <c r="D182" s="3" t="s">
        <v>38</v>
      </c>
      <c r="E182" s="3" t="s">
        <v>8</v>
      </c>
      <c r="F182" s="2">
        <v>0.82444715015582626</v>
      </c>
    </row>
    <row r="183" spans="1:6" x14ac:dyDescent="0.25">
      <c r="A183" s="14" t="str">
        <f>A182</f>
        <v>Bank of China</v>
      </c>
      <c r="B183" s="14" t="str">
        <f>B182</f>
        <v>CNE1000001Z5</v>
      </c>
      <c r="C183" s="14">
        <f t="shared" si="30"/>
        <v>2</v>
      </c>
      <c r="D183" s="3" t="s">
        <v>50</v>
      </c>
      <c r="E183" s="3" t="s">
        <v>8</v>
      </c>
      <c r="F183" s="2">
        <v>9.7275736834364634E-2</v>
      </c>
    </row>
    <row r="184" spans="1:6" x14ac:dyDescent="0.25">
      <c r="A184" s="14" t="str">
        <f t="shared" ref="A184:A191" si="39">A183</f>
        <v>Bank of China</v>
      </c>
      <c r="B184" s="14" t="str">
        <f t="shared" ref="B184:B191" si="40">B183</f>
        <v>CNE1000001Z5</v>
      </c>
      <c r="C184" s="14">
        <f t="shared" si="30"/>
        <v>3</v>
      </c>
      <c r="D184" s="3" t="s">
        <v>51</v>
      </c>
      <c r="E184" s="3" t="s">
        <v>8</v>
      </c>
      <c r="F184" s="2">
        <v>4.4627258865660907E-2</v>
      </c>
    </row>
    <row r="185" spans="1:6" x14ac:dyDescent="0.25">
      <c r="A185" s="14" t="str">
        <f t="shared" si="39"/>
        <v>Bank of China</v>
      </c>
      <c r="B185" s="14" t="str">
        <f t="shared" si="40"/>
        <v>CNE1000001Z5</v>
      </c>
      <c r="C185" s="14">
        <f t="shared" si="30"/>
        <v>4</v>
      </c>
      <c r="D185" s="3" t="s">
        <v>35</v>
      </c>
      <c r="E185" s="3" t="s">
        <v>10</v>
      </c>
      <c r="F185" s="2">
        <v>3.3649854144148124E-2</v>
      </c>
    </row>
    <row r="186" spans="1:6" x14ac:dyDescent="0.25">
      <c r="A186" s="14" t="str">
        <f t="shared" si="39"/>
        <v>Bank of China</v>
      </c>
      <c r="B186" s="14" t="str">
        <f t="shared" si="40"/>
        <v>CNE1000001Z5</v>
      </c>
      <c r="C186" s="14">
        <f t="shared" si="30"/>
        <v>5</v>
      </c>
      <c r="D186" s="3" t="s">
        <v>13</v>
      </c>
      <c r="E186" s="3" t="s">
        <v>13</v>
      </c>
      <c r="F186" s="2" t="s">
        <v>13</v>
      </c>
    </row>
    <row r="187" spans="1:6" x14ac:dyDescent="0.25">
      <c r="A187" s="14" t="str">
        <f t="shared" si="39"/>
        <v>Bank of China</v>
      </c>
      <c r="B187" s="14" t="str">
        <f t="shared" si="40"/>
        <v>CNE1000001Z5</v>
      </c>
      <c r="C187" s="14">
        <f t="shared" si="30"/>
        <v>6</v>
      </c>
      <c r="D187" s="3" t="s">
        <v>13</v>
      </c>
      <c r="E187" s="3" t="s">
        <v>13</v>
      </c>
      <c r="F187" s="2" t="s">
        <v>13</v>
      </c>
    </row>
    <row r="188" spans="1:6" x14ac:dyDescent="0.25">
      <c r="A188" s="14" t="str">
        <f t="shared" si="39"/>
        <v>Bank of China</v>
      </c>
      <c r="B188" s="14" t="str">
        <f t="shared" si="40"/>
        <v>CNE1000001Z5</v>
      </c>
      <c r="C188" s="14">
        <f t="shared" si="30"/>
        <v>7</v>
      </c>
      <c r="D188" s="3" t="s">
        <v>13</v>
      </c>
      <c r="E188" s="3" t="s">
        <v>13</v>
      </c>
      <c r="F188" s="2" t="s">
        <v>13</v>
      </c>
    </row>
    <row r="189" spans="1:6" x14ac:dyDescent="0.25">
      <c r="A189" s="14" t="str">
        <f t="shared" si="39"/>
        <v>Bank of China</v>
      </c>
      <c r="B189" s="14" t="str">
        <f t="shared" si="40"/>
        <v>CNE1000001Z5</v>
      </c>
      <c r="C189" s="14">
        <f t="shared" si="30"/>
        <v>8</v>
      </c>
      <c r="D189" s="3" t="s">
        <v>13</v>
      </c>
      <c r="E189" s="3" t="s">
        <v>13</v>
      </c>
      <c r="F189" s="2" t="s">
        <v>13</v>
      </c>
    </row>
    <row r="190" spans="1:6" x14ac:dyDescent="0.25">
      <c r="A190" s="14" t="str">
        <f t="shared" si="39"/>
        <v>Bank of China</v>
      </c>
      <c r="B190" s="14" t="str">
        <f t="shared" si="40"/>
        <v>CNE1000001Z5</v>
      </c>
      <c r="C190" s="14">
        <f t="shared" si="30"/>
        <v>9</v>
      </c>
      <c r="D190" s="3" t="s">
        <v>13</v>
      </c>
      <c r="E190" s="3" t="s">
        <v>13</v>
      </c>
      <c r="F190" s="2" t="s">
        <v>13</v>
      </c>
    </row>
    <row r="191" spans="1:6" x14ac:dyDescent="0.25">
      <c r="A191" s="14" t="str">
        <f t="shared" si="39"/>
        <v>Bank of China</v>
      </c>
      <c r="B191" s="14" t="str">
        <f t="shared" si="40"/>
        <v>CNE1000001Z5</v>
      </c>
      <c r="C191" s="14">
        <f t="shared" si="30"/>
        <v>10</v>
      </c>
      <c r="D191" s="3" t="s">
        <v>13</v>
      </c>
      <c r="E191" s="3" t="s">
        <v>13</v>
      </c>
      <c r="F191" s="2" t="s">
        <v>13</v>
      </c>
    </row>
    <row r="192" spans="1:6" x14ac:dyDescent="0.25">
      <c r="A192" s="10" t="s">
        <v>139</v>
      </c>
      <c r="B192" s="10" t="s">
        <v>140</v>
      </c>
      <c r="C192" s="10">
        <f t="shared" si="30"/>
        <v>1</v>
      </c>
      <c r="D192" s="7" t="s">
        <v>52</v>
      </c>
      <c r="E192" s="7" t="s">
        <v>4</v>
      </c>
      <c r="F192" s="8">
        <v>1</v>
      </c>
    </row>
    <row r="193" spans="1:6" x14ac:dyDescent="0.25">
      <c r="A193" s="10" t="str">
        <f>A192</f>
        <v>Verizon Communications</v>
      </c>
      <c r="B193" s="10" t="str">
        <f>B192</f>
        <v>US92343V1044</v>
      </c>
      <c r="C193" s="10">
        <f t="shared" si="30"/>
        <v>2</v>
      </c>
      <c r="D193" s="7" t="s">
        <v>13</v>
      </c>
      <c r="E193" s="7" t="s">
        <v>13</v>
      </c>
      <c r="F193" s="8" t="s">
        <v>13</v>
      </c>
    </row>
    <row r="194" spans="1:6" x14ac:dyDescent="0.25">
      <c r="A194" s="10" t="str">
        <f t="shared" ref="A194:A201" si="41">A193</f>
        <v>Verizon Communications</v>
      </c>
      <c r="B194" s="10" t="str">
        <f t="shared" ref="B194:B201" si="42">B193</f>
        <v>US92343V1044</v>
      </c>
      <c r="C194" s="10">
        <f t="shared" si="30"/>
        <v>3</v>
      </c>
      <c r="D194" s="7" t="s">
        <v>13</v>
      </c>
      <c r="E194" s="7" t="s">
        <v>13</v>
      </c>
      <c r="F194" s="8" t="s">
        <v>13</v>
      </c>
    </row>
    <row r="195" spans="1:6" x14ac:dyDescent="0.25">
      <c r="A195" s="10" t="str">
        <f t="shared" si="41"/>
        <v>Verizon Communications</v>
      </c>
      <c r="B195" s="10" t="str">
        <f t="shared" si="42"/>
        <v>US92343V1044</v>
      </c>
      <c r="C195" s="10">
        <f t="shared" si="30"/>
        <v>4</v>
      </c>
      <c r="D195" s="7" t="s">
        <v>13</v>
      </c>
      <c r="E195" s="7" t="s">
        <v>13</v>
      </c>
      <c r="F195" s="8" t="s">
        <v>13</v>
      </c>
    </row>
    <row r="196" spans="1:6" x14ac:dyDescent="0.25">
      <c r="A196" s="10" t="str">
        <f t="shared" si="41"/>
        <v>Verizon Communications</v>
      </c>
      <c r="B196" s="10" t="str">
        <f t="shared" si="42"/>
        <v>US92343V1044</v>
      </c>
      <c r="C196" s="10">
        <f t="shared" si="30"/>
        <v>5</v>
      </c>
      <c r="D196" s="7" t="s">
        <v>13</v>
      </c>
      <c r="E196" s="7" t="s">
        <v>13</v>
      </c>
      <c r="F196" s="8" t="s">
        <v>13</v>
      </c>
    </row>
    <row r="197" spans="1:6" x14ac:dyDescent="0.25">
      <c r="A197" s="10" t="str">
        <f t="shared" si="41"/>
        <v>Verizon Communications</v>
      </c>
      <c r="B197" s="10" t="str">
        <f t="shared" si="42"/>
        <v>US92343V1044</v>
      </c>
      <c r="C197" s="10">
        <f t="shared" si="30"/>
        <v>6</v>
      </c>
      <c r="D197" s="7" t="s">
        <v>13</v>
      </c>
      <c r="E197" s="7" t="s">
        <v>13</v>
      </c>
      <c r="F197" s="8" t="s">
        <v>13</v>
      </c>
    </row>
    <row r="198" spans="1:6" x14ac:dyDescent="0.25">
      <c r="A198" s="10" t="str">
        <f t="shared" si="41"/>
        <v>Verizon Communications</v>
      </c>
      <c r="B198" s="10" t="str">
        <f t="shared" si="42"/>
        <v>US92343V1044</v>
      </c>
      <c r="C198" s="10">
        <f t="shared" si="30"/>
        <v>7</v>
      </c>
      <c r="D198" s="7" t="s">
        <v>13</v>
      </c>
      <c r="E198" s="7" t="s">
        <v>13</v>
      </c>
      <c r="F198" s="8" t="s">
        <v>13</v>
      </c>
    </row>
    <row r="199" spans="1:6" x14ac:dyDescent="0.25">
      <c r="A199" s="10" t="str">
        <f t="shared" si="41"/>
        <v>Verizon Communications</v>
      </c>
      <c r="B199" s="10" t="str">
        <f t="shared" si="42"/>
        <v>US92343V1044</v>
      </c>
      <c r="C199" s="10">
        <f t="shared" si="30"/>
        <v>8</v>
      </c>
      <c r="D199" s="7" t="s">
        <v>13</v>
      </c>
      <c r="E199" s="7" t="s">
        <v>13</v>
      </c>
      <c r="F199" s="8" t="s">
        <v>13</v>
      </c>
    </row>
    <row r="200" spans="1:6" x14ac:dyDescent="0.25">
      <c r="A200" s="10" t="str">
        <f t="shared" si="41"/>
        <v>Verizon Communications</v>
      </c>
      <c r="B200" s="10" t="str">
        <f t="shared" si="42"/>
        <v>US92343V1044</v>
      </c>
      <c r="C200" s="10">
        <f t="shared" si="30"/>
        <v>9</v>
      </c>
      <c r="D200" s="7" t="s">
        <v>13</v>
      </c>
      <c r="E200" s="7" t="s">
        <v>13</v>
      </c>
      <c r="F200" s="8" t="s">
        <v>13</v>
      </c>
    </row>
    <row r="201" spans="1:6" x14ac:dyDescent="0.25">
      <c r="A201" s="10" t="str">
        <f t="shared" si="41"/>
        <v>Verizon Communications</v>
      </c>
      <c r="B201" s="10" t="str">
        <f t="shared" si="42"/>
        <v>US92343V1044</v>
      </c>
      <c r="C201" s="10">
        <f t="shared" si="30"/>
        <v>10</v>
      </c>
      <c r="D201" s="7" t="s">
        <v>13</v>
      </c>
      <c r="E201" s="7" t="s">
        <v>13</v>
      </c>
      <c r="F201" s="8" t="s">
        <v>13</v>
      </c>
    </row>
    <row r="202" spans="1:6" x14ac:dyDescent="0.25">
      <c r="A202" s="12" t="s">
        <v>141</v>
      </c>
      <c r="B202" s="12" t="s">
        <v>142</v>
      </c>
      <c r="C202" s="14">
        <f t="shared" si="30"/>
        <v>1</v>
      </c>
      <c r="D202" s="3" t="s">
        <v>5</v>
      </c>
      <c r="E202" s="3" t="s">
        <v>6</v>
      </c>
      <c r="F202" s="2">
        <v>0.30823850854691043</v>
      </c>
    </row>
    <row r="203" spans="1:6" x14ac:dyDescent="0.25">
      <c r="A203" s="14" t="str">
        <f>A202</f>
        <v>HSBC</v>
      </c>
      <c r="B203" s="14" t="str">
        <f>B202</f>
        <v>GB0005405286</v>
      </c>
      <c r="C203" s="14">
        <f t="shared" si="30"/>
        <v>2</v>
      </c>
      <c r="D203" s="3" t="s">
        <v>50</v>
      </c>
      <c r="E203" s="3" t="s">
        <v>8</v>
      </c>
      <c r="F203" s="2">
        <v>0.19409896740328902</v>
      </c>
    </row>
    <row r="204" spans="1:6" x14ac:dyDescent="0.25">
      <c r="A204" s="14" t="str">
        <f t="shared" ref="A204:A211" si="43">A203</f>
        <v>HSBC</v>
      </c>
      <c r="B204" s="14" t="str">
        <f t="shared" ref="B204:B211" si="44">B203</f>
        <v>GB0005405286</v>
      </c>
      <c r="C204" s="14">
        <f t="shared" si="30"/>
        <v>3</v>
      </c>
      <c r="D204" s="3" t="s">
        <v>53</v>
      </c>
      <c r="E204" s="3" t="s">
        <v>8</v>
      </c>
      <c r="F204" s="2">
        <v>0.17609009584697527</v>
      </c>
    </row>
    <row r="205" spans="1:6" x14ac:dyDescent="0.25">
      <c r="A205" s="14" t="str">
        <f t="shared" si="43"/>
        <v>HSBC</v>
      </c>
      <c r="B205" s="14" t="str">
        <f t="shared" si="44"/>
        <v>GB0005405286</v>
      </c>
      <c r="C205" s="14">
        <f t="shared" ref="C205:C268" si="45">C195</f>
        <v>4</v>
      </c>
      <c r="D205" s="3" t="s">
        <v>23</v>
      </c>
      <c r="E205" s="3" t="s">
        <v>23</v>
      </c>
      <c r="F205" s="2">
        <v>0.15536149797012574</v>
      </c>
    </row>
    <row r="206" spans="1:6" x14ac:dyDescent="0.25">
      <c r="A206" s="14" t="str">
        <f t="shared" si="43"/>
        <v>HSBC</v>
      </c>
      <c r="B206" s="14" t="str">
        <f t="shared" si="44"/>
        <v>GB0005405286</v>
      </c>
      <c r="C206" s="14">
        <f t="shared" si="45"/>
        <v>5</v>
      </c>
      <c r="D206" s="3" t="s">
        <v>4</v>
      </c>
      <c r="E206" s="3" t="s">
        <v>4</v>
      </c>
      <c r="F206" s="2">
        <v>0.12941400881720005</v>
      </c>
    </row>
    <row r="207" spans="1:6" x14ac:dyDescent="0.25">
      <c r="A207" s="14" t="str">
        <f t="shared" si="43"/>
        <v>HSBC</v>
      </c>
      <c r="B207" s="14" t="str">
        <f t="shared" si="44"/>
        <v>GB0005405286</v>
      </c>
      <c r="C207" s="14">
        <f t="shared" si="45"/>
        <v>6</v>
      </c>
      <c r="D207" s="3" t="s">
        <v>54</v>
      </c>
      <c r="E207" s="3" t="s">
        <v>26</v>
      </c>
      <c r="F207" s="2">
        <v>3.6796921415499534E-2</v>
      </c>
    </row>
    <row r="208" spans="1:6" x14ac:dyDescent="0.25">
      <c r="A208" s="14" t="str">
        <f t="shared" si="43"/>
        <v>HSBC</v>
      </c>
      <c r="B208" s="14" t="str">
        <f t="shared" si="44"/>
        <v>GB0005405286</v>
      </c>
      <c r="C208" s="14">
        <f t="shared" si="45"/>
        <v>7</v>
      </c>
      <c r="D208" s="3" t="s">
        <v>13</v>
      </c>
      <c r="E208" s="3" t="s">
        <v>13</v>
      </c>
      <c r="F208" s="2" t="s">
        <v>13</v>
      </c>
    </row>
    <row r="209" spans="1:6" x14ac:dyDescent="0.25">
      <c r="A209" s="14" t="str">
        <f t="shared" si="43"/>
        <v>HSBC</v>
      </c>
      <c r="B209" s="14" t="str">
        <f t="shared" si="44"/>
        <v>GB0005405286</v>
      </c>
      <c r="C209" s="14">
        <f t="shared" si="45"/>
        <v>8</v>
      </c>
      <c r="D209" s="3" t="s">
        <v>13</v>
      </c>
      <c r="E209" s="3" t="s">
        <v>13</v>
      </c>
      <c r="F209" s="2" t="s">
        <v>13</v>
      </c>
    </row>
    <row r="210" spans="1:6" x14ac:dyDescent="0.25">
      <c r="A210" s="14" t="str">
        <f t="shared" si="43"/>
        <v>HSBC</v>
      </c>
      <c r="B210" s="14" t="str">
        <f t="shared" si="44"/>
        <v>GB0005405286</v>
      </c>
      <c r="C210" s="14">
        <f t="shared" si="45"/>
        <v>9</v>
      </c>
      <c r="D210" s="3" t="s">
        <v>13</v>
      </c>
      <c r="E210" s="3" t="s">
        <v>13</v>
      </c>
      <c r="F210" s="2" t="s">
        <v>13</v>
      </c>
    </row>
    <row r="211" spans="1:6" x14ac:dyDescent="0.25">
      <c r="A211" s="14" t="str">
        <f t="shared" si="43"/>
        <v>HSBC</v>
      </c>
      <c r="B211" s="14" t="str">
        <f t="shared" si="44"/>
        <v>GB0005405286</v>
      </c>
      <c r="C211" s="14">
        <f t="shared" si="45"/>
        <v>10</v>
      </c>
      <c r="D211" s="3" t="s">
        <v>13</v>
      </c>
      <c r="E211" s="3" t="s">
        <v>13</v>
      </c>
      <c r="F211" s="2" t="s">
        <v>13</v>
      </c>
    </row>
    <row r="212" spans="1:6" x14ac:dyDescent="0.25">
      <c r="A212" s="10" t="s">
        <v>143</v>
      </c>
      <c r="B212" s="10" t="s">
        <v>144</v>
      </c>
      <c r="C212" s="10">
        <f t="shared" si="45"/>
        <v>1</v>
      </c>
      <c r="D212" s="7" t="s">
        <v>4</v>
      </c>
      <c r="E212" s="7" t="s">
        <v>4</v>
      </c>
      <c r="F212" s="8">
        <v>0.30775896982723239</v>
      </c>
    </row>
    <row r="213" spans="1:6" x14ac:dyDescent="0.25">
      <c r="A213" s="10" t="str">
        <f>A212</f>
        <v>Toyota Motor</v>
      </c>
      <c r="B213" s="10" t="str">
        <f>B212</f>
        <v>JP3633400001</v>
      </c>
      <c r="C213" s="10">
        <f t="shared" si="45"/>
        <v>2</v>
      </c>
      <c r="D213" s="7" t="s">
        <v>11</v>
      </c>
      <c r="E213" s="7" t="s">
        <v>12</v>
      </c>
      <c r="F213" s="8">
        <v>0.24939372354970127</v>
      </c>
    </row>
    <row r="214" spans="1:6" x14ac:dyDescent="0.25">
      <c r="A214" s="10" t="str">
        <f t="shared" ref="A214:A221" si="46">A213</f>
        <v>Toyota Motor</v>
      </c>
      <c r="B214" s="10" t="str">
        <f t="shared" ref="B214:B221" si="47">B213</f>
        <v>JP3633400001</v>
      </c>
      <c r="C214" s="10">
        <f t="shared" si="45"/>
        <v>3</v>
      </c>
      <c r="D214" s="7" t="s">
        <v>55</v>
      </c>
      <c r="E214" s="7" t="s">
        <v>10</v>
      </c>
      <c r="F214" s="8">
        <v>0.17857780606703852</v>
      </c>
    </row>
    <row r="215" spans="1:6" x14ac:dyDescent="0.25">
      <c r="A215" s="10" t="str">
        <f t="shared" si="46"/>
        <v>Toyota Motor</v>
      </c>
      <c r="B215" s="10" t="str">
        <f t="shared" si="47"/>
        <v>JP3633400001</v>
      </c>
      <c r="C215" s="10">
        <f t="shared" si="45"/>
        <v>4</v>
      </c>
      <c r="D215" s="7" t="s">
        <v>44</v>
      </c>
      <c r="E215" s="7" t="s">
        <v>8</v>
      </c>
      <c r="F215" s="8">
        <v>0.17810645411361667</v>
      </c>
    </row>
    <row r="216" spans="1:6" x14ac:dyDescent="0.25">
      <c r="A216" s="10" t="str">
        <f t="shared" si="46"/>
        <v>Toyota Motor</v>
      </c>
      <c r="B216" s="10" t="str">
        <f t="shared" si="47"/>
        <v>JP3633400001</v>
      </c>
      <c r="C216" s="10">
        <f t="shared" si="45"/>
        <v>5</v>
      </c>
      <c r="D216" s="7" t="s">
        <v>5</v>
      </c>
      <c r="E216" s="7" t="s">
        <v>6</v>
      </c>
      <c r="F216" s="8">
        <v>8.6163046442411184E-2</v>
      </c>
    </row>
    <row r="217" spans="1:6" x14ac:dyDescent="0.25">
      <c r="A217" s="10" t="str">
        <f t="shared" si="46"/>
        <v>Toyota Motor</v>
      </c>
      <c r="B217" s="10" t="str">
        <f t="shared" si="47"/>
        <v>JP3633400001</v>
      </c>
      <c r="C217" s="10">
        <f t="shared" si="45"/>
        <v>6</v>
      </c>
      <c r="D217" s="7" t="s">
        <v>13</v>
      </c>
      <c r="E217" s="7" t="s">
        <v>13</v>
      </c>
      <c r="F217" s="8" t="s">
        <v>13</v>
      </c>
    </row>
    <row r="218" spans="1:6" x14ac:dyDescent="0.25">
      <c r="A218" s="10" t="str">
        <f t="shared" si="46"/>
        <v>Toyota Motor</v>
      </c>
      <c r="B218" s="10" t="str">
        <f t="shared" si="47"/>
        <v>JP3633400001</v>
      </c>
      <c r="C218" s="10">
        <f t="shared" si="45"/>
        <v>7</v>
      </c>
      <c r="D218" s="7" t="s">
        <v>13</v>
      </c>
      <c r="E218" s="7" t="s">
        <v>13</v>
      </c>
      <c r="F218" s="8" t="s">
        <v>13</v>
      </c>
    </row>
    <row r="219" spans="1:6" x14ac:dyDescent="0.25">
      <c r="A219" s="10" t="str">
        <f t="shared" si="46"/>
        <v>Toyota Motor</v>
      </c>
      <c r="B219" s="10" t="str">
        <f t="shared" si="47"/>
        <v>JP3633400001</v>
      </c>
      <c r="C219" s="10">
        <f t="shared" si="45"/>
        <v>8</v>
      </c>
      <c r="D219" s="7" t="s">
        <v>13</v>
      </c>
      <c r="E219" s="7" t="s">
        <v>13</v>
      </c>
      <c r="F219" s="8" t="s">
        <v>13</v>
      </c>
    </row>
    <row r="220" spans="1:6" x14ac:dyDescent="0.25">
      <c r="A220" s="10" t="str">
        <f t="shared" si="46"/>
        <v>Toyota Motor</v>
      </c>
      <c r="B220" s="10" t="str">
        <f t="shared" si="47"/>
        <v>JP3633400001</v>
      </c>
      <c r="C220" s="10">
        <f t="shared" si="45"/>
        <v>9</v>
      </c>
      <c r="D220" s="7" t="s">
        <v>13</v>
      </c>
      <c r="E220" s="7" t="s">
        <v>13</v>
      </c>
      <c r="F220" s="8" t="s">
        <v>13</v>
      </c>
    </row>
    <row r="221" spans="1:6" x14ac:dyDescent="0.25">
      <c r="A221" s="10" t="str">
        <f t="shared" si="46"/>
        <v>Toyota Motor</v>
      </c>
      <c r="B221" s="10" t="str">
        <f t="shared" si="47"/>
        <v>JP3633400001</v>
      </c>
      <c r="C221" s="10">
        <f t="shared" si="45"/>
        <v>10</v>
      </c>
      <c r="D221" s="7" t="s">
        <v>13</v>
      </c>
      <c r="E221" s="7" t="s">
        <v>13</v>
      </c>
      <c r="F221" s="8" t="s">
        <v>13</v>
      </c>
    </row>
    <row r="222" spans="1:6" x14ac:dyDescent="0.25">
      <c r="A222" s="14" t="s">
        <v>145</v>
      </c>
      <c r="B222" s="14" t="s">
        <v>146</v>
      </c>
      <c r="C222" s="14">
        <f t="shared" si="45"/>
        <v>1</v>
      </c>
      <c r="D222" s="3" t="s">
        <v>56</v>
      </c>
      <c r="E222" s="3" t="s">
        <v>4</v>
      </c>
      <c r="F222" s="2">
        <v>0.469385162576409</v>
      </c>
    </row>
    <row r="223" spans="1:6" x14ac:dyDescent="0.25">
      <c r="A223" s="14" t="str">
        <f>A222</f>
        <v>Facebook</v>
      </c>
      <c r="B223" s="14" t="str">
        <f>B222</f>
        <v>US30303M1027</v>
      </c>
      <c r="C223" s="14">
        <f t="shared" si="45"/>
        <v>2</v>
      </c>
      <c r="D223" s="3" t="s">
        <v>5</v>
      </c>
      <c r="E223" s="3" t="s">
        <v>6</v>
      </c>
      <c r="F223" s="2">
        <v>0.27858231706984665</v>
      </c>
    </row>
    <row r="224" spans="1:6" x14ac:dyDescent="0.25">
      <c r="A224" s="14" t="str">
        <f t="shared" ref="A224:A231" si="48">A223</f>
        <v>Facebook</v>
      </c>
      <c r="B224" s="14" t="str">
        <f t="shared" ref="B224:B231" si="49">B223</f>
        <v>US30303M1027</v>
      </c>
      <c r="C224" s="14">
        <f t="shared" si="45"/>
        <v>3</v>
      </c>
      <c r="D224" s="3" t="s">
        <v>44</v>
      </c>
      <c r="E224" s="3" t="s">
        <v>8</v>
      </c>
      <c r="F224" s="2">
        <v>0.13503556911886913</v>
      </c>
    </row>
    <row r="225" spans="1:6" x14ac:dyDescent="0.25">
      <c r="A225" s="14" t="str">
        <f t="shared" si="48"/>
        <v>Facebook</v>
      </c>
      <c r="B225" s="14" t="str">
        <f t="shared" si="49"/>
        <v>US30303M1027</v>
      </c>
      <c r="C225" s="14">
        <f t="shared" si="45"/>
        <v>4</v>
      </c>
      <c r="D225" s="3" t="s">
        <v>10</v>
      </c>
      <c r="E225" s="3" t="s">
        <v>10</v>
      </c>
      <c r="F225" s="2">
        <v>0.11699695123487508</v>
      </c>
    </row>
    <row r="226" spans="1:6" x14ac:dyDescent="0.25">
      <c r="A226" s="14" t="str">
        <f t="shared" si="48"/>
        <v>Facebook</v>
      </c>
      <c r="B226" s="14" t="str">
        <f t="shared" si="49"/>
        <v>US30303M1027</v>
      </c>
      <c r="C226" s="14">
        <f t="shared" si="45"/>
        <v>5</v>
      </c>
      <c r="D226" s="3" t="s">
        <v>13</v>
      </c>
      <c r="E226" s="3" t="s">
        <v>13</v>
      </c>
      <c r="F226" s="2" t="s">
        <v>13</v>
      </c>
    </row>
    <row r="227" spans="1:6" x14ac:dyDescent="0.25">
      <c r="A227" s="14" t="str">
        <f t="shared" si="48"/>
        <v>Facebook</v>
      </c>
      <c r="B227" s="14" t="str">
        <f t="shared" si="49"/>
        <v>US30303M1027</v>
      </c>
      <c r="C227" s="14">
        <f t="shared" si="45"/>
        <v>6</v>
      </c>
      <c r="D227" s="3" t="s">
        <v>13</v>
      </c>
      <c r="E227" s="3" t="s">
        <v>13</v>
      </c>
      <c r="F227" s="2" t="s">
        <v>13</v>
      </c>
    </row>
    <row r="228" spans="1:6" x14ac:dyDescent="0.25">
      <c r="A228" s="14" t="str">
        <f t="shared" si="48"/>
        <v>Facebook</v>
      </c>
      <c r="B228" s="14" t="str">
        <f t="shared" si="49"/>
        <v>US30303M1027</v>
      </c>
      <c r="C228" s="14">
        <f t="shared" si="45"/>
        <v>7</v>
      </c>
      <c r="D228" s="3" t="s">
        <v>13</v>
      </c>
      <c r="E228" s="3" t="s">
        <v>13</v>
      </c>
      <c r="F228" s="2" t="s">
        <v>13</v>
      </c>
    </row>
    <row r="229" spans="1:6" x14ac:dyDescent="0.25">
      <c r="A229" s="14" t="str">
        <f t="shared" si="48"/>
        <v>Facebook</v>
      </c>
      <c r="B229" s="14" t="str">
        <f t="shared" si="49"/>
        <v>US30303M1027</v>
      </c>
      <c r="C229" s="14">
        <f t="shared" si="45"/>
        <v>8</v>
      </c>
      <c r="D229" s="3" t="s">
        <v>13</v>
      </c>
      <c r="E229" s="3" t="s">
        <v>13</v>
      </c>
      <c r="F229" s="2" t="s">
        <v>13</v>
      </c>
    </row>
    <row r="230" spans="1:6" x14ac:dyDescent="0.25">
      <c r="A230" s="14" t="str">
        <f t="shared" si="48"/>
        <v>Facebook</v>
      </c>
      <c r="B230" s="14" t="str">
        <f t="shared" si="49"/>
        <v>US30303M1027</v>
      </c>
      <c r="C230" s="14">
        <f t="shared" si="45"/>
        <v>9</v>
      </c>
      <c r="D230" s="3" t="s">
        <v>13</v>
      </c>
      <c r="E230" s="3" t="s">
        <v>13</v>
      </c>
      <c r="F230" s="2" t="s">
        <v>13</v>
      </c>
    </row>
    <row r="231" spans="1:6" x14ac:dyDescent="0.25">
      <c r="A231" s="14" t="str">
        <f t="shared" si="48"/>
        <v>Facebook</v>
      </c>
      <c r="B231" s="14" t="str">
        <f t="shared" si="49"/>
        <v>US30303M1027</v>
      </c>
      <c r="C231" s="14">
        <f t="shared" si="45"/>
        <v>10</v>
      </c>
      <c r="D231" s="3" t="s">
        <v>13</v>
      </c>
      <c r="E231" s="3" t="s">
        <v>13</v>
      </c>
      <c r="F231" s="2" t="s">
        <v>13</v>
      </c>
    </row>
    <row r="232" spans="1:6" x14ac:dyDescent="0.25">
      <c r="A232" s="10" t="s">
        <v>147</v>
      </c>
      <c r="B232" s="10" t="s">
        <v>148</v>
      </c>
      <c r="C232" s="10">
        <f t="shared" si="45"/>
        <v>1</v>
      </c>
      <c r="D232" s="7" t="s">
        <v>52</v>
      </c>
      <c r="E232" s="7" t="s">
        <v>8</v>
      </c>
      <c r="F232" s="8">
        <v>0.98244902974898962</v>
      </c>
    </row>
    <row r="233" spans="1:6" x14ac:dyDescent="0.25">
      <c r="A233" s="10" t="str">
        <f>A232</f>
        <v>China Construction Bank</v>
      </c>
      <c r="B233" s="10" t="str">
        <f>B232</f>
        <v>CNE1000002H1</v>
      </c>
      <c r="C233" s="10">
        <f t="shared" si="45"/>
        <v>2</v>
      </c>
      <c r="D233" s="7" t="s">
        <v>57</v>
      </c>
      <c r="E233" s="7" t="s">
        <v>10</v>
      </c>
      <c r="F233" s="8">
        <v>1.7550970251010458E-2</v>
      </c>
    </row>
    <row r="234" spans="1:6" x14ac:dyDescent="0.25">
      <c r="A234" s="10" t="str">
        <f t="shared" ref="A234:A241" si="50">A233</f>
        <v>China Construction Bank</v>
      </c>
      <c r="B234" s="10" t="str">
        <f t="shared" ref="B234:B241" si="51">B233</f>
        <v>CNE1000002H1</v>
      </c>
      <c r="C234" s="10">
        <f t="shared" si="45"/>
        <v>3</v>
      </c>
      <c r="D234" s="7" t="s">
        <v>13</v>
      </c>
      <c r="E234" s="7" t="s">
        <v>13</v>
      </c>
      <c r="F234" s="8" t="s">
        <v>13</v>
      </c>
    </row>
    <row r="235" spans="1:6" x14ac:dyDescent="0.25">
      <c r="A235" s="10" t="str">
        <f t="shared" si="50"/>
        <v>China Construction Bank</v>
      </c>
      <c r="B235" s="10" t="str">
        <f t="shared" si="51"/>
        <v>CNE1000002H1</v>
      </c>
      <c r="C235" s="10">
        <f t="shared" si="45"/>
        <v>4</v>
      </c>
      <c r="D235" s="7" t="s">
        <v>13</v>
      </c>
      <c r="E235" s="7" t="s">
        <v>13</v>
      </c>
      <c r="F235" s="8" t="s">
        <v>13</v>
      </c>
    </row>
    <row r="236" spans="1:6" x14ac:dyDescent="0.25">
      <c r="A236" s="10" t="str">
        <f t="shared" si="50"/>
        <v>China Construction Bank</v>
      </c>
      <c r="B236" s="10" t="str">
        <f t="shared" si="51"/>
        <v>CNE1000002H1</v>
      </c>
      <c r="C236" s="10">
        <f t="shared" si="45"/>
        <v>5</v>
      </c>
      <c r="D236" s="7" t="s">
        <v>13</v>
      </c>
      <c r="E236" s="7" t="s">
        <v>13</v>
      </c>
      <c r="F236" s="8" t="s">
        <v>13</v>
      </c>
    </row>
    <row r="237" spans="1:6" x14ac:dyDescent="0.25">
      <c r="A237" s="10" t="str">
        <f t="shared" si="50"/>
        <v>China Construction Bank</v>
      </c>
      <c r="B237" s="10" t="str">
        <f t="shared" si="51"/>
        <v>CNE1000002H1</v>
      </c>
      <c r="C237" s="10">
        <f t="shared" si="45"/>
        <v>6</v>
      </c>
      <c r="D237" s="7" t="s">
        <v>13</v>
      </c>
      <c r="E237" s="7" t="s">
        <v>13</v>
      </c>
      <c r="F237" s="8" t="s">
        <v>13</v>
      </c>
    </row>
    <row r="238" spans="1:6" x14ac:dyDescent="0.25">
      <c r="A238" s="10" t="str">
        <f t="shared" si="50"/>
        <v>China Construction Bank</v>
      </c>
      <c r="B238" s="10" t="str">
        <f t="shared" si="51"/>
        <v>CNE1000002H1</v>
      </c>
      <c r="C238" s="10">
        <f t="shared" si="45"/>
        <v>7</v>
      </c>
      <c r="D238" s="7" t="s">
        <v>13</v>
      </c>
      <c r="E238" s="7" t="s">
        <v>13</v>
      </c>
      <c r="F238" s="8" t="s">
        <v>13</v>
      </c>
    </row>
    <row r="239" spans="1:6" x14ac:dyDescent="0.25">
      <c r="A239" s="10" t="str">
        <f t="shared" si="50"/>
        <v>China Construction Bank</v>
      </c>
      <c r="B239" s="10" t="str">
        <f t="shared" si="51"/>
        <v>CNE1000002H1</v>
      </c>
      <c r="C239" s="10">
        <f t="shared" si="45"/>
        <v>8</v>
      </c>
      <c r="D239" s="7" t="s">
        <v>13</v>
      </c>
      <c r="E239" s="7" t="s">
        <v>13</v>
      </c>
      <c r="F239" s="8" t="s">
        <v>13</v>
      </c>
    </row>
    <row r="240" spans="1:6" x14ac:dyDescent="0.25">
      <c r="A240" s="10" t="str">
        <f t="shared" si="50"/>
        <v>China Construction Bank</v>
      </c>
      <c r="B240" s="10" t="str">
        <f t="shared" si="51"/>
        <v>CNE1000002H1</v>
      </c>
      <c r="C240" s="10">
        <f t="shared" si="45"/>
        <v>9</v>
      </c>
      <c r="D240" s="7" t="s">
        <v>13</v>
      </c>
      <c r="E240" s="7" t="s">
        <v>13</v>
      </c>
      <c r="F240" s="8" t="s">
        <v>13</v>
      </c>
    </row>
    <row r="241" spans="1:6" x14ac:dyDescent="0.25">
      <c r="A241" s="10" t="str">
        <f t="shared" si="50"/>
        <v>China Construction Bank</v>
      </c>
      <c r="B241" s="10" t="str">
        <f t="shared" si="51"/>
        <v>CNE1000002H1</v>
      </c>
      <c r="C241" s="10">
        <f t="shared" si="45"/>
        <v>10</v>
      </c>
      <c r="D241" s="7" t="s">
        <v>13</v>
      </c>
      <c r="E241" s="7" t="s">
        <v>13</v>
      </c>
      <c r="F241" s="8" t="s">
        <v>13</v>
      </c>
    </row>
    <row r="242" spans="1:6" x14ac:dyDescent="0.25">
      <c r="A242" s="12" t="s">
        <v>149</v>
      </c>
      <c r="B242" s="12" t="s">
        <v>150</v>
      </c>
      <c r="C242" s="14">
        <f t="shared" si="45"/>
        <v>1</v>
      </c>
      <c r="D242" s="3" t="s">
        <v>38</v>
      </c>
      <c r="E242" s="3" t="s">
        <v>8</v>
      </c>
      <c r="F242" s="2">
        <v>0.29355141190535422</v>
      </c>
    </row>
    <row r="243" spans="1:6" x14ac:dyDescent="0.25">
      <c r="A243" s="14" t="str">
        <f>A242</f>
        <v>BHP Billiton</v>
      </c>
      <c r="B243" s="14" t="str">
        <f>B242</f>
        <v>AU000000BHP4</v>
      </c>
      <c r="C243" s="14">
        <f t="shared" si="45"/>
        <v>2</v>
      </c>
      <c r="D243" s="3" t="s">
        <v>58</v>
      </c>
      <c r="E243" s="3" t="s">
        <v>8</v>
      </c>
      <c r="F243" s="2">
        <v>0.2067972406822213</v>
      </c>
    </row>
    <row r="244" spans="1:6" x14ac:dyDescent="0.25">
      <c r="A244" s="14" t="str">
        <f t="shared" ref="A244:A251" si="52">A243</f>
        <v>BHP Billiton</v>
      </c>
      <c r="B244" s="14" t="str">
        <f t="shared" ref="B244:B251" si="53">B243</f>
        <v>AU000000BHP4</v>
      </c>
      <c r="C244" s="14">
        <f t="shared" si="45"/>
        <v>3</v>
      </c>
      <c r="D244" s="3" t="s">
        <v>4</v>
      </c>
      <c r="E244" s="3" t="s">
        <v>4</v>
      </c>
      <c r="F244" s="2">
        <v>0.12759216284059363</v>
      </c>
    </row>
    <row r="245" spans="1:6" x14ac:dyDescent="0.25">
      <c r="A245" s="14" t="str">
        <f t="shared" si="52"/>
        <v>BHP Billiton</v>
      </c>
      <c r="B245" s="14" t="str">
        <f t="shared" si="53"/>
        <v>AU000000BHP4</v>
      </c>
      <c r="C245" s="14">
        <f t="shared" si="45"/>
        <v>4</v>
      </c>
      <c r="D245" s="3" t="s">
        <v>11</v>
      </c>
      <c r="E245" s="3" t="s">
        <v>12</v>
      </c>
      <c r="F245" s="2">
        <v>0.11798144858689769</v>
      </c>
    </row>
    <row r="246" spans="1:6" x14ac:dyDescent="0.25">
      <c r="A246" s="14" t="str">
        <f t="shared" si="52"/>
        <v>BHP Billiton</v>
      </c>
      <c r="B246" s="14" t="str">
        <f t="shared" si="53"/>
        <v>AU000000BHP4</v>
      </c>
      <c r="C246" s="14">
        <f t="shared" si="45"/>
        <v>5</v>
      </c>
      <c r="D246" s="3" t="s">
        <v>59</v>
      </c>
      <c r="E246" s="3" t="s">
        <v>6</v>
      </c>
      <c r="F246" s="2">
        <v>9.5758549375781654E-2</v>
      </c>
    </row>
    <row r="247" spans="1:6" x14ac:dyDescent="0.25">
      <c r="A247" s="14" t="str">
        <f t="shared" si="52"/>
        <v>BHP Billiton</v>
      </c>
      <c r="B247" s="14" t="str">
        <f t="shared" si="53"/>
        <v>AU000000BHP4</v>
      </c>
      <c r="C247" s="14">
        <f t="shared" si="45"/>
        <v>6</v>
      </c>
      <c r="D247" s="3" t="s">
        <v>60</v>
      </c>
      <c r="E247" s="3" t="s">
        <v>12</v>
      </c>
      <c r="F247" s="2">
        <v>6.9473082785919196E-2</v>
      </c>
    </row>
    <row r="248" spans="1:6" x14ac:dyDescent="0.25">
      <c r="A248" s="14" t="str">
        <f t="shared" si="52"/>
        <v>BHP Billiton</v>
      </c>
      <c r="B248" s="14" t="str">
        <f t="shared" si="53"/>
        <v>AU000000BHP4</v>
      </c>
      <c r="C248" s="14">
        <f t="shared" si="45"/>
        <v>7</v>
      </c>
      <c r="D248" s="3" t="s">
        <v>61</v>
      </c>
      <c r="E248" s="3" t="s">
        <v>23</v>
      </c>
      <c r="F248" s="2">
        <v>2.7013100486788122E-2</v>
      </c>
    </row>
    <row r="249" spans="1:6" x14ac:dyDescent="0.25">
      <c r="A249" s="14" t="str">
        <f t="shared" si="52"/>
        <v>BHP Billiton</v>
      </c>
      <c r="B249" s="14" t="str">
        <f t="shared" si="53"/>
        <v>AU000000BHP4</v>
      </c>
      <c r="C249" s="14">
        <f t="shared" si="45"/>
        <v>8</v>
      </c>
      <c r="D249" s="3" t="s">
        <v>17</v>
      </c>
      <c r="E249" s="3" t="s">
        <v>6</v>
      </c>
      <c r="F249" s="2">
        <v>2.5027284363772006E-2</v>
      </c>
    </row>
    <row r="250" spans="1:6" x14ac:dyDescent="0.25">
      <c r="A250" s="14" t="str">
        <f t="shared" si="52"/>
        <v>BHP Billiton</v>
      </c>
      <c r="B250" s="14" t="str">
        <f t="shared" si="53"/>
        <v>AU000000BHP4</v>
      </c>
      <c r="C250" s="14">
        <f t="shared" si="45"/>
        <v>9</v>
      </c>
      <c r="D250" s="3" t="s">
        <v>62</v>
      </c>
      <c r="E250" s="3" t="s">
        <v>26</v>
      </c>
      <c r="F250" s="2">
        <v>1.994906240447037E-2</v>
      </c>
    </row>
    <row r="251" spans="1:6" x14ac:dyDescent="0.25">
      <c r="A251" s="14" t="str">
        <f t="shared" si="52"/>
        <v>BHP Billiton</v>
      </c>
      <c r="B251" s="14" t="str">
        <f t="shared" si="53"/>
        <v>AU000000BHP4</v>
      </c>
      <c r="C251" s="14">
        <f t="shared" si="45"/>
        <v>10</v>
      </c>
      <c r="D251" s="3" t="s">
        <v>63</v>
      </c>
      <c r="E251" s="3" t="s">
        <v>10</v>
      </c>
      <c r="F251" s="2">
        <v>1.685665656820183E-2</v>
      </c>
    </row>
    <row r="252" spans="1:6" x14ac:dyDescent="0.25">
      <c r="A252" s="10" t="s">
        <v>151</v>
      </c>
      <c r="B252" s="10" t="s">
        <v>152</v>
      </c>
      <c r="C252" s="10">
        <f t="shared" si="45"/>
        <v>1</v>
      </c>
      <c r="D252" s="7" t="s">
        <v>3</v>
      </c>
      <c r="E252" s="7" t="s">
        <v>4</v>
      </c>
      <c r="F252" s="8">
        <v>0.43307836512728826</v>
      </c>
    </row>
    <row r="253" spans="1:6" x14ac:dyDescent="0.25">
      <c r="A253" s="10" t="str">
        <f>A252</f>
        <v>IBM</v>
      </c>
      <c r="B253" s="10" t="str">
        <f>B252</f>
        <v>US4592001014</v>
      </c>
      <c r="C253" s="10">
        <f t="shared" si="45"/>
        <v>2</v>
      </c>
      <c r="D253" s="7" t="s">
        <v>64</v>
      </c>
      <c r="E253" s="7" t="s">
        <v>6</v>
      </c>
      <c r="F253" s="8">
        <v>0.31678880412157784</v>
      </c>
    </row>
    <row r="254" spans="1:6" x14ac:dyDescent="0.25">
      <c r="A254" s="10" t="str">
        <f t="shared" ref="A254:A261" si="54">A253</f>
        <v>IBM</v>
      </c>
      <c r="B254" s="10" t="str">
        <f t="shared" ref="B254:B261" si="55">B253</f>
        <v>US4592001014</v>
      </c>
      <c r="C254" s="10">
        <f t="shared" si="45"/>
        <v>3</v>
      </c>
      <c r="D254" s="7" t="s">
        <v>65</v>
      </c>
      <c r="E254" s="7" t="s">
        <v>8</v>
      </c>
      <c r="F254" s="8">
        <v>0.22957163336729755</v>
      </c>
    </row>
    <row r="255" spans="1:6" x14ac:dyDescent="0.25">
      <c r="A255" s="10" t="str">
        <f t="shared" si="54"/>
        <v>IBM</v>
      </c>
      <c r="B255" s="10" t="str">
        <f t="shared" si="55"/>
        <v>US4592001014</v>
      </c>
      <c r="C255" s="10">
        <f t="shared" si="45"/>
        <v>4</v>
      </c>
      <c r="D255" s="7" t="s">
        <v>66</v>
      </c>
      <c r="E255" s="7" t="s">
        <v>10</v>
      </c>
      <c r="F255" s="8">
        <v>2.0561197383836442E-2</v>
      </c>
    </row>
    <row r="256" spans="1:6" x14ac:dyDescent="0.25">
      <c r="A256" s="10" t="str">
        <f t="shared" si="54"/>
        <v>IBM</v>
      </c>
      <c r="B256" s="10" t="str">
        <f t="shared" si="55"/>
        <v>US4592001014</v>
      </c>
      <c r="C256" s="10">
        <f t="shared" si="45"/>
        <v>5</v>
      </c>
      <c r="D256" s="7" t="s">
        <v>13</v>
      </c>
      <c r="E256" s="7" t="s">
        <v>13</v>
      </c>
      <c r="F256" s="8" t="s">
        <v>13</v>
      </c>
    </row>
    <row r="257" spans="1:6" x14ac:dyDescent="0.25">
      <c r="A257" s="10" t="str">
        <f t="shared" si="54"/>
        <v>IBM</v>
      </c>
      <c r="B257" s="10" t="str">
        <f t="shared" si="55"/>
        <v>US4592001014</v>
      </c>
      <c r="C257" s="10">
        <f t="shared" si="45"/>
        <v>6</v>
      </c>
      <c r="D257" s="7" t="s">
        <v>13</v>
      </c>
      <c r="E257" s="7" t="s">
        <v>13</v>
      </c>
      <c r="F257" s="8" t="s">
        <v>13</v>
      </c>
    </row>
    <row r="258" spans="1:6" x14ac:dyDescent="0.25">
      <c r="A258" s="10" t="str">
        <f t="shared" si="54"/>
        <v>IBM</v>
      </c>
      <c r="B258" s="10" t="str">
        <f t="shared" si="55"/>
        <v>US4592001014</v>
      </c>
      <c r="C258" s="10">
        <f t="shared" si="45"/>
        <v>7</v>
      </c>
      <c r="D258" s="7" t="s">
        <v>13</v>
      </c>
      <c r="E258" s="7" t="s">
        <v>13</v>
      </c>
      <c r="F258" s="8" t="s">
        <v>13</v>
      </c>
    </row>
    <row r="259" spans="1:6" x14ac:dyDescent="0.25">
      <c r="A259" s="10" t="str">
        <f t="shared" si="54"/>
        <v>IBM</v>
      </c>
      <c r="B259" s="10" t="str">
        <f t="shared" si="55"/>
        <v>US4592001014</v>
      </c>
      <c r="C259" s="10">
        <f t="shared" si="45"/>
        <v>8</v>
      </c>
      <c r="D259" s="7" t="s">
        <v>13</v>
      </c>
      <c r="E259" s="7" t="s">
        <v>13</v>
      </c>
      <c r="F259" s="8" t="s">
        <v>13</v>
      </c>
    </row>
    <row r="260" spans="1:6" x14ac:dyDescent="0.25">
      <c r="A260" s="10" t="str">
        <f t="shared" si="54"/>
        <v>IBM</v>
      </c>
      <c r="B260" s="10" t="str">
        <f t="shared" si="55"/>
        <v>US4592001014</v>
      </c>
      <c r="C260" s="10">
        <f t="shared" si="45"/>
        <v>9</v>
      </c>
      <c r="D260" s="7" t="s">
        <v>13</v>
      </c>
      <c r="E260" s="7" t="s">
        <v>13</v>
      </c>
      <c r="F260" s="8" t="s">
        <v>13</v>
      </c>
    </row>
    <row r="261" spans="1:6" x14ac:dyDescent="0.25">
      <c r="A261" s="10" t="str">
        <f t="shared" si="54"/>
        <v>IBM</v>
      </c>
      <c r="B261" s="10" t="str">
        <f t="shared" si="55"/>
        <v>US4592001014</v>
      </c>
      <c r="C261" s="10">
        <f t="shared" si="45"/>
        <v>10</v>
      </c>
      <c r="D261" s="7" t="s">
        <v>13</v>
      </c>
      <c r="E261" s="7" t="s">
        <v>13</v>
      </c>
      <c r="F261" s="8" t="s">
        <v>13</v>
      </c>
    </row>
    <row r="262" spans="1:6" x14ac:dyDescent="0.25">
      <c r="A262" s="12" t="s">
        <v>153</v>
      </c>
      <c r="B262" s="12" t="s">
        <v>154</v>
      </c>
      <c r="C262" s="14">
        <f t="shared" si="45"/>
        <v>1</v>
      </c>
      <c r="D262" s="3" t="s">
        <v>67</v>
      </c>
      <c r="E262" s="3" t="s">
        <v>4</v>
      </c>
      <c r="F262" s="2">
        <v>0.30339156436462361</v>
      </c>
    </row>
    <row r="263" spans="1:6" x14ac:dyDescent="0.25">
      <c r="A263" s="14" t="str">
        <f>A262</f>
        <v>Samsung Electronics</v>
      </c>
      <c r="B263" s="14" t="str">
        <f>B262</f>
        <v>KR7005930003</v>
      </c>
      <c r="C263" s="14">
        <f t="shared" si="45"/>
        <v>2</v>
      </c>
      <c r="D263" s="3" t="s">
        <v>5</v>
      </c>
      <c r="E263" s="3" t="s">
        <v>6</v>
      </c>
      <c r="F263" s="2">
        <v>0.23034575481143399</v>
      </c>
    </row>
    <row r="264" spans="1:6" x14ac:dyDescent="0.25">
      <c r="A264" s="14" t="str">
        <f t="shared" ref="A264:A271" si="56">A263</f>
        <v>Samsung Electronics</v>
      </c>
      <c r="B264" s="14" t="str">
        <f t="shared" ref="B264:B271" si="57">B263</f>
        <v>KR7005930003</v>
      </c>
      <c r="C264" s="14">
        <f t="shared" si="45"/>
        <v>3</v>
      </c>
      <c r="D264" s="3" t="s">
        <v>44</v>
      </c>
      <c r="E264" s="3" t="s">
        <v>8</v>
      </c>
      <c r="F264" s="2">
        <v>0.19107008358957547</v>
      </c>
    </row>
    <row r="265" spans="1:6" x14ac:dyDescent="0.25">
      <c r="A265" s="14" t="str">
        <f t="shared" si="56"/>
        <v>Samsung Electronics</v>
      </c>
      <c r="B265" s="14" t="str">
        <f t="shared" si="57"/>
        <v>KR7005930003</v>
      </c>
      <c r="C265" s="14">
        <f t="shared" si="45"/>
        <v>4</v>
      </c>
      <c r="D265" s="3" t="s">
        <v>38</v>
      </c>
      <c r="E265" s="3" t="s">
        <v>8</v>
      </c>
      <c r="F265" s="2">
        <v>0.17556846280530944</v>
      </c>
    </row>
    <row r="266" spans="1:6" x14ac:dyDescent="0.25">
      <c r="A266" s="14" t="str">
        <f t="shared" si="56"/>
        <v>Samsung Electronics</v>
      </c>
      <c r="B266" s="14" t="str">
        <f t="shared" si="57"/>
        <v>KR7005930003</v>
      </c>
      <c r="C266" s="14">
        <f t="shared" si="45"/>
        <v>5</v>
      </c>
      <c r="D266" s="3" t="s">
        <v>68</v>
      </c>
      <c r="E266" s="3" t="s">
        <v>12</v>
      </c>
      <c r="F266" s="2">
        <v>9.9624134429057584E-2</v>
      </c>
    </row>
    <row r="267" spans="1:6" x14ac:dyDescent="0.25">
      <c r="A267" s="14" t="str">
        <f t="shared" si="56"/>
        <v>Samsung Electronics</v>
      </c>
      <c r="B267" s="14" t="str">
        <f t="shared" si="57"/>
        <v>KR7005930003</v>
      </c>
      <c r="C267" s="14">
        <f t="shared" si="45"/>
        <v>6</v>
      </c>
      <c r="D267" s="3" t="s">
        <v>13</v>
      </c>
      <c r="E267" s="3" t="s">
        <v>13</v>
      </c>
      <c r="F267" s="2" t="s">
        <v>13</v>
      </c>
    </row>
    <row r="268" spans="1:6" x14ac:dyDescent="0.25">
      <c r="A268" s="14" t="str">
        <f t="shared" si="56"/>
        <v>Samsung Electronics</v>
      </c>
      <c r="B268" s="14" t="str">
        <f t="shared" si="57"/>
        <v>KR7005930003</v>
      </c>
      <c r="C268" s="14">
        <f t="shared" si="45"/>
        <v>7</v>
      </c>
      <c r="D268" s="3" t="s">
        <v>13</v>
      </c>
      <c r="E268" s="3" t="s">
        <v>13</v>
      </c>
      <c r="F268" s="2" t="s">
        <v>13</v>
      </c>
    </row>
    <row r="269" spans="1:6" x14ac:dyDescent="0.25">
      <c r="A269" s="14" t="str">
        <f t="shared" si="56"/>
        <v>Samsung Electronics</v>
      </c>
      <c r="B269" s="14" t="str">
        <f t="shared" si="57"/>
        <v>KR7005930003</v>
      </c>
      <c r="C269" s="14">
        <f t="shared" ref="C269:C332" si="58">C259</f>
        <v>8</v>
      </c>
      <c r="D269" s="3" t="s">
        <v>13</v>
      </c>
      <c r="E269" s="3" t="s">
        <v>13</v>
      </c>
      <c r="F269" s="2" t="s">
        <v>13</v>
      </c>
    </row>
    <row r="270" spans="1:6" x14ac:dyDescent="0.25">
      <c r="A270" s="14" t="str">
        <f t="shared" si="56"/>
        <v>Samsung Electronics</v>
      </c>
      <c r="B270" s="14" t="str">
        <f t="shared" si="57"/>
        <v>KR7005930003</v>
      </c>
      <c r="C270" s="14">
        <f t="shared" si="58"/>
        <v>9</v>
      </c>
      <c r="D270" s="3" t="s">
        <v>13</v>
      </c>
      <c r="E270" s="3" t="s">
        <v>13</v>
      </c>
      <c r="F270" s="2" t="s">
        <v>13</v>
      </c>
    </row>
    <row r="271" spans="1:6" x14ac:dyDescent="0.25">
      <c r="A271" s="14" t="str">
        <f t="shared" si="56"/>
        <v>Samsung Electronics</v>
      </c>
      <c r="B271" s="14" t="str">
        <f t="shared" si="57"/>
        <v>KR7005930003</v>
      </c>
      <c r="C271" s="14">
        <f t="shared" si="58"/>
        <v>10</v>
      </c>
      <c r="D271" s="3" t="s">
        <v>13</v>
      </c>
      <c r="E271" s="3" t="s">
        <v>13</v>
      </c>
      <c r="F271" s="2" t="s">
        <v>13</v>
      </c>
    </row>
    <row r="272" spans="1:6" x14ac:dyDescent="0.25">
      <c r="A272" s="10" t="s">
        <v>155</v>
      </c>
      <c r="B272" s="10" t="s">
        <v>156</v>
      </c>
      <c r="C272" s="10">
        <f t="shared" si="58"/>
        <v>1</v>
      </c>
      <c r="D272" s="7" t="s">
        <v>15</v>
      </c>
      <c r="E272" s="7" t="s">
        <v>4</v>
      </c>
      <c r="F272" s="8">
        <v>0.39302884615077266</v>
      </c>
    </row>
    <row r="273" spans="1:6" x14ac:dyDescent="0.25">
      <c r="A273" s="10" t="str">
        <f>A272</f>
        <v>Pfizer</v>
      </c>
      <c r="B273" s="10" t="str">
        <f>B272</f>
        <v>US7170811035</v>
      </c>
      <c r="C273" s="10">
        <f t="shared" si="58"/>
        <v>2</v>
      </c>
      <c r="D273" s="7" t="s">
        <v>5</v>
      </c>
      <c r="E273" s="7" t="s">
        <v>6</v>
      </c>
      <c r="F273" s="8">
        <v>0.22757056451659677</v>
      </c>
    </row>
    <row r="274" spans="1:6" x14ac:dyDescent="0.25">
      <c r="A274" s="10" t="str">
        <f t="shared" ref="A274:A281" si="59">A273</f>
        <v>Pfizer</v>
      </c>
      <c r="B274" s="10" t="str">
        <f t="shared" ref="B274:B281" si="60">B273</f>
        <v>US7170811035</v>
      </c>
      <c r="C274" s="10">
        <f t="shared" si="58"/>
        <v>3</v>
      </c>
      <c r="D274" s="7" t="s">
        <v>69</v>
      </c>
      <c r="E274" s="7" t="s">
        <v>10</v>
      </c>
      <c r="F274" s="8">
        <v>0.21760623449201436</v>
      </c>
    </row>
    <row r="275" spans="1:6" x14ac:dyDescent="0.25">
      <c r="A275" s="10" t="str">
        <f t="shared" si="59"/>
        <v>Pfizer</v>
      </c>
      <c r="B275" s="10" t="str">
        <f t="shared" si="60"/>
        <v>US7170811035</v>
      </c>
      <c r="C275" s="10">
        <f t="shared" si="58"/>
        <v>4</v>
      </c>
      <c r="D275" s="7" t="s">
        <v>10</v>
      </c>
      <c r="E275" s="7" t="s">
        <v>10</v>
      </c>
      <c r="F275" s="8">
        <v>0.16179435484061627</v>
      </c>
    </row>
    <row r="276" spans="1:6" x14ac:dyDescent="0.25">
      <c r="A276" s="10" t="str">
        <f t="shared" si="59"/>
        <v>Pfizer</v>
      </c>
      <c r="B276" s="10" t="str">
        <f t="shared" si="60"/>
        <v>US7170811035</v>
      </c>
      <c r="C276" s="10">
        <f t="shared" si="58"/>
        <v>5</v>
      </c>
      <c r="D276" s="7" t="s">
        <v>13</v>
      </c>
      <c r="E276" s="7" t="s">
        <v>13</v>
      </c>
      <c r="F276" s="8" t="s">
        <v>13</v>
      </c>
    </row>
    <row r="277" spans="1:6" x14ac:dyDescent="0.25">
      <c r="A277" s="10" t="str">
        <f t="shared" si="59"/>
        <v>Pfizer</v>
      </c>
      <c r="B277" s="10" t="str">
        <f t="shared" si="60"/>
        <v>US7170811035</v>
      </c>
      <c r="C277" s="10">
        <f t="shared" si="58"/>
        <v>6</v>
      </c>
      <c r="D277" s="7" t="s">
        <v>13</v>
      </c>
      <c r="E277" s="7" t="s">
        <v>13</v>
      </c>
      <c r="F277" s="8" t="s">
        <v>13</v>
      </c>
    </row>
    <row r="278" spans="1:6" x14ac:dyDescent="0.25">
      <c r="A278" s="10" t="str">
        <f t="shared" si="59"/>
        <v>Pfizer</v>
      </c>
      <c r="B278" s="10" t="str">
        <f t="shared" si="60"/>
        <v>US7170811035</v>
      </c>
      <c r="C278" s="10">
        <f t="shared" si="58"/>
        <v>7</v>
      </c>
      <c r="D278" s="7" t="s">
        <v>13</v>
      </c>
      <c r="E278" s="7" t="s">
        <v>13</v>
      </c>
      <c r="F278" s="8" t="s">
        <v>13</v>
      </c>
    </row>
    <row r="279" spans="1:6" x14ac:dyDescent="0.25">
      <c r="A279" s="10" t="str">
        <f t="shared" si="59"/>
        <v>Pfizer</v>
      </c>
      <c r="B279" s="10" t="str">
        <f t="shared" si="60"/>
        <v>US7170811035</v>
      </c>
      <c r="C279" s="10">
        <f t="shared" si="58"/>
        <v>8</v>
      </c>
      <c r="D279" s="7" t="s">
        <v>13</v>
      </c>
      <c r="E279" s="7" t="s">
        <v>13</v>
      </c>
      <c r="F279" s="8" t="s">
        <v>13</v>
      </c>
    </row>
    <row r="280" spans="1:6" x14ac:dyDescent="0.25">
      <c r="A280" s="10" t="str">
        <f t="shared" si="59"/>
        <v>Pfizer</v>
      </c>
      <c r="B280" s="10" t="str">
        <f t="shared" si="60"/>
        <v>US7170811035</v>
      </c>
      <c r="C280" s="10">
        <f t="shared" si="58"/>
        <v>9</v>
      </c>
      <c r="D280" s="7" t="s">
        <v>13</v>
      </c>
      <c r="E280" s="7" t="s">
        <v>13</v>
      </c>
      <c r="F280" s="8" t="s">
        <v>13</v>
      </c>
    </row>
    <row r="281" spans="1:6" x14ac:dyDescent="0.25">
      <c r="A281" s="10" t="str">
        <f t="shared" si="59"/>
        <v>Pfizer</v>
      </c>
      <c r="B281" s="10" t="str">
        <f t="shared" si="60"/>
        <v>US7170811035</v>
      </c>
      <c r="C281" s="10">
        <f t="shared" si="58"/>
        <v>10</v>
      </c>
      <c r="D281" s="7" t="s">
        <v>13</v>
      </c>
      <c r="E281" s="7" t="s">
        <v>13</v>
      </c>
      <c r="F281" s="8" t="s">
        <v>13</v>
      </c>
    </row>
    <row r="282" spans="1:6" x14ac:dyDescent="0.25">
      <c r="A282" s="12" t="s">
        <v>157</v>
      </c>
      <c r="B282" s="12" t="s">
        <v>158</v>
      </c>
      <c r="C282" s="14">
        <f t="shared" si="58"/>
        <v>1</v>
      </c>
      <c r="D282" s="3" t="s">
        <v>15</v>
      </c>
      <c r="E282" s="3" t="s">
        <v>4</v>
      </c>
      <c r="F282" s="2">
        <v>1</v>
      </c>
    </row>
    <row r="283" spans="1:6" x14ac:dyDescent="0.25">
      <c r="A283" s="14" t="str">
        <f>A282</f>
        <v>AT&amp;T</v>
      </c>
      <c r="B283" s="14" t="str">
        <f>B282</f>
        <v>US00206R1023</v>
      </c>
      <c r="C283" s="14">
        <f t="shared" si="58"/>
        <v>2</v>
      </c>
      <c r="D283" s="3" t="s">
        <v>13</v>
      </c>
      <c r="E283" s="3" t="s">
        <v>13</v>
      </c>
      <c r="F283" s="2" t="s">
        <v>13</v>
      </c>
    </row>
    <row r="284" spans="1:6" x14ac:dyDescent="0.25">
      <c r="A284" s="14" t="str">
        <f t="shared" ref="A284:A291" si="61">A283</f>
        <v>AT&amp;T</v>
      </c>
      <c r="B284" s="14" t="str">
        <f t="shared" ref="B284:B291" si="62">B283</f>
        <v>US00206R1023</v>
      </c>
      <c r="C284" s="14">
        <f t="shared" si="58"/>
        <v>3</v>
      </c>
      <c r="D284" s="3" t="s">
        <v>13</v>
      </c>
      <c r="E284" s="3" t="s">
        <v>13</v>
      </c>
      <c r="F284" s="2" t="s">
        <v>13</v>
      </c>
    </row>
    <row r="285" spans="1:6" x14ac:dyDescent="0.25">
      <c r="A285" s="14" t="str">
        <f t="shared" si="61"/>
        <v>AT&amp;T</v>
      </c>
      <c r="B285" s="14" t="str">
        <f t="shared" si="62"/>
        <v>US00206R1023</v>
      </c>
      <c r="C285" s="14">
        <f t="shared" si="58"/>
        <v>4</v>
      </c>
      <c r="D285" s="3" t="s">
        <v>13</v>
      </c>
      <c r="E285" s="3" t="s">
        <v>13</v>
      </c>
      <c r="F285" s="2" t="s">
        <v>13</v>
      </c>
    </row>
    <row r="286" spans="1:6" x14ac:dyDescent="0.25">
      <c r="A286" s="14" t="str">
        <f t="shared" si="61"/>
        <v>AT&amp;T</v>
      </c>
      <c r="B286" s="14" t="str">
        <f t="shared" si="62"/>
        <v>US00206R1023</v>
      </c>
      <c r="C286" s="14">
        <f t="shared" si="58"/>
        <v>5</v>
      </c>
      <c r="D286" s="3" t="s">
        <v>13</v>
      </c>
      <c r="E286" s="3" t="s">
        <v>13</v>
      </c>
      <c r="F286" s="2" t="s">
        <v>13</v>
      </c>
    </row>
    <row r="287" spans="1:6" x14ac:dyDescent="0.25">
      <c r="A287" s="14" t="str">
        <f t="shared" si="61"/>
        <v>AT&amp;T</v>
      </c>
      <c r="B287" s="14" t="str">
        <f t="shared" si="62"/>
        <v>US00206R1023</v>
      </c>
      <c r="C287" s="14">
        <f t="shared" si="58"/>
        <v>6</v>
      </c>
      <c r="D287" s="3" t="s">
        <v>13</v>
      </c>
      <c r="E287" s="3" t="s">
        <v>13</v>
      </c>
      <c r="F287" s="2" t="s">
        <v>13</v>
      </c>
    </row>
    <row r="288" spans="1:6" x14ac:dyDescent="0.25">
      <c r="A288" s="14" t="str">
        <f t="shared" si="61"/>
        <v>AT&amp;T</v>
      </c>
      <c r="B288" s="14" t="str">
        <f t="shared" si="62"/>
        <v>US00206R1023</v>
      </c>
      <c r="C288" s="14">
        <f t="shared" si="58"/>
        <v>7</v>
      </c>
      <c r="D288" s="3" t="s">
        <v>13</v>
      </c>
      <c r="E288" s="3" t="s">
        <v>13</v>
      </c>
      <c r="F288" s="2" t="s">
        <v>13</v>
      </c>
    </row>
    <row r="289" spans="1:6" x14ac:dyDescent="0.25">
      <c r="A289" s="14" t="str">
        <f t="shared" si="61"/>
        <v>AT&amp;T</v>
      </c>
      <c r="B289" s="14" t="str">
        <f t="shared" si="62"/>
        <v>US00206R1023</v>
      </c>
      <c r="C289" s="14">
        <f t="shared" si="58"/>
        <v>8</v>
      </c>
      <c r="D289" s="3" t="s">
        <v>13</v>
      </c>
      <c r="E289" s="3" t="s">
        <v>13</v>
      </c>
      <c r="F289" s="2" t="s">
        <v>13</v>
      </c>
    </row>
    <row r="290" spans="1:6" x14ac:dyDescent="0.25">
      <c r="A290" s="14" t="str">
        <f t="shared" si="61"/>
        <v>AT&amp;T</v>
      </c>
      <c r="B290" s="14" t="str">
        <f t="shared" si="62"/>
        <v>US00206R1023</v>
      </c>
      <c r="C290" s="14">
        <f t="shared" si="58"/>
        <v>9</v>
      </c>
      <c r="D290" s="3" t="s">
        <v>13</v>
      </c>
      <c r="E290" s="3" t="s">
        <v>13</v>
      </c>
      <c r="F290" s="2" t="s">
        <v>13</v>
      </c>
    </row>
    <row r="291" spans="1:6" x14ac:dyDescent="0.25">
      <c r="A291" s="14" t="str">
        <f t="shared" si="61"/>
        <v>AT&amp;T</v>
      </c>
      <c r="B291" s="14" t="str">
        <f t="shared" si="62"/>
        <v>US00206R1023</v>
      </c>
      <c r="C291" s="14">
        <f t="shared" si="58"/>
        <v>10</v>
      </c>
      <c r="D291" s="3" t="s">
        <v>13</v>
      </c>
      <c r="E291" s="3" t="s">
        <v>13</v>
      </c>
      <c r="F291" s="2" t="s">
        <v>13</v>
      </c>
    </row>
    <row r="292" spans="1:6" x14ac:dyDescent="0.25">
      <c r="A292" s="10" t="s">
        <v>159</v>
      </c>
      <c r="B292" s="10" t="s">
        <v>160</v>
      </c>
      <c r="C292" s="10">
        <f t="shared" si="58"/>
        <v>1</v>
      </c>
      <c r="D292" s="7" t="s">
        <v>15</v>
      </c>
      <c r="E292" s="7" t="s">
        <v>4</v>
      </c>
      <c r="F292" s="8">
        <v>0.43041958040000122</v>
      </c>
    </row>
    <row r="293" spans="1:6" x14ac:dyDescent="0.25">
      <c r="A293" s="10" t="str">
        <f>A292</f>
        <v>Oracle</v>
      </c>
      <c r="B293" s="10" t="str">
        <f>B292</f>
        <v>US68389X1054</v>
      </c>
      <c r="C293" s="10">
        <f t="shared" si="58"/>
        <v>2</v>
      </c>
      <c r="D293" s="7" t="s">
        <v>70</v>
      </c>
      <c r="E293" s="7" t="s">
        <v>10</v>
      </c>
      <c r="F293" s="8">
        <v>0.33792361483304051</v>
      </c>
    </row>
    <row r="294" spans="1:6" x14ac:dyDescent="0.25">
      <c r="A294" s="10" t="str">
        <f t="shared" ref="A294:A301" si="63">A293</f>
        <v>Oracle</v>
      </c>
      <c r="B294" s="10" t="str">
        <f t="shared" ref="B294:B301" si="64">B293</f>
        <v>US68389X1054</v>
      </c>
      <c r="C294" s="10">
        <f t="shared" si="58"/>
        <v>3</v>
      </c>
      <c r="D294" s="7" t="s">
        <v>17</v>
      </c>
      <c r="E294" s="7" t="s">
        <v>6</v>
      </c>
      <c r="F294" s="8">
        <v>5.8230231311373802E-2</v>
      </c>
    </row>
    <row r="295" spans="1:6" x14ac:dyDescent="0.25">
      <c r="A295" s="10" t="str">
        <f t="shared" si="63"/>
        <v>Oracle</v>
      </c>
      <c r="B295" s="10" t="str">
        <f t="shared" si="64"/>
        <v>US68389X1054</v>
      </c>
      <c r="C295" s="10">
        <f t="shared" si="58"/>
        <v>4</v>
      </c>
      <c r="D295" s="7" t="s">
        <v>11</v>
      </c>
      <c r="E295" s="7" t="s">
        <v>12</v>
      </c>
      <c r="F295" s="8">
        <v>4.7606239918856326E-2</v>
      </c>
    </row>
    <row r="296" spans="1:6" x14ac:dyDescent="0.25">
      <c r="A296" s="10" t="str">
        <f t="shared" si="63"/>
        <v>Oracle</v>
      </c>
      <c r="B296" s="10" t="str">
        <f t="shared" si="64"/>
        <v>US68389X1054</v>
      </c>
      <c r="C296" s="10">
        <f t="shared" si="58"/>
        <v>5</v>
      </c>
      <c r="D296" s="7" t="s">
        <v>41</v>
      </c>
      <c r="E296" s="7" t="s">
        <v>6</v>
      </c>
      <c r="F296" s="8">
        <v>3.5180204416717389E-2</v>
      </c>
    </row>
    <row r="297" spans="1:6" x14ac:dyDescent="0.25">
      <c r="A297" s="10" t="str">
        <f t="shared" si="63"/>
        <v>Oracle</v>
      </c>
      <c r="B297" s="10" t="str">
        <f t="shared" si="64"/>
        <v>US68389X1054</v>
      </c>
      <c r="C297" s="10">
        <f t="shared" si="58"/>
        <v>6</v>
      </c>
      <c r="D297" s="7" t="s">
        <v>71</v>
      </c>
      <c r="E297" s="7" t="s">
        <v>4</v>
      </c>
      <c r="F297" s="8">
        <v>3.3136094680457272E-2</v>
      </c>
    </row>
    <row r="298" spans="1:6" x14ac:dyDescent="0.25">
      <c r="A298" s="10" t="str">
        <f t="shared" si="63"/>
        <v>Oracle</v>
      </c>
      <c r="B298" s="10" t="str">
        <f t="shared" si="64"/>
        <v>US68389X1054</v>
      </c>
      <c r="C298" s="10">
        <f t="shared" si="58"/>
        <v>7</v>
      </c>
      <c r="D298" s="7" t="s">
        <v>42</v>
      </c>
      <c r="E298" s="7" t="s">
        <v>6</v>
      </c>
      <c r="F298" s="8">
        <v>2.9155459930872603E-2</v>
      </c>
    </row>
    <row r="299" spans="1:6" x14ac:dyDescent="0.25">
      <c r="A299" s="10" t="str">
        <f t="shared" si="63"/>
        <v>Oracle</v>
      </c>
      <c r="B299" s="10" t="str">
        <f t="shared" si="64"/>
        <v>US68389X1054</v>
      </c>
      <c r="C299" s="10">
        <f t="shared" si="58"/>
        <v>8</v>
      </c>
      <c r="D299" s="7" t="s">
        <v>60</v>
      </c>
      <c r="E299" s="7" t="s">
        <v>12</v>
      </c>
      <c r="F299" s="8">
        <v>2.8348574508680936E-2</v>
      </c>
    </row>
    <row r="300" spans="1:6" x14ac:dyDescent="0.25">
      <c r="A300" s="10" t="str">
        <f t="shared" si="63"/>
        <v>Oracle</v>
      </c>
      <c r="B300" s="10" t="str">
        <f t="shared" si="64"/>
        <v>US68389X1054</v>
      </c>
      <c r="C300" s="10">
        <f t="shared" si="58"/>
        <v>9</v>
      </c>
      <c r="D300" s="7" t="s">
        <v>13</v>
      </c>
      <c r="E300" s="7" t="s">
        <v>13</v>
      </c>
      <c r="F300" s="8" t="s">
        <v>13</v>
      </c>
    </row>
    <row r="301" spans="1:6" x14ac:dyDescent="0.25">
      <c r="A301" s="10" t="str">
        <f t="shared" si="63"/>
        <v>Oracle</v>
      </c>
      <c r="B301" s="10" t="str">
        <f t="shared" si="64"/>
        <v>US68389X1054</v>
      </c>
      <c r="C301" s="10">
        <f t="shared" si="58"/>
        <v>10</v>
      </c>
      <c r="D301" s="7" t="s">
        <v>13</v>
      </c>
      <c r="E301" s="7" t="s">
        <v>13</v>
      </c>
      <c r="F301" s="8" t="s">
        <v>13</v>
      </c>
    </row>
    <row r="302" spans="1:6" x14ac:dyDescent="0.25">
      <c r="A302" s="12" t="s">
        <v>161</v>
      </c>
      <c r="B302" s="12" t="s">
        <v>162</v>
      </c>
      <c r="C302" s="14">
        <f t="shared" si="58"/>
        <v>1</v>
      </c>
      <c r="D302" s="3" t="s">
        <v>4</v>
      </c>
      <c r="E302" s="3" t="s">
        <v>4</v>
      </c>
      <c r="F302" s="2">
        <v>0.44819497206787196</v>
      </c>
    </row>
    <row r="303" spans="1:6" x14ac:dyDescent="0.25">
      <c r="A303" s="14" t="str">
        <f>A302</f>
        <v>Coca-Cola</v>
      </c>
      <c r="B303" s="14" t="str">
        <f>B302</f>
        <v>US1912161007</v>
      </c>
      <c r="C303" s="14">
        <f t="shared" si="58"/>
        <v>2</v>
      </c>
      <c r="D303" s="3" t="s">
        <v>72</v>
      </c>
      <c r="E303" s="3" t="s">
        <v>10</v>
      </c>
      <c r="F303" s="2">
        <v>0.15934898590462965</v>
      </c>
    </row>
    <row r="304" spans="1:6" x14ac:dyDescent="0.25">
      <c r="A304" s="14" t="str">
        <f t="shared" ref="A304:A311" si="65">A303</f>
        <v>Coca-Cola</v>
      </c>
      <c r="B304" s="14" t="str">
        <f t="shared" ref="B304:B311" si="66">B303</f>
        <v>US1912161007</v>
      </c>
      <c r="C304" s="14">
        <f t="shared" si="58"/>
        <v>3</v>
      </c>
      <c r="D304" s="3" t="s">
        <v>73</v>
      </c>
      <c r="E304" s="3" t="s">
        <v>8</v>
      </c>
      <c r="F304" s="2">
        <v>0.121836789771474</v>
      </c>
    </row>
    <row r="305" spans="1:6" x14ac:dyDescent="0.25">
      <c r="A305" s="14" t="str">
        <f t="shared" si="65"/>
        <v>Coca-Cola</v>
      </c>
      <c r="B305" s="14" t="str">
        <f t="shared" si="66"/>
        <v>US1912161007</v>
      </c>
      <c r="C305" s="14">
        <f t="shared" si="58"/>
        <v>4</v>
      </c>
      <c r="D305" s="3" t="s">
        <v>5</v>
      </c>
      <c r="E305" s="3" t="s">
        <v>6</v>
      </c>
      <c r="F305" s="2">
        <v>0.11073052251568437</v>
      </c>
    </row>
    <row r="306" spans="1:6" x14ac:dyDescent="0.25">
      <c r="A306" s="14" t="str">
        <f t="shared" si="65"/>
        <v>Coca-Cola</v>
      </c>
      <c r="B306" s="14" t="str">
        <f t="shared" si="66"/>
        <v>US1912161007</v>
      </c>
      <c r="C306" s="14">
        <f t="shared" si="58"/>
        <v>5</v>
      </c>
      <c r="D306" s="3" t="s">
        <v>23</v>
      </c>
      <c r="E306" s="3" t="s">
        <v>23</v>
      </c>
      <c r="F306" s="2">
        <v>0.10253056818664885</v>
      </c>
    </row>
    <row r="307" spans="1:6" x14ac:dyDescent="0.25">
      <c r="A307" s="14" t="str">
        <f t="shared" si="65"/>
        <v>Coca-Cola</v>
      </c>
      <c r="B307" s="14" t="str">
        <f t="shared" si="66"/>
        <v>US1912161007</v>
      </c>
      <c r="C307" s="14">
        <f t="shared" si="58"/>
        <v>6</v>
      </c>
      <c r="D307" s="3" t="s">
        <v>74</v>
      </c>
      <c r="E307" s="3" t="s">
        <v>46</v>
      </c>
      <c r="F307" s="2">
        <v>5.7358161553691278E-2</v>
      </c>
    </row>
    <row r="308" spans="1:6" x14ac:dyDescent="0.25">
      <c r="A308" s="14" t="str">
        <f t="shared" si="65"/>
        <v>Coca-Cola</v>
      </c>
      <c r="B308" s="14" t="str">
        <f t="shared" si="66"/>
        <v>US1912161007</v>
      </c>
      <c r="C308" s="14">
        <f t="shared" si="58"/>
        <v>7</v>
      </c>
      <c r="D308" s="3" t="s">
        <v>13</v>
      </c>
      <c r="E308" s="3" t="s">
        <v>13</v>
      </c>
      <c r="F308" s="2" t="s">
        <v>13</v>
      </c>
    </row>
    <row r="309" spans="1:6" x14ac:dyDescent="0.25">
      <c r="A309" s="14" t="str">
        <f t="shared" si="65"/>
        <v>Coca-Cola</v>
      </c>
      <c r="B309" s="14" t="str">
        <f t="shared" si="66"/>
        <v>US1912161007</v>
      </c>
      <c r="C309" s="14">
        <f t="shared" si="58"/>
        <v>8</v>
      </c>
      <c r="D309" s="3" t="s">
        <v>13</v>
      </c>
      <c r="E309" s="3" t="s">
        <v>13</v>
      </c>
      <c r="F309" s="2" t="s">
        <v>13</v>
      </c>
    </row>
    <row r="310" spans="1:6" x14ac:dyDescent="0.25">
      <c r="A310" s="14" t="str">
        <f t="shared" si="65"/>
        <v>Coca-Cola</v>
      </c>
      <c r="B310" s="14" t="str">
        <f t="shared" si="66"/>
        <v>US1912161007</v>
      </c>
      <c r="C310" s="14">
        <f t="shared" si="58"/>
        <v>9</v>
      </c>
      <c r="D310" s="3" t="s">
        <v>13</v>
      </c>
      <c r="E310" s="3" t="s">
        <v>13</v>
      </c>
      <c r="F310" s="2" t="s">
        <v>13</v>
      </c>
    </row>
    <row r="311" spans="1:6" x14ac:dyDescent="0.25">
      <c r="A311" s="14" t="str">
        <f t="shared" si="65"/>
        <v>Coca-Cola</v>
      </c>
      <c r="B311" s="14" t="str">
        <f t="shared" si="66"/>
        <v>US1912161007</v>
      </c>
      <c r="C311" s="14">
        <f t="shared" si="58"/>
        <v>10</v>
      </c>
      <c r="D311" s="3" t="s">
        <v>13</v>
      </c>
      <c r="E311" s="3" t="s">
        <v>13</v>
      </c>
      <c r="F311" s="2" t="s">
        <v>13</v>
      </c>
    </row>
    <row r="312" spans="1:6" x14ac:dyDescent="0.25">
      <c r="A312" s="10" t="s">
        <v>163</v>
      </c>
      <c r="B312" s="10" t="s">
        <v>164</v>
      </c>
      <c r="C312" s="10">
        <f t="shared" si="58"/>
        <v>1</v>
      </c>
      <c r="D312" s="7" t="s">
        <v>4</v>
      </c>
      <c r="E312" s="7" t="s">
        <v>4</v>
      </c>
      <c r="F312" s="8">
        <v>0.38743139008098282</v>
      </c>
    </row>
    <row r="313" spans="1:6" x14ac:dyDescent="0.25">
      <c r="A313" s="10" t="str">
        <f>A312</f>
        <v>Anheuser-Busch InBev</v>
      </c>
      <c r="B313" s="10" t="str">
        <f>B312</f>
        <v>BE0003793107</v>
      </c>
      <c r="C313" s="10">
        <f t="shared" si="58"/>
        <v>2</v>
      </c>
      <c r="D313" s="7" t="s">
        <v>23</v>
      </c>
      <c r="E313" s="7" t="s">
        <v>23</v>
      </c>
      <c r="F313" s="8">
        <v>0.34204608650690732</v>
      </c>
    </row>
    <row r="314" spans="1:6" x14ac:dyDescent="0.25">
      <c r="A314" s="10" t="str">
        <f t="shared" ref="A314:A321" si="67">A313</f>
        <v>Anheuser-Busch InBev</v>
      </c>
      <c r="B314" s="10" t="str">
        <f t="shared" ref="B314:B321" si="68">B313</f>
        <v>BE0003793107</v>
      </c>
      <c r="C314" s="10">
        <f t="shared" si="58"/>
        <v>3</v>
      </c>
      <c r="D314" s="7" t="s">
        <v>6</v>
      </c>
      <c r="E314" s="7" t="s">
        <v>6</v>
      </c>
      <c r="F314" s="8">
        <v>8.7530526879348536E-2</v>
      </c>
    </row>
    <row r="315" spans="1:6" x14ac:dyDescent="0.25">
      <c r="A315" s="10" t="str">
        <f t="shared" si="67"/>
        <v>Anheuser-Busch InBev</v>
      </c>
      <c r="B315" s="10" t="str">
        <f t="shared" si="68"/>
        <v>BE0003793107</v>
      </c>
      <c r="C315" s="10">
        <f t="shared" si="58"/>
        <v>4</v>
      </c>
      <c r="D315" s="7" t="s">
        <v>65</v>
      </c>
      <c r="E315" s="7" t="s">
        <v>8</v>
      </c>
      <c r="F315" s="8">
        <v>8.1098725733549315E-2</v>
      </c>
    </row>
    <row r="316" spans="1:6" x14ac:dyDescent="0.25">
      <c r="A316" s="10" t="str">
        <f t="shared" si="67"/>
        <v>Anheuser-Busch InBev</v>
      </c>
      <c r="B316" s="10" t="str">
        <f t="shared" si="68"/>
        <v>BE0003793107</v>
      </c>
      <c r="C316" s="10">
        <f t="shared" si="58"/>
        <v>5</v>
      </c>
      <c r="D316" s="7" t="s">
        <v>75</v>
      </c>
      <c r="E316" s="7" t="s">
        <v>23</v>
      </c>
      <c r="F316" s="8">
        <v>6.6953599153473167E-2</v>
      </c>
    </row>
    <row r="317" spans="1:6" x14ac:dyDescent="0.25">
      <c r="A317" s="10" t="str">
        <f t="shared" si="67"/>
        <v>Anheuser-Busch InBev</v>
      </c>
      <c r="B317" s="10" t="str">
        <f t="shared" si="68"/>
        <v>BE0003793107</v>
      </c>
      <c r="C317" s="10">
        <f t="shared" si="58"/>
        <v>6</v>
      </c>
      <c r="D317" s="7" t="s">
        <v>76</v>
      </c>
      <c r="E317" s="7" t="s">
        <v>46</v>
      </c>
      <c r="F317" s="8">
        <v>3.4939671645738919E-2</v>
      </c>
    </row>
    <row r="318" spans="1:6" x14ac:dyDescent="0.25">
      <c r="A318" s="10" t="str">
        <f t="shared" si="67"/>
        <v>Anheuser-Busch InBev</v>
      </c>
      <c r="B318" s="10" t="str">
        <f t="shared" si="68"/>
        <v>BE0003793107</v>
      </c>
      <c r="C318" s="10">
        <f t="shared" si="58"/>
        <v>7</v>
      </c>
      <c r="D318" s="7" t="s">
        <v>13</v>
      </c>
      <c r="E318" s="7" t="s">
        <v>13</v>
      </c>
      <c r="F318" s="8" t="s">
        <v>13</v>
      </c>
    </row>
    <row r="319" spans="1:6" x14ac:dyDescent="0.25">
      <c r="A319" s="10" t="str">
        <f t="shared" si="67"/>
        <v>Anheuser-Busch InBev</v>
      </c>
      <c r="B319" s="10" t="str">
        <f t="shared" si="68"/>
        <v>BE0003793107</v>
      </c>
      <c r="C319" s="10">
        <f t="shared" si="58"/>
        <v>8</v>
      </c>
      <c r="D319" s="7" t="s">
        <v>13</v>
      </c>
      <c r="E319" s="7" t="s">
        <v>13</v>
      </c>
      <c r="F319" s="8" t="s">
        <v>13</v>
      </c>
    </row>
    <row r="320" spans="1:6" x14ac:dyDescent="0.25">
      <c r="A320" s="10" t="str">
        <f t="shared" si="67"/>
        <v>Anheuser-Busch InBev</v>
      </c>
      <c r="B320" s="10" t="str">
        <f t="shared" si="68"/>
        <v>BE0003793107</v>
      </c>
      <c r="C320" s="10">
        <f t="shared" si="58"/>
        <v>9</v>
      </c>
      <c r="D320" s="7" t="s">
        <v>13</v>
      </c>
      <c r="E320" s="7" t="s">
        <v>13</v>
      </c>
      <c r="F320" s="8" t="s">
        <v>13</v>
      </c>
    </row>
    <row r="321" spans="1:6" x14ac:dyDescent="0.25">
      <c r="A321" s="10" t="str">
        <f t="shared" si="67"/>
        <v>Anheuser-Busch InBev</v>
      </c>
      <c r="B321" s="10" t="str">
        <f t="shared" si="68"/>
        <v>BE0003793107</v>
      </c>
      <c r="C321" s="10">
        <f t="shared" si="58"/>
        <v>10</v>
      </c>
      <c r="D321" s="7" t="s">
        <v>13</v>
      </c>
      <c r="E321" s="7" t="s">
        <v>13</v>
      </c>
      <c r="F321" s="8" t="s">
        <v>13</v>
      </c>
    </row>
    <row r="322" spans="1:6" x14ac:dyDescent="0.25">
      <c r="A322" s="12" t="s">
        <v>165</v>
      </c>
      <c r="B322" s="12" t="s">
        <v>166</v>
      </c>
      <c r="C322" s="14">
        <f t="shared" si="58"/>
        <v>1</v>
      </c>
      <c r="D322" s="3" t="s">
        <v>77</v>
      </c>
      <c r="E322" s="3" t="s">
        <v>8</v>
      </c>
      <c r="F322" s="2">
        <v>0.20864005463907806</v>
      </c>
    </row>
    <row r="323" spans="1:6" x14ac:dyDescent="0.25">
      <c r="A323" s="14" t="str">
        <f>A322</f>
        <v>Intel</v>
      </c>
      <c r="B323" s="14" t="str">
        <f>B322</f>
        <v>US4581401001</v>
      </c>
      <c r="C323" s="14">
        <f t="shared" si="58"/>
        <v>2</v>
      </c>
      <c r="D323" s="3" t="s">
        <v>78</v>
      </c>
      <c r="E323" s="3" t="s">
        <v>10</v>
      </c>
      <c r="F323" s="2">
        <v>0.1919442968799828</v>
      </c>
    </row>
    <row r="324" spans="1:6" x14ac:dyDescent="0.25">
      <c r="A324" s="14" t="str">
        <f t="shared" ref="A324:A331" si="69">A323</f>
        <v>Intel</v>
      </c>
      <c r="B324" s="14" t="str">
        <f t="shared" ref="B324:B331" si="70">B323</f>
        <v>US4581401001</v>
      </c>
      <c r="C324" s="14">
        <f t="shared" si="58"/>
        <v>3</v>
      </c>
      <c r="D324" s="3" t="s">
        <v>38</v>
      </c>
      <c r="E324" s="3" t="s">
        <v>8</v>
      </c>
      <c r="F324" s="2">
        <v>0.18763755027623025</v>
      </c>
    </row>
    <row r="325" spans="1:6" x14ac:dyDescent="0.25">
      <c r="A325" s="14" t="str">
        <f t="shared" si="69"/>
        <v>Intel</v>
      </c>
      <c r="B325" s="14" t="str">
        <f t="shared" si="70"/>
        <v>US4581401001</v>
      </c>
      <c r="C325" s="14">
        <f t="shared" si="58"/>
        <v>4</v>
      </c>
      <c r="D325" s="3" t="s">
        <v>15</v>
      </c>
      <c r="E325" s="3" t="s">
        <v>4</v>
      </c>
      <c r="F325" s="2">
        <v>0.17247856112897755</v>
      </c>
    </row>
    <row r="326" spans="1:6" x14ac:dyDescent="0.25">
      <c r="A326" s="14" t="str">
        <f t="shared" si="69"/>
        <v>Intel</v>
      </c>
      <c r="B326" s="14" t="str">
        <f t="shared" si="70"/>
        <v>US4581401001</v>
      </c>
      <c r="C326" s="14">
        <f t="shared" si="58"/>
        <v>5</v>
      </c>
      <c r="D326" s="3" t="s">
        <v>79</v>
      </c>
      <c r="E326" s="3" t="s">
        <v>8</v>
      </c>
      <c r="F326" s="2">
        <v>0.16862715337325779</v>
      </c>
    </row>
    <row r="327" spans="1:6" x14ac:dyDescent="0.25">
      <c r="A327" s="14" t="str">
        <f t="shared" si="69"/>
        <v>Intel</v>
      </c>
      <c r="B327" s="14" t="str">
        <f t="shared" si="70"/>
        <v>US4581401001</v>
      </c>
      <c r="C327" s="14">
        <f t="shared" si="58"/>
        <v>6</v>
      </c>
      <c r="D327" s="3" t="s">
        <v>11</v>
      </c>
      <c r="E327" s="3" t="s">
        <v>12</v>
      </c>
      <c r="F327" s="2">
        <v>7.0672383702473571E-2</v>
      </c>
    </row>
    <row r="328" spans="1:6" x14ac:dyDescent="0.25">
      <c r="A328" s="14" t="str">
        <f t="shared" si="69"/>
        <v>Intel</v>
      </c>
      <c r="B328" s="14" t="str">
        <f t="shared" si="70"/>
        <v>US4581401001</v>
      </c>
      <c r="C328" s="14">
        <f t="shared" si="58"/>
        <v>7</v>
      </c>
      <c r="D328" s="3" t="s">
        <v>13</v>
      </c>
      <c r="E328" s="3" t="s">
        <v>13</v>
      </c>
      <c r="F328" s="2" t="s">
        <v>13</v>
      </c>
    </row>
    <row r="329" spans="1:6" x14ac:dyDescent="0.25">
      <c r="A329" s="14" t="str">
        <f t="shared" si="69"/>
        <v>Intel</v>
      </c>
      <c r="B329" s="14" t="str">
        <f t="shared" si="70"/>
        <v>US4581401001</v>
      </c>
      <c r="C329" s="14">
        <f t="shared" si="58"/>
        <v>8</v>
      </c>
      <c r="D329" s="3" t="s">
        <v>13</v>
      </c>
      <c r="E329" s="3" t="s">
        <v>13</v>
      </c>
      <c r="F329" s="2" t="s">
        <v>13</v>
      </c>
    </row>
    <row r="330" spans="1:6" x14ac:dyDescent="0.25">
      <c r="A330" s="14" t="str">
        <f t="shared" si="69"/>
        <v>Intel</v>
      </c>
      <c r="B330" s="14" t="str">
        <f t="shared" si="70"/>
        <v>US4581401001</v>
      </c>
      <c r="C330" s="14">
        <f t="shared" si="58"/>
        <v>9</v>
      </c>
      <c r="D330" s="3" t="s">
        <v>13</v>
      </c>
      <c r="E330" s="3" t="s">
        <v>13</v>
      </c>
      <c r="F330" s="2" t="s">
        <v>13</v>
      </c>
    </row>
    <row r="331" spans="1:6" x14ac:dyDescent="0.25">
      <c r="A331" s="14" t="str">
        <f t="shared" si="69"/>
        <v>Intel</v>
      </c>
      <c r="B331" s="14" t="str">
        <f t="shared" si="70"/>
        <v>US4581401001</v>
      </c>
      <c r="C331" s="14">
        <f t="shared" si="58"/>
        <v>10</v>
      </c>
      <c r="D331" s="3" t="s">
        <v>13</v>
      </c>
      <c r="E331" s="3" t="s">
        <v>13</v>
      </c>
      <c r="F331" s="2" t="s">
        <v>13</v>
      </c>
    </row>
    <row r="332" spans="1:6" x14ac:dyDescent="0.25">
      <c r="A332" s="10" t="s">
        <v>167</v>
      </c>
      <c r="B332" s="10" t="s">
        <v>168</v>
      </c>
      <c r="C332" s="10">
        <f t="shared" si="58"/>
        <v>1</v>
      </c>
      <c r="D332" s="7" t="s">
        <v>15</v>
      </c>
      <c r="E332" s="7" t="s">
        <v>4</v>
      </c>
      <c r="F332" s="8">
        <v>0.41437103989051094</v>
      </c>
    </row>
    <row r="333" spans="1:6" x14ac:dyDescent="0.25">
      <c r="A333" s="10" t="str">
        <f>A332</f>
        <v>Merck &amp; Co</v>
      </c>
      <c r="B333" s="10" t="str">
        <f>B332</f>
        <v>US58933Y1055</v>
      </c>
      <c r="C333" s="10">
        <f t="shared" ref="C333:C396" si="71">C323</f>
        <v>2</v>
      </c>
      <c r="D333" s="7" t="s">
        <v>80</v>
      </c>
      <c r="E333" s="7" t="s">
        <v>6</v>
      </c>
      <c r="F333" s="8">
        <v>0.29841255421464113</v>
      </c>
    </row>
    <row r="334" spans="1:6" x14ac:dyDescent="0.25">
      <c r="A334" s="10" t="str">
        <f t="shared" ref="A334:A341" si="72">A333</f>
        <v>Merck &amp; Co</v>
      </c>
      <c r="B334" s="10" t="str">
        <f t="shared" ref="B334:B341" si="73">B333</f>
        <v>US58933Y1055</v>
      </c>
      <c r="C334" s="10">
        <f t="shared" si="71"/>
        <v>3</v>
      </c>
      <c r="D334" s="7" t="s">
        <v>11</v>
      </c>
      <c r="E334" s="7" t="s">
        <v>12</v>
      </c>
      <c r="F334" s="8">
        <v>9.1840210754437018E-2</v>
      </c>
    </row>
    <row r="335" spans="1:6" x14ac:dyDescent="0.25">
      <c r="A335" s="10" t="str">
        <f t="shared" si="72"/>
        <v>Merck &amp; Co</v>
      </c>
      <c r="B335" s="10" t="str">
        <f t="shared" si="73"/>
        <v>US58933Y1055</v>
      </c>
      <c r="C335" s="10">
        <f t="shared" si="71"/>
        <v>4</v>
      </c>
      <c r="D335" s="7" t="s">
        <v>65</v>
      </c>
      <c r="E335" s="7" t="s">
        <v>8</v>
      </c>
      <c r="F335" s="8">
        <v>8.7320872985266113E-2</v>
      </c>
    </row>
    <row r="336" spans="1:6" x14ac:dyDescent="0.25">
      <c r="A336" s="10" t="str">
        <f t="shared" si="72"/>
        <v>Merck &amp; Co</v>
      </c>
      <c r="B336" s="10" t="str">
        <f t="shared" si="73"/>
        <v>US58933Y1055</v>
      </c>
      <c r="C336" s="10">
        <f t="shared" si="71"/>
        <v>5</v>
      </c>
      <c r="D336" s="7" t="s">
        <v>23</v>
      </c>
      <c r="E336" s="7" t="s">
        <v>23</v>
      </c>
      <c r="F336" s="8">
        <v>7.2740898875629012E-2</v>
      </c>
    </row>
    <row r="337" spans="1:6" x14ac:dyDescent="0.25">
      <c r="A337" s="10" t="str">
        <f t="shared" si="72"/>
        <v>Merck &amp; Co</v>
      </c>
      <c r="B337" s="10" t="str">
        <f t="shared" si="73"/>
        <v>US58933Y1055</v>
      </c>
      <c r="C337" s="10">
        <f t="shared" si="71"/>
        <v>6</v>
      </c>
      <c r="D337" s="7" t="s">
        <v>10</v>
      </c>
      <c r="E337" s="7" t="s">
        <v>10</v>
      </c>
      <c r="F337" s="8">
        <v>3.5314423279515637E-2</v>
      </c>
    </row>
    <row r="338" spans="1:6" x14ac:dyDescent="0.25">
      <c r="A338" s="10" t="str">
        <f t="shared" si="72"/>
        <v>Merck &amp; Co</v>
      </c>
      <c r="B338" s="10" t="str">
        <f t="shared" si="73"/>
        <v>US58933Y1055</v>
      </c>
      <c r="C338" s="10">
        <f t="shared" si="71"/>
        <v>7</v>
      </c>
      <c r="D338" s="7" t="s">
        <v>13</v>
      </c>
      <c r="E338" s="7" t="s">
        <v>13</v>
      </c>
      <c r="F338" s="8" t="s">
        <v>13</v>
      </c>
    </row>
    <row r="339" spans="1:6" x14ac:dyDescent="0.25">
      <c r="A339" s="10" t="str">
        <f t="shared" si="72"/>
        <v>Merck &amp; Co</v>
      </c>
      <c r="B339" s="10" t="str">
        <f t="shared" si="73"/>
        <v>US58933Y1055</v>
      </c>
      <c r="C339" s="10">
        <f t="shared" si="71"/>
        <v>8</v>
      </c>
      <c r="D339" s="7" t="s">
        <v>13</v>
      </c>
      <c r="E339" s="7" t="s">
        <v>13</v>
      </c>
      <c r="F339" s="8" t="s">
        <v>13</v>
      </c>
    </row>
    <row r="340" spans="1:6" x14ac:dyDescent="0.25">
      <c r="A340" s="10" t="str">
        <f t="shared" si="72"/>
        <v>Merck &amp; Co</v>
      </c>
      <c r="B340" s="10" t="str">
        <f t="shared" si="73"/>
        <v>US58933Y1055</v>
      </c>
      <c r="C340" s="10">
        <f t="shared" si="71"/>
        <v>9</v>
      </c>
      <c r="D340" s="7" t="s">
        <v>13</v>
      </c>
      <c r="E340" s="7" t="s">
        <v>13</v>
      </c>
      <c r="F340" s="8" t="s">
        <v>13</v>
      </c>
    </row>
    <row r="341" spans="1:6" x14ac:dyDescent="0.25">
      <c r="A341" s="10" t="str">
        <f t="shared" si="72"/>
        <v>Merck &amp; Co</v>
      </c>
      <c r="B341" s="10" t="str">
        <f t="shared" si="73"/>
        <v>US58933Y1055</v>
      </c>
      <c r="C341" s="10">
        <f t="shared" si="71"/>
        <v>10</v>
      </c>
      <c r="D341" s="7" t="s">
        <v>13</v>
      </c>
      <c r="E341" s="7" t="s">
        <v>13</v>
      </c>
      <c r="F341" s="8" t="s">
        <v>13</v>
      </c>
    </row>
    <row r="342" spans="1:6" x14ac:dyDescent="0.25">
      <c r="A342" s="12" t="s">
        <v>169</v>
      </c>
      <c r="B342" s="12" t="s">
        <v>170</v>
      </c>
      <c r="C342" s="14">
        <f t="shared" si="71"/>
        <v>1</v>
      </c>
      <c r="D342" s="3" t="s">
        <v>38</v>
      </c>
      <c r="E342" s="3" t="s">
        <v>8</v>
      </c>
      <c r="F342" s="2">
        <v>0.92622069259223305</v>
      </c>
    </row>
    <row r="343" spans="1:6" x14ac:dyDescent="0.25">
      <c r="A343" s="14" t="str">
        <f>A342</f>
        <v>Tencent</v>
      </c>
      <c r="B343" s="14" t="str">
        <f>B342</f>
        <v>KYG875721634</v>
      </c>
      <c r="C343" s="14">
        <f t="shared" si="71"/>
        <v>2</v>
      </c>
      <c r="D343" s="3" t="s">
        <v>78</v>
      </c>
      <c r="E343" s="3" t="s">
        <v>10</v>
      </c>
      <c r="F343" s="2">
        <v>7.377930740776692E-2</v>
      </c>
    </row>
    <row r="344" spans="1:6" x14ac:dyDescent="0.25">
      <c r="A344" s="14" t="str">
        <f t="shared" ref="A344:A351" si="74">A343</f>
        <v>Tencent</v>
      </c>
      <c r="B344" s="14" t="str">
        <f t="shared" ref="B344:B351" si="75">B343</f>
        <v>KYG875721634</v>
      </c>
      <c r="C344" s="14">
        <f t="shared" si="71"/>
        <v>3</v>
      </c>
      <c r="D344" s="3" t="s">
        <v>13</v>
      </c>
      <c r="E344" s="3" t="s">
        <v>13</v>
      </c>
      <c r="F344" s="2" t="s">
        <v>13</v>
      </c>
    </row>
    <row r="345" spans="1:6" x14ac:dyDescent="0.25">
      <c r="A345" s="14" t="str">
        <f t="shared" si="74"/>
        <v>Tencent</v>
      </c>
      <c r="B345" s="14" t="str">
        <f t="shared" si="75"/>
        <v>KYG875721634</v>
      </c>
      <c r="C345" s="14">
        <f t="shared" si="71"/>
        <v>4</v>
      </c>
      <c r="D345" s="3" t="s">
        <v>13</v>
      </c>
      <c r="E345" s="3" t="s">
        <v>13</v>
      </c>
      <c r="F345" s="2" t="s">
        <v>13</v>
      </c>
    </row>
    <row r="346" spans="1:6" x14ac:dyDescent="0.25">
      <c r="A346" s="14" t="str">
        <f t="shared" si="74"/>
        <v>Tencent</v>
      </c>
      <c r="B346" s="14" t="str">
        <f t="shared" si="75"/>
        <v>KYG875721634</v>
      </c>
      <c r="C346" s="14">
        <f t="shared" si="71"/>
        <v>5</v>
      </c>
      <c r="D346" s="3" t="s">
        <v>13</v>
      </c>
      <c r="E346" s="3" t="s">
        <v>13</v>
      </c>
      <c r="F346" s="2" t="s">
        <v>13</v>
      </c>
    </row>
    <row r="347" spans="1:6" x14ac:dyDescent="0.25">
      <c r="A347" s="14" t="str">
        <f t="shared" si="74"/>
        <v>Tencent</v>
      </c>
      <c r="B347" s="14" t="str">
        <f t="shared" si="75"/>
        <v>KYG875721634</v>
      </c>
      <c r="C347" s="14">
        <f t="shared" si="71"/>
        <v>6</v>
      </c>
      <c r="D347" s="3" t="s">
        <v>13</v>
      </c>
      <c r="E347" s="3" t="s">
        <v>13</v>
      </c>
      <c r="F347" s="2" t="s">
        <v>13</v>
      </c>
    </row>
    <row r="348" spans="1:6" x14ac:dyDescent="0.25">
      <c r="A348" s="14" t="str">
        <f t="shared" si="74"/>
        <v>Tencent</v>
      </c>
      <c r="B348" s="14" t="str">
        <f t="shared" si="75"/>
        <v>KYG875721634</v>
      </c>
      <c r="C348" s="14">
        <f t="shared" si="71"/>
        <v>7</v>
      </c>
      <c r="D348" s="3" t="s">
        <v>13</v>
      </c>
      <c r="E348" s="3" t="s">
        <v>13</v>
      </c>
      <c r="F348" s="2" t="s">
        <v>13</v>
      </c>
    </row>
    <row r="349" spans="1:6" x14ac:dyDescent="0.25">
      <c r="A349" s="14" t="str">
        <f t="shared" si="74"/>
        <v>Tencent</v>
      </c>
      <c r="B349" s="14" t="str">
        <f t="shared" si="75"/>
        <v>KYG875721634</v>
      </c>
      <c r="C349" s="14">
        <f t="shared" si="71"/>
        <v>8</v>
      </c>
      <c r="D349" s="3" t="s">
        <v>13</v>
      </c>
      <c r="E349" s="3" t="s">
        <v>13</v>
      </c>
      <c r="F349" s="2" t="s">
        <v>13</v>
      </c>
    </row>
    <row r="350" spans="1:6" x14ac:dyDescent="0.25">
      <c r="A350" s="14" t="str">
        <f t="shared" si="74"/>
        <v>Tencent</v>
      </c>
      <c r="B350" s="14" t="str">
        <f t="shared" si="75"/>
        <v>KYG875721634</v>
      </c>
      <c r="C350" s="14">
        <f t="shared" si="71"/>
        <v>9</v>
      </c>
      <c r="D350" s="3" t="s">
        <v>13</v>
      </c>
      <c r="E350" s="3" t="s">
        <v>13</v>
      </c>
      <c r="F350" s="2" t="s">
        <v>13</v>
      </c>
    </row>
    <row r="351" spans="1:6" x14ac:dyDescent="0.25">
      <c r="A351" s="14" t="str">
        <f t="shared" si="74"/>
        <v>Tencent</v>
      </c>
      <c r="B351" s="14" t="str">
        <f t="shared" si="75"/>
        <v>KYG875721634</v>
      </c>
      <c r="C351" s="14">
        <f t="shared" si="71"/>
        <v>10</v>
      </c>
      <c r="D351" s="3" t="s">
        <v>13</v>
      </c>
      <c r="E351" s="3" t="s">
        <v>13</v>
      </c>
      <c r="F351" s="2" t="s">
        <v>13</v>
      </c>
    </row>
    <row r="352" spans="1:6" x14ac:dyDescent="0.25">
      <c r="A352" s="10" t="s">
        <v>171</v>
      </c>
      <c r="B352" s="10" t="s">
        <v>172</v>
      </c>
      <c r="C352" s="10">
        <f t="shared" si="71"/>
        <v>1</v>
      </c>
      <c r="D352" s="7" t="s">
        <v>15</v>
      </c>
      <c r="E352" s="7" t="s">
        <v>4</v>
      </c>
      <c r="F352" s="8">
        <v>0.86137033121732787</v>
      </c>
    </row>
    <row r="353" spans="1:6" x14ac:dyDescent="0.25">
      <c r="A353" s="10" t="str">
        <f>A352</f>
        <v>Bank of America</v>
      </c>
      <c r="B353" s="10" t="str">
        <f>B352</f>
        <v>US0605051046</v>
      </c>
      <c r="C353" s="10">
        <f t="shared" si="71"/>
        <v>2</v>
      </c>
      <c r="D353" s="7" t="s">
        <v>5</v>
      </c>
      <c r="E353" s="7" t="s">
        <v>6</v>
      </c>
      <c r="F353" s="8">
        <v>7.1428571431412763E-2</v>
      </c>
    </row>
    <row r="354" spans="1:6" x14ac:dyDescent="0.25">
      <c r="A354" s="10" t="str">
        <f t="shared" ref="A354:A361" si="76">A353</f>
        <v>Bank of America</v>
      </c>
      <c r="B354" s="10" t="str">
        <f t="shared" ref="B354:B361" si="77">B353</f>
        <v>US0605051046</v>
      </c>
      <c r="C354" s="10">
        <f t="shared" si="71"/>
        <v>3</v>
      </c>
      <c r="D354" s="7" t="s">
        <v>44</v>
      </c>
      <c r="E354" s="7" t="s">
        <v>8</v>
      </c>
      <c r="F354" s="8">
        <v>4.9942659264286635E-2</v>
      </c>
    </row>
    <row r="355" spans="1:6" x14ac:dyDescent="0.25">
      <c r="A355" s="10" t="str">
        <f t="shared" si="76"/>
        <v>Bank of America</v>
      </c>
      <c r="B355" s="10" t="str">
        <f t="shared" si="77"/>
        <v>US0605051046</v>
      </c>
      <c r="C355" s="10">
        <f t="shared" si="71"/>
        <v>4</v>
      </c>
      <c r="D355" s="7" t="s">
        <v>23</v>
      </c>
      <c r="E355" s="7" t="s">
        <v>23</v>
      </c>
      <c r="F355" s="8">
        <v>1.7258438086972722E-2</v>
      </c>
    </row>
    <row r="356" spans="1:6" x14ac:dyDescent="0.25">
      <c r="A356" s="10" t="str">
        <f t="shared" si="76"/>
        <v>Bank of America</v>
      </c>
      <c r="B356" s="10" t="str">
        <f t="shared" si="77"/>
        <v>US0605051046</v>
      </c>
      <c r="C356" s="10">
        <f t="shared" si="71"/>
        <v>5</v>
      </c>
      <c r="D356" s="7" t="s">
        <v>13</v>
      </c>
      <c r="E356" s="7" t="s">
        <v>13</v>
      </c>
      <c r="F356" s="8" t="s">
        <v>13</v>
      </c>
    </row>
    <row r="357" spans="1:6" x14ac:dyDescent="0.25">
      <c r="A357" s="10" t="str">
        <f t="shared" si="76"/>
        <v>Bank of America</v>
      </c>
      <c r="B357" s="10" t="str">
        <f t="shared" si="77"/>
        <v>US0605051046</v>
      </c>
      <c r="C357" s="10">
        <f t="shared" si="71"/>
        <v>6</v>
      </c>
      <c r="D357" s="7" t="s">
        <v>13</v>
      </c>
      <c r="E357" s="7" t="s">
        <v>13</v>
      </c>
      <c r="F357" s="8" t="s">
        <v>13</v>
      </c>
    </row>
    <row r="358" spans="1:6" x14ac:dyDescent="0.25">
      <c r="A358" s="10" t="str">
        <f t="shared" si="76"/>
        <v>Bank of America</v>
      </c>
      <c r="B358" s="10" t="str">
        <f t="shared" si="77"/>
        <v>US0605051046</v>
      </c>
      <c r="C358" s="10">
        <f t="shared" si="71"/>
        <v>7</v>
      </c>
      <c r="D358" s="7" t="s">
        <v>13</v>
      </c>
      <c r="E358" s="7" t="s">
        <v>13</v>
      </c>
      <c r="F358" s="8" t="s">
        <v>13</v>
      </c>
    </row>
    <row r="359" spans="1:6" x14ac:dyDescent="0.25">
      <c r="A359" s="10" t="str">
        <f t="shared" si="76"/>
        <v>Bank of America</v>
      </c>
      <c r="B359" s="10" t="str">
        <f t="shared" si="77"/>
        <v>US0605051046</v>
      </c>
      <c r="C359" s="10">
        <f t="shared" si="71"/>
        <v>8</v>
      </c>
      <c r="D359" s="7" t="s">
        <v>13</v>
      </c>
      <c r="E359" s="7" t="s">
        <v>13</v>
      </c>
      <c r="F359" s="8" t="s">
        <v>13</v>
      </c>
    </row>
    <row r="360" spans="1:6" x14ac:dyDescent="0.25">
      <c r="A360" s="10" t="str">
        <f t="shared" si="76"/>
        <v>Bank of America</v>
      </c>
      <c r="B360" s="10" t="str">
        <f t="shared" si="77"/>
        <v>US0605051046</v>
      </c>
      <c r="C360" s="10">
        <f t="shared" si="71"/>
        <v>9</v>
      </c>
      <c r="D360" s="7" t="s">
        <v>13</v>
      </c>
      <c r="E360" s="7" t="s">
        <v>13</v>
      </c>
      <c r="F360" s="8" t="s">
        <v>13</v>
      </c>
    </row>
    <row r="361" spans="1:6" x14ac:dyDescent="0.25">
      <c r="A361" s="10" t="str">
        <f t="shared" si="76"/>
        <v>Bank of America</v>
      </c>
      <c r="B361" s="10" t="str">
        <f t="shared" si="77"/>
        <v>US0605051046</v>
      </c>
      <c r="C361" s="10">
        <f t="shared" si="71"/>
        <v>10</v>
      </c>
      <c r="D361" s="7" t="s">
        <v>13</v>
      </c>
      <c r="E361" s="7" t="s">
        <v>13</v>
      </c>
      <c r="F361" s="8" t="s">
        <v>13</v>
      </c>
    </row>
    <row r="362" spans="1:6" x14ac:dyDescent="0.25">
      <c r="A362" s="12" t="s">
        <v>100</v>
      </c>
      <c r="B362" s="12" t="s">
        <v>173</v>
      </c>
      <c r="C362" s="14">
        <f t="shared" si="71"/>
        <v>1</v>
      </c>
      <c r="D362" s="3" t="s">
        <v>59</v>
      </c>
      <c r="E362" s="3" t="s">
        <v>6</v>
      </c>
      <c r="F362" s="2">
        <v>0.51110571799163795</v>
      </c>
    </row>
    <row r="363" spans="1:6" x14ac:dyDescent="0.25">
      <c r="A363" s="14" t="str">
        <f>A362</f>
        <v>Total</v>
      </c>
      <c r="B363" s="14" t="str">
        <f>B362</f>
        <v>FR0000120271</v>
      </c>
      <c r="C363" s="14">
        <f t="shared" si="71"/>
        <v>2</v>
      </c>
      <c r="D363" s="3" t="s">
        <v>42</v>
      </c>
      <c r="E363" s="3" t="s">
        <v>6</v>
      </c>
      <c r="F363" s="2">
        <v>0.22903630857519361</v>
      </c>
    </row>
    <row r="364" spans="1:6" x14ac:dyDescent="0.25">
      <c r="A364" s="14" t="str">
        <f t="shared" ref="A364:A371" si="78">A363</f>
        <v>Total</v>
      </c>
      <c r="B364" s="14" t="str">
        <f t="shared" ref="B364:B371" si="79">B363</f>
        <v>FR0000120271</v>
      </c>
      <c r="C364" s="14">
        <f t="shared" si="71"/>
        <v>3</v>
      </c>
      <c r="D364" s="3" t="s">
        <v>81</v>
      </c>
      <c r="E364" s="3" t="s">
        <v>26</v>
      </c>
      <c r="F364" s="2">
        <v>9.1947958764540053E-2</v>
      </c>
    </row>
    <row r="365" spans="1:6" x14ac:dyDescent="0.25">
      <c r="A365" s="14" t="str">
        <f t="shared" si="78"/>
        <v>Total</v>
      </c>
      <c r="B365" s="14" t="str">
        <f t="shared" si="79"/>
        <v>FR0000120271</v>
      </c>
      <c r="C365" s="14">
        <f t="shared" si="71"/>
        <v>4</v>
      </c>
      <c r="D365" s="3" t="s">
        <v>4</v>
      </c>
      <c r="E365" s="3" t="s">
        <v>4</v>
      </c>
      <c r="F365" s="2">
        <v>8.8713847063730727E-2</v>
      </c>
    </row>
    <row r="366" spans="1:6" x14ac:dyDescent="0.25">
      <c r="A366" s="14" t="str">
        <f t="shared" si="78"/>
        <v>Total</v>
      </c>
      <c r="B366" s="14" t="str">
        <f t="shared" si="79"/>
        <v>FR0000120271</v>
      </c>
      <c r="C366" s="14">
        <f t="shared" si="71"/>
        <v>5</v>
      </c>
      <c r="D366" s="3" t="s">
        <v>63</v>
      </c>
      <c r="E366" s="3" t="s">
        <v>10</v>
      </c>
      <c r="F366" s="2">
        <v>7.9196167604897477E-2</v>
      </c>
    </row>
    <row r="367" spans="1:6" x14ac:dyDescent="0.25">
      <c r="A367" s="14" t="str">
        <f t="shared" si="78"/>
        <v>Total</v>
      </c>
      <c r="B367" s="14" t="str">
        <f t="shared" si="79"/>
        <v>FR0000120271</v>
      </c>
      <c r="C367" s="14">
        <f t="shared" si="71"/>
        <v>6</v>
      </c>
      <c r="D367" s="3" t="s">
        <v>13</v>
      </c>
      <c r="E367" s="3" t="s">
        <v>13</v>
      </c>
      <c r="F367" s="2" t="s">
        <v>13</v>
      </c>
    </row>
    <row r="368" spans="1:6" x14ac:dyDescent="0.25">
      <c r="A368" s="14" t="str">
        <f t="shared" si="78"/>
        <v>Total</v>
      </c>
      <c r="B368" s="14" t="str">
        <f t="shared" si="79"/>
        <v>FR0000120271</v>
      </c>
      <c r="C368" s="14">
        <f t="shared" si="71"/>
        <v>7</v>
      </c>
      <c r="D368" s="3" t="s">
        <v>13</v>
      </c>
      <c r="E368" s="3" t="s">
        <v>13</v>
      </c>
      <c r="F368" s="2" t="s">
        <v>13</v>
      </c>
    </row>
    <row r="369" spans="1:6" x14ac:dyDescent="0.25">
      <c r="A369" s="14" t="str">
        <f t="shared" si="78"/>
        <v>Total</v>
      </c>
      <c r="B369" s="14" t="str">
        <f t="shared" si="79"/>
        <v>FR0000120271</v>
      </c>
      <c r="C369" s="14">
        <f t="shared" si="71"/>
        <v>8</v>
      </c>
      <c r="D369" s="3" t="s">
        <v>13</v>
      </c>
      <c r="E369" s="3" t="s">
        <v>13</v>
      </c>
      <c r="F369" s="2" t="s">
        <v>13</v>
      </c>
    </row>
    <row r="370" spans="1:6" x14ac:dyDescent="0.25">
      <c r="A370" s="14" t="str">
        <f t="shared" si="78"/>
        <v>Total</v>
      </c>
      <c r="B370" s="14" t="str">
        <f t="shared" si="79"/>
        <v>FR0000120271</v>
      </c>
      <c r="C370" s="14">
        <f t="shared" si="71"/>
        <v>9</v>
      </c>
      <c r="D370" s="3" t="s">
        <v>13</v>
      </c>
      <c r="E370" s="3" t="s">
        <v>13</v>
      </c>
      <c r="F370" s="2" t="s">
        <v>13</v>
      </c>
    </row>
    <row r="371" spans="1:6" x14ac:dyDescent="0.25">
      <c r="A371" s="14" t="str">
        <f t="shared" si="78"/>
        <v>Total</v>
      </c>
      <c r="B371" s="14" t="str">
        <f t="shared" si="79"/>
        <v>FR0000120271</v>
      </c>
      <c r="C371" s="14">
        <f t="shared" si="71"/>
        <v>10</v>
      </c>
      <c r="D371" s="3" t="s">
        <v>13</v>
      </c>
      <c r="E371" s="3" t="s">
        <v>13</v>
      </c>
      <c r="F371" s="2" t="s">
        <v>13</v>
      </c>
    </row>
    <row r="372" spans="1:6" x14ac:dyDescent="0.25">
      <c r="A372" s="10" t="s">
        <v>174</v>
      </c>
      <c r="B372" s="10" t="s">
        <v>175</v>
      </c>
      <c r="C372" s="10">
        <f t="shared" si="71"/>
        <v>1</v>
      </c>
      <c r="D372" s="7" t="s">
        <v>82</v>
      </c>
      <c r="E372" s="7" t="s">
        <v>4</v>
      </c>
      <c r="F372" s="8">
        <v>0.75533402897896385</v>
      </c>
    </row>
    <row r="373" spans="1:6" x14ac:dyDescent="0.25">
      <c r="A373" s="10" t="str">
        <f>A372</f>
        <v>Walt Disney</v>
      </c>
      <c r="B373" s="10" t="str">
        <f>B372</f>
        <v>US2546871060</v>
      </c>
      <c r="C373" s="10">
        <f t="shared" si="71"/>
        <v>2</v>
      </c>
      <c r="D373" s="7" t="s">
        <v>5</v>
      </c>
      <c r="E373" s="7" t="s">
        <v>6</v>
      </c>
      <c r="F373" s="8">
        <v>0.13723052330473187</v>
      </c>
    </row>
    <row r="374" spans="1:6" x14ac:dyDescent="0.25">
      <c r="A374" s="10" t="str">
        <f t="shared" ref="A374:A381" si="80">A373</f>
        <v>Walt Disney</v>
      </c>
      <c r="B374" s="10" t="str">
        <f t="shared" ref="B374:B381" si="81">B373</f>
        <v>US2546871060</v>
      </c>
      <c r="C374" s="10">
        <f t="shared" si="71"/>
        <v>3</v>
      </c>
      <c r="D374" s="7" t="s">
        <v>65</v>
      </c>
      <c r="E374" s="7" t="s">
        <v>8</v>
      </c>
      <c r="F374" s="8">
        <v>7.3999245138077513E-2</v>
      </c>
    </row>
    <row r="375" spans="1:6" x14ac:dyDescent="0.25">
      <c r="A375" s="10" t="str">
        <f t="shared" si="80"/>
        <v>Walt Disney</v>
      </c>
      <c r="B375" s="10" t="str">
        <f t="shared" si="81"/>
        <v>US2546871060</v>
      </c>
      <c r="C375" s="10">
        <f t="shared" si="71"/>
        <v>4</v>
      </c>
      <c r="D375" s="7" t="s">
        <v>83</v>
      </c>
      <c r="E375" s="7" t="s">
        <v>23</v>
      </c>
      <c r="F375" s="8">
        <v>3.3436202578226777E-2</v>
      </c>
    </row>
    <row r="376" spans="1:6" x14ac:dyDescent="0.25">
      <c r="A376" s="10" t="str">
        <f t="shared" si="80"/>
        <v>Walt Disney</v>
      </c>
      <c r="B376" s="10" t="str">
        <f t="shared" si="81"/>
        <v>US2546871060</v>
      </c>
      <c r="C376" s="10">
        <f t="shared" si="71"/>
        <v>5</v>
      </c>
      <c r="D376" s="7" t="s">
        <v>13</v>
      </c>
      <c r="E376" s="7" t="s">
        <v>13</v>
      </c>
      <c r="F376" s="8" t="s">
        <v>13</v>
      </c>
    </row>
    <row r="377" spans="1:6" x14ac:dyDescent="0.25">
      <c r="A377" s="10" t="str">
        <f t="shared" si="80"/>
        <v>Walt Disney</v>
      </c>
      <c r="B377" s="10" t="str">
        <f t="shared" si="81"/>
        <v>US2546871060</v>
      </c>
      <c r="C377" s="10">
        <f t="shared" si="71"/>
        <v>6</v>
      </c>
      <c r="D377" s="7" t="s">
        <v>13</v>
      </c>
      <c r="E377" s="7" t="s">
        <v>13</v>
      </c>
      <c r="F377" s="8" t="s">
        <v>13</v>
      </c>
    </row>
    <row r="378" spans="1:6" x14ac:dyDescent="0.25">
      <c r="A378" s="10" t="str">
        <f t="shared" si="80"/>
        <v>Walt Disney</v>
      </c>
      <c r="B378" s="10" t="str">
        <f t="shared" si="81"/>
        <v>US2546871060</v>
      </c>
      <c r="C378" s="10">
        <f t="shared" si="71"/>
        <v>7</v>
      </c>
      <c r="D378" s="7" t="s">
        <v>13</v>
      </c>
      <c r="E378" s="7" t="s">
        <v>13</v>
      </c>
      <c r="F378" s="8" t="s">
        <v>13</v>
      </c>
    </row>
    <row r="379" spans="1:6" x14ac:dyDescent="0.25">
      <c r="A379" s="10" t="str">
        <f t="shared" si="80"/>
        <v>Walt Disney</v>
      </c>
      <c r="B379" s="10" t="str">
        <f t="shared" si="81"/>
        <v>US2546871060</v>
      </c>
      <c r="C379" s="10">
        <f t="shared" si="71"/>
        <v>8</v>
      </c>
      <c r="D379" s="7" t="s">
        <v>13</v>
      </c>
      <c r="E379" s="7" t="s">
        <v>13</v>
      </c>
      <c r="F379" s="8" t="s">
        <v>13</v>
      </c>
    </row>
    <row r="380" spans="1:6" x14ac:dyDescent="0.25">
      <c r="A380" s="10" t="str">
        <f t="shared" si="80"/>
        <v>Walt Disney</v>
      </c>
      <c r="B380" s="10" t="str">
        <f t="shared" si="81"/>
        <v>US2546871060</v>
      </c>
      <c r="C380" s="10">
        <f t="shared" si="71"/>
        <v>9</v>
      </c>
      <c r="D380" s="7" t="s">
        <v>13</v>
      </c>
      <c r="E380" s="7" t="s">
        <v>13</v>
      </c>
      <c r="F380" s="8" t="s">
        <v>13</v>
      </c>
    </row>
    <row r="381" spans="1:6" x14ac:dyDescent="0.25">
      <c r="A381" s="10" t="str">
        <f t="shared" si="80"/>
        <v>Walt Disney</v>
      </c>
      <c r="B381" s="10" t="str">
        <f t="shared" si="81"/>
        <v>US2546871060</v>
      </c>
      <c r="C381" s="10">
        <f t="shared" si="71"/>
        <v>10</v>
      </c>
      <c r="D381" s="7" t="s">
        <v>13</v>
      </c>
      <c r="E381" s="7" t="s">
        <v>13</v>
      </c>
      <c r="F381" s="8" t="s">
        <v>13</v>
      </c>
    </row>
    <row r="382" spans="1:6" x14ac:dyDescent="0.25">
      <c r="A382" s="12" t="s">
        <v>176</v>
      </c>
      <c r="B382" s="12" t="s">
        <v>177</v>
      </c>
      <c r="C382" s="14">
        <f t="shared" si="71"/>
        <v>1</v>
      </c>
      <c r="D382" s="3" t="s">
        <v>4</v>
      </c>
      <c r="E382" s="3" t="s">
        <v>4</v>
      </c>
      <c r="F382" s="2">
        <v>0.59792886691995362</v>
      </c>
    </row>
    <row r="383" spans="1:6" x14ac:dyDescent="0.25">
      <c r="A383" s="14" t="str">
        <f>A382</f>
        <v>Amazon.com</v>
      </c>
      <c r="B383" s="14" t="str">
        <f>B382</f>
        <v>US0231351067</v>
      </c>
      <c r="C383" s="14">
        <f t="shared" si="71"/>
        <v>2</v>
      </c>
      <c r="D383" s="3" t="s">
        <v>36</v>
      </c>
      <c r="E383" s="3" t="s">
        <v>10</v>
      </c>
      <c r="F383" s="2">
        <v>0.40207113308004633</v>
      </c>
    </row>
    <row r="384" spans="1:6" x14ac:dyDescent="0.25">
      <c r="A384" s="14" t="str">
        <f t="shared" ref="A384:A391" si="82">A383</f>
        <v>Amazon.com</v>
      </c>
      <c r="B384" s="14" t="str">
        <f t="shared" ref="B384:B391" si="83">B383</f>
        <v>US0231351067</v>
      </c>
      <c r="C384" s="14">
        <f t="shared" si="71"/>
        <v>3</v>
      </c>
      <c r="D384" s="3" t="s">
        <v>13</v>
      </c>
      <c r="E384" s="3" t="s">
        <v>13</v>
      </c>
      <c r="F384" s="2" t="s">
        <v>13</v>
      </c>
    </row>
    <row r="385" spans="1:6" x14ac:dyDescent="0.25">
      <c r="A385" s="14" t="str">
        <f t="shared" si="82"/>
        <v>Amazon.com</v>
      </c>
      <c r="B385" s="14" t="str">
        <f t="shared" si="83"/>
        <v>US0231351067</v>
      </c>
      <c r="C385" s="14">
        <f t="shared" si="71"/>
        <v>4</v>
      </c>
      <c r="D385" s="3" t="s">
        <v>13</v>
      </c>
      <c r="E385" s="3" t="s">
        <v>13</v>
      </c>
      <c r="F385" s="2" t="s">
        <v>13</v>
      </c>
    </row>
    <row r="386" spans="1:6" x14ac:dyDescent="0.25">
      <c r="A386" s="14" t="str">
        <f t="shared" si="82"/>
        <v>Amazon.com</v>
      </c>
      <c r="B386" s="14" t="str">
        <f t="shared" si="83"/>
        <v>US0231351067</v>
      </c>
      <c r="C386" s="14">
        <f t="shared" si="71"/>
        <v>5</v>
      </c>
      <c r="D386" s="3" t="s">
        <v>13</v>
      </c>
      <c r="E386" s="3" t="s">
        <v>13</v>
      </c>
      <c r="F386" s="2" t="s">
        <v>13</v>
      </c>
    </row>
    <row r="387" spans="1:6" x14ac:dyDescent="0.25">
      <c r="A387" s="14" t="str">
        <f t="shared" si="82"/>
        <v>Amazon.com</v>
      </c>
      <c r="B387" s="14" t="str">
        <f t="shared" si="83"/>
        <v>US0231351067</v>
      </c>
      <c r="C387" s="14">
        <f t="shared" si="71"/>
        <v>6</v>
      </c>
      <c r="D387" s="3" t="s">
        <v>13</v>
      </c>
      <c r="E387" s="3" t="s">
        <v>13</v>
      </c>
      <c r="F387" s="2" t="s">
        <v>13</v>
      </c>
    </row>
    <row r="388" spans="1:6" x14ac:dyDescent="0.25">
      <c r="A388" s="14" t="str">
        <f t="shared" si="82"/>
        <v>Amazon.com</v>
      </c>
      <c r="B388" s="14" t="str">
        <f t="shared" si="83"/>
        <v>US0231351067</v>
      </c>
      <c r="C388" s="14">
        <f t="shared" si="71"/>
        <v>7</v>
      </c>
      <c r="D388" s="3" t="s">
        <v>13</v>
      </c>
      <c r="E388" s="3" t="s">
        <v>13</v>
      </c>
      <c r="F388" s="2" t="s">
        <v>13</v>
      </c>
    </row>
    <row r="389" spans="1:6" x14ac:dyDescent="0.25">
      <c r="A389" s="14" t="str">
        <f t="shared" si="82"/>
        <v>Amazon.com</v>
      </c>
      <c r="B389" s="14" t="str">
        <f t="shared" si="83"/>
        <v>US0231351067</v>
      </c>
      <c r="C389" s="14">
        <f t="shared" si="71"/>
        <v>8</v>
      </c>
      <c r="D389" s="3" t="s">
        <v>13</v>
      </c>
      <c r="E389" s="3" t="s">
        <v>13</v>
      </c>
      <c r="F389" s="2" t="s">
        <v>13</v>
      </c>
    </row>
    <row r="390" spans="1:6" x14ac:dyDescent="0.25">
      <c r="A390" s="14" t="str">
        <f t="shared" si="82"/>
        <v>Amazon.com</v>
      </c>
      <c r="B390" s="14" t="str">
        <f t="shared" si="83"/>
        <v>US0231351067</v>
      </c>
      <c r="C390" s="14">
        <f t="shared" si="71"/>
        <v>9</v>
      </c>
      <c r="D390" s="3" t="s">
        <v>13</v>
      </c>
      <c r="E390" s="3" t="s">
        <v>13</v>
      </c>
      <c r="F390" s="2" t="s">
        <v>13</v>
      </c>
    </row>
    <row r="391" spans="1:6" x14ac:dyDescent="0.25">
      <c r="A391" s="14" t="str">
        <f t="shared" si="82"/>
        <v>Amazon.com</v>
      </c>
      <c r="B391" s="14" t="str">
        <f t="shared" si="83"/>
        <v>US0231351067</v>
      </c>
      <c r="C391" s="14">
        <f t="shared" si="71"/>
        <v>10</v>
      </c>
      <c r="D391" s="3" t="s">
        <v>13</v>
      </c>
      <c r="E391" s="3" t="s">
        <v>13</v>
      </c>
      <c r="F391" s="2" t="s">
        <v>13</v>
      </c>
    </row>
    <row r="392" spans="1:6" x14ac:dyDescent="0.25">
      <c r="A392" s="10" t="s">
        <v>178</v>
      </c>
      <c r="B392" s="10" t="s">
        <v>179</v>
      </c>
      <c r="C392" s="10">
        <f t="shared" si="71"/>
        <v>1</v>
      </c>
      <c r="D392" s="7" t="s">
        <v>15</v>
      </c>
      <c r="E392" s="7" t="s">
        <v>4</v>
      </c>
      <c r="F392" s="8">
        <v>1</v>
      </c>
    </row>
    <row r="393" spans="1:6" x14ac:dyDescent="0.25">
      <c r="A393" s="10" t="str">
        <f>A392</f>
        <v>Citigroup</v>
      </c>
      <c r="B393" s="10" t="str">
        <f>B392</f>
        <v>US1729674242</v>
      </c>
      <c r="C393" s="10">
        <f t="shared" si="71"/>
        <v>2</v>
      </c>
      <c r="D393" s="7" t="s">
        <v>13</v>
      </c>
      <c r="E393" s="7" t="s">
        <v>13</v>
      </c>
      <c r="F393" s="8" t="s">
        <v>13</v>
      </c>
    </row>
    <row r="394" spans="1:6" x14ac:dyDescent="0.25">
      <c r="A394" s="10" t="str">
        <f t="shared" ref="A394:A401" si="84">A393</f>
        <v>Citigroup</v>
      </c>
      <c r="B394" s="10" t="str">
        <f t="shared" ref="B394:B401" si="85">B393</f>
        <v>US1729674242</v>
      </c>
      <c r="C394" s="10">
        <f t="shared" si="71"/>
        <v>3</v>
      </c>
      <c r="D394" s="7" t="s">
        <v>13</v>
      </c>
      <c r="E394" s="7" t="s">
        <v>13</v>
      </c>
      <c r="F394" s="8" t="s">
        <v>13</v>
      </c>
    </row>
    <row r="395" spans="1:6" x14ac:dyDescent="0.25">
      <c r="A395" s="10" t="str">
        <f t="shared" si="84"/>
        <v>Citigroup</v>
      </c>
      <c r="B395" s="10" t="str">
        <f t="shared" si="85"/>
        <v>US1729674242</v>
      </c>
      <c r="C395" s="10">
        <f t="shared" si="71"/>
        <v>4</v>
      </c>
      <c r="D395" s="7" t="s">
        <v>13</v>
      </c>
      <c r="E395" s="7" t="s">
        <v>13</v>
      </c>
      <c r="F395" s="8" t="s">
        <v>13</v>
      </c>
    </row>
    <row r="396" spans="1:6" x14ac:dyDescent="0.25">
      <c r="A396" s="10" t="str">
        <f t="shared" si="84"/>
        <v>Citigroup</v>
      </c>
      <c r="B396" s="10" t="str">
        <f t="shared" si="85"/>
        <v>US1729674242</v>
      </c>
      <c r="C396" s="10">
        <f t="shared" si="71"/>
        <v>5</v>
      </c>
      <c r="D396" s="7" t="s">
        <v>13</v>
      </c>
      <c r="E396" s="7" t="s">
        <v>13</v>
      </c>
      <c r="F396" s="8" t="s">
        <v>13</v>
      </c>
    </row>
    <row r="397" spans="1:6" x14ac:dyDescent="0.25">
      <c r="A397" s="10" t="str">
        <f t="shared" si="84"/>
        <v>Citigroup</v>
      </c>
      <c r="B397" s="10" t="str">
        <f t="shared" si="85"/>
        <v>US1729674242</v>
      </c>
      <c r="C397" s="10">
        <f t="shared" ref="C397:C460" si="86">C387</f>
        <v>6</v>
      </c>
      <c r="D397" s="7" t="s">
        <v>13</v>
      </c>
      <c r="E397" s="7" t="s">
        <v>13</v>
      </c>
      <c r="F397" s="8" t="s">
        <v>13</v>
      </c>
    </row>
    <row r="398" spans="1:6" x14ac:dyDescent="0.25">
      <c r="A398" s="10" t="str">
        <f t="shared" si="84"/>
        <v>Citigroup</v>
      </c>
      <c r="B398" s="10" t="str">
        <f t="shared" si="85"/>
        <v>US1729674242</v>
      </c>
      <c r="C398" s="10">
        <f t="shared" si="86"/>
        <v>7</v>
      </c>
      <c r="D398" s="7" t="s">
        <v>13</v>
      </c>
      <c r="E398" s="7" t="s">
        <v>13</v>
      </c>
      <c r="F398" s="8" t="s">
        <v>13</v>
      </c>
    </row>
    <row r="399" spans="1:6" x14ac:dyDescent="0.25">
      <c r="A399" s="10" t="str">
        <f t="shared" si="84"/>
        <v>Citigroup</v>
      </c>
      <c r="B399" s="10" t="str">
        <f t="shared" si="85"/>
        <v>US1729674242</v>
      </c>
      <c r="C399" s="10">
        <f t="shared" si="86"/>
        <v>8</v>
      </c>
      <c r="D399" s="7" t="s">
        <v>13</v>
      </c>
      <c r="E399" s="7" t="s">
        <v>13</v>
      </c>
      <c r="F399" s="8" t="s">
        <v>13</v>
      </c>
    </row>
    <row r="400" spans="1:6" x14ac:dyDescent="0.25">
      <c r="A400" s="10" t="str">
        <f t="shared" si="84"/>
        <v>Citigroup</v>
      </c>
      <c r="B400" s="10" t="str">
        <f t="shared" si="85"/>
        <v>US1729674242</v>
      </c>
      <c r="C400" s="10">
        <f t="shared" si="86"/>
        <v>9</v>
      </c>
      <c r="D400" s="7" t="s">
        <v>13</v>
      </c>
      <c r="E400" s="7" t="s">
        <v>13</v>
      </c>
      <c r="F400" s="8" t="s">
        <v>13</v>
      </c>
    </row>
    <row r="401" spans="1:6" x14ac:dyDescent="0.25">
      <c r="A401" s="10" t="str">
        <f t="shared" si="84"/>
        <v>Citigroup</v>
      </c>
      <c r="B401" s="10" t="str">
        <f t="shared" si="85"/>
        <v>US1729674242</v>
      </c>
      <c r="C401" s="10">
        <f t="shared" si="86"/>
        <v>10</v>
      </c>
      <c r="D401" s="7" t="s">
        <v>13</v>
      </c>
      <c r="E401" s="7" t="s">
        <v>13</v>
      </c>
      <c r="F401" s="8" t="s">
        <v>13</v>
      </c>
    </row>
    <row r="402" spans="1:6" x14ac:dyDescent="0.25">
      <c r="A402" s="12" t="s">
        <v>180</v>
      </c>
      <c r="B402" s="12" t="s">
        <v>181</v>
      </c>
      <c r="C402" s="14">
        <f t="shared" si="86"/>
        <v>1</v>
      </c>
      <c r="D402" s="3" t="s">
        <v>63</v>
      </c>
      <c r="E402" s="3" t="s">
        <v>10</v>
      </c>
      <c r="F402" s="2">
        <v>0.44308902331041966</v>
      </c>
    </row>
    <row r="403" spans="1:6" x14ac:dyDescent="0.25">
      <c r="A403" s="14" t="str">
        <f>A402</f>
        <v>BP</v>
      </c>
      <c r="B403" s="14" t="str">
        <f>B402</f>
        <v>GB0007980591</v>
      </c>
      <c r="C403" s="14">
        <f t="shared" si="86"/>
        <v>2</v>
      </c>
      <c r="D403" s="3" t="s">
        <v>15</v>
      </c>
      <c r="E403" s="3" t="s">
        <v>4</v>
      </c>
      <c r="F403" s="2">
        <v>0.33962483202583826</v>
      </c>
    </row>
    <row r="404" spans="1:6" x14ac:dyDescent="0.25">
      <c r="A404" s="14" t="str">
        <f t="shared" ref="A404:A411" si="87">A403</f>
        <v>BP</v>
      </c>
      <c r="B404" s="14" t="str">
        <f t="shared" ref="B404:B411" si="88">B403</f>
        <v>GB0007980591</v>
      </c>
      <c r="C404" s="14">
        <f t="shared" si="86"/>
        <v>3</v>
      </c>
      <c r="D404" s="3" t="s">
        <v>17</v>
      </c>
      <c r="E404" s="3" t="s">
        <v>6</v>
      </c>
      <c r="F404" s="2">
        <v>0.21728614466374196</v>
      </c>
    </row>
    <row r="405" spans="1:6" x14ac:dyDescent="0.25">
      <c r="A405" s="14" t="str">
        <f t="shared" si="87"/>
        <v>BP</v>
      </c>
      <c r="B405" s="14" t="str">
        <f t="shared" si="88"/>
        <v>GB0007980591</v>
      </c>
      <c r="C405" s="14">
        <f t="shared" si="86"/>
        <v>4</v>
      </c>
      <c r="D405" s="3" t="s">
        <v>13</v>
      </c>
      <c r="E405" s="3" t="s">
        <v>13</v>
      </c>
      <c r="F405" s="2" t="s">
        <v>13</v>
      </c>
    </row>
    <row r="406" spans="1:6" x14ac:dyDescent="0.25">
      <c r="A406" s="14" t="str">
        <f t="shared" si="87"/>
        <v>BP</v>
      </c>
      <c r="B406" s="14" t="str">
        <f t="shared" si="88"/>
        <v>GB0007980591</v>
      </c>
      <c r="C406" s="14">
        <f t="shared" si="86"/>
        <v>5</v>
      </c>
      <c r="D406" s="3" t="s">
        <v>13</v>
      </c>
      <c r="E406" s="3" t="s">
        <v>13</v>
      </c>
      <c r="F406" s="2" t="s">
        <v>13</v>
      </c>
    </row>
    <row r="407" spans="1:6" x14ac:dyDescent="0.25">
      <c r="A407" s="14" t="str">
        <f t="shared" si="87"/>
        <v>BP</v>
      </c>
      <c r="B407" s="14" t="str">
        <f t="shared" si="88"/>
        <v>GB0007980591</v>
      </c>
      <c r="C407" s="14">
        <f t="shared" si="86"/>
        <v>6</v>
      </c>
      <c r="D407" s="3" t="s">
        <v>13</v>
      </c>
      <c r="E407" s="3" t="s">
        <v>13</v>
      </c>
      <c r="F407" s="2" t="s">
        <v>13</v>
      </c>
    </row>
    <row r="408" spans="1:6" x14ac:dyDescent="0.25">
      <c r="A408" s="14" t="str">
        <f t="shared" si="87"/>
        <v>BP</v>
      </c>
      <c r="B408" s="14" t="str">
        <f t="shared" si="88"/>
        <v>GB0007980591</v>
      </c>
      <c r="C408" s="14">
        <f t="shared" si="86"/>
        <v>7</v>
      </c>
      <c r="D408" s="3" t="s">
        <v>13</v>
      </c>
      <c r="E408" s="3" t="s">
        <v>13</v>
      </c>
      <c r="F408" s="2" t="s">
        <v>13</v>
      </c>
    </row>
    <row r="409" spans="1:6" x14ac:dyDescent="0.25">
      <c r="A409" s="14" t="str">
        <f t="shared" si="87"/>
        <v>BP</v>
      </c>
      <c r="B409" s="14" t="str">
        <f t="shared" si="88"/>
        <v>GB0007980591</v>
      </c>
      <c r="C409" s="14">
        <f t="shared" si="86"/>
        <v>8</v>
      </c>
      <c r="D409" s="3" t="s">
        <v>13</v>
      </c>
      <c r="E409" s="3" t="s">
        <v>13</v>
      </c>
      <c r="F409" s="2" t="s">
        <v>13</v>
      </c>
    </row>
    <row r="410" spans="1:6" x14ac:dyDescent="0.25">
      <c r="A410" s="14" t="str">
        <f t="shared" si="87"/>
        <v>BP</v>
      </c>
      <c r="B410" s="14" t="str">
        <f t="shared" si="88"/>
        <v>GB0007980591</v>
      </c>
      <c r="C410" s="14">
        <f t="shared" si="86"/>
        <v>9</v>
      </c>
      <c r="D410" s="3" t="s">
        <v>13</v>
      </c>
      <c r="E410" s="3" t="s">
        <v>13</v>
      </c>
      <c r="F410" s="2" t="s">
        <v>13</v>
      </c>
    </row>
    <row r="411" spans="1:6" x14ac:dyDescent="0.25">
      <c r="A411" s="14" t="str">
        <f t="shared" si="87"/>
        <v>BP</v>
      </c>
      <c r="B411" s="14" t="str">
        <f t="shared" si="88"/>
        <v>GB0007980591</v>
      </c>
      <c r="C411" s="14">
        <f t="shared" si="86"/>
        <v>10</v>
      </c>
      <c r="D411" s="3" t="s">
        <v>13</v>
      </c>
      <c r="E411" s="3" t="s">
        <v>13</v>
      </c>
      <c r="F411" s="2" t="s">
        <v>13</v>
      </c>
    </row>
    <row r="412" spans="1:6" x14ac:dyDescent="0.25">
      <c r="A412" s="10" t="s">
        <v>182</v>
      </c>
      <c r="B412" s="10" t="s">
        <v>183</v>
      </c>
      <c r="C412" s="10">
        <f t="shared" si="86"/>
        <v>1</v>
      </c>
      <c r="D412" s="7" t="s">
        <v>4</v>
      </c>
      <c r="E412" s="7" t="s">
        <v>4</v>
      </c>
      <c r="F412" s="8">
        <v>0.3100348027819686</v>
      </c>
    </row>
    <row r="413" spans="1:6" x14ac:dyDescent="0.25">
      <c r="A413" s="10" t="str">
        <f>A412</f>
        <v>Schlumberger</v>
      </c>
      <c r="B413" s="10" t="str">
        <f>B412</f>
        <v>AN8068571086</v>
      </c>
      <c r="C413" s="10">
        <f t="shared" si="86"/>
        <v>2</v>
      </c>
      <c r="D413" s="7" t="s">
        <v>84</v>
      </c>
      <c r="E413" s="7" t="s">
        <v>10</v>
      </c>
      <c r="F413" s="8">
        <v>0.27587899339542638</v>
      </c>
    </row>
    <row r="414" spans="1:6" x14ac:dyDescent="0.25">
      <c r="A414" s="10" t="str">
        <f t="shared" ref="A414:A421" si="89">A413</f>
        <v>Schlumberger</v>
      </c>
      <c r="B414" s="10" t="str">
        <f t="shared" ref="B414:B421" si="90">B413</f>
        <v>AN8068571086</v>
      </c>
      <c r="C414" s="10">
        <f t="shared" si="86"/>
        <v>3</v>
      </c>
      <c r="D414" s="7" t="s">
        <v>85</v>
      </c>
      <c r="E414" s="7" t="s">
        <v>10</v>
      </c>
      <c r="F414" s="8">
        <v>0.24116544708225834</v>
      </c>
    </row>
    <row r="415" spans="1:6" x14ac:dyDescent="0.25">
      <c r="A415" s="10" t="str">
        <f t="shared" si="89"/>
        <v>Schlumberger</v>
      </c>
      <c r="B415" s="10" t="str">
        <f t="shared" si="90"/>
        <v>AN8068571086</v>
      </c>
      <c r="C415" s="10">
        <f t="shared" si="86"/>
        <v>4</v>
      </c>
      <c r="D415" s="7" t="s">
        <v>23</v>
      </c>
      <c r="E415" s="7" t="s">
        <v>23</v>
      </c>
      <c r="F415" s="8">
        <v>0.17292075674034663</v>
      </c>
    </row>
    <row r="416" spans="1:6" x14ac:dyDescent="0.25">
      <c r="A416" s="10" t="str">
        <f t="shared" si="89"/>
        <v>Schlumberger</v>
      </c>
      <c r="B416" s="10" t="str">
        <f t="shared" si="90"/>
        <v>AN8068571086</v>
      </c>
      <c r="C416" s="10">
        <f t="shared" si="86"/>
        <v>5</v>
      </c>
      <c r="D416" s="7" t="s">
        <v>13</v>
      </c>
      <c r="E416" s="7" t="s">
        <v>13</v>
      </c>
      <c r="F416" s="8" t="s">
        <v>13</v>
      </c>
    </row>
    <row r="417" spans="1:6" x14ac:dyDescent="0.25">
      <c r="A417" s="10" t="str">
        <f t="shared" si="89"/>
        <v>Schlumberger</v>
      </c>
      <c r="B417" s="10" t="str">
        <f t="shared" si="90"/>
        <v>AN8068571086</v>
      </c>
      <c r="C417" s="10">
        <f t="shared" si="86"/>
        <v>6</v>
      </c>
      <c r="D417" s="7" t="s">
        <v>13</v>
      </c>
      <c r="E417" s="7" t="s">
        <v>13</v>
      </c>
      <c r="F417" s="8" t="s">
        <v>13</v>
      </c>
    </row>
    <row r="418" spans="1:6" x14ac:dyDescent="0.25">
      <c r="A418" s="10" t="str">
        <f t="shared" si="89"/>
        <v>Schlumberger</v>
      </c>
      <c r="B418" s="10" t="str">
        <f t="shared" si="90"/>
        <v>AN8068571086</v>
      </c>
      <c r="C418" s="10">
        <f t="shared" si="86"/>
        <v>7</v>
      </c>
      <c r="D418" s="7" t="s">
        <v>13</v>
      </c>
      <c r="E418" s="7" t="s">
        <v>13</v>
      </c>
      <c r="F418" s="8" t="s">
        <v>13</v>
      </c>
    </row>
    <row r="419" spans="1:6" x14ac:dyDescent="0.25">
      <c r="A419" s="10" t="str">
        <f t="shared" si="89"/>
        <v>Schlumberger</v>
      </c>
      <c r="B419" s="10" t="str">
        <f t="shared" si="90"/>
        <v>AN8068571086</v>
      </c>
      <c r="C419" s="10">
        <f t="shared" si="86"/>
        <v>8</v>
      </c>
      <c r="D419" s="7" t="s">
        <v>13</v>
      </c>
      <c r="E419" s="7" t="s">
        <v>13</v>
      </c>
      <c r="F419" s="8" t="s">
        <v>13</v>
      </c>
    </row>
    <row r="420" spans="1:6" x14ac:dyDescent="0.25">
      <c r="A420" s="10" t="str">
        <f t="shared" si="89"/>
        <v>Schlumberger</v>
      </c>
      <c r="B420" s="10" t="str">
        <f t="shared" si="90"/>
        <v>AN8068571086</v>
      </c>
      <c r="C420" s="10">
        <f t="shared" si="86"/>
        <v>9</v>
      </c>
      <c r="D420" s="7" t="s">
        <v>13</v>
      </c>
      <c r="E420" s="7" t="s">
        <v>13</v>
      </c>
      <c r="F420" s="8" t="s">
        <v>13</v>
      </c>
    </row>
    <row r="421" spans="1:6" x14ac:dyDescent="0.25">
      <c r="A421" s="10" t="str">
        <f t="shared" si="89"/>
        <v>Schlumberger</v>
      </c>
      <c r="B421" s="10" t="str">
        <f t="shared" si="90"/>
        <v>AN8068571086</v>
      </c>
      <c r="C421" s="10">
        <f t="shared" si="86"/>
        <v>10</v>
      </c>
      <c r="D421" s="7" t="s">
        <v>13</v>
      </c>
      <c r="E421" s="7" t="s">
        <v>13</v>
      </c>
      <c r="F421" s="8" t="s">
        <v>13</v>
      </c>
    </row>
    <row r="422" spans="1:6" x14ac:dyDescent="0.25">
      <c r="A422" s="12" t="s">
        <v>184</v>
      </c>
      <c r="B422" s="12" t="s">
        <v>185</v>
      </c>
      <c r="C422" s="14">
        <f t="shared" si="86"/>
        <v>1</v>
      </c>
      <c r="D422" s="3" t="s">
        <v>15</v>
      </c>
      <c r="E422" s="3" t="s">
        <v>4</v>
      </c>
      <c r="F422" s="2">
        <v>0.49616298896920846</v>
      </c>
    </row>
    <row r="423" spans="1:6" x14ac:dyDescent="0.25">
      <c r="A423" s="14" t="str">
        <f>A422</f>
        <v>Gilead Sciences</v>
      </c>
      <c r="B423" s="14" t="str">
        <f>B422</f>
        <v>US3755581036</v>
      </c>
      <c r="C423" s="14">
        <f t="shared" si="86"/>
        <v>2</v>
      </c>
      <c r="D423" s="3" t="s">
        <v>36</v>
      </c>
      <c r="E423" s="3" t="s">
        <v>10</v>
      </c>
      <c r="F423" s="2">
        <v>0.33762911445584859</v>
      </c>
    </row>
    <row r="424" spans="1:6" x14ac:dyDescent="0.25">
      <c r="A424" s="14" t="str">
        <f t="shared" ref="A424:A431" si="91">A423</f>
        <v>Gilead Sciences</v>
      </c>
      <c r="B424" s="14" t="str">
        <f t="shared" ref="B424:B431" si="92">B423</f>
        <v>US3755581036</v>
      </c>
      <c r="C424" s="14">
        <f t="shared" si="86"/>
        <v>3</v>
      </c>
      <c r="D424" s="3" t="s">
        <v>86</v>
      </c>
      <c r="E424" s="3" t="s">
        <v>10</v>
      </c>
      <c r="F424" s="2">
        <v>0.13067816209513319</v>
      </c>
    </row>
    <row r="425" spans="1:6" x14ac:dyDescent="0.25">
      <c r="A425" s="14" t="str">
        <f t="shared" si="91"/>
        <v>Gilead Sciences</v>
      </c>
      <c r="B425" s="14" t="str">
        <f t="shared" si="92"/>
        <v>US3755581036</v>
      </c>
      <c r="C425" s="14">
        <f t="shared" si="86"/>
        <v>4</v>
      </c>
      <c r="D425" s="3" t="s">
        <v>87</v>
      </c>
      <c r="E425" s="3" t="s">
        <v>10</v>
      </c>
      <c r="F425" s="2">
        <v>3.5529734479809692E-2</v>
      </c>
    </row>
    <row r="426" spans="1:6" x14ac:dyDescent="0.25">
      <c r="A426" s="14" t="str">
        <f t="shared" si="91"/>
        <v>Gilead Sciences</v>
      </c>
      <c r="B426" s="14" t="str">
        <f t="shared" si="92"/>
        <v>US3755581036</v>
      </c>
      <c r="C426" s="14">
        <f t="shared" si="86"/>
        <v>5</v>
      </c>
      <c r="D426" s="3" t="s">
        <v>13</v>
      </c>
      <c r="E426" s="3" t="s">
        <v>13</v>
      </c>
      <c r="F426" s="2" t="s">
        <v>13</v>
      </c>
    </row>
    <row r="427" spans="1:6" x14ac:dyDescent="0.25">
      <c r="A427" s="14" t="str">
        <f t="shared" si="91"/>
        <v>Gilead Sciences</v>
      </c>
      <c r="B427" s="14" t="str">
        <f t="shared" si="92"/>
        <v>US3755581036</v>
      </c>
      <c r="C427" s="14">
        <f t="shared" si="86"/>
        <v>6</v>
      </c>
      <c r="D427" s="3" t="s">
        <v>13</v>
      </c>
      <c r="E427" s="3" t="s">
        <v>13</v>
      </c>
      <c r="F427" s="2" t="s">
        <v>13</v>
      </c>
    </row>
    <row r="428" spans="1:6" x14ac:dyDescent="0.25">
      <c r="A428" s="14" t="str">
        <f t="shared" si="91"/>
        <v>Gilead Sciences</v>
      </c>
      <c r="B428" s="14" t="str">
        <f t="shared" si="92"/>
        <v>US3755581036</v>
      </c>
      <c r="C428" s="14">
        <f t="shared" si="86"/>
        <v>7</v>
      </c>
      <c r="D428" s="3" t="s">
        <v>13</v>
      </c>
      <c r="E428" s="3" t="s">
        <v>13</v>
      </c>
      <c r="F428" s="2" t="s">
        <v>13</v>
      </c>
    </row>
    <row r="429" spans="1:6" x14ac:dyDescent="0.25">
      <c r="A429" s="14" t="str">
        <f t="shared" si="91"/>
        <v>Gilead Sciences</v>
      </c>
      <c r="B429" s="14" t="str">
        <f t="shared" si="92"/>
        <v>US3755581036</v>
      </c>
      <c r="C429" s="14">
        <f t="shared" si="86"/>
        <v>8</v>
      </c>
      <c r="D429" s="3" t="s">
        <v>13</v>
      </c>
      <c r="E429" s="3" t="s">
        <v>13</v>
      </c>
      <c r="F429" s="2" t="s">
        <v>13</v>
      </c>
    </row>
    <row r="430" spans="1:6" x14ac:dyDescent="0.25">
      <c r="A430" s="14" t="str">
        <f t="shared" si="91"/>
        <v>Gilead Sciences</v>
      </c>
      <c r="B430" s="14" t="str">
        <f t="shared" si="92"/>
        <v>US3755581036</v>
      </c>
      <c r="C430" s="14">
        <f t="shared" si="86"/>
        <v>9</v>
      </c>
      <c r="D430" s="3" t="s">
        <v>13</v>
      </c>
      <c r="E430" s="3" t="s">
        <v>13</v>
      </c>
      <c r="F430" s="2" t="s">
        <v>13</v>
      </c>
    </row>
    <row r="431" spans="1:6" x14ac:dyDescent="0.25">
      <c r="A431" s="14" t="str">
        <f t="shared" si="91"/>
        <v>Gilead Sciences</v>
      </c>
      <c r="B431" s="14" t="str">
        <f t="shared" si="92"/>
        <v>US3755581036</v>
      </c>
      <c r="C431" s="14">
        <f t="shared" si="86"/>
        <v>10</v>
      </c>
      <c r="D431" s="3" t="s">
        <v>13</v>
      </c>
      <c r="E431" s="3" t="s">
        <v>13</v>
      </c>
      <c r="F431" s="2" t="s">
        <v>13</v>
      </c>
    </row>
    <row r="432" spans="1:6" x14ac:dyDescent="0.25">
      <c r="A432" s="10" t="s">
        <v>186</v>
      </c>
      <c r="B432" s="10" t="s">
        <v>187</v>
      </c>
      <c r="C432" s="10">
        <f t="shared" si="86"/>
        <v>1</v>
      </c>
      <c r="D432" s="7" t="s">
        <v>15</v>
      </c>
      <c r="E432" s="7" t="s">
        <v>4</v>
      </c>
      <c r="F432" s="8">
        <v>1</v>
      </c>
    </row>
    <row r="433" spans="1:6" x14ac:dyDescent="0.25">
      <c r="A433" s="10" t="str">
        <f>A432</f>
        <v>Comcast</v>
      </c>
      <c r="B433" s="10" t="str">
        <f>B432</f>
        <v>US20030N1019</v>
      </c>
      <c r="C433" s="10">
        <f t="shared" si="86"/>
        <v>2</v>
      </c>
      <c r="D433" s="7" t="s">
        <v>13</v>
      </c>
      <c r="E433" s="7" t="s">
        <v>13</v>
      </c>
      <c r="F433" s="8" t="s">
        <v>13</v>
      </c>
    </row>
    <row r="434" spans="1:6" x14ac:dyDescent="0.25">
      <c r="A434" s="10" t="str">
        <f t="shared" ref="A434:A441" si="93">A433</f>
        <v>Comcast</v>
      </c>
      <c r="B434" s="10" t="str">
        <f t="shared" ref="B434:B441" si="94">B433</f>
        <v>US20030N1019</v>
      </c>
      <c r="C434" s="10">
        <f t="shared" si="86"/>
        <v>3</v>
      </c>
      <c r="D434" s="7" t="s">
        <v>13</v>
      </c>
      <c r="E434" s="7" t="s">
        <v>13</v>
      </c>
      <c r="F434" s="8" t="s">
        <v>13</v>
      </c>
    </row>
    <row r="435" spans="1:6" x14ac:dyDescent="0.25">
      <c r="A435" s="10" t="str">
        <f t="shared" si="93"/>
        <v>Comcast</v>
      </c>
      <c r="B435" s="10" t="str">
        <f t="shared" si="94"/>
        <v>US20030N1019</v>
      </c>
      <c r="C435" s="10">
        <f t="shared" si="86"/>
        <v>4</v>
      </c>
      <c r="D435" s="7" t="s">
        <v>13</v>
      </c>
      <c r="E435" s="7" t="s">
        <v>13</v>
      </c>
      <c r="F435" s="8" t="s">
        <v>13</v>
      </c>
    </row>
    <row r="436" spans="1:6" x14ac:dyDescent="0.25">
      <c r="A436" s="10" t="str">
        <f t="shared" si="93"/>
        <v>Comcast</v>
      </c>
      <c r="B436" s="10" t="str">
        <f t="shared" si="94"/>
        <v>US20030N1019</v>
      </c>
      <c r="C436" s="10">
        <f t="shared" si="86"/>
        <v>5</v>
      </c>
      <c r="D436" s="7" t="s">
        <v>13</v>
      </c>
      <c r="E436" s="7" t="s">
        <v>13</v>
      </c>
      <c r="F436" s="8" t="s">
        <v>13</v>
      </c>
    </row>
    <row r="437" spans="1:6" x14ac:dyDescent="0.25">
      <c r="A437" s="10" t="str">
        <f t="shared" si="93"/>
        <v>Comcast</v>
      </c>
      <c r="B437" s="10" t="str">
        <f t="shared" si="94"/>
        <v>US20030N1019</v>
      </c>
      <c r="C437" s="10">
        <f t="shared" si="86"/>
        <v>6</v>
      </c>
      <c r="D437" s="7" t="s">
        <v>13</v>
      </c>
      <c r="E437" s="7" t="s">
        <v>13</v>
      </c>
      <c r="F437" s="8" t="s">
        <v>13</v>
      </c>
    </row>
    <row r="438" spans="1:6" x14ac:dyDescent="0.25">
      <c r="A438" s="10" t="str">
        <f t="shared" si="93"/>
        <v>Comcast</v>
      </c>
      <c r="B438" s="10" t="str">
        <f t="shared" si="94"/>
        <v>US20030N1019</v>
      </c>
      <c r="C438" s="10">
        <f t="shared" si="86"/>
        <v>7</v>
      </c>
      <c r="D438" s="7" t="s">
        <v>13</v>
      </c>
      <c r="E438" s="7" t="s">
        <v>13</v>
      </c>
      <c r="F438" s="8" t="s">
        <v>13</v>
      </c>
    </row>
    <row r="439" spans="1:6" x14ac:dyDescent="0.25">
      <c r="A439" s="10" t="str">
        <f t="shared" si="93"/>
        <v>Comcast</v>
      </c>
      <c r="B439" s="10" t="str">
        <f t="shared" si="94"/>
        <v>US20030N1019</v>
      </c>
      <c r="C439" s="10">
        <f t="shared" si="86"/>
        <v>8</v>
      </c>
      <c r="D439" s="7" t="s">
        <v>13</v>
      </c>
      <c r="E439" s="7" t="s">
        <v>13</v>
      </c>
      <c r="F439" s="8" t="s">
        <v>13</v>
      </c>
    </row>
    <row r="440" spans="1:6" x14ac:dyDescent="0.25">
      <c r="A440" s="10" t="str">
        <f t="shared" si="93"/>
        <v>Comcast</v>
      </c>
      <c r="B440" s="10" t="str">
        <f t="shared" si="94"/>
        <v>US20030N1019</v>
      </c>
      <c r="C440" s="10">
        <f t="shared" si="86"/>
        <v>9</v>
      </c>
      <c r="D440" s="7" t="s">
        <v>13</v>
      </c>
      <c r="E440" s="7" t="s">
        <v>13</v>
      </c>
      <c r="F440" s="8" t="s">
        <v>13</v>
      </c>
    </row>
    <row r="441" spans="1:6" x14ac:dyDescent="0.25">
      <c r="A441" s="10" t="str">
        <f t="shared" si="93"/>
        <v>Comcast</v>
      </c>
      <c r="B441" s="10" t="str">
        <f t="shared" si="94"/>
        <v>US20030N1019</v>
      </c>
      <c r="C441" s="10">
        <f t="shared" si="86"/>
        <v>10</v>
      </c>
      <c r="D441" s="7" t="s">
        <v>13</v>
      </c>
      <c r="E441" s="7" t="s">
        <v>13</v>
      </c>
      <c r="F441" s="8" t="s">
        <v>13</v>
      </c>
    </row>
    <row r="442" spans="1:6" x14ac:dyDescent="0.25">
      <c r="A442" s="12" t="s">
        <v>188</v>
      </c>
      <c r="B442" s="12" t="s">
        <v>189</v>
      </c>
      <c r="C442" s="14">
        <f t="shared" si="86"/>
        <v>1</v>
      </c>
      <c r="D442" s="3" t="s">
        <v>88</v>
      </c>
      <c r="E442" s="3" t="s">
        <v>4</v>
      </c>
      <c r="F442" s="2">
        <v>0.50630128734265345</v>
      </c>
    </row>
    <row r="443" spans="1:6" x14ac:dyDescent="0.25">
      <c r="A443" s="14" t="str">
        <f>A442</f>
        <v>PepsiCo</v>
      </c>
      <c r="B443" s="14" t="str">
        <f>B442</f>
        <v>US7134481081</v>
      </c>
      <c r="C443" s="14">
        <f t="shared" si="86"/>
        <v>2</v>
      </c>
      <c r="D443" s="3" t="s">
        <v>89</v>
      </c>
      <c r="E443" s="3" t="s">
        <v>10</v>
      </c>
      <c r="F443" s="2">
        <v>0.24676654369756224</v>
      </c>
    </row>
    <row r="444" spans="1:6" x14ac:dyDescent="0.25">
      <c r="A444" s="14" t="str">
        <f t="shared" ref="A444:A451" si="95">A443</f>
        <v>PepsiCo</v>
      </c>
      <c r="B444" s="14" t="str">
        <f t="shared" ref="B444:B451" si="96">B443</f>
        <v>US7134481081</v>
      </c>
      <c r="C444" s="14">
        <f t="shared" si="86"/>
        <v>3</v>
      </c>
      <c r="D444" s="3" t="s">
        <v>90</v>
      </c>
      <c r="E444" s="3" t="s">
        <v>46</v>
      </c>
      <c r="F444" s="2">
        <v>7.3898968609715995E-2</v>
      </c>
    </row>
    <row r="445" spans="1:6" x14ac:dyDescent="0.25">
      <c r="A445" s="14" t="str">
        <f t="shared" si="95"/>
        <v>PepsiCo</v>
      </c>
      <c r="B445" s="14" t="str">
        <f t="shared" si="96"/>
        <v>US7134481081</v>
      </c>
      <c r="C445" s="14">
        <f t="shared" si="86"/>
        <v>4</v>
      </c>
      <c r="D445" s="3" t="s">
        <v>75</v>
      </c>
      <c r="E445" s="3" t="s">
        <v>23</v>
      </c>
      <c r="F445" s="2">
        <v>6.5452081611709081E-2</v>
      </c>
    </row>
    <row r="446" spans="1:6" x14ac:dyDescent="0.25">
      <c r="A446" s="14" t="str">
        <f t="shared" si="95"/>
        <v>PepsiCo</v>
      </c>
      <c r="B446" s="14" t="str">
        <f t="shared" si="96"/>
        <v>US7134481081</v>
      </c>
      <c r="C446" s="14">
        <f t="shared" si="86"/>
        <v>5</v>
      </c>
      <c r="D446" s="3" t="s">
        <v>71</v>
      </c>
      <c r="E446" s="3" t="s">
        <v>4</v>
      </c>
      <c r="F446" s="2">
        <v>4.8106602428620207E-2</v>
      </c>
    </row>
    <row r="447" spans="1:6" x14ac:dyDescent="0.25">
      <c r="A447" s="14" t="str">
        <f t="shared" si="95"/>
        <v>PepsiCo</v>
      </c>
      <c r="B447" s="14" t="str">
        <f t="shared" si="96"/>
        <v>US7134481081</v>
      </c>
      <c r="C447" s="14">
        <f t="shared" si="86"/>
        <v>6</v>
      </c>
      <c r="D447" s="3" t="s">
        <v>17</v>
      </c>
      <c r="E447" s="3" t="s">
        <v>6</v>
      </c>
      <c r="F447" s="2">
        <v>3.1845215694475335E-2</v>
      </c>
    </row>
    <row r="448" spans="1:6" x14ac:dyDescent="0.25">
      <c r="A448" s="14" t="str">
        <f t="shared" si="95"/>
        <v>PepsiCo</v>
      </c>
      <c r="B448" s="14" t="str">
        <f t="shared" si="96"/>
        <v>US7134481081</v>
      </c>
      <c r="C448" s="14">
        <f t="shared" si="86"/>
        <v>7</v>
      </c>
      <c r="D448" s="3" t="s">
        <v>91</v>
      </c>
      <c r="E448" s="3" t="s">
        <v>23</v>
      </c>
      <c r="F448" s="2">
        <v>2.7629300615263742E-2</v>
      </c>
    </row>
    <row r="449" spans="1:6" x14ac:dyDescent="0.25">
      <c r="A449" s="14" t="str">
        <f t="shared" si="95"/>
        <v>PepsiCo</v>
      </c>
      <c r="B449" s="14" t="str">
        <f t="shared" si="96"/>
        <v>US7134481081</v>
      </c>
      <c r="C449" s="14">
        <f t="shared" si="86"/>
        <v>8</v>
      </c>
      <c r="D449" s="3" t="s">
        <v>13</v>
      </c>
      <c r="E449" s="3" t="s">
        <v>13</v>
      </c>
      <c r="F449" s="2" t="s">
        <v>13</v>
      </c>
    </row>
    <row r="450" spans="1:6" x14ac:dyDescent="0.25">
      <c r="A450" s="14" t="str">
        <f t="shared" si="95"/>
        <v>PepsiCo</v>
      </c>
      <c r="B450" s="14" t="str">
        <f t="shared" si="96"/>
        <v>US7134481081</v>
      </c>
      <c r="C450" s="14">
        <f t="shared" si="86"/>
        <v>9</v>
      </c>
      <c r="D450" s="3" t="s">
        <v>13</v>
      </c>
      <c r="E450" s="3" t="s">
        <v>13</v>
      </c>
      <c r="F450" s="2" t="s">
        <v>13</v>
      </c>
    </row>
    <row r="451" spans="1:6" x14ac:dyDescent="0.25">
      <c r="A451" s="14" t="str">
        <f t="shared" si="95"/>
        <v>PepsiCo</v>
      </c>
      <c r="B451" s="14" t="str">
        <f t="shared" si="96"/>
        <v>US7134481081</v>
      </c>
      <c r="C451" s="14">
        <f t="shared" si="86"/>
        <v>10</v>
      </c>
      <c r="D451" s="3" t="s">
        <v>13</v>
      </c>
      <c r="E451" s="3" t="s">
        <v>13</v>
      </c>
      <c r="F451" s="2" t="s">
        <v>13</v>
      </c>
    </row>
    <row r="452" spans="1:6" x14ac:dyDescent="0.25">
      <c r="A452" s="10" t="s">
        <v>190</v>
      </c>
      <c r="B452" s="10" t="s">
        <v>191</v>
      </c>
      <c r="C452" s="10">
        <f t="shared" si="86"/>
        <v>1</v>
      </c>
      <c r="D452" s="7" t="s">
        <v>78</v>
      </c>
      <c r="E452" s="7" t="s">
        <v>10</v>
      </c>
      <c r="F452" s="8">
        <v>0.34721253810171299</v>
      </c>
    </row>
    <row r="453" spans="1:6" x14ac:dyDescent="0.25">
      <c r="A453" s="10" t="str">
        <f>A452</f>
        <v>Sanofi</v>
      </c>
      <c r="B453" s="10" t="str">
        <f>B452</f>
        <v>FR0000120578</v>
      </c>
      <c r="C453" s="10">
        <f t="shared" si="86"/>
        <v>2</v>
      </c>
      <c r="D453" s="7" t="s">
        <v>15</v>
      </c>
      <c r="E453" s="7" t="s">
        <v>4</v>
      </c>
      <c r="F453" s="8">
        <v>0.31662165096009509</v>
      </c>
    </row>
    <row r="454" spans="1:6" x14ac:dyDescent="0.25">
      <c r="A454" s="10" t="str">
        <f t="shared" ref="A454:A461" si="97">A453</f>
        <v>Sanofi</v>
      </c>
      <c r="B454" s="10" t="str">
        <f t="shared" ref="B454:B461" si="98">B453</f>
        <v>FR0000120578</v>
      </c>
      <c r="C454" s="10">
        <f t="shared" si="86"/>
        <v>3</v>
      </c>
      <c r="D454" s="7" t="s">
        <v>5</v>
      </c>
      <c r="E454" s="7" t="s">
        <v>6</v>
      </c>
      <c r="F454" s="8">
        <v>0.24075141565428429</v>
      </c>
    </row>
    <row r="455" spans="1:6" x14ac:dyDescent="0.25">
      <c r="A455" s="10" t="str">
        <f t="shared" si="97"/>
        <v>Sanofi</v>
      </c>
      <c r="B455" s="10" t="str">
        <f t="shared" si="98"/>
        <v>FR0000120578</v>
      </c>
      <c r="C455" s="10">
        <f t="shared" si="86"/>
        <v>4</v>
      </c>
      <c r="D455" s="7" t="s">
        <v>42</v>
      </c>
      <c r="E455" s="7" t="s">
        <v>6</v>
      </c>
      <c r="F455" s="8">
        <v>7.8024946096492243E-2</v>
      </c>
    </row>
    <row r="456" spans="1:6" x14ac:dyDescent="0.25">
      <c r="A456" s="10" t="str">
        <f t="shared" si="97"/>
        <v>Sanofi</v>
      </c>
      <c r="B456" s="10" t="str">
        <f t="shared" si="98"/>
        <v>FR0000120578</v>
      </c>
      <c r="C456" s="10">
        <f t="shared" si="86"/>
        <v>5</v>
      </c>
      <c r="D456" s="7" t="s">
        <v>4</v>
      </c>
      <c r="E456" s="7" t="s">
        <v>4</v>
      </c>
      <c r="F456" s="8">
        <v>1.7389449187415321E-2</v>
      </c>
    </row>
    <row r="457" spans="1:6" x14ac:dyDescent="0.25">
      <c r="A457" s="10" t="str">
        <f t="shared" si="97"/>
        <v>Sanofi</v>
      </c>
      <c r="B457" s="10" t="str">
        <f t="shared" si="98"/>
        <v>FR0000120578</v>
      </c>
      <c r="C457" s="10">
        <f t="shared" si="86"/>
        <v>6</v>
      </c>
      <c r="D457" s="7" t="s">
        <v>13</v>
      </c>
      <c r="E457" s="7" t="s">
        <v>13</v>
      </c>
      <c r="F457" s="8" t="s">
        <v>13</v>
      </c>
    </row>
    <row r="458" spans="1:6" x14ac:dyDescent="0.25">
      <c r="A458" s="10" t="str">
        <f t="shared" si="97"/>
        <v>Sanofi</v>
      </c>
      <c r="B458" s="10" t="str">
        <f t="shared" si="98"/>
        <v>FR0000120578</v>
      </c>
      <c r="C458" s="10">
        <f t="shared" si="86"/>
        <v>7</v>
      </c>
      <c r="D458" s="7" t="s">
        <v>13</v>
      </c>
      <c r="E458" s="7" t="s">
        <v>13</v>
      </c>
      <c r="F458" s="8" t="s">
        <v>13</v>
      </c>
    </row>
    <row r="459" spans="1:6" x14ac:dyDescent="0.25">
      <c r="A459" s="10" t="str">
        <f t="shared" si="97"/>
        <v>Sanofi</v>
      </c>
      <c r="B459" s="10" t="str">
        <f t="shared" si="98"/>
        <v>FR0000120578</v>
      </c>
      <c r="C459" s="10">
        <f t="shared" si="86"/>
        <v>8</v>
      </c>
      <c r="D459" s="7" t="s">
        <v>13</v>
      </c>
      <c r="E459" s="7" t="s">
        <v>13</v>
      </c>
      <c r="F459" s="8" t="s">
        <v>13</v>
      </c>
    </row>
    <row r="460" spans="1:6" x14ac:dyDescent="0.25">
      <c r="A460" s="10" t="str">
        <f t="shared" si="97"/>
        <v>Sanofi</v>
      </c>
      <c r="B460" s="10" t="str">
        <f t="shared" si="98"/>
        <v>FR0000120578</v>
      </c>
      <c r="C460" s="10">
        <f t="shared" si="86"/>
        <v>9</v>
      </c>
      <c r="D460" s="7" t="s">
        <v>13</v>
      </c>
      <c r="E460" s="7" t="s">
        <v>13</v>
      </c>
      <c r="F460" s="8" t="s">
        <v>13</v>
      </c>
    </row>
    <row r="461" spans="1:6" x14ac:dyDescent="0.25">
      <c r="A461" s="10" t="str">
        <f t="shared" si="97"/>
        <v>Sanofi</v>
      </c>
      <c r="B461" s="10" t="str">
        <f t="shared" si="98"/>
        <v>FR0000120578</v>
      </c>
      <c r="C461" s="10">
        <f t="shared" ref="C461:C501" si="99">C451</f>
        <v>10</v>
      </c>
      <c r="D461" s="7" t="s">
        <v>13</v>
      </c>
      <c r="E461" s="7" t="s">
        <v>13</v>
      </c>
      <c r="F461" s="8" t="s">
        <v>13</v>
      </c>
    </row>
    <row r="462" spans="1:6" x14ac:dyDescent="0.25">
      <c r="A462" s="12" t="s">
        <v>192</v>
      </c>
      <c r="B462" s="12" t="s">
        <v>193</v>
      </c>
      <c r="C462" s="14">
        <f t="shared" si="99"/>
        <v>1</v>
      </c>
      <c r="D462" s="3" t="s">
        <v>52</v>
      </c>
      <c r="E462" s="3" t="s">
        <v>8</v>
      </c>
      <c r="F462" s="2">
        <v>0.9858900616180083</v>
      </c>
    </row>
    <row r="463" spans="1:6" x14ac:dyDescent="0.25">
      <c r="A463" s="14" t="str">
        <f>A462</f>
        <v>Agricultural Bank of China</v>
      </c>
      <c r="B463" s="14" t="str">
        <f>B462</f>
        <v>CNE100000Q43</v>
      </c>
      <c r="C463" s="14">
        <f t="shared" si="99"/>
        <v>2</v>
      </c>
      <c r="D463" s="3" t="s">
        <v>57</v>
      </c>
      <c r="E463" s="3" t="s">
        <v>10</v>
      </c>
      <c r="F463" s="2">
        <v>1.4109938381991651E-2</v>
      </c>
    </row>
    <row r="464" spans="1:6" x14ac:dyDescent="0.25">
      <c r="A464" s="14" t="str">
        <f t="shared" ref="A464:A471" si="100">A463</f>
        <v>Agricultural Bank of China</v>
      </c>
      <c r="B464" s="14" t="str">
        <f t="shared" ref="B464:B471" si="101">B463</f>
        <v>CNE100000Q43</v>
      </c>
      <c r="C464" s="14">
        <f t="shared" si="99"/>
        <v>3</v>
      </c>
      <c r="D464" s="3" t="s">
        <v>13</v>
      </c>
      <c r="E464" s="3" t="s">
        <v>13</v>
      </c>
      <c r="F464" s="2" t="s">
        <v>13</v>
      </c>
    </row>
    <row r="465" spans="1:6" x14ac:dyDescent="0.25">
      <c r="A465" s="14" t="str">
        <f t="shared" si="100"/>
        <v>Agricultural Bank of China</v>
      </c>
      <c r="B465" s="14" t="str">
        <f t="shared" si="101"/>
        <v>CNE100000Q43</v>
      </c>
      <c r="C465" s="14">
        <f t="shared" si="99"/>
        <v>4</v>
      </c>
      <c r="D465" s="3" t="s">
        <v>13</v>
      </c>
      <c r="E465" s="3" t="s">
        <v>13</v>
      </c>
      <c r="F465" s="2" t="s">
        <v>13</v>
      </c>
    </row>
    <row r="466" spans="1:6" x14ac:dyDescent="0.25">
      <c r="A466" s="14" t="str">
        <f t="shared" si="100"/>
        <v>Agricultural Bank of China</v>
      </c>
      <c r="B466" s="14" t="str">
        <f t="shared" si="101"/>
        <v>CNE100000Q43</v>
      </c>
      <c r="C466" s="14">
        <f t="shared" si="99"/>
        <v>5</v>
      </c>
      <c r="D466" s="3" t="s">
        <v>13</v>
      </c>
      <c r="E466" s="3" t="s">
        <v>13</v>
      </c>
      <c r="F466" s="2" t="s">
        <v>13</v>
      </c>
    </row>
    <row r="467" spans="1:6" x14ac:dyDescent="0.25">
      <c r="A467" s="14" t="str">
        <f t="shared" si="100"/>
        <v>Agricultural Bank of China</v>
      </c>
      <c r="B467" s="14" t="str">
        <f t="shared" si="101"/>
        <v>CNE100000Q43</v>
      </c>
      <c r="C467" s="14">
        <f t="shared" si="99"/>
        <v>6</v>
      </c>
      <c r="D467" s="3" t="s">
        <v>13</v>
      </c>
      <c r="E467" s="3" t="s">
        <v>13</v>
      </c>
      <c r="F467" s="2" t="s">
        <v>13</v>
      </c>
    </row>
    <row r="468" spans="1:6" x14ac:dyDescent="0.25">
      <c r="A468" s="14" t="str">
        <f t="shared" si="100"/>
        <v>Agricultural Bank of China</v>
      </c>
      <c r="B468" s="14" t="str">
        <f t="shared" si="101"/>
        <v>CNE100000Q43</v>
      </c>
      <c r="C468" s="14">
        <f t="shared" si="99"/>
        <v>7</v>
      </c>
      <c r="D468" s="3" t="s">
        <v>13</v>
      </c>
      <c r="E468" s="3" t="s">
        <v>13</v>
      </c>
      <c r="F468" s="2" t="s">
        <v>13</v>
      </c>
    </row>
    <row r="469" spans="1:6" x14ac:dyDescent="0.25">
      <c r="A469" s="14" t="str">
        <f t="shared" si="100"/>
        <v>Agricultural Bank of China</v>
      </c>
      <c r="B469" s="14" t="str">
        <f t="shared" si="101"/>
        <v>CNE100000Q43</v>
      </c>
      <c r="C469" s="14">
        <f t="shared" si="99"/>
        <v>8</v>
      </c>
      <c r="D469" s="3" t="s">
        <v>13</v>
      </c>
      <c r="E469" s="3" t="s">
        <v>13</v>
      </c>
      <c r="F469" s="2" t="s">
        <v>13</v>
      </c>
    </row>
    <row r="470" spans="1:6" x14ac:dyDescent="0.25">
      <c r="A470" s="14" t="str">
        <f t="shared" si="100"/>
        <v>Agricultural Bank of China</v>
      </c>
      <c r="B470" s="14" t="str">
        <f t="shared" si="101"/>
        <v>CNE100000Q43</v>
      </c>
      <c r="C470" s="14">
        <f t="shared" si="99"/>
        <v>9</v>
      </c>
      <c r="D470" s="3" t="s">
        <v>13</v>
      </c>
      <c r="E470" s="3" t="s">
        <v>13</v>
      </c>
      <c r="F470" s="2" t="s">
        <v>13</v>
      </c>
    </row>
    <row r="471" spans="1:6" x14ac:dyDescent="0.25">
      <c r="A471" s="14" t="str">
        <f t="shared" si="100"/>
        <v>Agricultural Bank of China</v>
      </c>
      <c r="B471" s="14" t="str">
        <f t="shared" si="101"/>
        <v>CNE100000Q43</v>
      </c>
      <c r="C471" s="14">
        <f t="shared" si="99"/>
        <v>10</v>
      </c>
      <c r="D471" s="3" t="s">
        <v>13</v>
      </c>
      <c r="E471" s="3" t="s">
        <v>13</v>
      </c>
      <c r="F471" s="2" t="s">
        <v>13</v>
      </c>
    </row>
    <row r="472" spans="1:6" x14ac:dyDescent="0.25">
      <c r="A472" s="10" t="s">
        <v>194</v>
      </c>
      <c r="B472" s="10" t="s">
        <v>195</v>
      </c>
      <c r="C472" s="10">
        <f t="shared" si="99"/>
        <v>1</v>
      </c>
      <c r="D472" s="7" t="s">
        <v>44</v>
      </c>
      <c r="E472" s="7" t="s">
        <v>8</v>
      </c>
      <c r="F472" s="8">
        <v>0.33638722490420403</v>
      </c>
    </row>
    <row r="473" spans="1:6" x14ac:dyDescent="0.25">
      <c r="A473" s="10" t="str">
        <f>A472</f>
        <v>Philip Morris Intl</v>
      </c>
      <c r="B473" s="10" t="str">
        <f>B472</f>
        <v>US7181721090</v>
      </c>
      <c r="C473" s="10">
        <f t="shared" si="99"/>
        <v>2</v>
      </c>
      <c r="D473" s="7" t="s">
        <v>92</v>
      </c>
      <c r="E473" s="7" t="s">
        <v>46</v>
      </c>
      <c r="F473" s="8">
        <v>0.28080853380981596</v>
      </c>
    </row>
    <row r="474" spans="1:6" x14ac:dyDescent="0.25">
      <c r="A474" s="10" t="str">
        <f t="shared" ref="A474:A481" si="102">A473</f>
        <v>Philip Morris Intl</v>
      </c>
      <c r="B474" s="10" t="str">
        <f t="shared" ref="B474:B481" si="103">B473</f>
        <v>US7181721090</v>
      </c>
      <c r="C474" s="10">
        <f t="shared" si="99"/>
        <v>3</v>
      </c>
      <c r="D474" s="7" t="s">
        <v>93</v>
      </c>
      <c r="E474" s="7" t="s">
        <v>6</v>
      </c>
      <c r="F474" s="8">
        <v>0.27536278309742646</v>
      </c>
    </row>
    <row r="475" spans="1:6" x14ac:dyDescent="0.25">
      <c r="A475" s="10" t="str">
        <f t="shared" si="102"/>
        <v>Philip Morris Intl</v>
      </c>
      <c r="B475" s="10" t="str">
        <f t="shared" si="103"/>
        <v>US7181721090</v>
      </c>
      <c r="C475" s="10">
        <f t="shared" si="99"/>
        <v>4</v>
      </c>
      <c r="D475" s="7" t="s">
        <v>23</v>
      </c>
      <c r="E475" s="7" t="s">
        <v>23</v>
      </c>
      <c r="F475" s="8">
        <v>0.10744145818855355</v>
      </c>
    </row>
    <row r="476" spans="1:6" x14ac:dyDescent="0.25">
      <c r="A476" s="10" t="str">
        <f t="shared" si="102"/>
        <v>Philip Morris Intl</v>
      </c>
      <c r="B476" s="10" t="str">
        <f t="shared" si="103"/>
        <v>US7181721090</v>
      </c>
      <c r="C476" s="10">
        <f t="shared" si="99"/>
        <v>5</v>
      </c>
      <c r="D476" s="7" t="s">
        <v>13</v>
      </c>
      <c r="E476" s="7" t="s">
        <v>13</v>
      </c>
      <c r="F476" s="8" t="s">
        <v>13</v>
      </c>
    </row>
    <row r="477" spans="1:6" x14ac:dyDescent="0.25">
      <c r="A477" s="10" t="str">
        <f t="shared" si="102"/>
        <v>Philip Morris Intl</v>
      </c>
      <c r="B477" s="10" t="str">
        <f t="shared" si="103"/>
        <v>US7181721090</v>
      </c>
      <c r="C477" s="10">
        <f t="shared" si="99"/>
        <v>6</v>
      </c>
      <c r="D477" s="7" t="s">
        <v>13</v>
      </c>
      <c r="E477" s="7" t="s">
        <v>13</v>
      </c>
      <c r="F477" s="8" t="s">
        <v>13</v>
      </c>
    </row>
    <row r="478" spans="1:6" x14ac:dyDescent="0.25">
      <c r="A478" s="10" t="str">
        <f t="shared" si="102"/>
        <v>Philip Morris Intl</v>
      </c>
      <c r="B478" s="10" t="str">
        <f t="shared" si="103"/>
        <v>US7181721090</v>
      </c>
      <c r="C478" s="10">
        <f t="shared" si="99"/>
        <v>7</v>
      </c>
      <c r="D478" s="7" t="s">
        <v>13</v>
      </c>
      <c r="E478" s="7" t="s">
        <v>13</v>
      </c>
      <c r="F478" s="8" t="s">
        <v>13</v>
      </c>
    </row>
    <row r="479" spans="1:6" x14ac:dyDescent="0.25">
      <c r="A479" s="10" t="str">
        <f t="shared" si="102"/>
        <v>Philip Morris Intl</v>
      </c>
      <c r="B479" s="10" t="str">
        <f t="shared" si="103"/>
        <v>US7181721090</v>
      </c>
      <c r="C479" s="10">
        <f t="shared" si="99"/>
        <v>8</v>
      </c>
      <c r="D479" s="7" t="s">
        <v>13</v>
      </c>
      <c r="E479" s="7" t="s">
        <v>13</v>
      </c>
      <c r="F479" s="8" t="s">
        <v>13</v>
      </c>
    </row>
    <row r="480" spans="1:6" x14ac:dyDescent="0.25">
      <c r="A480" s="10" t="str">
        <f t="shared" si="102"/>
        <v>Philip Morris Intl</v>
      </c>
      <c r="B480" s="10" t="str">
        <f t="shared" si="103"/>
        <v>US7181721090</v>
      </c>
      <c r="C480" s="10">
        <f t="shared" si="99"/>
        <v>9</v>
      </c>
      <c r="D480" s="7" t="s">
        <v>13</v>
      </c>
      <c r="E480" s="7" t="s">
        <v>13</v>
      </c>
      <c r="F480" s="8" t="s">
        <v>13</v>
      </c>
    </row>
    <row r="481" spans="1:6" x14ac:dyDescent="0.25">
      <c r="A481" s="10" t="str">
        <f t="shared" si="102"/>
        <v>Philip Morris Intl</v>
      </c>
      <c r="B481" s="10" t="str">
        <f t="shared" si="103"/>
        <v>US7181721090</v>
      </c>
      <c r="C481" s="10">
        <f t="shared" si="99"/>
        <v>10</v>
      </c>
      <c r="D481" s="7" t="s">
        <v>13</v>
      </c>
      <c r="E481" s="7" t="s">
        <v>13</v>
      </c>
      <c r="F481" s="8" t="s">
        <v>13</v>
      </c>
    </row>
    <row r="482" spans="1:6" x14ac:dyDescent="0.25">
      <c r="A482" s="12" t="s">
        <v>196</v>
      </c>
      <c r="B482" s="12" t="s">
        <v>197</v>
      </c>
      <c r="C482" s="14">
        <f t="shared" si="99"/>
        <v>1</v>
      </c>
      <c r="D482" s="3" t="s">
        <v>94</v>
      </c>
      <c r="E482" s="3" t="s">
        <v>4</v>
      </c>
      <c r="F482" s="2">
        <v>0.54160298859709555</v>
      </c>
    </row>
    <row r="483" spans="1:6" x14ac:dyDescent="0.25">
      <c r="A483" s="14" t="str">
        <f>A482</f>
        <v>Visa</v>
      </c>
      <c r="B483" s="14" t="str">
        <f>B482</f>
        <v>US92826C8394</v>
      </c>
      <c r="C483" s="14">
        <f t="shared" si="99"/>
        <v>2</v>
      </c>
      <c r="D483" s="3" t="s">
        <v>95</v>
      </c>
      <c r="E483" s="3" t="s">
        <v>10</v>
      </c>
      <c r="F483" s="2">
        <v>0.43954831039614328</v>
      </c>
    </row>
    <row r="484" spans="1:6" x14ac:dyDescent="0.25">
      <c r="A484" s="14" t="str">
        <f t="shared" ref="A484:A491" si="104">A483</f>
        <v>Visa</v>
      </c>
      <c r="B484" s="14" t="str">
        <f t="shared" ref="B484:B491" si="105">B483</f>
        <v>US92826C8394</v>
      </c>
      <c r="C484" s="14">
        <f t="shared" si="99"/>
        <v>3</v>
      </c>
      <c r="D484" s="3" t="s">
        <v>96</v>
      </c>
      <c r="E484" s="3" t="s">
        <v>6</v>
      </c>
      <c r="F484" s="2">
        <v>1.8848701006761049E-2</v>
      </c>
    </row>
    <row r="485" spans="1:6" x14ac:dyDescent="0.25">
      <c r="A485" s="14" t="str">
        <f t="shared" si="104"/>
        <v>Visa</v>
      </c>
      <c r="B485" s="14" t="str">
        <f t="shared" si="105"/>
        <v>US92826C8394</v>
      </c>
      <c r="C485" s="14">
        <f t="shared" si="99"/>
        <v>4</v>
      </c>
      <c r="D485" s="3" t="s">
        <v>13</v>
      </c>
      <c r="E485" s="3" t="s">
        <v>13</v>
      </c>
      <c r="F485" s="2" t="s">
        <v>13</v>
      </c>
    </row>
    <row r="486" spans="1:6" x14ac:dyDescent="0.25">
      <c r="A486" s="14" t="str">
        <f t="shared" si="104"/>
        <v>Visa</v>
      </c>
      <c r="B486" s="14" t="str">
        <f t="shared" si="105"/>
        <v>US92826C8394</v>
      </c>
      <c r="C486" s="14">
        <f t="shared" si="99"/>
        <v>5</v>
      </c>
      <c r="D486" s="3" t="s">
        <v>13</v>
      </c>
      <c r="E486" s="3" t="s">
        <v>13</v>
      </c>
      <c r="F486" s="2" t="s">
        <v>13</v>
      </c>
    </row>
    <row r="487" spans="1:6" x14ac:dyDescent="0.25">
      <c r="A487" s="14" t="str">
        <f t="shared" si="104"/>
        <v>Visa</v>
      </c>
      <c r="B487" s="14" t="str">
        <f t="shared" si="105"/>
        <v>US92826C8394</v>
      </c>
      <c r="C487" s="14">
        <f t="shared" si="99"/>
        <v>6</v>
      </c>
      <c r="D487" s="3" t="s">
        <v>13</v>
      </c>
      <c r="E487" s="3" t="s">
        <v>13</v>
      </c>
      <c r="F487" s="2" t="s">
        <v>13</v>
      </c>
    </row>
    <row r="488" spans="1:6" x14ac:dyDescent="0.25">
      <c r="A488" s="14" t="str">
        <f t="shared" si="104"/>
        <v>Visa</v>
      </c>
      <c r="B488" s="14" t="str">
        <f t="shared" si="105"/>
        <v>US92826C8394</v>
      </c>
      <c r="C488" s="14">
        <f t="shared" si="99"/>
        <v>7</v>
      </c>
      <c r="D488" s="3" t="s">
        <v>13</v>
      </c>
      <c r="E488" s="3" t="s">
        <v>13</v>
      </c>
      <c r="F488" s="2" t="s">
        <v>13</v>
      </c>
    </row>
    <row r="489" spans="1:6" x14ac:dyDescent="0.25">
      <c r="A489" s="14" t="str">
        <f t="shared" si="104"/>
        <v>Visa</v>
      </c>
      <c r="B489" s="14" t="str">
        <f t="shared" si="105"/>
        <v>US92826C8394</v>
      </c>
      <c r="C489" s="14">
        <f t="shared" si="99"/>
        <v>8</v>
      </c>
      <c r="D489" s="3" t="s">
        <v>13</v>
      </c>
      <c r="E489" s="3" t="s">
        <v>13</v>
      </c>
      <c r="F489" s="2" t="s">
        <v>13</v>
      </c>
    </row>
    <row r="490" spans="1:6" x14ac:dyDescent="0.25">
      <c r="A490" s="14" t="str">
        <f t="shared" si="104"/>
        <v>Visa</v>
      </c>
      <c r="B490" s="14" t="str">
        <f t="shared" si="105"/>
        <v>US92826C8394</v>
      </c>
      <c r="C490" s="14">
        <f t="shared" si="99"/>
        <v>9</v>
      </c>
      <c r="D490" s="3" t="s">
        <v>13</v>
      </c>
      <c r="E490" s="3" t="s">
        <v>13</v>
      </c>
      <c r="F490" s="2" t="s">
        <v>13</v>
      </c>
    </row>
    <row r="491" spans="1:6" x14ac:dyDescent="0.25">
      <c r="A491" s="14" t="str">
        <f t="shared" si="104"/>
        <v>Visa</v>
      </c>
      <c r="B491" s="14" t="str">
        <f t="shared" si="105"/>
        <v>US92826C8394</v>
      </c>
      <c r="C491" s="14">
        <f t="shared" si="99"/>
        <v>10</v>
      </c>
      <c r="D491" s="3" t="s">
        <v>13</v>
      </c>
      <c r="E491" s="3" t="s">
        <v>13</v>
      </c>
      <c r="F491" s="2" t="s">
        <v>13</v>
      </c>
    </row>
    <row r="492" spans="1:6" x14ac:dyDescent="0.25">
      <c r="A492" s="10" t="s">
        <v>198</v>
      </c>
      <c r="B492" s="10" t="s">
        <v>199</v>
      </c>
      <c r="C492" s="10">
        <f t="shared" si="99"/>
        <v>1</v>
      </c>
      <c r="D492" s="7" t="s">
        <v>3</v>
      </c>
      <c r="E492" s="7" t="s">
        <v>4</v>
      </c>
      <c r="F492" s="8">
        <v>0.41762957992108968</v>
      </c>
    </row>
    <row r="493" spans="1:6" x14ac:dyDescent="0.25">
      <c r="A493" s="10" t="str">
        <f>A492</f>
        <v>Cisco Systems</v>
      </c>
      <c r="B493" s="10" t="str">
        <f>B492</f>
        <v>US17275R1023</v>
      </c>
      <c r="C493" s="10">
        <f t="shared" si="99"/>
        <v>2</v>
      </c>
      <c r="D493" s="7" t="s">
        <v>36</v>
      </c>
      <c r="E493" s="7" t="s">
        <v>10</v>
      </c>
      <c r="F493" s="8">
        <v>0.29118430992450978</v>
      </c>
    </row>
    <row r="494" spans="1:6" x14ac:dyDescent="0.25">
      <c r="A494" s="10" t="str">
        <f t="shared" ref="A494:A501" si="106">A493</f>
        <v>Cisco Systems</v>
      </c>
      <c r="B494" s="10" t="str">
        <f t="shared" ref="B494:B501" si="107">B493</f>
        <v>US17275R1023</v>
      </c>
      <c r="C494" s="10">
        <f t="shared" si="99"/>
        <v>3</v>
      </c>
      <c r="D494" s="7" t="s">
        <v>97</v>
      </c>
      <c r="E494" s="7" t="s">
        <v>6</v>
      </c>
      <c r="F494" s="8">
        <v>0.17805290586107311</v>
      </c>
    </row>
    <row r="495" spans="1:6" x14ac:dyDescent="0.25">
      <c r="A495" s="10" t="str">
        <f t="shared" si="106"/>
        <v>Cisco Systems</v>
      </c>
      <c r="B495" s="10" t="str">
        <f t="shared" si="107"/>
        <v>US17275R1023</v>
      </c>
      <c r="C495" s="10">
        <f t="shared" si="99"/>
        <v>4</v>
      </c>
      <c r="D495" s="7" t="s">
        <v>98</v>
      </c>
      <c r="E495" s="7" t="s">
        <v>8</v>
      </c>
      <c r="F495" s="8">
        <v>0.11313140407064043</v>
      </c>
    </row>
    <row r="496" spans="1:6" x14ac:dyDescent="0.25">
      <c r="A496" s="10" t="str">
        <f t="shared" si="106"/>
        <v>Cisco Systems</v>
      </c>
      <c r="B496" s="10" t="str">
        <f t="shared" si="107"/>
        <v>US17275R1023</v>
      </c>
      <c r="C496" s="10">
        <f t="shared" si="99"/>
        <v>5</v>
      </c>
      <c r="D496" s="7" t="s">
        <v>15</v>
      </c>
      <c r="E496" s="7" t="s">
        <v>4</v>
      </c>
      <c r="F496" s="8">
        <v>1.8002226869566715E-6</v>
      </c>
    </row>
    <row r="497" spans="1:6" x14ac:dyDescent="0.25">
      <c r="A497" s="10" t="str">
        <f t="shared" si="106"/>
        <v>Cisco Systems</v>
      </c>
      <c r="B497" s="10" t="str">
        <f t="shared" si="107"/>
        <v>US17275R1023</v>
      </c>
      <c r="C497" s="10">
        <f t="shared" si="99"/>
        <v>6</v>
      </c>
      <c r="D497" s="7" t="s">
        <v>13</v>
      </c>
      <c r="E497" s="7" t="s">
        <v>13</v>
      </c>
      <c r="F497" s="8" t="s">
        <v>13</v>
      </c>
    </row>
    <row r="498" spans="1:6" x14ac:dyDescent="0.25">
      <c r="A498" s="10" t="str">
        <f t="shared" si="106"/>
        <v>Cisco Systems</v>
      </c>
      <c r="B498" s="10" t="str">
        <f t="shared" si="107"/>
        <v>US17275R1023</v>
      </c>
      <c r="C498" s="10">
        <f t="shared" si="99"/>
        <v>7</v>
      </c>
      <c r="D498" s="7" t="s">
        <v>13</v>
      </c>
      <c r="E498" s="7" t="s">
        <v>13</v>
      </c>
      <c r="F498" s="8" t="s">
        <v>13</v>
      </c>
    </row>
    <row r="499" spans="1:6" x14ac:dyDescent="0.25">
      <c r="A499" s="10" t="str">
        <f t="shared" si="106"/>
        <v>Cisco Systems</v>
      </c>
      <c r="B499" s="10" t="str">
        <f t="shared" si="107"/>
        <v>US17275R1023</v>
      </c>
      <c r="C499" s="10">
        <f t="shared" si="99"/>
        <v>8</v>
      </c>
      <c r="D499" s="7" t="s">
        <v>13</v>
      </c>
      <c r="E499" s="7" t="s">
        <v>13</v>
      </c>
      <c r="F499" s="8" t="s">
        <v>13</v>
      </c>
    </row>
    <row r="500" spans="1:6" x14ac:dyDescent="0.25">
      <c r="A500" s="10" t="str">
        <f t="shared" si="106"/>
        <v>Cisco Systems</v>
      </c>
      <c r="B500" s="10" t="str">
        <f t="shared" si="107"/>
        <v>US17275R1023</v>
      </c>
      <c r="C500" s="10">
        <f t="shared" si="99"/>
        <v>9</v>
      </c>
      <c r="D500" s="7" t="s">
        <v>13</v>
      </c>
      <c r="E500" s="7" t="s">
        <v>13</v>
      </c>
      <c r="F500" s="8" t="s">
        <v>13</v>
      </c>
    </row>
    <row r="501" spans="1:6" x14ac:dyDescent="0.25">
      <c r="A501" s="10" t="str">
        <f t="shared" si="106"/>
        <v>Cisco Systems</v>
      </c>
      <c r="B501" s="10" t="str">
        <f t="shared" si="107"/>
        <v>US17275R1023</v>
      </c>
      <c r="C501" s="10">
        <f t="shared" si="99"/>
        <v>10</v>
      </c>
      <c r="D501" s="7" t="s">
        <v>13</v>
      </c>
      <c r="E501" s="7" t="s">
        <v>13</v>
      </c>
      <c r="F501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RowHeight="15" x14ac:dyDescent="0.25"/>
  <cols>
    <col min="1" max="1" width="19.625" bestFit="1" customWidth="1"/>
    <col min="5" max="10" width="9" style="15"/>
    <col min="12" max="12" width="20.875" bestFit="1" customWidth="1"/>
  </cols>
  <sheetData>
    <row r="1" spans="1:20" x14ac:dyDescent="0.25">
      <c r="A1" s="1" t="s">
        <v>1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L1" s="15"/>
      <c r="M1" s="15"/>
      <c r="N1" s="15"/>
      <c r="O1" s="15"/>
      <c r="P1" s="15"/>
      <c r="Q1" s="15"/>
      <c r="R1" s="15"/>
    </row>
    <row r="2" spans="1:20" x14ac:dyDescent="0.25">
      <c r="A2" s="15" t="s">
        <v>12</v>
      </c>
      <c r="B2" s="11">
        <v>1.3531635366800909E-2</v>
      </c>
      <c r="C2" s="5">
        <v>2.1008420986883198</v>
      </c>
      <c r="D2" s="9">
        <v>63</v>
      </c>
      <c r="E2" s="9">
        <v>49</v>
      </c>
      <c r="F2" s="9">
        <v>57</v>
      </c>
      <c r="L2" s="15"/>
      <c r="M2" s="15"/>
      <c r="N2" s="15"/>
      <c r="O2" s="15"/>
      <c r="P2" s="15"/>
      <c r="Q2" s="15"/>
      <c r="R2" s="15"/>
    </row>
    <row r="3" spans="1:20" x14ac:dyDescent="0.25">
      <c r="A3" s="15" t="s">
        <v>8</v>
      </c>
      <c r="B3" s="11">
        <v>7.4368522982314111E-2</v>
      </c>
      <c r="C3" s="5">
        <v>1.5756315740162401</v>
      </c>
      <c r="D3" s="9">
        <v>32</v>
      </c>
      <c r="E3" s="9">
        <v>27</v>
      </c>
      <c r="F3" s="9">
        <v>39</v>
      </c>
      <c r="L3" s="15"/>
      <c r="M3" s="15"/>
      <c r="N3" s="15"/>
      <c r="O3" s="15"/>
      <c r="P3" s="15"/>
      <c r="Q3" s="15"/>
      <c r="R3" s="15"/>
    </row>
    <row r="4" spans="1:20" x14ac:dyDescent="0.25">
      <c r="A4" s="15" t="s">
        <v>46</v>
      </c>
      <c r="B4" s="11">
        <v>4.1769369577935755E-2</v>
      </c>
      <c r="C4" s="5">
        <v>3.9108034517426278</v>
      </c>
      <c r="D4" s="9">
        <v>57.6</v>
      </c>
      <c r="E4" s="9">
        <v>63</v>
      </c>
      <c r="F4" s="9">
        <v>57.6</v>
      </c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x14ac:dyDescent="0.25">
      <c r="A5" s="15" t="s">
        <v>23</v>
      </c>
      <c r="B5" s="11">
        <v>3.5683255966096228E-2</v>
      </c>
      <c r="C5" s="5">
        <v>2.464940844223122</v>
      </c>
      <c r="D5" s="9">
        <v>58</v>
      </c>
      <c r="E5" s="9">
        <v>54</v>
      </c>
      <c r="F5" s="9">
        <v>52</v>
      </c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x14ac:dyDescent="0.25">
      <c r="A6" s="15" t="s">
        <v>26</v>
      </c>
      <c r="B6" s="11">
        <v>4.5238734006615378E-2</v>
      </c>
      <c r="C6" s="5">
        <v>2.4567633396107977</v>
      </c>
      <c r="D6" s="9">
        <v>28</v>
      </c>
      <c r="E6" s="9">
        <v>44</v>
      </c>
      <c r="F6" s="9">
        <v>44</v>
      </c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x14ac:dyDescent="0.25">
      <c r="A7" s="15" t="s">
        <v>4</v>
      </c>
      <c r="B7" s="11">
        <v>1.4685995001382901E-2</v>
      </c>
      <c r="C7" s="5">
        <v>6.7418994477351433</v>
      </c>
      <c r="D7" s="9">
        <v>80</v>
      </c>
      <c r="E7" s="9">
        <v>88</v>
      </c>
      <c r="F7" s="9">
        <v>90</v>
      </c>
      <c r="L7" s="15"/>
      <c r="M7" s="15"/>
      <c r="N7" s="15"/>
      <c r="O7" s="15"/>
      <c r="P7" s="15"/>
      <c r="Q7" s="15"/>
      <c r="R7" s="15"/>
    </row>
    <row r="8" spans="1:20" x14ac:dyDescent="0.25">
      <c r="A8" s="15" t="s">
        <v>10</v>
      </c>
      <c r="B8" s="11">
        <v>2.9296594437356438E-2</v>
      </c>
      <c r="C8" s="5">
        <v>2.65</v>
      </c>
      <c r="D8" s="9">
        <v>55.571428571428569</v>
      </c>
      <c r="E8" s="9">
        <v>57.428571428571431</v>
      </c>
      <c r="F8" s="9">
        <v>58.571428571428569</v>
      </c>
      <c r="L8" s="15"/>
      <c r="M8" s="15"/>
      <c r="N8" s="15"/>
      <c r="O8" s="15"/>
      <c r="P8" s="15"/>
      <c r="Q8" s="15"/>
      <c r="R8" s="15"/>
    </row>
    <row r="9" spans="1:20" x14ac:dyDescent="0.25">
      <c r="A9" s="15" t="s">
        <v>6</v>
      </c>
      <c r="B9" s="11">
        <v>8.0673753799771486E-3</v>
      </c>
      <c r="C9" s="5">
        <v>4.0858486658701709</v>
      </c>
      <c r="D9" s="9">
        <v>70.400000000000006</v>
      </c>
      <c r="E9" s="9">
        <v>77</v>
      </c>
      <c r="F9" s="9">
        <v>70.400000000000006</v>
      </c>
      <c r="L9" s="15"/>
      <c r="M9" s="15"/>
      <c r="N9" s="15"/>
      <c r="O9" s="15"/>
      <c r="P9" s="15"/>
      <c r="Q9" s="15"/>
      <c r="R9" s="15"/>
    </row>
    <row r="10" spans="1:20" x14ac:dyDescent="0.25">
      <c r="L10" s="15"/>
      <c r="M10" s="15"/>
      <c r="N10" s="15"/>
      <c r="O10" s="15"/>
      <c r="P10" s="15"/>
      <c r="Q10" s="15"/>
      <c r="R10" s="15"/>
    </row>
    <row r="11" spans="1:20" x14ac:dyDescent="0.25">
      <c r="L11" s="15"/>
      <c r="M11" s="15"/>
      <c r="N11" s="15"/>
      <c r="O11" s="15"/>
      <c r="P11" s="15"/>
      <c r="Q11" s="15"/>
      <c r="R11" s="15"/>
    </row>
    <row r="12" spans="1:20" x14ac:dyDescent="0.25">
      <c r="L12" s="15"/>
      <c r="M12" s="15"/>
      <c r="N12" s="15"/>
      <c r="O12" s="15"/>
      <c r="P12" s="15"/>
      <c r="Q12" s="15"/>
      <c r="R12" s="15"/>
    </row>
    <row r="13" spans="1:20" x14ac:dyDescent="0.25">
      <c r="L13" s="15"/>
      <c r="M13" s="15"/>
      <c r="N13" s="15"/>
      <c r="O13" s="15"/>
      <c r="P13" s="15"/>
      <c r="Q13" s="15"/>
      <c r="R13" s="15"/>
    </row>
    <row r="14" spans="1:20" x14ac:dyDescent="0.25">
      <c r="L14" s="15"/>
      <c r="M14" s="15"/>
      <c r="N14" s="15"/>
      <c r="O14" s="15"/>
      <c r="P14" s="15"/>
      <c r="Q14" s="15"/>
      <c r="R14" s="15"/>
    </row>
    <row r="15" spans="1:20" x14ac:dyDescent="0.25">
      <c r="L15" s="15"/>
      <c r="M15" s="15"/>
      <c r="N15" s="15"/>
      <c r="O15" s="15"/>
      <c r="P15" s="15"/>
      <c r="Q15" s="15"/>
      <c r="R15" s="15"/>
    </row>
    <row r="16" spans="1:20" x14ac:dyDescent="0.25">
      <c r="L16" s="15"/>
      <c r="M16" s="15"/>
      <c r="N16" s="15"/>
      <c r="O16" s="15"/>
      <c r="P16" s="15"/>
      <c r="Q16" s="15"/>
      <c r="R16" s="15"/>
    </row>
    <row r="17" spans="12:18" x14ac:dyDescent="0.25">
      <c r="L17" s="15"/>
      <c r="M17" s="15"/>
      <c r="N17" s="15"/>
      <c r="O17" s="15"/>
      <c r="P17" s="15"/>
      <c r="Q17" s="15"/>
      <c r="R17" s="15"/>
    </row>
    <row r="18" spans="12:18" x14ac:dyDescent="0.25">
      <c r="L18" s="15"/>
      <c r="M18" s="15"/>
      <c r="N18" s="15"/>
      <c r="O18" s="15"/>
      <c r="P18" s="15"/>
      <c r="Q18" s="15"/>
      <c r="R18" s="15"/>
    </row>
    <row r="19" spans="12:18" x14ac:dyDescent="0.25">
      <c r="L19" s="15"/>
      <c r="M19" s="15"/>
      <c r="N19" s="15"/>
      <c r="O19" s="15"/>
      <c r="P19" s="15"/>
      <c r="Q19" s="15"/>
      <c r="R19" s="15"/>
    </row>
    <row r="20" spans="12:18" x14ac:dyDescent="0.25">
      <c r="L20" s="15"/>
      <c r="M20" s="15"/>
      <c r="N20" s="15"/>
      <c r="O20" s="15"/>
      <c r="P20" s="15"/>
      <c r="Q20" s="15"/>
      <c r="R20" s="15"/>
    </row>
    <row r="21" spans="12:18" x14ac:dyDescent="0.25">
      <c r="L21" s="15"/>
      <c r="M21" s="15"/>
      <c r="N21" s="15"/>
      <c r="O21" s="15"/>
      <c r="P21" s="15"/>
      <c r="Q21" s="15"/>
      <c r="R21" s="15"/>
    </row>
    <row r="22" spans="12:18" x14ac:dyDescent="0.25">
      <c r="L22" s="15"/>
      <c r="M22" s="15"/>
      <c r="N22" s="15"/>
      <c r="O22" s="15"/>
      <c r="P22" s="15"/>
      <c r="Q22" s="15"/>
      <c r="R22" s="15"/>
    </row>
    <row r="23" spans="12:18" x14ac:dyDescent="0.25">
      <c r="L23" s="15"/>
      <c r="M23" s="15"/>
      <c r="N23" s="15"/>
      <c r="O23" s="15"/>
      <c r="P23" s="15"/>
      <c r="Q23" s="15"/>
      <c r="R23" s="15"/>
    </row>
    <row r="24" spans="12:18" x14ac:dyDescent="0.25">
      <c r="L24" s="15"/>
      <c r="M24" s="15"/>
      <c r="N24" s="15"/>
      <c r="O24" s="15"/>
      <c r="P24" s="15"/>
      <c r="Q24" s="15"/>
      <c r="R24" s="15"/>
    </row>
    <row r="25" spans="12:18" x14ac:dyDescent="0.25">
      <c r="L25" s="15"/>
      <c r="M25" s="15"/>
      <c r="N25" s="15"/>
      <c r="O25" s="15"/>
      <c r="P25" s="15"/>
      <c r="Q25" s="15"/>
      <c r="R25" s="15"/>
    </row>
    <row r="26" spans="12:18" x14ac:dyDescent="0.25">
      <c r="L26" s="15"/>
      <c r="M26" s="15"/>
      <c r="N26" s="15"/>
      <c r="O26" s="15"/>
      <c r="P26" s="15"/>
      <c r="Q26" s="15"/>
      <c r="R2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01"/>
  <sheetViews>
    <sheetView tabSelected="1" topLeftCell="Q1" workbookViewId="0">
      <selection activeCell="T28" sqref="T28"/>
    </sheetView>
  </sheetViews>
  <sheetFormatPr defaultRowHeight="15" x14ac:dyDescent="0.25"/>
  <cols>
    <col min="1" max="1" width="20.25" style="15" bestFit="1" customWidth="1"/>
    <col min="2" max="2" width="13.75" style="15" bestFit="1" customWidth="1"/>
    <col min="3" max="3" width="9" style="15"/>
    <col min="4" max="4" width="39" style="15" bestFit="1" customWidth="1"/>
    <col min="5" max="5" width="19.625" style="15" bestFit="1" customWidth="1"/>
    <col min="6" max="6" width="33.375" style="15" bestFit="1" customWidth="1"/>
    <col min="8" max="10" width="9" style="15"/>
    <col min="11" max="11" width="20.25" style="15" bestFit="1" customWidth="1"/>
    <col min="12" max="32" width="9" style="15"/>
    <col min="33" max="33" width="19.625" style="15" bestFit="1" customWidth="1"/>
    <col min="34" max="16384" width="9" style="15"/>
  </cols>
  <sheetData>
    <row r="1" spans="1:39" s="1" customFormat="1" x14ac:dyDescent="0.25">
      <c r="A1" s="1" t="s">
        <v>202</v>
      </c>
      <c r="B1" s="1" t="s">
        <v>201</v>
      </c>
      <c r="C1" s="1" t="s">
        <v>203</v>
      </c>
      <c r="D1" s="1" t="s">
        <v>0</v>
      </c>
      <c r="E1" s="1" t="s">
        <v>1</v>
      </c>
      <c r="F1" s="1" t="s">
        <v>2</v>
      </c>
      <c r="H1" s="4" t="s">
        <v>204</v>
      </c>
      <c r="I1" s="15" t="s">
        <v>209</v>
      </c>
      <c r="J1" s="15"/>
      <c r="K1" s="1" t="s">
        <v>200</v>
      </c>
      <c r="L1" s="1" t="s">
        <v>201</v>
      </c>
      <c r="M1" s="1" t="s">
        <v>210</v>
      </c>
      <c r="N1" s="1" t="s">
        <v>211</v>
      </c>
      <c r="P1" s="1" t="s">
        <v>211</v>
      </c>
      <c r="Q1" s="1" t="s">
        <v>200</v>
      </c>
      <c r="R1" s="1" t="s">
        <v>201</v>
      </c>
      <c r="S1" s="1" t="s">
        <v>210</v>
      </c>
    </row>
    <row r="2" spans="1:39" x14ac:dyDescent="0.25">
      <c r="A2" s="15" t="s">
        <v>101</v>
      </c>
      <c r="B2" s="15" t="s">
        <v>102</v>
      </c>
      <c r="C2" s="15">
        <v>1</v>
      </c>
      <c r="D2" s="2" t="s">
        <v>3</v>
      </c>
      <c r="E2" s="2" t="s">
        <v>4</v>
      </c>
      <c r="F2" s="2">
        <v>0.36708794102155423</v>
      </c>
      <c r="H2" s="11">
        <f>IFERROR(INDEX(Regional_variables!$A$1:$F$9,MATCH(Calculations!$E2,Regional_variables!$A$1:$A$9,0),MATCH(Calculations!H$1,Regional_variables!$A$1:$F$1,0)),"")</f>
        <v>1.4685995001382901E-2</v>
      </c>
      <c r="I2" s="11">
        <f>IF(C2=1,SUMPRODUCT(F2:F11,H2:H11),"")</f>
        <v>2.7637438497483569E-2</v>
      </c>
      <c r="K2" s="15" t="s">
        <v>101</v>
      </c>
      <c r="L2" s="15" t="s">
        <v>102</v>
      </c>
      <c r="M2" s="11">
        <f>VLOOKUP(L2,$B$2:$I$501,8,FALSE)+ROW()/1000000000</f>
        <v>2.7637440497483567E-2</v>
      </c>
      <c r="N2" s="15">
        <f>RANK(M2,$M$2:$M$51)</f>
        <v>15</v>
      </c>
      <c r="P2" s="15">
        <v>1</v>
      </c>
      <c r="Q2" s="15" t="str">
        <f>INDEX($K$1:$N$51,MATCH($P2,$N$1:$N$51,0),MATCH(Q$1,$K$1:$N$1,0))</f>
        <v>China Mobile</v>
      </c>
      <c r="R2" s="15" t="str">
        <f t="shared" ref="R2:S17" si="0">INDEX($K$1:$N$51,MATCH($P2,$N$1:$N$51,0),MATCH(R$1,$K$1:$N$1,0))</f>
        <v>HK0941009539</v>
      </c>
      <c r="S2" s="11">
        <f t="shared" si="0"/>
        <v>7.4368538982314117E-2</v>
      </c>
      <c r="AG2" s="1" t="s">
        <v>99</v>
      </c>
      <c r="AH2" s="1" t="s">
        <v>204</v>
      </c>
      <c r="AI2" s="1" t="s">
        <v>205</v>
      </c>
      <c r="AJ2" s="1" t="s">
        <v>206</v>
      </c>
      <c r="AK2" s="1" t="s">
        <v>207</v>
      </c>
      <c r="AL2" s="1" t="s">
        <v>208</v>
      </c>
      <c r="AM2" s="1" t="s">
        <v>212</v>
      </c>
    </row>
    <row r="3" spans="1:39" x14ac:dyDescent="0.25">
      <c r="A3" s="15" t="str">
        <f>A2</f>
        <v>Apple</v>
      </c>
      <c r="B3" s="15" t="str">
        <f>B2</f>
        <v>US0378331005</v>
      </c>
      <c r="C3" s="15">
        <v>2</v>
      </c>
      <c r="D3" s="2" t="s">
        <v>5</v>
      </c>
      <c r="E3" s="2" t="s">
        <v>6</v>
      </c>
      <c r="F3" s="2">
        <v>0.22165467204960779</v>
      </c>
      <c r="H3" s="11">
        <f>IFERROR(INDEX(Regional_variables!$A$1:$F$9,MATCH(Calculations!$E3,Regional_variables!$A$1:$A$9,0),MATCH(Calculations!H$1,Regional_variables!$A$1:$F$1,0)),"")</f>
        <v>8.0673753799771486E-3</v>
      </c>
      <c r="I3" s="11" t="str">
        <f>IF(C3=1,SUMPRODUCT(F3:F12,H3:H12),"")</f>
        <v/>
      </c>
      <c r="K3" s="15" t="s">
        <v>103</v>
      </c>
      <c r="L3" s="15" t="s">
        <v>104</v>
      </c>
      <c r="M3" s="11">
        <f t="shared" ref="M3:M51" si="1">VLOOKUP(L3,$B$2:$I$501,8,FALSE)+ROW()/1000000000</f>
        <v>2.3990987162081694E-2</v>
      </c>
      <c r="N3" s="15">
        <f t="shared" ref="N3:N51" si="2">RANK(M3,$M$2:$M$51)</f>
        <v>23</v>
      </c>
      <c r="P3" s="15">
        <v>2</v>
      </c>
      <c r="Q3" s="15" t="str">
        <f t="shared" ref="Q3:S34" si="3">INDEX($K$1:$N$51,MATCH($P3,$N$1:$N$51,0),MATCH(Q$1,$K$1:$N$1,0))</f>
        <v>Agricultural Bank of China</v>
      </c>
      <c r="R3" s="15" t="str">
        <f t="shared" si="0"/>
        <v>CNE100000Q43</v>
      </c>
      <c r="S3" s="11">
        <f t="shared" si="0"/>
        <v>7.373260884778722E-2</v>
      </c>
      <c r="AG3" s="15" t="s">
        <v>12</v>
      </c>
      <c r="AH3" s="11">
        <v>1.3531635366800909E-2</v>
      </c>
      <c r="AI3" s="5">
        <v>2.1008420986883198</v>
      </c>
      <c r="AJ3" s="9">
        <v>63</v>
      </c>
      <c r="AK3" s="9">
        <v>49</v>
      </c>
      <c r="AL3" s="9">
        <v>57</v>
      </c>
      <c r="AM3" s="6">
        <f>IF(SUMIF($E$2:$E$11,AG3,$F$2:$F$11)=0,"",SUMIF($E$2:$E$11,AG3,$F$2:$F$11))</f>
        <v>7.8766602305336331E-2</v>
      </c>
    </row>
    <row r="4" spans="1:39" x14ac:dyDescent="0.25">
      <c r="A4" s="15" t="str">
        <f t="shared" ref="A4:B11" si="4">A3</f>
        <v>Apple</v>
      </c>
      <c r="B4" s="15" t="str">
        <f t="shared" si="4"/>
        <v>US0378331005</v>
      </c>
      <c r="C4" s="15">
        <v>3</v>
      </c>
      <c r="D4" s="2" t="s">
        <v>7</v>
      </c>
      <c r="E4" s="2" t="s">
        <v>8</v>
      </c>
      <c r="F4" s="2">
        <v>0.21413609502076913</v>
      </c>
      <c r="H4" s="11">
        <f>IFERROR(INDEX(Regional_variables!$A$1:$F$9,MATCH(Calculations!$E4,Regional_variables!$A$1:$A$9,0),MATCH(Calculations!H$1,Regional_variables!$A$1:$F$1,0)),"")</f>
        <v>7.4368522982314111E-2</v>
      </c>
      <c r="I4" s="11" t="str">
        <f>IF(C4=1,SUMPRODUCT(F4:F13,H4:H13),"")</f>
        <v/>
      </c>
      <c r="K4" s="15" t="s">
        <v>105</v>
      </c>
      <c r="L4" s="15" t="s">
        <v>106</v>
      </c>
      <c r="M4" s="11">
        <f t="shared" si="1"/>
        <v>2.075858150884978E-2</v>
      </c>
      <c r="N4" s="15">
        <f t="shared" si="2"/>
        <v>31</v>
      </c>
      <c r="P4" s="15">
        <v>3</v>
      </c>
      <c r="Q4" s="15" t="str">
        <f t="shared" si="3"/>
        <v>China Construction Bank</v>
      </c>
      <c r="R4" s="15" t="str">
        <f t="shared" si="0"/>
        <v>CNE1000002H1</v>
      </c>
      <c r="S4" s="11">
        <f t="shared" si="0"/>
        <v>7.3577491905265899E-2</v>
      </c>
      <c r="AG4" s="15" t="s">
        <v>8</v>
      </c>
      <c r="AH4" s="11">
        <v>7.4368522982314111E-2</v>
      </c>
      <c r="AI4" s="5">
        <v>1.5756315740162401</v>
      </c>
      <c r="AJ4" s="9">
        <v>32</v>
      </c>
      <c r="AK4" s="9">
        <v>27</v>
      </c>
      <c r="AL4" s="9">
        <v>39</v>
      </c>
      <c r="AM4" s="6">
        <f>IF(SUMIF($E$2:$E$11,AG4,$F$2:$F$11)=0,"",SUMIF($E$2:$E$11,AG4,$F$2:$F$11))</f>
        <v>0.21413609502076913</v>
      </c>
    </row>
    <row r="5" spans="1:39" x14ac:dyDescent="0.25">
      <c r="A5" s="15" t="str">
        <f t="shared" si="4"/>
        <v>Apple</v>
      </c>
      <c r="B5" s="15" t="str">
        <f t="shared" si="4"/>
        <v>US0378331005</v>
      </c>
      <c r="C5" s="15">
        <v>4</v>
      </c>
      <c r="D5" s="2" t="s">
        <v>9</v>
      </c>
      <c r="E5" s="2" t="s">
        <v>10</v>
      </c>
      <c r="F5" s="2">
        <v>0.11835468960273268</v>
      </c>
      <c r="H5" s="11">
        <f>IFERROR(INDEX(Regional_variables!$A$1:$F$9,MATCH(Calculations!$E5,Regional_variables!$A$1:$A$9,0),MATCH(Calculations!H$1,Regional_variables!$A$1:$F$1,0)),"")</f>
        <v>2.9296594437356438E-2</v>
      </c>
      <c r="I5" s="11" t="str">
        <f>IF(C5=1,SUMPRODUCT(F5:F14,H5:H14),"")</f>
        <v/>
      </c>
      <c r="K5" s="15" t="s">
        <v>107</v>
      </c>
      <c r="L5" s="15" t="s">
        <v>108</v>
      </c>
      <c r="M5" s="11">
        <f t="shared" si="1"/>
        <v>2.1537211094784896E-2</v>
      </c>
      <c r="N5" s="15">
        <f t="shared" si="2"/>
        <v>28</v>
      </c>
      <c r="P5" s="15">
        <v>4</v>
      </c>
      <c r="Q5" s="15" t="str">
        <f t="shared" si="3"/>
        <v>Bank of China</v>
      </c>
      <c r="R5" s="15" t="str">
        <f t="shared" si="0"/>
        <v>CNE1000001Z5</v>
      </c>
      <c r="S5" s="11">
        <f t="shared" si="0"/>
        <v>7.28518791607808E-2</v>
      </c>
      <c r="AG5" s="15" t="s">
        <v>46</v>
      </c>
      <c r="AH5" s="11">
        <v>4.1769369577935755E-2</v>
      </c>
      <c r="AI5" s="5">
        <v>3.9108034517426278</v>
      </c>
      <c r="AJ5" s="9">
        <v>57.6</v>
      </c>
      <c r="AK5" s="9">
        <v>63</v>
      </c>
      <c r="AL5" s="9">
        <v>57.6</v>
      </c>
      <c r="AM5" s="6" t="str">
        <f>IF(SUMIF($E$2:$E$11,AG5,$F$2:$F$11)=0,"",SUMIF($E$2:$E$11,AG5,$F$2:$F$11))</f>
        <v/>
      </c>
    </row>
    <row r="6" spans="1:39" x14ac:dyDescent="0.25">
      <c r="A6" s="15" t="str">
        <f t="shared" si="4"/>
        <v>Apple</v>
      </c>
      <c r="B6" s="15" t="str">
        <f t="shared" si="4"/>
        <v>US0378331005</v>
      </c>
      <c r="C6" s="15">
        <v>5</v>
      </c>
      <c r="D6" s="2" t="s">
        <v>11</v>
      </c>
      <c r="E6" s="2" t="s">
        <v>12</v>
      </c>
      <c r="F6" s="2">
        <v>7.8766602305336331E-2</v>
      </c>
      <c r="H6" s="11">
        <f>IFERROR(INDEX(Regional_variables!$A$1:$F$9,MATCH(Calculations!$E6,Regional_variables!$A$1:$A$9,0),MATCH(Calculations!H$1,Regional_variables!$A$1:$F$1,0)),"")</f>
        <v>1.3531635366800909E-2</v>
      </c>
      <c r="I6" s="11" t="str">
        <f>IF(C6=1,SUMPRODUCT(F6:F15,H6:H15),"")</f>
        <v/>
      </c>
      <c r="K6" s="15" t="s">
        <v>109</v>
      </c>
      <c r="L6" s="15" t="s">
        <v>110</v>
      </c>
      <c r="M6" s="11">
        <f t="shared" si="1"/>
        <v>1.5012770116023125E-2</v>
      </c>
      <c r="N6" s="15">
        <f t="shared" si="2"/>
        <v>44</v>
      </c>
      <c r="P6" s="15">
        <v>5</v>
      </c>
      <c r="Q6" s="15" t="str">
        <f t="shared" si="3"/>
        <v>ICBC</v>
      </c>
      <c r="R6" s="15" t="str">
        <f t="shared" si="0"/>
        <v>CNE1000003G1</v>
      </c>
      <c r="S6" s="11">
        <f t="shared" si="0"/>
        <v>7.2419452921115152E-2</v>
      </c>
      <c r="AG6" s="15" t="s">
        <v>23</v>
      </c>
      <c r="AH6" s="11">
        <v>3.5683255966096228E-2</v>
      </c>
      <c r="AI6" s="5">
        <v>2.464940844223122</v>
      </c>
      <c r="AJ6" s="9">
        <v>58</v>
      </c>
      <c r="AK6" s="9">
        <v>54</v>
      </c>
      <c r="AL6" s="9">
        <v>52</v>
      </c>
      <c r="AM6" s="6" t="str">
        <f>IF(SUMIF($E$2:$E$11,AG6,$F$2:$F$11)=0,"",SUMIF($E$2:$E$11,AG6,$F$2:$F$11))</f>
        <v/>
      </c>
    </row>
    <row r="7" spans="1:39" x14ac:dyDescent="0.25">
      <c r="A7" s="15" t="str">
        <f t="shared" si="4"/>
        <v>Apple</v>
      </c>
      <c r="B7" s="15" t="str">
        <f t="shared" si="4"/>
        <v>US0378331005</v>
      </c>
      <c r="C7" s="15">
        <v>6</v>
      </c>
      <c r="D7" s="2" t="s">
        <v>13</v>
      </c>
      <c r="E7" s="2" t="s">
        <v>13</v>
      </c>
      <c r="F7" s="2" t="s">
        <v>13</v>
      </c>
      <c r="H7" s="11" t="str">
        <f>IFERROR(INDEX(Regional_variables!$A$1:$F$9,MATCH(Calculations!$E7,Regional_variables!$A$1:$A$9,0),MATCH(Calculations!H$1,Regional_variables!$A$1:$F$1,0)),"")</f>
        <v/>
      </c>
      <c r="I7" s="11" t="str">
        <f>IF(C7=1,SUMPRODUCT(F7:F16,H7:H16),"")</f>
        <v/>
      </c>
      <c r="K7" s="15" t="s">
        <v>111</v>
      </c>
      <c r="L7" s="15" t="s">
        <v>112</v>
      </c>
      <c r="M7" s="11">
        <f t="shared" si="1"/>
        <v>1.9329690797347348E-2</v>
      </c>
      <c r="N7" s="15">
        <f t="shared" si="2"/>
        <v>36</v>
      </c>
      <c r="P7" s="15">
        <v>6</v>
      </c>
      <c r="Q7" s="15" t="str">
        <f t="shared" si="3"/>
        <v>Tencent</v>
      </c>
      <c r="R7" s="15" t="str">
        <f t="shared" si="0"/>
        <v>KYG875721634</v>
      </c>
      <c r="S7" s="11">
        <f t="shared" si="0"/>
        <v>7.1043183310734767E-2</v>
      </c>
      <c r="AG7" s="15" t="s">
        <v>26</v>
      </c>
      <c r="AH7" s="11">
        <v>4.5238734006615378E-2</v>
      </c>
      <c r="AI7" s="5">
        <v>2.4567633396107977</v>
      </c>
      <c r="AJ7" s="9">
        <v>28</v>
      </c>
      <c r="AK7" s="9">
        <v>44</v>
      </c>
      <c r="AL7" s="9">
        <v>44</v>
      </c>
      <c r="AM7" s="6" t="str">
        <f>IF(SUMIF($E$2:$E$11,AG7,$F$2:$F$11)=0,"",SUMIF($E$2:$E$11,AG7,$F$2:$F$11))</f>
        <v/>
      </c>
    </row>
    <row r="8" spans="1:39" x14ac:dyDescent="0.25">
      <c r="A8" s="15" t="str">
        <f t="shared" si="4"/>
        <v>Apple</v>
      </c>
      <c r="B8" s="15" t="str">
        <f t="shared" si="4"/>
        <v>US0378331005</v>
      </c>
      <c r="C8" s="15">
        <v>7</v>
      </c>
      <c r="D8" s="2" t="s">
        <v>13</v>
      </c>
      <c r="E8" s="2" t="s">
        <v>13</v>
      </c>
      <c r="F8" s="2" t="s">
        <v>13</v>
      </c>
      <c r="H8" s="11" t="str">
        <f>IFERROR(INDEX(Regional_variables!$A$1:$F$9,MATCH(Calculations!$E8,Regional_variables!$A$1:$A$9,0),MATCH(Calculations!H$1,Regional_variables!$A$1:$F$1,0)),"")</f>
        <v/>
      </c>
      <c r="I8" s="11" t="str">
        <f>IF(C8=1,SUMPRODUCT(F8:F17,H8:H17),"")</f>
        <v/>
      </c>
      <c r="K8" s="15" t="s">
        <v>113</v>
      </c>
      <c r="L8" s="15" t="s">
        <v>114</v>
      </c>
      <c r="M8" s="11">
        <f t="shared" si="1"/>
        <v>1.46860030013829E-2</v>
      </c>
      <c r="N8" s="15">
        <f t="shared" si="2"/>
        <v>49</v>
      </c>
      <c r="P8" s="15">
        <v>7</v>
      </c>
      <c r="Q8" s="15" t="str">
        <f t="shared" si="3"/>
        <v>PetroChina</v>
      </c>
      <c r="R8" s="15" t="str">
        <f t="shared" si="0"/>
        <v>CNE1000003W8</v>
      </c>
      <c r="S8" s="11">
        <f t="shared" si="0"/>
        <v>5.9314241713015664E-2</v>
      </c>
      <c r="AG8" s="15" t="s">
        <v>4</v>
      </c>
      <c r="AH8" s="11">
        <v>1.4685995001382901E-2</v>
      </c>
      <c r="AI8" s="5">
        <v>6.7418994477351433</v>
      </c>
      <c r="AJ8" s="9">
        <v>80</v>
      </c>
      <c r="AK8" s="9">
        <v>88</v>
      </c>
      <c r="AL8" s="9">
        <v>90</v>
      </c>
      <c r="AM8" s="6">
        <f>IF(SUMIF($E$2:$E$11,AG8,$F$2:$F$11)=0,"",SUMIF($E$2:$E$11,AG8,$F$2:$F$11))</f>
        <v>0.36708794102155423</v>
      </c>
    </row>
    <row r="9" spans="1:39" x14ac:dyDescent="0.25">
      <c r="A9" s="15" t="str">
        <f t="shared" si="4"/>
        <v>Apple</v>
      </c>
      <c r="B9" s="15" t="str">
        <f t="shared" si="4"/>
        <v>US0378331005</v>
      </c>
      <c r="C9" s="15">
        <v>8</v>
      </c>
      <c r="D9" s="2" t="s">
        <v>13</v>
      </c>
      <c r="E9" s="2" t="s">
        <v>13</v>
      </c>
      <c r="F9" s="2" t="s">
        <v>13</v>
      </c>
      <c r="H9" s="11" t="str">
        <f>IFERROR(INDEX(Regional_variables!$A$1:$F$9,MATCH(Calculations!$E9,Regional_variables!$A$1:$A$9,0),MATCH(Calculations!H$1,Regional_variables!$A$1:$F$1,0)),"")</f>
        <v/>
      </c>
      <c r="I9" s="11" t="str">
        <f>IF(C9=1,SUMPRODUCT(F9:F18,H9:H18),"")</f>
        <v/>
      </c>
      <c r="K9" s="15" t="s">
        <v>115</v>
      </c>
      <c r="L9" s="15" t="s">
        <v>116</v>
      </c>
      <c r="M9" s="11">
        <f t="shared" si="1"/>
        <v>2.6788164026482368E-2</v>
      </c>
      <c r="N9" s="15">
        <f t="shared" si="2"/>
        <v>18</v>
      </c>
      <c r="P9" s="15">
        <v>8</v>
      </c>
      <c r="Q9" s="15" t="str">
        <f t="shared" si="3"/>
        <v>Intel</v>
      </c>
      <c r="R9" s="15" t="str">
        <f t="shared" si="0"/>
        <v>US4581401001</v>
      </c>
      <c r="S9" s="11">
        <f t="shared" si="0"/>
        <v>5.1123812933208619E-2</v>
      </c>
      <c r="AG9" s="15" t="s">
        <v>10</v>
      </c>
      <c r="AH9" s="11">
        <v>2.9296594437356438E-2</v>
      </c>
      <c r="AI9" s="5">
        <v>2.65</v>
      </c>
      <c r="AJ9" s="9">
        <v>55.571428571428569</v>
      </c>
      <c r="AK9" s="9">
        <v>57.428571428571431</v>
      </c>
      <c r="AL9" s="9">
        <v>58.571428571428569</v>
      </c>
      <c r="AM9" s="6">
        <f>IF(SUMIF($E$2:$E$11,AG9,$F$2:$F$11)=0,"",SUMIF($E$2:$E$11,AG9,$F$2:$F$11))</f>
        <v>0.11835468960273268</v>
      </c>
    </row>
    <row r="10" spans="1:39" x14ac:dyDescent="0.25">
      <c r="A10" s="15" t="str">
        <f t="shared" si="4"/>
        <v>Apple</v>
      </c>
      <c r="B10" s="15" t="str">
        <f t="shared" si="4"/>
        <v>US0378331005</v>
      </c>
      <c r="C10" s="15">
        <v>9</v>
      </c>
      <c r="D10" s="2" t="s">
        <v>13</v>
      </c>
      <c r="E10" s="2" t="s">
        <v>13</v>
      </c>
      <c r="F10" s="2" t="s">
        <v>13</v>
      </c>
      <c r="H10" s="11" t="str">
        <f>IFERROR(INDEX(Regional_variables!$A$1:$F$9,MATCH(Calculations!$E10,Regional_variables!$A$1:$A$9,0),MATCH(Calculations!H$1,Regional_variables!$A$1:$F$1,0)),"")</f>
        <v/>
      </c>
      <c r="I10" s="11" t="str">
        <f>IF(C10=1,SUMPRODUCT(F10:F19,H10:H19),"")</f>
        <v/>
      </c>
      <c r="K10" s="15" t="s">
        <v>117</v>
      </c>
      <c r="L10" s="15" t="s">
        <v>118</v>
      </c>
      <c r="M10" s="11">
        <f t="shared" si="1"/>
        <v>2.6704699198563452E-2</v>
      </c>
      <c r="N10" s="15">
        <f t="shared" si="2"/>
        <v>19</v>
      </c>
      <c r="P10" s="15">
        <v>9</v>
      </c>
      <c r="Q10" s="15" t="str">
        <f t="shared" si="3"/>
        <v>BHP Billiton</v>
      </c>
      <c r="R10" s="15" t="str">
        <f t="shared" si="0"/>
        <v>AU000000BHP4</v>
      </c>
      <c r="S10" s="11">
        <f t="shared" si="0"/>
        <v>4.4955253500527141E-2</v>
      </c>
      <c r="AG10" s="15" t="s">
        <v>6</v>
      </c>
      <c r="AH10" s="11">
        <v>8.0673753799771486E-3</v>
      </c>
      <c r="AI10" s="5">
        <v>4.0858486658701709</v>
      </c>
      <c r="AJ10" s="9">
        <v>70.400000000000006</v>
      </c>
      <c r="AK10" s="9">
        <v>77</v>
      </c>
      <c r="AL10" s="9">
        <v>70.400000000000006</v>
      </c>
      <c r="AM10" s="6">
        <f>IF(SUMIF($E$2:$E$11,AG10,$F$2:$F$11)=0,"",SUMIF($E$2:$E$11,AG10,$F$2:$F$11))</f>
        <v>0.22165467204960779</v>
      </c>
    </row>
    <row r="11" spans="1:39" x14ac:dyDescent="0.25">
      <c r="A11" s="15" t="str">
        <f t="shared" si="4"/>
        <v>Apple</v>
      </c>
      <c r="B11" s="15" t="str">
        <f t="shared" si="4"/>
        <v>US0378331005</v>
      </c>
      <c r="C11" s="15">
        <v>10</v>
      </c>
      <c r="D11" s="2" t="s">
        <v>13</v>
      </c>
      <c r="E11" s="2" t="s">
        <v>13</v>
      </c>
      <c r="F11" s="2" t="s">
        <v>13</v>
      </c>
      <c r="H11" s="11" t="str">
        <f>IFERROR(INDEX(Regional_variables!$A$1:$F$9,MATCH(Calculations!$E11,Regional_variables!$A$1:$A$9,0),MATCH(Calculations!H$1,Regional_variables!$A$1:$F$1,0)),"")</f>
        <v/>
      </c>
      <c r="I11" s="11" t="str">
        <f>IF(C11=1,SUMPRODUCT(F11:F20,H11:H20),"")</f>
        <v/>
      </c>
      <c r="K11" s="15" t="s">
        <v>119</v>
      </c>
      <c r="L11" s="15" t="s">
        <v>120</v>
      </c>
      <c r="M11" s="11">
        <f t="shared" si="1"/>
        <v>2.1211878740364929E-2</v>
      </c>
      <c r="N11" s="15">
        <f t="shared" si="2"/>
        <v>29</v>
      </c>
      <c r="P11" s="15">
        <v>10</v>
      </c>
      <c r="Q11" s="15" t="str">
        <f t="shared" si="3"/>
        <v>Philip Morris Intl</v>
      </c>
      <c r="R11" s="15" t="str">
        <f t="shared" si="0"/>
        <v>US7181721090</v>
      </c>
      <c r="S11" s="11">
        <f t="shared" si="0"/>
        <v>4.2801181486420592E-2</v>
      </c>
    </row>
    <row r="12" spans="1:39" x14ac:dyDescent="0.25">
      <c r="A12" s="10" t="s">
        <v>103</v>
      </c>
      <c r="B12" s="10" t="s">
        <v>104</v>
      </c>
      <c r="C12" s="10">
        <f>C2</f>
        <v>1</v>
      </c>
      <c r="D12" s="7" t="s">
        <v>14</v>
      </c>
      <c r="E12" s="7" t="s">
        <v>10</v>
      </c>
      <c r="F12" s="8">
        <v>0.63686566738586248</v>
      </c>
      <c r="H12" s="11">
        <f>IFERROR(INDEX(Regional_variables!$A$1:$F$9,MATCH(Calculations!$E12,Regional_variables!$A$1:$A$9,0),MATCH(Calculations!H$1,Regional_variables!$A$1:$F$1,0)),"")</f>
        <v>2.9296594437356438E-2</v>
      </c>
      <c r="I12" s="11">
        <f>IF(C12=1,SUMPRODUCT(F12:F21,H12:H21),"")</f>
        <v>2.3990984162081695E-2</v>
      </c>
      <c r="K12" s="15" t="s">
        <v>121</v>
      </c>
      <c r="L12" s="15" t="s">
        <v>122</v>
      </c>
      <c r="M12" s="11">
        <f t="shared" si="1"/>
        <v>2.3296946617884815E-2</v>
      </c>
      <c r="N12" s="15">
        <f t="shared" si="2"/>
        <v>24</v>
      </c>
      <c r="P12" s="15">
        <v>11</v>
      </c>
      <c r="Q12" s="15" t="str">
        <f t="shared" si="3"/>
        <v>HSBC</v>
      </c>
      <c r="R12" s="15" t="str">
        <f t="shared" si="0"/>
        <v>GB0005405286</v>
      </c>
      <c r="S12" s="11">
        <f t="shared" si="0"/>
        <v>3.9126135339261403E-2</v>
      </c>
    </row>
    <row r="13" spans="1:39" x14ac:dyDescent="0.25">
      <c r="A13" s="10" t="str">
        <f>A12</f>
        <v>Exxon Mobil</v>
      </c>
      <c r="B13" s="10" t="str">
        <f>B12</f>
        <v>US30231G1022</v>
      </c>
      <c r="C13" s="10">
        <f t="shared" ref="C13:C76" si="5">C3</f>
        <v>2</v>
      </c>
      <c r="D13" s="7" t="s">
        <v>15</v>
      </c>
      <c r="E13" s="7" t="s">
        <v>4</v>
      </c>
      <c r="F13" s="8">
        <v>0.36313433261413758</v>
      </c>
      <c r="H13" s="11">
        <f>IFERROR(INDEX(Regional_variables!$A$1:$F$9,MATCH(Calculations!$E13,Regional_variables!$A$1:$A$9,0),MATCH(Calculations!H$1,Regional_variables!$A$1:$F$1,0)),"")</f>
        <v>1.4685995001382901E-2</v>
      </c>
      <c r="I13" s="11" t="str">
        <f>IF(C13=1,SUMPRODUCT(F13:F22,H13:H22),"")</f>
        <v/>
      </c>
      <c r="K13" s="15" t="s">
        <v>123</v>
      </c>
      <c r="L13" s="15" t="s">
        <v>124</v>
      </c>
      <c r="M13" s="11">
        <f t="shared" si="1"/>
        <v>1.8991345521100565E-2</v>
      </c>
      <c r="N13" s="15">
        <f t="shared" si="2"/>
        <v>37</v>
      </c>
      <c r="P13" s="15">
        <v>12</v>
      </c>
      <c r="Q13" s="15" t="str">
        <f t="shared" si="3"/>
        <v>Samsung Electronics</v>
      </c>
      <c r="R13" s="15" t="str">
        <f t="shared" si="0"/>
        <v>KR7005930003</v>
      </c>
      <c r="S13" s="11">
        <f t="shared" si="0"/>
        <v>3.4928365293566015E-2</v>
      </c>
    </row>
    <row r="14" spans="1:39" x14ac:dyDescent="0.25">
      <c r="A14" s="10" t="str">
        <f t="shared" ref="A14:B21" si="6">A13</f>
        <v>Exxon Mobil</v>
      </c>
      <c r="B14" s="10" t="str">
        <f t="shared" si="6"/>
        <v>US30231G1022</v>
      </c>
      <c r="C14" s="10">
        <f t="shared" si="5"/>
        <v>3</v>
      </c>
      <c r="D14" s="7" t="s">
        <v>13</v>
      </c>
      <c r="E14" s="7" t="s">
        <v>13</v>
      </c>
      <c r="F14" s="8" t="s">
        <v>13</v>
      </c>
      <c r="H14" s="11" t="str">
        <f>IFERROR(INDEX(Regional_variables!$A$1:$F$9,MATCH(Calculations!$E14,Regional_variables!$A$1:$A$9,0),MATCH(Calculations!H$1,Regional_variables!$A$1:$F$1,0)),"")</f>
        <v/>
      </c>
      <c r="I14" s="11" t="str">
        <f>IF(C14=1,SUMPRODUCT(F14:F23,H14:H23),"")</f>
        <v/>
      </c>
      <c r="K14" s="15" t="s">
        <v>125</v>
      </c>
      <c r="L14" s="15" t="s">
        <v>126</v>
      </c>
      <c r="M14" s="11">
        <f t="shared" si="1"/>
        <v>5.9314241713015664E-2</v>
      </c>
      <c r="N14" s="15">
        <f t="shared" si="2"/>
        <v>7</v>
      </c>
      <c r="P14" s="15">
        <v>13</v>
      </c>
      <c r="Q14" s="15" t="str">
        <f t="shared" si="3"/>
        <v>Procter &amp; Gamble</v>
      </c>
      <c r="R14" s="15" t="str">
        <f t="shared" si="0"/>
        <v>US7427181091</v>
      </c>
      <c r="S14" s="11">
        <f t="shared" si="0"/>
        <v>3.0399747789094229E-2</v>
      </c>
    </row>
    <row r="15" spans="1:39" x14ac:dyDescent="0.25">
      <c r="A15" s="10" t="str">
        <f t="shared" si="6"/>
        <v>Exxon Mobil</v>
      </c>
      <c r="B15" s="10" t="str">
        <f t="shared" si="6"/>
        <v>US30231G1022</v>
      </c>
      <c r="C15" s="10">
        <f t="shared" si="5"/>
        <v>4</v>
      </c>
      <c r="D15" s="7" t="s">
        <v>13</v>
      </c>
      <c r="E15" s="7" t="s">
        <v>13</v>
      </c>
      <c r="F15" s="8" t="s">
        <v>13</v>
      </c>
      <c r="H15" s="11" t="str">
        <f>IFERROR(INDEX(Regional_variables!$A$1:$F$9,MATCH(Calculations!$E15,Regional_variables!$A$1:$A$9,0),MATCH(Calculations!H$1,Regional_variables!$A$1:$F$1,0)),"")</f>
        <v/>
      </c>
      <c r="I15" s="11" t="str">
        <f>IF(C15=1,SUMPRODUCT(F15:F24,H15:H24),"")</f>
        <v/>
      </c>
      <c r="K15" s="15" t="s">
        <v>127</v>
      </c>
      <c r="L15" s="15" t="s">
        <v>128</v>
      </c>
      <c r="M15" s="11">
        <f t="shared" si="1"/>
        <v>2.0443640751500305E-2</v>
      </c>
      <c r="N15" s="15">
        <f t="shared" si="2"/>
        <v>33</v>
      </c>
      <c r="P15" s="15">
        <v>14</v>
      </c>
      <c r="Q15" s="15" t="str">
        <f t="shared" si="3"/>
        <v>Anheuser-Busch InBev</v>
      </c>
      <c r="R15" s="15" t="str">
        <f t="shared" si="0"/>
        <v>BE0003793107</v>
      </c>
      <c r="S15" s="11">
        <f t="shared" si="0"/>
        <v>2.8481031055577723E-2</v>
      </c>
    </row>
    <row r="16" spans="1:39" x14ac:dyDescent="0.25">
      <c r="A16" s="10" t="str">
        <f t="shared" si="6"/>
        <v>Exxon Mobil</v>
      </c>
      <c r="B16" s="10" t="str">
        <f t="shared" si="6"/>
        <v>US30231G1022</v>
      </c>
      <c r="C16" s="10">
        <f t="shared" si="5"/>
        <v>5</v>
      </c>
      <c r="D16" s="7" t="s">
        <v>13</v>
      </c>
      <c r="E16" s="7" t="s">
        <v>13</v>
      </c>
      <c r="F16" s="8" t="s">
        <v>13</v>
      </c>
      <c r="H16" s="11" t="str">
        <f>IFERROR(INDEX(Regional_variables!$A$1:$F$9,MATCH(Calculations!$E16,Regional_variables!$A$1:$A$9,0),MATCH(Calculations!H$1,Regional_variables!$A$1:$F$1,0)),"")</f>
        <v/>
      </c>
      <c r="I16" s="11" t="str">
        <f>IF(C16=1,SUMPRODUCT(F16:F25,H16:H25),"")</f>
        <v/>
      </c>
      <c r="K16" s="15" t="s">
        <v>129</v>
      </c>
      <c r="L16" s="15" t="s">
        <v>130</v>
      </c>
      <c r="M16" s="11">
        <f t="shared" si="1"/>
        <v>7.4368538982314117E-2</v>
      </c>
      <c r="N16" s="15">
        <f t="shared" si="2"/>
        <v>1</v>
      </c>
      <c r="P16" s="15">
        <v>15</v>
      </c>
      <c r="Q16" s="15" t="str">
        <f t="shared" si="3"/>
        <v>Apple</v>
      </c>
      <c r="R16" s="15" t="str">
        <f t="shared" si="0"/>
        <v>US0378331005</v>
      </c>
      <c r="S16" s="11">
        <f t="shared" si="0"/>
        <v>2.7637440497483567E-2</v>
      </c>
    </row>
    <row r="17" spans="1:19" x14ac:dyDescent="0.25">
      <c r="A17" s="10" t="str">
        <f t="shared" si="6"/>
        <v>Exxon Mobil</v>
      </c>
      <c r="B17" s="10" t="str">
        <f t="shared" si="6"/>
        <v>US30231G1022</v>
      </c>
      <c r="C17" s="10">
        <f t="shared" si="5"/>
        <v>6</v>
      </c>
      <c r="D17" s="7" t="s">
        <v>13</v>
      </c>
      <c r="E17" s="7" t="s">
        <v>13</v>
      </c>
      <c r="F17" s="8" t="s">
        <v>13</v>
      </c>
      <c r="H17" s="11" t="str">
        <f>IFERROR(INDEX(Regional_variables!$A$1:$F$9,MATCH(Calculations!$E17,Regional_variables!$A$1:$A$9,0),MATCH(Calculations!H$1,Regional_variables!$A$1:$F$1,0)),"")</f>
        <v/>
      </c>
      <c r="I17" s="11" t="str">
        <f>IF(C17=1,SUMPRODUCT(F17:F26,H17:H26),"")</f>
        <v/>
      </c>
      <c r="K17" s="15" t="s">
        <v>131</v>
      </c>
      <c r="L17" s="15" t="s">
        <v>132</v>
      </c>
      <c r="M17" s="11">
        <f t="shared" si="1"/>
        <v>3.0399747789094229E-2</v>
      </c>
      <c r="N17" s="15">
        <f t="shared" si="2"/>
        <v>13</v>
      </c>
      <c r="P17" s="15">
        <v>16</v>
      </c>
      <c r="Q17" s="15" t="str">
        <f t="shared" si="3"/>
        <v>Coca-Cola</v>
      </c>
      <c r="R17" s="15" t="str">
        <f t="shared" si="0"/>
        <v>US1912161007</v>
      </c>
      <c r="S17" s="11">
        <f t="shared" si="0"/>
        <v>2.7259169282052499E-2</v>
      </c>
    </row>
    <row r="18" spans="1:19" x14ac:dyDescent="0.25">
      <c r="A18" s="10" t="str">
        <f t="shared" si="6"/>
        <v>Exxon Mobil</v>
      </c>
      <c r="B18" s="10" t="str">
        <f t="shared" si="6"/>
        <v>US30231G1022</v>
      </c>
      <c r="C18" s="10">
        <f t="shared" si="5"/>
        <v>7</v>
      </c>
      <c r="D18" s="7" t="s">
        <v>13</v>
      </c>
      <c r="E18" s="7" t="s">
        <v>13</v>
      </c>
      <c r="F18" s="8" t="s">
        <v>13</v>
      </c>
      <c r="H18" s="11" t="str">
        <f>IFERROR(INDEX(Regional_variables!$A$1:$F$9,MATCH(Calculations!$E18,Regional_variables!$A$1:$A$9,0),MATCH(Calculations!H$1,Regional_variables!$A$1:$F$1,0)),"")</f>
        <v/>
      </c>
      <c r="I18" s="11" t="str">
        <f>IF(C18=1,SUMPRODUCT(F18:F27,H18:H27),"")</f>
        <v/>
      </c>
      <c r="K18" s="15" t="s">
        <v>133</v>
      </c>
      <c r="L18" s="15" t="s">
        <v>134</v>
      </c>
      <c r="M18" s="11">
        <f t="shared" si="1"/>
        <v>1.7918063601019218E-2</v>
      </c>
      <c r="N18" s="15">
        <f t="shared" si="2"/>
        <v>41</v>
      </c>
      <c r="P18" s="15">
        <v>17</v>
      </c>
      <c r="Q18" s="15" t="str">
        <f t="shared" si="3"/>
        <v>Toyota Motor</v>
      </c>
      <c r="R18" s="15" t="str">
        <f t="shared" si="3"/>
        <v>JP3633400001</v>
      </c>
      <c r="S18" s="11">
        <f t="shared" si="3"/>
        <v>2.7066819747796018E-2</v>
      </c>
    </row>
    <row r="19" spans="1:19" x14ac:dyDescent="0.25">
      <c r="A19" s="10" t="str">
        <f t="shared" si="6"/>
        <v>Exxon Mobil</v>
      </c>
      <c r="B19" s="10" t="str">
        <f t="shared" si="6"/>
        <v>US30231G1022</v>
      </c>
      <c r="C19" s="10">
        <f t="shared" si="5"/>
        <v>8</v>
      </c>
      <c r="D19" s="7" t="s">
        <v>13</v>
      </c>
      <c r="E19" s="7" t="s">
        <v>13</v>
      </c>
      <c r="F19" s="8" t="s">
        <v>13</v>
      </c>
      <c r="H19" s="11" t="str">
        <f>IFERROR(INDEX(Regional_variables!$A$1:$F$9,MATCH(Calculations!$E19,Regional_variables!$A$1:$A$9,0),MATCH(Calculations!H$1,Regional_variables!$A$1:$F$1,0)),"")</f>
        <v/>
      </c>
      <c r="I19" s="11" t="str">
        <f>IF(C19=1,SUMPRODUCT(F19:F28,H19:H28),"")</f>
        <v/>
      </c>
      <c r="K19" s="15" t="s">
        <v>135</v>
      </c>
      <c r="L19" s="15" t="s">
        <v>136</v>
      </c>
      <c r="M19" s="11">
        <f t="shared" si="1"/>
        <v>7.2419452921115152E-2</v>
      </c>
      <c r="N19" s="15">
        <f t="shared" si="2"/>
        <v>5</v>
      </c>
      <c r="P19" s="15">
        <v>18</v>
      </c>
      <c r="Q19" s="15" t="str">
        <f t="shared" si="3"/>
        <v>General Electric</v>
      </c>
      <c r="R19" s="15" t="str">
        <f t="shared" si="3"/>
        <v>US3696041033</v>
      </c>
      <c r="S19" s="11">
        <f t="shared" si="3"/>
        <v>2.6788164026482368E-2</v>
      </c>
    </row>
    <row r="20" spans="1:19" x14ac:dyDescent="0.25">
      <c r="A20" s="10" t="str">
        <f t="shared" si="6"/>
        <v>Exxon Mobil</v>
      </c>
      <c r="B20" s="10" t="str">
        <f t="shared" si="6"/>
        <v>US30231G1022</v>
      </c>
      <c r="C20" s="10">
        <f t="shared" si="5"/>
        <v>9</v>
      </c>
      <c r="D20" s="7" t="s">
        <v>13</v>
      </c>
      <c r="E20" s="7" t="s">
        <v>13</v>
      </c>
      <c r="F20" s="8" t="s">
        <v>13</v>
      </c>
      <c r="H20" s="11" t="str">
        <f>IFERROR(INDEX(Regional_variables!$A$1:$F$9,MATCH(Calculations!$E20,Regional_variables!$A$1:$A$9,0),MATCH(Calculations!H$1,Regional_variables!$A$1:$F$1,0)),"")</f>
        <v/>
      </c>
      <c r="I20" s="11" t="str">
        <f>IF(C20=1,SUMPRODUCT(F20:F29,H20:H29),"")</f>
        <v/>
      </c>
      <c r="K20" s="15" t="s">
        <v>137</v>
      </c>
      <c r="L20" s="15" t="s">
        <v>138</v>
      </c>
      <c r="M20" s="11">
        <f t="shared" si="1"/>
        <v>7.28518791607808E-2</v>
      </c>
      <c r="N20" s="15">
        <f t="shared" si="2"/>
        <v>4</v>
      </c>
      <c r="P20" s="15">
        <v>19</v>
      </c>
      <c r="Q20" s="15" t="str">
        <f t="shared" si="3"/>
        <v>Roche</v>
      </c>
      <c r="R20" s="15" t="str">
        <f t="shared" si="3"/>
        <v>CH0012032048</v>
      </c>
      <c r="S20" s="11">
        <f t="shared" si="3"/>
        <v>2.6704699198563452E-2</v>
      </c>
    </row>
    <row r="21" spans="1:19" x14ac:dyDescent="0.25">
      <c r="A21" s="10" t="str">
        <f t="shared" si="6"/>
        <v>Exxon Mobil</v>
      </c>
      <c r="B21" s="10" t="str">
        <f t="shared" si="6"/>
        <v>US30231G1022</v>
      </c>
      <c r="C21" s="10">
        <f t="shared" si="5"/>
        <v>10</v>
      </c>
      <c r="D21" s="7" t="s">
        <v>13</v>
      </c>
      <c r="E21" s="7" t="s">
        <v>13</v>
      </c>
      <c r="F21" s="8" t="s">
        <v>13</v>
      </c>
      <c r="H21" s="11" t="str">
        <f>IFERROR(INDEX(Regional_variables!$A$1:$F$9,MATCH(Calculations!$E21,Regional_variables!$A$1:$A$9,0),MATCH(Calculations!H$1,Regional_variables!$A$1:$F$1,0)),"")</f>
        <v/>
      </c>
      <c r="I21" s="11" t="str">
        <f>IF(C21=1,SUMPRODUCT(F21:F30,H21:H30),"")</f>
        <v/>
      </c>
      <c r="K21" s="15" t="s">
        <v>139</v>
      </c>
      <c r="L21" s="15" t="s">
        <v>140</v>
      </c>
      <c r="M21" s="11">
        <f t="shared" si="1"/>
        <v>1.46860160013829E-2</v>
      </c>
      <c r="N21" s="15">
        <f t="shared" si="2"/>
        <v>48</v>
      </c>
      <c r="P21" s="15">
        <v>20</v>
      </c>
      <c r="Q21" s="15" t="str">
        <f t="shared" si="3"/>
        <v>IBM</v>
      </c>
      <c r="R21" s="15" t="str">
        <f t="shared" si="3"/>
        <v>US4592001014</v>
      </c>
      <c r="S21" s="11">
        <f t="shared" si="3"/>
        <v>2.6591144257553198E-2</v>
      </c>
    </row>
    <row r="22" spans="1:19" x14ac:dyDescent="0.25">
      <c r="A22" s="15" t="s">
        <v>105</v>
      </c>
      <c r="B22" s="15" t="s">
        <v>106</v>
      </c>
      <c r="C22" s="15">
        <f t="shared" si="5"/>
        <v>1</v>
      </c>
      <c r="D22" s="3" t="s">
        <v>16</v>
      </c>
      <c r="E22" s="3" t="s">
        <v>10</v>
      </c>
      <c r="F22" s="2">
        <v>0.45832010029235265</v>
      </c>
      <c r="H22" s="11">
        <f>IFERROR(INDEX(Regional_variables!$A$1:$F$9,MATCH(Calculations!$E22,Regional_variables!$A$1:$A$9,0),MATCH(Calculations!H$1,Regional_variables!$A$1:$F$1,0)),"")</f>
        <v>2.9296594437356438E-2</v>
      </c>
      <c r="I22" s="11">
        <f>IF(C22=1,SUMPRODUCT(F22:F31,H22:H31),"")</f>
        <v>2.0758577508849779E-2</v>
      </c>
      <c r="K22" s="15" t="s">
        <v>141</v>
      </c>
      <c r="L22" s="15" t="s">
        <v>142</v>
      </c>
      <c r="M22" s="11">
        <f t="shared" si="1"/>
        <v>3.9126135339261403E-2</v>
      </c>
      <c r="N22" s="15">
        <f t="shared" si="2"/>
        <v>11</v>
      </c>
      <c r="P22" s="15">
        <v>21</v>
      </c>
      <c r="Q22" s="15" t="str">
        <f t="shared" si="3"/>
        <v>Schlumberger</v>
      </c>
      <c r="R22" s="15" t="str">
        <f t="shared" si="3"/>
        <v>AN8068571086</v>
      </c>
      <c r="S22" s="11">
        <f t="shared" si="3"/>
        <v>2.5871229467292183E-2</v>
      </c>
    </row>
    <row r="23" spans="1:19" x14ac:dyDescent="0.25">
      <c r="A23" s="15" t="str">
        <f>A22</f>
        <v>Google</v>
      </c>
      <c r="B23" s="15" t="str">
        <f>B22</f>
        <v>US02079K1079</v>
      </c>
      <c r="C23" s="15">
        <f t="shared" si="5"/>
        <v>2</v>
      </c>
      <c r="D23" s="3" t="s">
        <v>15</v>
      </c>
      <c r="E23" s="3" t="s">
        <v>4</v>
      </c>
      <c r="F23" s="2">
        <v>0.44743836188870512</v>
      </c>
      <c r="H23" s="11">
        <f>IFERROR(INDEX(Regional_variables!$A$1:$F$9,MATCH(Calculations!$E23,Regional_variables!$A$1:$A$9,0),MATCH(Calculations!H$1,Regional_variables!$A$1:$F$1,0)),"")</f>
        <v>1.4685995001382901E-2</v>
      </c>
      <c r="I23" s="11" t="str">
        <f>IF(C23=1,SUMPRODUCT(F23:F32,H23:H32),"")</f>
        <v/>
      </c>
      <c r="K23" s="15" t="s">
        <v>143</v>
      </c>
      <c r="L23" s="15" t="s">
        <v>144</v>
      </c>
      <c r="M23" s="11">
        <f t="shared" si="1"/>
        <v>2.7066819747796018E-2</v>
      </c>
      <c r="N23" s="15">
        <f t="shared" si="2"/>
        <v>17</v>
      </c>
      <c r="P23" s="15">
        <v>22</v>
      </c>
      <c r="Q23" s="15" t="str">
        <f t="shared" si="3"/>
        <v>Cisco Systems</v>
      </c>
      <c r="R23" s="15" t="str">
        <f t="shared" si="3"/>
        <v>US17275R1023</v>
      </c>
      <c r="S23" s="11">
        <f t="shared" si="3"/>
        <v>2.451392704831791E-2</v>
      </c>
    </row>
    <row r="24" spans="1:19" x14ac:dyDescent="0.25">
      <c r="A24" s="15" t="str">
        <f t="shared" ref="A24:B31" si="7">A23</f>
        <v>Google</v>
      </c>
      <c r="B24" s="15" t="str">
        <f t="shared" si="7"/>
        <v>US02079K1079</v>
      </c>
      <c r="C24" s="15">
        <f t="shared" si="5"/>
        <v>3</v>
      </c>
      <c r="D24" s="3" t="s">
        <v>17</v>
      </c>
      <c r="E24" s="3" t="s">
        <v>6</v>
      </c>
      <c r="F24" s="2">
        <v>9.424153781894215E-2</v>
      </c>
      <c r="H24" s="11">
        <f>IFERROR(INDEX(Regional_variables!$A$1:$F$9,MATCH(Calculations!$E24,Regional_variables!$A$1:$A$9,0),MATCH(Calculations!H$1,Regional_variables!$A$1:$F$1,0)),"")</f>
        <v>8.0673753799771486E-3</v>
      </c>
      <c r="I24" s="11" t="str">
        <f>IF(C24=1,SUMPRODUCT(F24:F33,H24:H33),"")</f>
        <v/>
      </c>
      <c r="K24" s="15" t="s">
        <v>145</v>
      </c>
      <c r="L24" s="15" t="s">
        <v>146</v>
      </c>
      <c r="M24" s="11">
        <f t="shared" si="1"/>
        <v>2.2610848333528499E-2</v>
      </c>
      <c r="N24" s="15">
        <f t="shared" si="2"/>
        <v>25</v>
      </c>
      <c r="P24" s="15">
        <v>23</v>
      </c>
      <c r="Q24" s="15" t="str">
        <f t="shared" si="3"/>
        <v>Exxon Mobil</v>
      </c>
      <c r="R24" s="15" t="str">
        <f t="shared" si="3"/>
        <v>US30231G1022</v>
      </c>
      <c r="S24" s="11">
        <f t="shared" si="3"/>
        <v>2.3990987162081694E-2</v>
      </c>
    </row>
    <row r="25" spans="1:19" x14ac:dyDescent="0.25">
      <c r="A25" s="15" t="str">
        <f t="shared" si="7"/>
        <v>Google</v>
      </c>
      <c r="B25" s="15" t="str">
        <f t="shared" si="7"/>
        <v>US02079K1079</v>
      </c>
      <c r="C25" s="15">
        <f t="shared" si="5"/>
        <v>4</v>
      </c>
      <c r="D25" s="3" t="s">
        <v>13</v>
      </c>
      <c r="E25" s="3" t="s">
        <v>13</v>
      </c>
      <c r="F25" s="2" t="s">
        <v>13</v>
      </c>
      <c r="H25" s="11" t="str">
        <f>IFERROR(INDEX(Regional_variables!$A$1:$F$9,MATCH(Calculations!$E25,Regional_variables!$A$1:$A$9,0),MATCH(Calculations!H$1,Regional_variables!$A$1:$F$1,0)),"")</f>
        <v/>
      </c>
      <c r="I25" s="11" t="str">
        <f>IF(C25=1,SUMPRODUCT(F25:F34,H25:H34),"")</f>
        <v/>
      </c>
      <c r="K25" s="15" t="s">
        <v>147</v>
      </c>
      <c r="L25" s="15" t="s">
        <v>148</v>
      </c>
      <c r="M25" s="11">
        <f t="shared" si="1"/>
        <v>7.3577491905265899E-2</v>
      </c>
      <c r="N25" s="15">
        <f t="shared" si="2"/>
        <v>3</v>
      </c>
      <c r="P25" s="15">
        <v>24</v>
      </c>
      <c r="Q25" s="15" t="str">
        <f t="shared" si="3"/>
        <v>Chevron</v>
      </c>
      <c r="R25" s="15" t="str">
        <f t="shared" si="3"/>
        <v>US1667641005</v>
      </c>
      <c r="S25" s="11">
        <f t="shared" si="3"/>
        <v>2.3296946617884815E-2</v>
      </c>
    </row>
    <row r="26" spans="1:19" x14ac:dyDescent="0.25">
      <c r="A26" s="15" t="str">
        <f t="shared" si="7"/>
        <v>Google</v>
      </c>
      <c r="B26" s="15" t="str">
        <f t="shared" si="7"/>
        <v>US02079K1079</v>
      </c>
      <c r="C26" s="15">
        <f t="shared" si="5"/>
        <v>5</v>
      </c>
      <c r="D26" s="3" t="s">
        <v>13</v>
      </c>
      <c r="E26" s="3" t="s">
        <v>13</v>
      </c>
      <c r="F26" s="2" t="s">
        <v>13</v>
      </c>
      <c r="H26" s="11" t="str">
        <f>IFERROR(INDEX(Regional_variables!$A$1:$F$9,MATCH(Calculations!$E26,Regional_variables!$A$1:$A$9,0),MATCH(Calculations!H$1,Regional_variables!$A$1:$F$1,0)),"")</f>
        <v/>
      </c>
      <c r="I26" s="11" t="str">
        <f>IF(C26=1,SUMPRODUCT(F26:F35,H26:H35),"")</f>
        <v/>
      </c>
      <c r="K26" s="15" t="s">
        <v>149</v>
      </c>
      <c r="L26" s="15" t="s">
        <v>150</v>
      </c>
      <c r="M26" s="11">
        <f t="shared" si="1"/>
        <v>4.4955253500527141E-2</v>
      </c>
      <c r="N26" s="15">
        <f t="shared" si="2"/>
        <v>9</v>
      </c>
      <c r="P26" s="15">
        <v>25</v>
      </c>
      <c r="Q26" s="15" t="str">
        <f t="shared" si="3"/>
        <v>Facebook</v>
      </c>
      <c r="R26" s="15" t="str">
        <f t="shared" si="3"/>
        <v>US30303M1027</v>
      </c>
      <c r="S26" s="11">
        <f t="shared" si="3"/>
        <v>2.2610848333528499E-2</v>
      </c>
    </row>
    <row r="27" spans="1:19" x14ac:dyDescent="0.25">
      <c r="A27" s="15" t="str">
        <f t="shared" si="7"/>
        <v>Google</v>
      </c>
      <c r="B27" s="15" t="str">
        <f t="shared" si="7"/>
        <v>US02079K1079</v>
      </c>
      <c r="C27" s="15">
        <f t="shared" si="5"/>
        <v>6</v>
      </c>
      <c r="D27" s="3" t="s">
        <v>13</v>
      </c>
      <c r="E27" s="3" t="s">
        <v>13</v>
      </c>
      <c r="F27" s="2" t="s">
        <v>13</v>
      </c>
      <c r="H27" s="11" t="str">
        <f>IFERROR(INDEX(Regional_variables!$A$1:$F$9,MATCH(Calculations!$E27,Regional_variables!$A$1:$A$9,0),MATCH(Calculations!H$1,Regional_variables!$A$1:$F$1,0)),"")</f>
        <v/>
      </c>
      <c r="I27" s="11" t="str">
        <f>IF(C27=1,SUMPRODUCT(F27:F36,H27:H36),"")</f>
        <v/>
      </c>
      <c r="K27" s="15" t="s">
        <v>151</v>
      </c>
      <c r="L27" s="15" t="s">
        <v>152</v>
      </c>
      <c r="M27" s="11">
        <f t="shared" si="1"/>
        <v>2.6591144257553198E-2</v>
      </c>
      <c r="N27" s="15">
        <f t="shared" si="2"/>
        <v>20</v>
      </c>
      <c r="P27" s="15">
        <v>26</v>
      </c>
      <c r="Q27" s="15" t="str">
        <f t="shared" si="3"/>
        <v>Gilead Sciences</v>
      </c>
      <c r="R27" s="15" t="str">
        <f t="shared" si="3"/>
        <v>US3755581036</v>
      </c>
      <c r="S27" s="11">
        <f t="shared" si="3"/>
        <v>2.2047399750571975E-2</v>
      </c>
    </row>
    <row r="28" spans="1:19" x14ac:dyDescent="0.25">
      <c r="A28" s="15" t="str">
        <f t="shared" si="7"/>
        <v>Google</v>
      </c>
      <c r="B28" s="15" t="str">
        <f t="shared" si="7"/>
        <v>US02079K1079</v>
      </c>
      <c r="C28" s="15">
        <f t="shared" si="5"/>
        <v>7</v>
      </c>
      <c r="D28" s="3" t="s">
        <v>13</v>
      </c>
      <c r="E28" s="3" t="s">
        <v>13</v>
      </c>
      <c r="F28" s="2" t="s">
        <v>13</v>
      </c>
      <c r="H28" s="11" t="str">
        <f>IFERROR(INDEX(Regional_variables!$A$1:$F$9,MATCH(Calculations!$E28,Regional_variables!$A$1:$A$9,0),MATCH(Calculations!H$1,Regional_variables!$A$1:$F$1,0)),"")</f>
        <v/>
      </c>
      <c r="I28" s="11" t="str">
        <f>IF(C28=1,SUMPRODUCT(F28:F37,H28:H37),"")</f>
        <v/>
      </c>
      <c r="K28" s="15" t="s">
        <v>153</v>
      </c>
      <c r="L28" s="15" t="s">
        <v>154</v>
      </c>
      <c r="M28" s="11">
        <f t="shared" si="1"/>
        <v>3.4928365293566015E-2</v>
      </c>
      <c r="N28" s="15">
        <f t="shared" si="2"/>
        <v>12</v>
      </c>
      <c r="P28" s="15">
        <v>27</v>
      </c>
      <c r="Q28" s="15" t="str">
        <f t="shared" si="3"/>
        <v>PepsiCo</v>
      </c>
      <c r="R28" s="15" t="str">
        <f t="shared" si="3"/>
        <v>US7134481081</v>
      </c>
      <c r="S28" s="11">
        <f t="shared" si="3"/>
        <v>2.2036564277358124E-2</v>
      </c>
    </row>
    <row r="29" spans="1:19" x14ac:dyDescent="0.25">
      <c r="A29" s="15" t="str">
        <f t="shared" si="7"/>
        <v>Google</v>
      </c>
      <c r="B29" s="15" t="str">
        <f t="shared" si="7"/>
        <v>US02079K1079</v>
      </c>
      <c r="C29" s="15">
        <f t="shared" si="5"/>
        <v>8</v>
      </c>
      <c r="D29" s="3" t="s">
        <v>13</v>
      </c>
      <c r="E29" s="3" t="s">
        <v>13</v>
      </c>
      <c r="F29" s="2" t="s">
        <v>13</v>
      </c>
      <c r="H29" s="11" t="str">
        <f>IFERROR(INDEX(Regional_variables!$A$1:$F$9,MATCH(Calculations!$E29,Regional_variables!$A$1:$A$9,0),MATCH(Calculations!H$1,Regional_variables!$A$1:$F$1,0)),"")</f>
        <v/>
      </c>
      <c r="I29" s="11" t="str">
        <f>IF(C29=1,SUMPRODUCT(F29:F38,H29:H38),"")</f>
        <v/>
      </c>
      <c r="K29" s="15" t="s">
        <v>155</v>
      </c>
      <c r="L29" s="15" t="s">
        <v>156</v>
      </c>
      <c r="M29" s="11">
        <f t="shared" si="1"/>
        <v>1.8723091034330328E-2</v>
      </c>
      <c r="N29" s="15">
        <f t="shared" si="2"/>
        <v>40</v>
      </c>
      <c r="P29" s="15">
        <v>28</v>
      </c>
      <c r="Q29" s="15" t="str">
        <f t="shared" si="3"/>
        <v>Microsoft</v>
      </c>
      <c r="R29" s="15" t="str">
        <f t="shared" si="3"/>
        <v>US5949181045</v>
      </c>
      <c r="S29" s="11">
        <f t="shared" si="3"/>
        <v>2.1537211094784896E-2</v>
      </c>
    </row>
    <row r="30" spans="1:19" x14ac:dyDescent="0.25">
      <c r="A30" s="15" t="str">
        <f t="shared" si="7"/>
        <v>Google</v>
      </c>
      <c r="B30" s="15" t="str">
        <f t="shared" si="7"/>
        <v>US02079K1079</v>
      </c>
      <c r="C30" s="15">
        <f t="shared" si="5"/>
        <v>9</v>
      </c>
      <c r="D30" s="3" t="s">
        <v>13</v>
      </c>
      <c r="E30" s="3" t="s">
        <v>13</v>
      </c>
      <c r="F30" s="2" t="s">
        <v>13</v>
      </c>
      <c r="H30" s="11" t="str">
        <f>IFERROR(INDEX(Regional_variables!$A$1:$F$9,MATCH(Calculations!$E30,Regional_variables!$A$1:$A$9,0),MATCH(Calculations!H$1,Regional_variables!$A$1:$F$1,0)),"")</f>
        <v/>
      </c>
      <c r="I30" s="11" t="str">
        <f>IF(C30=1,SUMPRODUCT(F30:F39,H30:H39),"")</f>
        <v/>
      </c>
      <c r="K30" s="15" t="s">
        <v>157</v>
      </c>
      <c r="L30" s="15" t="s">
        <v>158</v>
      </c>
      <c r="M30" s="11">
        <f t="shared" si="1"/>
        <v>1.4686025001382901E-2</v>
      </c>
      <c r="N30" s="15">
        <f t="shared" si="2"/>
        <v>47</v>
      </c>
      <c r="P30" s="15">
        <v>29</v>
      </c>
      <c r="Q30" s="15" t="str">
        <f t="shared" si="3"/>
        <v>Nestle</v>
      </c>
      <c r="R30" s="15" t="str">
        <f t="shared" si="3"/>
        <v>CH0038863350</v>
      </c>
      <c r="S30" s="11">
        <f t="shared" si="3"/>
        <v>2.1211878740364929E-2</v>
      </c>
    </row>
    <row r="31" spans="1:19" x14ac:dyDescent="0.25">
      <c r="A31" s="15" t="str">
        <f t="shared" si="7"/>
        <v>Google</v>
      </c>
      <c r="B31" s="15" t="str">
        <f t="shared" si="7"/>
        <v>US02079K1079</v>
      </c>
      <c r="C31" s="15">
        <f t="shared" si="5"/>
        <v>10</v>
      </c>
      <c r="D31" s="3" t="s">
        <v>13</v>
      </c>
      <c r="E31" s="3" t="s">
        <v>13</v>
      </c>
      <c r="F31" s="2" t="s">
        <v>13</v>
      </c>
      <c r="H31" s="11" t="str">
        <f>IFERROR(INDEX(Regional_variables!$A$1:$F$9,MATCH(Calculations!$E31,Regional_variables!$A$1:$A$9,0),MATCH(Calculations!H$1,Regional_variables!$A$1:$F$1,0)),"")</f>
        <v/>
      </c>
      <c r="I31" s="11" t="str">
        <f>IF(C31=1,SUMPRODUCT(F31:F40,H31:H40),"")</f>
        <v/>
      </c>
      <c r="K31" s="15" t="s">
        <v>159</v>
      </c>
      <c r="L31" s="15" t="s">
        <v>160</v>
      </c>
      <c r="M31" s="11">
        <f t="shared" si="1"/>
        <v>1.8724396363913758E-2</v>
      </c>
      <c r="N31" s="15">
        <f t="shared" si="2"/>
        <v>39</v>
      </c>
      <c r="P31" s="15">
        <v>30</v>
      </c>
      <c r="Q31" s="15" t="str">
        <f t="shared" si="3"/>
        <v>Visa</v>
      </c>
      <c r="R31" s="15" t="str">
        <f t="shared" si="3"/>
        <v>US92826C8394</v>
      </c>
      <c r="S31" s="11">
        <f t="shared" si="3"/>
        <v>2.0983356915018556E-2</v>
      </c>
    </row>
    <row r="32" spans="1:19" x14ac:dyDescent="0.25">
      <c r="A32" s="10" t="s">
        <v>107</v>
      </c>
      <c r="B32" s="10" t="s">
        <v>108</v>
      </c>
      <c r="C32" s="10">
        <f t="shared" si="5"/>
        <v>1</v>
      </c>
      <c r="D32" s="7" t="s">
        <v>15</v>
      </c>
      <c r="E32" s="7" t="s">
        <v>4</v>
      </c>
      <c r="F32" s="8">
        <v>0.53107939729472975</v>
      </c>
      <c r="H32" s="11">
        <f>IFERROR(INDEX(Regional_variables!$A$1:$F$9,MATCH(Calculations!$E32,Regional_variables!$A$1:$A$9,0),MATCH(Calculations!H$1,Regional_variables!$A$1:$F$1,0)),"")</f>
        <v>1.4685995001382901E-2</v>
      </c>
      <c r="I32" s="11">
        <f>IF(C32=1,SUMPRODUCT(F32:F41,H32:H41),"")</f>
        <v>2.1537206094784895E-2</v>
      </c>
      <c r="K32" s="15" t="s">
        <v>161</v>
      </c>
      <c r="L32" s="15" t="s">
        <v>162</v>
      </c>
      <c r="M32" s="11">
        <f t="shared" si="1"/>
        <v>2.7259169282052499E-2</v>
      </c>
      <c r="N32" s="15">
        <f t="shared" si="2"/>
        <v>16</v>
      </c>
      <c r="P32" s="15">
        <v>31</v>
      </c>
      <c r="Q32" s="15" t="str">
        <f t="shared" si="3"/>
        <v>Google</v>
      </c>
      <c r="R32" s="15" t="str">
        <f t="shared" si="3"/>
        <v>US02079K1079</v>
      </c>
      <c r="S32" s="11">
        <f t="shared" si="3"/>
        <v>2.075858150884978E-2</v>
      </c>
    </row>
    <row r="33" spans="1:19" x14ac:dyDescent="0.25">
      <c r="A33" s="10" t="str">
        <f>A32</f>
        <v>Microsoft</v>
      </c>
      <c r="B33" s="10" t="str">
        <f>B32</f>
        <v>US5949181045</v>
      </c>
      <c r="C33" s="10">
        <f t="shared" si="5"/>
        <v>2</v>
      </c>
      <c r="D33" s="7" t="s">
        <v>18</v>
      </c>
      <c r="E33" s="7" t="s">
        <v>10</v>
      </c>
      <c r="F33" s="8">
        <v>0.46892060270527025</v>
      </c>
      <c r="H33" s="11">
        <f>IFERROR(INDEX(Regional_variables!$A$1:$F$9,MATCH(Calculations!$E33,Regional_variables!$A$1:$A$9,0),MATCH(Calculations!H$1,Regional_variables!$A$1:$F$1,0)),"")</f>
        <v>2.9296594437356438E-2</v>
      </c>
      <c r="I33" s="11" t="str">
        <f>IF(C33=1,SUMPRODUCT(F33:F42,H33:H42),"")</f>
        <v/>
      </c>
      <c r="K33" s="15" t="s">
        <v>163</v>
      </c>
      <c r="L33" s="15" t="s">
        <v>164</v>
      </c>
      <c r="M33" s="11">
        <f t="shared" si="1"/>
        <v>2.8481031055577723E-2</v>
      </c>
      <c r="N33" s="15">
        <f t="shared" si="2"/>
        <v>14</v>
      </c>
      <c r="P33" s="15">
        <v>32</v>
      </c>
      <c r="Q33" s="15" t="str">
        <f t="shared" si="3"/>
        <v>Amazon.com</v>
      </c>
      <c r="R33" s="15" t="str">
        <f t="shared" si="3"/>
        <v>US0231351067</v>
      </c>
      <c r="S33" s="11">
        <f t="shared" si="3"/>
        <v>2.0560535271583465E-2</v>
      </c>
    </row>
    <row r="34" spans="1:19" x14ac:dyDescent="0.25">
      <c r="A34" s="10" t="str">
        <f t="shared" ref="A34:B41" si="8">A33</f>
        <v>Microsoft</v>
      </c>
      <c r="B34" s="10" t="str">
        <f t="shared" si="8"/>
        <v>US5949181045</v>
      </c>
      <c r="C34" s="10">
        <f t="shared" si="5"/>
        <v>3</v>
      </c>
      <c r="D34" s="7" t="s">
        <v>13</v>
      </c>
      <c r="E34" s="7" t="s">
        <v>13</v>
      </c>
      <c r="F34" s="8" t="s">
        <v>13</v>
      </c>
      <c r="H34" s="11" t="str">
        <f>IFERROR(INDEX(Regional_variables!$A$1:$F$9,MATCH(Calculations!$E34,Regional_variables!$A$1:$A$9,0),MATCH(Calculations!H$1,Regional_variables!$A$1:$F$1,0)),"")</f>
        <v/>
      </c>
      <c r="I34" s="11" t="str">
        <f>IF(C34=1,SUMPRODUCT(F34:F43,H34:H43),"")</f>
        <v/>
      </c>
      <c r="K34" s="15" t="s">
        <v>165</v>
      </c>
      <c r="L34" s="15" t="s">
        <v>166</v>
      </c>
      <c r="M34" s="11">
        <f t="shared" si="1"/>
        <v>5.1123812933208619E-2</v>
      </c>
      <c r="N34" s="15">
        <f t="shared" si="2"/>
        <v>8</v>
      </c>
      <c r="P34" s="15">
        <v>33</v>
      </c>
      <c r="Q34" s="15" t="str">
        <f t="shared" si="3"/>
        <v>Novartis</v>
      </c>
      <c r="R34" s="15" t="str">
        <f t="shared" si="3"/>
        <v>CH0012005267</v>
      </c>
      <c r="S34" s="11">
        <f t="shared" si="3"/>
        <v>2.0443640751500305E-2</v>
      </c>
    </row>
    <row r="35" spans="1:19" x14ac:dyDescent="0.25">
      <c r="A35" s="10" t="str">
        <f t="shared" si="8"/>
        <v>Microsoft</v>
      </c>
      <c r="B35" s="10" t="str">
        <f t="shared" si="8"/>
        <v>US5949181045</v>
      </c>
      <c r="C35" s="10">
        <f t="shared" si="5"/>
        <v>4</v>
      </c>
      <c r="D35" s="7" t="s">
        <v>13</v>
      </c>
      <c r="E35" s="7" t="s">
        <v>13</v>
      </c>
      <c r="F35" s="8" t="s">
        <v>13</v>
      </c>
      <c r="H35" s="11" t="str">
        <f>IFERROR(INDEX(Regional_variables!$A$1:$F$9,MATCH(Calculations!$E35,Regional_variables!$A$1:$A$9,0),MATCH(Calculations!H$1,Regional_variables!$A$1:$F$1,0)),"")</f>
        <v/>
      </c>
      <c r="I35" s="11" t="str">
        <f>IF(C35=1,SUMPRODUCT(F35:F44,H35:H44),"")</f>
        <v/>
      </c>
      <c r="K35" s="15" t="s">
        <v>167</v>
      </c>
      <c r="L35" s="15" t="s">
        <v>168</v>
      </c>
      <c r="M35" s="11">
        <f t="shared" si="1"/>
        <v>1.9859789157268954E-2</v>
      </c>
      <c r="N35" s="15">
        <f t="shared" si="2"/>
        <v>34</v>
      </c>
      <c r="P35" s="15">
        <v>34</v>
      </c>
      <c r="Q35" s="15" t="str">
        <f t="shared" ref="Q35:S51" si="9">INDEX($K$1:$N$51,MATCH($P35,$N$1:$N$51,0),MATCH(Q$1,$K$1:$N$1,0))</f>
        <v>Merck &amp; Co</v>
      </c>
      <c r="R35" s="15" t="str">
        <f t="shared" si="9"/>
        <v>US58933Y1055</v>
      </c>
      <c r="S35" s="11">
        <f t="shared" si="9"/>
        <v>1.9859789157268954E-2</v>
      </c>
    </row>
    <row r="36" spans="1:19" x14ac:dyDescent="0.25">
      <c r="A36" s="10" t="str">
        <f t="shared" si="8"/>
        <v>Microsoft</v>
      </c>
      <c r="B36" s="10" t="str">
        <f t="shared" si="8"/>
        <v>US5949181045</v>
      </c>
      <c r="C36" s="10">
        <f t="shared" si="5"/>
        <v>5</v>
      </c>
      <c r="D36" s="7" t="s">
        <v>13</v>
      </c>
      <c r="E36" s="7" t="s">
        <v>13</v>
      </c>
      <c r="F36" s="8" t="s">
        <v>13</v>
      </c>
      <c r="H36" s="11" t="str">
        <f>IFERROR(INDEX(Regional_variables!$A$1:$F$9,MATCH(Calculations!$E36,Regional_variables!$A$1:$A$9,0),MATCH(Calculations!H$1,Regional_variables!$A$1:$F$1,0)),"")</f>
        <v/>
      </c>
      <c r="I36" s="11" t="str">
        <f>IF(C36=1,SUMPRODUCT(F36:F45,H36:H45),"")</f>
        <v/>
      </c>
      <c r="K36" s="15" t="s">
        <v>169</v>
      </c>
      <c r="L36" s="15" t="s">
        <v>170</v>
      </c>
      <c r="M36" s="11">
        <f t="shared" si="1"/>
        <v>7.1043183310734767E-2</v>
      </c>
      <c r="N36" s="15">
        <f t="shared" si="2"/>
        <v>6</v>
      </c>
      <c r="P36" s="15">
        <v>35</v>
      </c>
      <c r="Q36" s="15" t="str">
        <f t="shared" si="9"/>
        <v>BP</v>
      </c>
      <c r="R36" s="15" t="str">
        <f t="shared" si="9"/>
        <v>GB0007980591</v>
      </c>
      <c r="S36" s="11">
        <f t="shared" si="9"/>
        <v>1.9721698894917133E-2</v>
      </c>
    </row>
    <row r="37" spans="1:19" x14ac:dyDescent="0.25">
      <c r="A37" s="10" t="str">
        <f t="shared" si="8"/>
        <v>Microsoft</v>
      </c>
      <c r="B37" s="10" t="str">
        <f t="shared" si="8"/>
        <v>US5949181045</v>
      </c>
      <c r="C37" s="10">
        <f t="shared" si="5"/>
        <v>6</v>
      </c>
      <c r="D37" s="7" t="s">
        <v>13</v>
      </c>
      <c r="E37" s="7" t="s">
        <v>13</v>
      </c>
      <c r="F37" s="8" t="s">
        <v>13</v>
      </c>
      <c r="H37" s="11" t="str">
        <f>IFERROR(INDEX(Regional_variables!$A$1:$F$9,MATCH(Calculations!$E37,Regional_variables!$A$1:$A$9,0),MATCH(Calculations!H$1,Regional_variables!$A$1:$F$1,0)),"")</f>
        <v/>
      </c>
      <c r="I37" s="11" t="str">
        <f>IF(C37=1,SUMPRODUCT(F37:F46,H37:H46),"")</f>
        <v/>
      </c>
      <c r="K37" s="15" t="s">
        <v>171</v>
      </c>
      <c r="L37" s="15" t="s">
        <v>172</v>
      </c>
      <c r="M37" s="11">
        <f t="shared" si="1"/>
        <v>1.7556357544316385E-2</v>
      </c>
      <c r="N37" s="15">
        <f t="shared" si="2"/>
        <v>43</v>
      </c>
      <c r="P37" s="15">
        <v>36</v>
      </c>
      <c r="Q37" s="15" t="str">
        <f t="shared" si="9"/>
        <v>Royal Dutch Shell</v>
      </c>
      <c r="R37" s="15" t="str">
        <f t="shared" si="9"/>
        <v>GB00B03MLX29</v>
      </c>
      <c r="S37" s="11">
        <f t="shared" si="9"/>
        <v>1.9329690797347348E-2</v>
      </c>
    </row>
    <row r="38" spans="1:19" x14ac:dyDescent="0.25">
      <c r="A38" s="10" t="str">
        <f t="shared" si="8"/>
        <v>Microsoft</v>
      </c>
      <c r="B38" s="10" t="str">
        <f t="shared" si="8"/>
        <v>US5949181045</v>
      </c>
      <c r="C38" s="10">
        <f t="shared" si="5"/>
        <v>7</v>
      </c>
      <c r="D38" s="7" t="s">
        <v>13</v>
      </c>
      <c r="E38" s="7" t="s">
        <v>13</v>
      </c>
      <c r="F38" s="8" t="s">
        <v>13</v>
      </c>
      <c r="H38" s="11" t="str">
        <f>IFERROR(INDEX(Regional_variables!$A$1:$F$9,MATCH(Calculations!$E38,Regional_variables!$A$1:$A$9,0),MATCH(Calculations!H$1,Regional_variables!$A$1:$F$1,0)),"")</f>
        <v/>
      </c>
      <c r="I38" s="11" t="str">
        <f>IF(C38=1,SUMPRODUCT(F38:F47,H38:H47),"")</f>
        <v/>
      </c>
      <c r="K38" s="15" t="s">
        <v>100</v>
      </c>
      <c r="L38" s="15" t="s">
        <v>173</v>
      </c>
      <c r="M38" s="11">
        <f t="shared" si="1"/>
        <v>1.3753679929656903E-2</v>
      </c>
      <c r="N38" s="15">
        <f t="shared" si="2"/>
        <v>50</v>
      </c>
      <c r="P38" s="15">
        <v>37</v>
      </c>
      <c r="Q38" s="15" t="str">
        <f t="shared" si="9"/>
        <v>Wal-Mart</v>
      </c>
      <c r="R38" s="15" t="str">
        <f t="shared" si="9"/>
        <v>US9311421039</v>
      </c>
      <c r="S38" s="11">
        <f t="shared" si="9"/>
        <v>1.8991345521100565E-2</v>
      </c>
    </row>
    <row r="39" spans="1:19" x14ac:dyDescent="0.25">
      <c r="A39" s="10" t="str">
        <f t="shared" si="8"/>
        <v>Microsoft</v>
      </c>
      <c r="B39" s="10" t="str">
        <f t="shared" si="8"/>
        <v>US5949181045</v>
      </c>
      <c r="C39" s="10">
        <f t="shared" si="5"/>
        <v>8</v>
      </c>
      <c r="D39" s="7" t="s">
        <v>13</v>
      </c>
      <c r="E39" s="7" t="s">
        <v>13</v>
      </c>
      <c r="F39" s="8" t="s">
        <v>13</v>
      </c>
      <c r="H39" s="11" t="str">
        <f>IFERROR(INDEX(Regional_variables!$A$1:$F$9,MATCH(Calculations!$E39,Regional_variables!$A$1:$A$9,0),MATCH(Calculations!H$1,Regional_variables!$A$1:$F$1,0)),"")</f>
        <v/>
      </c>
      <c r="I39" s="11" t="str">
        <f>IF(C39=1,SUMPRODUCT(F39:F48,H39:H48),"")</f>
        <v/>
      </c>
      <c r="K39" s="15" t="s">
        <v>174</v>
      </c>
      <c r="L39" s="15" t="s">
        <v>175</v>
      </c>
      <c r="M39" s="11">
        <f t="shared" si="1"/>
        <v>1.8896288056907573E-2</v>
      </c>
      <c r="N39" s="15">
        <f t="shared" si="2"/>
        <v>38</v>
      </c>
      <c r="P39" s="15">
        <v>38</v>
      </c>
      <c r="Q39" s="15" t="str">
        <f t="shared" si="9"/>
        <v>Walt Disney</v>
      </c>
      <c r="R39" s="15" t="str">
        <f t="shared" si="9"/>
        <v>US2546871060</v>
      </c>
      <c r="S39" s="11">
        <f t="shared" si="9"/>
        <v>1.8896288056907573E-2</v>
      </c>
    </row>
    <row r="40" spans="1:19" x14ac:dyDescent="0.25">
      <c r="A40" s="10" t="str">
        <f t="shared" si="8"/>
        <v>Microsoft</v>
      </c>
      <c r="B40" s="10" t="str">
        <f t="shared" si="8"/>
        <v>US5949181045</v>
      </c>
      <c r="C40" s="10">
        <f t="shared" si="5"/>
        <v>9</v>
      </c>
      <c r="D40" s="7" t="s">
        <v>13</v>
      </c>
      <c r="E40" s="7" t="s">
        <v>13</v>
      </c>
      <c r="F40" s="8" t="s">
        <v>13</v>
      </c>
      <c r="H40" s="11" t="str">
        <f>IFERROR(INDEX(Regional_variables!$A$1:$F$9,MATCH(Calculations!$E40,Regional_variables!$A$1:$A$9,0),MATCH(Calculations!H$1,Regional_variables!$A$1:$F$1,0)),"")</f>
        <v/>
      </c>
      <c r="I40" s="11" t="str">
        <f>IF(C40=1,SUMPRODUCT(F40:F49,H40:H49),"")</f>
        <v/>
      </c>
      <c r="K40" s="15" t="s">
        <v>176</v>
      </c>
      <c r="L40" s="15" t="s">
        <v>177</v>
      </c>
      <c r="M40" s="11">
        <f t="shared" si="1"/>
        <v>2.0560535271583465E-2</v>
      </c>
      <c r="N40" s="15">
        <f t="shared" si="2"/>
        <v>32</v>
      </c>
      <c r="P40" s="15">
        <v>39</v>
      </c>
      <c r="Q40" s="15" t="str">
        <f t="shared" si="9"/>
        <v>Oracle</v>
      </c>
      <c r="R40" s="15" t="str">
        <f t="shared" si="9"/>
        <v>US68389X1054</v>
      </c>
      <c r="S40" s="11">
        <f t="shared" si="9"/>
        <v>1.8724396363913758E-2</v>
      </c>
    </row>
    <row r="41" spans="1:19" x14ac:dyDescent="0.25">
      <c r="A41" s="10" t="str">
        <f t="shared" si="8"/>
        <v>Microsoft</v>
      </c>
      <c r="B41" s="10" t="str">
        <f t="shared" si="8"/>
        <v>US5949181045</v>
      </c>
      <c r="C41" s="10">
        <f t="shared" si="5"/>
        <v>10</v>
      </c>
      <c r="D41" s="7" t="s">
        <v>13</v>
      </c>
      <c r="E41" s="7" t="s">
        <v>13</v>
      </c>
      <c r="F41" s="8" t="s">
        <v>13</v>
      </c>
      <c r="H41" s="11" t="str">
        <f>IFERROR(INDEX(Regional_variables!$A$1:$F$9,MATCH(Calculations!$E41,Regional_variables!$A$1:$A$9,0),MATCH(Calculations!H$1,Regional_variables!$A$1:$F$1,0)),"")</f>
        <v/>
      </c>
      <c r="I41" s="11" t="str">
        <f>IF(C41=1,SUMPRODUCT(F41:F50,H41:H50),"")</f>
        <v/>
      </c>
      <c r="K41" s="15" t="s">
        <v>178</v>
      </c>
      <c r="L41" s="15" t="s">
        <v>179</v>
      </c>
      <c r="M41" s="11">
        <f t="shared" si="1"/>
        <v>1.46860360013829E-2</v>
      </c>
      <c r="N41" s="15">
        <f t="shared" si="2"/>
        <v>46</v>
      </c>
      <c r="P41" s="15">
        <v>40</v>
      </c>
      <c r="Q41" s="15" t="str">
        <f t="shared" si="9"/>
        <v>Pfizer</v>
      </c>
      <c r="R41" s="15" t="str">
        <f t="shared" si="9"/>
        <v>US7170811035</v>
      </c>
      <c r="S41" s="11">
        <f t="shared" si="9"/>
        <v>1.8723091034330328E-2</v>
      </c>
    </row>
    <row r="42" spans="1:19" x14ac:dyDescent="0.25">
      <c r="A42" s="15" t="s">
        <v>109</v>
      </c>
      <c r="B42" s="15" t="s">
        <v>110</v>
      </c>
      <c r="C42" s="15">
        <f t="shared" si="5"/>
        <v>1</v>
      </c>
      <c r="D42" s="3" t="s">
        <v>15</v>
      </c>
      <c r="E42" s="3" t="s">
        <v>4</v>
      </c>
      <c r="F42" s="2">
        <v>0.44747027148254637</v>
      </c>
      <c r="H42" s="11">
        <f>IFERROR(INDEX(Regional_variables!$A$1:$F$9,MATCH(Calculations!$E42,Regional_variables!$A$1:$A$9,0),MATCH(Calculations!H$1,Regional_variables!$A$1:$F$1,0)),"")</f>
        <v>1.4685995001382901E-2</v>
      </c>
      <c r="I42" s="11">
        <f>IF(C42=1,SUMPRODUCT(F42:F51,H42:H51),"")</f>
        <v>1.5012764116023125E-2</v>
      </c>
      <c r="K42" s="15" t="s">
        <v>180</v>
      </c>
      <c r="L42" s="15" t="s">
        <v>181</v>
      </c>
      <c r="M42" s="11">
        <f t="shared" si="1"/>
        <v>1.9721698894917133E-2</v>
      </c>
      <c r="N42" s="15">
        <f t="shared" si="2"/>
        <v>35</v>
      </c>
      <c r="P42" s="15">
        <v>41</v>
      </c>
      <c r="Q42" s="15" t="str">
        <f t="shared" si="9"/>
        <v>JPMorgan Chase</v>
      </c>
      <c r="R42" s="15" t="str">
        <f t="shared" si="9"/>
        <v>US46625H1005</v>
      </c>
      <c r="S42" s="11">
        <f t="shared" si="9"/>
        <v>1.7918063601019218E-2</v>
      </c>
    </row>
    <row r="43" spans="1:19" x14ac:dyDescent="0.25">
      <c r="A43" s="15" t="str">
        <f>A42</f>
        <v>Johnson &amp; Johnson</v>
      </c>
      <c r="B43" s="15" t="str">
        <f>B42</f>
        <v>US4781601046</v>
      </c>
      <c r="C43" s="15">
        <f t="shared" si="5"/>
        <v>2</v>
      </c>
      <c r="D43" s="3" t="s">
        <v>5</v>
      </c>
      <c r="E43" s="3" t="s">
        <v>6</v>
      </c>
      <c r="F43" s="2">
        <v>0.26081164460395967</v>
      </c>
      <c r="H43" s="11">
        <f>IFERROR(INDEX(Regional_variables!$A$1:$F$9,MATCH(Calculations!$E43,Regional_variables!$A$1:$A$9,0),MATCH(Calculations!H$1,Regional_variables!$A$1:$F$1,0)),"")</f>
        <v>8.0673753799771486E-3</v>
      </c>
      <c r="I43" s="11" t="str">
        <f>IF(C43=1,SUMPRODUCT(F43:F52,H43:H52),"")</f>
        <v/>
      </c>
      <c r="K43" s="15" t="s">
        <v>182</v>
      </c>
      <c r="L43" s="15" t="s">
        <v>183</v>
      </c>
      <c r="M43" s="11">
        <f t="shared" si="1"/>
        <v>2.5871229467292183E-2</v>
      </c>
      <c r="N43" s="15">
        <f t="shared" si="2"/>
        <v>21</v>
      </c>
      <c r="P43" s="15">
        <v>42</v>
      </c>
      <c r="Q43" s="15" t="str">
        <f t="shared" si="9"/>
        <v>Sanofi</v>
      </c>
      <c r="R43" s="15" t="str">
        <f t="shared" si="9"/>
        <v>FR0000120578</v>
      </c>
      <c r="S43" s="11">
        <f t="shared" si="9"/>
        <v>1.7649165832010698E-2</v>
      </c>
    </row>
    <row r="44" spans="1:19" x14ac:dyDescent="0.25">
      <c r="A44" s="15" t="str">
        <f t="shared" ref="A44:B51" si="10">A43</f>
        <v>Johnson &amp; Johnson</v>
      </c>
      <c r="B44" s="15" t="str">
        <f t="shared" si="10"/>
        <v>US4781601046</v>
      </c>
      <c r="C44" s="15">
        <f t="shared" si="5"/>
        <v>3</v>
      </c>
      <c r="D44" s="3" t="s">
        <v>19</v>
      </c>
      <c r="E44" s="3" t="s">
        <v>10</v>
      </c>
      <c r="F44" s="2">
        <v>0.18765425173900038</v>
      </c>
      <c r="H44" s="11">
        <f>IFERROR(INDEX(Regional_variables!$A$1:$F$9,MATCH(Calculations!$E44,Regional_variables!$A$1:$A$9,0),MATCH(Calculations!H$1,Regional_variables!$A$1:$F$1,0)),"")</f>
        <v>2.9296594437356438E-2</v>
      </c>
      <c r="I44" s="11" t="str">
        <f>IF(C44=1,SUMPRODUCT(F44:F53,H44:H53),"")</f>
        <v/>
      </c>
      <c r="K44" s="15" t="s">
        <v>184</v>
      </c>
      <c r="L44" s="15" t="s">
        <v>185</v>
      </c>
      <c r="M44" s="11">
        <f t="shared" si="1"/>
        <v>2.2047399750571975E-2</v>
      </c>
      <c r="N44" s="15">
        <f t="shared" si="2"/>
        <v>26</v>
      </c>
      <c r="P44" s="15">
        <v>43</v>
      </c>
      <c r="Q44" s="15" t="str">
        <f t="shared" si="9"/>
        <v>Bank of America</v>
      </c>
      <c r="R44" s="15" t="str">
        <f t="shared" si="9"/>
        <v>US0605051046</v>
      </c>
      <c r="S44" s="11">
        <f t="shared" si="9"/>
        <v>1.7556357544316385E-2</v>
      </c>
    </row>
    <row r="45" spans="1:19" x14ac:dyDescent="0.25">
      <c r="A45" s="15" t="str">
        <f t="shared" si="10"/>
        <v>Johnson &amp; Johnson</v>
      </c>
      <c r="B45" s="15" t="str">
        <f t="shared" si="10"/>
        <v>US4781601046</v>
      </c>
      <c r="C45" s="15">
        <f t="shared" si="5"/>
        <v>4</v>
      </c>
      <c r="D45" s="3" t="s">
        <v>20</v>
      </c>
      <c r="E45" s="3" t="s">
        <v>6</v>
      </c>
      <c r="F45" s="2">
        <v>0.10406383217449343</v>
      </c>
      <c r="H45" s="11">
        <f>IFERROR(INDEX(Regional_variables!$A$1:$F$9,MATCH(Calculations!$E45,Regional_variables!$A$1:$A$9,0),MATCH(Calculations!H$1,Regional_variables!$A$1:$F$1,0)),"")</f>
        <v>8.0673753799771486E-3</v>
      </c>
      <c r="I45" s="11" t="str">
        <f>IF(C45=1,SUMPRODUCT(F45:F54,H45:H54),"")</f>
        <v/>
      </c>
      <c r="K45" s="15" t="s">
        <v>186</v>
      </c>
      <c r="L45" s="15" t="s">
        <v>187</v>
      </c>
      <c r="M45" s="11">
        <f t="shared" si="1"/>
        <v>1.4686040001382902E-2</v>
      </c>
      <c r="N45" s="15">
        <f t="shared" si="2"/>
        <v>45</v>
      </c>
      <c r="P45" s="15">
        <v>44</v>
      </c>
      <c r="Q45" s="15" t="str">
        <f t="shared" si="9"/>
        <v>Johnson &amp; Johnson</v>
      </c>
      <c r="R45" s="15" t="str">
        <f t="shared" si="9"/>
        <v>US4781601046</v>
      </c>
      <c r="S45" s="11">
        <f t="shared" si="9"/>
        <v>1.5012770116023125E-2</v>
      </c>
    </row>
    <row r="46" spans="1:19" x14ac:dyDescent="0.25">
      <c r="A46" s="15" t="str">
        <f t="shared" si="10"/>
        <v>Johnson &amp; Johnson</v>
      </c>
      <c r="B46" s="15" t="str">
        <f t="shared" si="10"/>
        <v>US4781601046</v>
      </c>
      <c r="C46" s="15">
        <f t="shared" si="5"/>
        <v>5</v>
      </c>
      <c r="D46" s="3" t="s">
        <v>13</v>
      </c>
      <c r="E46" s="3" t="s">
        <v>13</v>
      </c>
      <c r="F46" s="2" t="s">
        <v>13</v>
      </c>
      <c r="H46" s="11" t="str">
        <f>IFERROR(INDEX(Regional_variables!$A$1:$F$9,MATCH(Calculations!$E46,Regional_variables!$A$1:$A$9,0),MATCH(Calculations!H$1,Regional_variables!$A$1:$F$1,0)),"")</f>
        <v/>
      </c>
      <c r="I46" s="11" t="str">
        <f>IF(C46=1,SUMPRODUCT(F46:F55,H46:H55),"")</f>
        <v/>
      </c>
      <c r="K46" s="15" t="s">
        <v>188</v>
      </c>
      <c r="L46" s="15" t="s">
        <v>189</v>
      </c>
      <c r="M46" s="11">
        <f t="shared" si="1"/>
        <v>2.2036564277358124E-2</v>
      </c>
      <c r="N46" s="15">
        <f t="shared" si="2"/>
        <v>27</v>
      </c>
      <c r="P46" s="15">
        <v>45</v>
      </c>
      <c r="Q46" s="15" t="str">
        <f t="shared" si="9"/>
        <v>Comcast</v>
      </c>
      <c r="R46" s="15" t="str">
        <f t="shared" si="9"/>
        <v>US20030N1019</v>
      </c>
      <c r="S46" s="11">
        <f t="shared" si="9"/>
        <v>1.4686040001382902E-2</v>
      </c>
    </row>
    <row r="47" spans="1:19" x14ac:dyDescent="0.25">
      <c r="A47" s="15" t="str">
        <f t="shared" si="10"/>
        <v>Johnson &amp; Johnson</v>
      </c>
      <c r="B47" s="15" t="str">
        <f t="shared" si="10"/>
        <v>US4781601046</v>
      </c>
      <c r="C47" s="15">
        <f t="shared" si="5"/>
        <v>6</v>
      </c>
      <c r="D47" s="3" t="s">
        <v>13</v>
      </c>
      <c r="E47" s="3" t="s">
        <v>13</v>
      </c>
      <c r="F47" s="2" t="s">
        <v>13</v>
      </c>
      <c r="H47" s="11" t="str">
        <f>IFERROR(INDEX(Regional_variables!$A$1:$F$9,MATCH(Calculations!$E47,Regional_variables!$A$1:$A$9,0),MATCH(Calculations!H$1,Regional_variables!$A$1:$F$1,0)),"")</f>
        <v/>
      </c>
      <c r="I47" s="11" t="str">
        <f>IF(C47=1,SUMPRODUCT(F47:F56,H47:H56),"")</f>
        <v/>
      </c>
      <c r="K47" s="15" t="s">
        <v>190</v>
      </c>
      <c r="L47" s="15" t="s">
        <v>191</v>
      </c>
      <c r="M47" s="11">
        <f t="shared" si="1"/>
        <v>1.7649165832010698E-2</v>
      </c>
      <c r="N47" s="15">
        <f t="shared" si="2"/>
        <v>42</v>
      </c>
      <c r="P47" s="15">
        <v>46</v>
      </c>
      <c r="Q47" s="15" t="str">
        <f t="shared" si="9"/>
        <v>Citigroup</v>
      </c>
      <c r="R47" s="15" t="str">
        <f t="shared" si="9"/>
        <v>US1729674242</v>
      </c>
      <c r="S47" s="11">
        <f t="shared" si="9"/>
        <v>1.46860360013829E-2</v>
      </c>
    </row>
    <row r="48" spans="1:19" x14ac:dyDescent="0.25">
      <c r="A48" s="15" t="str">
        <f t="shared" si="10"/>
        <v>Johnson &amp; Johnson</v>
      </c>
      <c r="B48" s="15" t="str">
        <f t="shared" si="10"/>
        <v>US4781601046</v>
      </c>
      <c r="C48" s="15">
        <f t="shared" si="5"/>
        <v>7</v>
      </c>
      <c r="D48" s="3" t="s">
        <v>13</v>
      </c>
      <c r="E48" s="3" t="s">
        <v>13</v>
      </c>
      <c r="F48" s="2" t="s">
        <v>13</v>
      </c>
      <c r="H48" s="11" t="str">
        <f>IFERROR(INDEX(Regional_variables!$A$1:$F$9,MATCH(Calculations!$E48,Regional_variables!$A$1:$A$9,0),MATCH(Calculations!H$1,Regional_variables!$A$1:$F$1,0)),"")</f>
        <v/>
      </c>
      <c r="I48" s="11" t="str">
        <f>IF(C48=1,SUMPRODUCT(F48:F57,H48:H57),"")</f>
        <v/>
      </c>
      <c r="K48" s="15" t="s">
        <v>192</v>
      </c>
      <c r="L48" s="15" t="s">
        <v>193</v>
      </c>
      <c r="M48" s="11">
        <f t="shared" si="1"/>
        <v>7.373260884778722E-2</v>
      </c>
      <c r="N48" s="15">
        <f t="shared" si="2"/>
        <v>2</v>
      </c>
      <c r="P48" s="15">
        <v>47</v>
      </c>
      <c r="Q48" s="15" t="str">
        <f t="shared" si="9"/>
        <v>AT&amp;T</v>
      </c>
      <c r="R48" s="15" t="str">
        <f t="shared" si="9"/>
        <v>US00206R1023</v>
      </c>
      <c r="S48" s="11">
        <f t="shared" si="9"/>
        <v>1.4686025001382901E-2</v>
      </c>
    </row>
    <row r="49" spans="1:19" x14ac:dyDescent="0.25">
      <c r="A49" s="15" t="str">
        <f t="shared" si="10"/>
        <v>Johnson &amp; Johnson</v>
      </c>
      <c r="B49" s="15" t="str">
        <f t="shared" si="10"/>
        <v>US4781601046</v>
      </c>
      <c r="C49" s="15">
        <f t="shared" si="5"/>
        <v>8</v>
      </c>
      <c r="D49" s="3" t="s">
        <v>13</v>
      </c>
      <c r="E49" s="3" t="s">
        <v>13</v>
      </c>
      <c r="F49" s="2" t="s">
        <v>13</v>
      </c>
      <c r="H49" s="11" t="str">
        <f>IFERROR(INDEX(Regional_variables!$A$1:$F$9,MATCH(Calculations!$E49,Regional_variables!$A$1:$A$9,0),MATCH(Calculations!H$1,Regional_variables!$A$1:$F$1,0)),"")</f>
        <v/>
      </c>
      <c r="I49" s="11" t="str">
        <f>IF(C49=1,SUMPRODUCT(F49:F58,H49:H58),"")</f>
        <v/>
      </c>
      <c r="K49" s="15" t="s">
        <v>194</v>
      </c>
      <c r="L49" s="15" t="s">
        <v>195</v>
      </c>
      <c r="M49" s="11">
        <f t="shared" si="1"/>
        <v>4.2801181486420592E-2</v>
      </c>
      <c r="N49" s="15">
        <f t="shared" si="2"/>
        <v>10</v>
      </c>
      <c r="P49" s="15">
        <v>48</v>
      </c>
      <c r="Q49" s="15" t="str">
        <f t="shared" si="9"/>
        <v>Verizon Communications</v>
      </c>
      <c r="R49" s="15" t="str">
        <f t="shared" si="9"/>
        <v>US92343V1044</v>
      </c>
      <c r="S49" s="11">
        <f t="shared" si="9"/>
        <v>1.46860160013829E-2</v>
      </c>
    </row>
    <row r="50" spans="1:19" x14ac:dyDescent="0.25">
      <c r="A50" s="15" t="str">
        <f t="shared" si="10"/>
        <v>Johnson &amp; Johnson</v>
      </c>
      <c r="B50" s="15" t="str">
        <f t="shared" si="10"/>
        <v>US4781601046</v>
      </c>
      <c r="C50" s="15">
        <f t="shared" si="5"/>
        <v>9</v>
      </c>
      <c r="D50" s="3" t="s">
        <v>13</v>
      </c>
      <c r="E50" s="3" t="s">
        <v>13</v>
      </c>
      <c r="F50" s="2" t="s">
        <v>13</v>
      </c>
      <c r="H50" s="11" t="str">
        <f>IFERROR(INDEX(Regional_variables!$A$1:$F$9,MATCH(Calculations!$E50,Regional_variables!$A$1:$A$9,0),MATCH(Calculations!H$1,Regional_variables!$A$1:$F$1,0)),"")</f>
        <v/>
      </c>
      <c r="I50" s="11" t="str">
        <f>IF(C50=1,SUMPRODUCT(F50:F59,H50:H59),"")</f>
        <v/>
      </c>
      <c r="K50" s="15" t="s">
        <v>196</v>
      </c>
      <c r="L50" s="15" t="s">
        <v>197</v>
      </c>
      <c r="M50" s="11">
        <f t="shared" si="1"/>
        <v>2.0983356915018556E-2</v>
      </c>
      <c r="N50" s="15">
        <f t="shared" si="2"/>
        <v>30</v>
      </c>
      <c r="P50" s="15">
        <v>49</v>
      </c>
      <c r="Q50" s="15" t="str">
        <f t="shared" si="9"/>
        <v>Wells Fargo</v>
      </c>
      <c r="R50" s="15" t="str">
        <f t="shared" si="9"/>
        <v>US9497461015</v>
      </c>
      <c r="S50" s="11">
        <f t="shared" si="9"/>
        <v>1.46860030013829E-2</v>
      </c>
    </row>
    <row r="51" spans="1:19" x14ac:dyDescent="0.25">
      <c r="A51" s="15" t="str">
        <f t="shared" si="10"/>
        <v>Johnson &amp; Johnson</v>
      </c>
      <c r="B51" s="15" t="str">
        <f t="shared" si="10"/>
        <v>US4781601046</v>
      </c>
      <c r="C51" s="15">
        <f t="shared" si="5"/>
        <v>10</v>
      </c>
      <c r="D51" s="3" t="s">
        <v>13</v>
      </c>
      <c r="E51" s="3" t="s">
        <v>13</v>
      </c>
      <c r="F51" s="2" t="s">
        <v>13</v>
      </c>
      <c r="H51" s="11" t="str">
        <f>IFERROR(INDEX(Regional_variables!$A$1:$F$9,MATCH(Calculations!$E51,Regional_variables!$A$1:$A$9,0),MATCH(Calculations!H$1,Regional_variables!$A$1:$F$1,0)),"")</f>
        <v/>
      </c>
      <c r="I51" s="11" t="str">
        <f>IF(C51=1,SUMPRODUCT(F51:F60,H51:H60),"")</f>
        <v/>
      </c>
      <c r="K51" s="15" t="s">
        <v>198</v>
      </c>
      <c r="L51" s="15" t="s">
        <v>199</v>
      </c>
      <c r="M51" s="11">
        <f t="shared" si="1"/>
        <v>2.451392704831791E-2</v>
      </c>
      <c r="N51" s="15">
        <f t="shared" si="2"/>
        <v>22</v>
      </c>
      <c r="P51" s="15">
        <v>50</v>
      </c>
      <c r="Q51" s="15" t="str">
        <f t="shared" si="9"/>
        <v>Total</v>
      </c>
      <c r="R51" s="15" t="str">
        <f t="shared" si="9"/>
        <v>FR0000120271</v>
      </c>
      <c r="S51" s="11">
        <f t="shared" si="9"/>
        <v>1.3753679929656903E-2</v>
      </c>
    </row>
    <row r="52" spans="1:19" x14ac:dyDescent="0.25">
      <c r="A52" s="10" t="s">
        <v>111</v>
      </c>
      <c r="B52" s="10" t="s">
        <v>112</v>
      </c>
      <c r="C52" s="10">
        <f t="shared" si="5"/>
        <v>1</v>
      </c>
      <c r="D52" s="7" t="s">
        <v>5</v>
      </c>
      <c r="E52" s="7" t="s">
        <v>6</v>
      </c>
      <c r="F52" s="8">
        <v>0.38911875186979772</v>
      </c>
      <c r="H52" s="11">
        <f>IFERROR(INDEX(Regional_variables!$A$1:$F$9,MATCH(Calculations!$E52,Regional_variables!$A$1:$A$9,0),MATCH(Calculations!H$1,Regional_variables!$A$1:$F$1,0)),"")</f>
        <v>8.0673753799771486E-3</v>
      </c>
      <c r="I52" s="11">
        <f>IF(C52=1,SUMPRODUCT(F52:F61,H52:H61),"")</f>
        <v>1.9329683797347348E-2</v>
      </c>
    </row>
    <row r="53" spans="1:19" x14ac:dyDescent="0.25">
      <c r="A53" s="10" t="str">
        <f>A52</f>
        <v>Royal Dutch Shell</v>
      </c>
      <c r="B53" s="10" t="str">
        <f>B52</f>
        <v>GB00B03MLX29</v>
      </c>
      <c r="C53" s="10">
        <f t="shared" si="5"/>
        <v>2</v>
      </c>
      <c r="D53" s="7" t="s">
        <v>21</v>
      </c>
      <c r="E53" s="7" t="s">
        <v>10</v>
      </c>
      <c r="F53" s="8">
        <v>0.34942546566639959</v>
      </c>
      <c r="H53" s="11">
        <f>IFERROR(INDEX(Regional_variables!$A$1:$F$9,MATCH(Calculations!$E53,Regional_variables!$A$1:$A$9,0),MATCH(Calculations!H$1,Regional_variables!$A$1:$F$1,0)),"")</f>
        <v>2.9296594437356438E-2</v>
      </c>
      <c r="I53" s="11" t="str">
        <f>IF(C53=1,SUMPRODUCT(F53:F62,H53:H62),"")</f>
        <v/>
      </c>
    </row>
    <row r="54" spans="1:19" x14ac:dyDescent="0.25">
      <c r="A54" s="10" t="str">
        <f t="shared" ref="A54:B61" si="11">A53</f>
        <v>Royal Dutch Shell</v>
      </c>
      <c r="B54" s="10" t="str">
        <f t="shared" si="11"/>
        <v>GB00B03MLX29</v>
      </c>
      <c r="C54" s="10">
        <f t="shared" si="5"/>
        <v>3</v>
      </c>
      <c r="D54" s="7" t="s">
        <v>15</v>
      </c>
      <c r="E54" s="7" t="s">
        <v>4</v>
      </c>
      <c r="F54" s="8">
        <v>0.16078540006874456</v>
      </c>
      <c r="H54" s="11">
        <f>IFERROR(INDEX(Regional_variables!$A$1:$F$9,MATCH(Calculations!$E54,Regional_variables!$A$1:$A$9,0),MATCH(Calculations!H$1,Regional_variables!$A$1:$F$1,0)),"")</f>
        <v>1.4685995001382901E-2</v>
      </c>
      <c r="I54" s="11" t="str">
        <f>IF(C54=1,SUMPRODUCT(F54:F63,H54:H63),"")</f>
        <v/>
      </c>
    </row>
    <row r="55" spans="1:19" x14ac:dyDescent="0.25">
      <c r="A55" s="10" t="str">
        <f t="shared" si="11"/>
        <v>Royal Dutch Shell</v>
      </c>
      <c r="B55" s="10" t="str">
        <f t="shared" si="11"/>
        <v>GB00B03MLX29</v>
      </c>
      <c r="C55" s="10">
        <f t="shared" si="5"/>
        <v>4</v>
      </c>
      <c r="D55" s="7" t="s">
        <v>22</v>
      </c>
      <c r="E55" s="7" t="s">
        <v>23</v>
      </c>
      <c r="F55" s="8">
        <v>0.10067038239505814</v>
      </c>
      <c r="H55" s="11">
        <f>IFERROR(INDEX(Regional_variables!$A$1:$F$9,MATCH(Calculations!$E55,Regional_variables!$A$1:$A$9,0),MATCH(Calculations!H$1,Regional_variables!$A$1:$F$1,0)),"")</f>
        <v>3.5683255966096228E-2</v>
      </c>
      <c r="I55" s="11" t="str">
        <f>IF(C55=1,SUMPRODUCT(F55:F64,H55:H64),"")</f>
        <v/>
      </c>
    </row>
    <row r="56" spans="1:19" x14ac:dyDescent="0.25">
      <c r="A56" s="10" t="str">
        <f t="shared" si="11"/>
        <v>Royal Dutch Shell</v>
      </c>
      <c r="B56" s="10" t="str">
        <f t="shared" si="11"/>
        <v>GB00B03MLX29</v>
      </c>
      <c r="C56" s="10">
        <f t="shared" si="5"/>
        <v>5</v>
      </c>
      <c r="D56" s="7" t="s">
        <v>13</v>
      </c>
      <c r="E56" s="7" t="s">
        <v>13</v>
      </c>
      <c r="F56" s="8" t="s">
        <v>13</v>
      </c>
      <c r="H56" s="11" t="str">
        <f>IFERROR(INDEX(Regional_variables!$A$1:$F$9,MATCH(Calculations!$E56,Regional_variables!$A$1:$A$9,0),MATCH(Calculations!H$1,Regional_variables!$A$1:$F$1,0)),"")</f>
        <v/>
      </c>
      <c r="I56" s="11" t="str">
        <f>IF(C56=1,SUMPRODUCT(F56:F65,H56:H65),"")</f>
        <v/>
      </c>
    </row>
    <row r="57" spans="1:19" x14ac:dyDescent="0.25">
      <c r="A57" s="10" t="str">
        <f t="shared" si="11"/>
        <v>Royal Dutch Shell</v>
      </c>
      <c r="B57" s="10" t="str">
        <f t="shared" si="11"/>
        <v>GB00B03MLX29</v>
      </c>
      <c r="C57" s="10">
        <f t="shared" si="5"/>
        <v>6</v>
      </c>
      <c r="D57" s="7" t="s">
        <v>13</v>
      </c>
      <c r="E57" s="7" t="s">
        <v>13</v>
      </c>
      <c r="F57" s="8" t="s">
        <v>13</v>
      </c>
      <c r="H57" s="11" t="str">
        <f>IFERROR(INDEX(Regional_variables!$A$1:$F$9,MATCH(Calculations!$E57,Regional_variables!$A$1:$A$9,0),MATCH(Calculations!H$1,Regional_variables!$A$1:$F$1,0)),"")</f>
        <v/>
      </c>
      <c r="I57" s="11" t="str">
        <f>IF(C57=1,SUMPRODUCT(F57:F66,H57:H66),"")</f>
        <v/>
      </c>
    </row>
    <row r="58" spans="1:19" x14ac:dyDescent="0.25">
      <c r="A58" s="10" t="str">
        <f t="shared" si="11"/>
        <v>Royal Dutch Shell</v>
      </c>
      <c r="B58" s="10" t="str">
        <f t="shared" si="11"/>
        <v>GB00B03MLX29</v>
      </c>
      <c r="C58" s="10">
        <f t="shared" si="5"/>
        <v>7</v>
      </c>
      <c r="D58" s="7" t="s">
        <v>13</v>
      </c>
      <c r="E58" s="7" t="s">
        <v>13</v>
      </c>
      <c r="F58" s="8" t="s">
        <v>13</v>
      </c>
      <c r="H58" s="11" t="str">
        <f>IFERROR(INDEX(Regional_variables!$A$1:$F$9,MATCH(Calculations!$E58,Regional_variables!$A$1:$A$9,0),MATCH(Calculations!H$1,Regional_variables!$A$1:$F$1,0)),"")</f>
        <v/>
      </c>
      <c r="I58" s="11" t="str">
        <f>IF(C58=1,SUMPRODUCT(F58:F67,H58:H67),"")</f>
        <v/>
      </c>
    </row>
    <row r="59" spans="1:19" x14ac:dyDescent="0.25">
      <c r="A59" s="10" t="str">
        <f t="shared" si="11"/>
        <v>Royal Dutch Shell</v>
      </c>
      <c r="B59" s="10" t="str">
        <f t="shared" si="11"/>
        <v>GB00B03MLX29</v>
      </c>
      <c r="C59" s="10">
        <f t="shared" si="5"/>
        <v>8</v>
      </c>
      <c r="D59" s="7" t="s">
        <v>13</v>
      </c>
      <c r="E59" s="7" t="s">
        <v>13</v>
      </c>
      <c r="F59" s="8" t="s">
        <v>13</v>
      </c>
      <c r="H59" s="11" t="str">
        <f>IFERROR(INDEX(Regional_variables!$A$1:$F$9,MATCH(Calculations!$E59,Regional_variables!$A$1:$A$9,0),MATCH(Calculations!H$1,Regional_variables!$A$1:$F$1,0)),"")</f>
        <v/>
      </c>
      <c r="I59" s="11" t="str">
        <f>IF(C59=1,SUMPRODUCT(F59:F68,H59:H68),"")</f>
        <v/>
      </c>
    </row>
    <row r="60" spans="1:19" x14ac:dyDescent="0.25">
      <c r="A60" s="10" t="str">
        <f t="shared" si="11"/>
        <v>Royal Dutch Shell</v>
      </c>
      <c r="B60" s="10" t="str">
        <f t="shared" si="11"/>
        <v>GB00B03MLX29</v>
      </c>
      <c r="C60" s="10">
        <f t="shared" si="5"/>
        <v>9</v>
      </c>
      <c r="D60" s="7" t="s">
        <v>13</v>
      </c>
      <c r="E60" s="7" t="s">
        <v>13</v>
      </c>
      <c r="F60" s="8" t="s">
        <v>13</v>
      </c>
      <c r="H60" s="11" t="str">
        <f>IFERROR(INDEX(Regional_variables!$A$1:$F$9,MATCH(Calculations!$E60,Regional_variables!$A$1:$A$9,0),MATCH(Calculations!H$1,Regional_variables!$A$1:$F$1,0)),"")</f>
        <v/>
      </c>
      <c r="I60" s="11" t="str">
        <f>IF(C60=1,SUMPRODUCT(F60:F69,H60:H69),"")</f>
        <v/>
      </c>
    </row>
    <row r="61" spans="1:19" x14ac:dyDescent="0.25">
      <c r="A61" s="10" t="str">
        <f t="shared" si="11"/>
        <v>Royal Dutch Shell</v>
      </c>
      <c r="B61" s="10" t="str">
        <f t="shared" si="11"/>
        <v>GB00B03MLX29</v>
      </c>
      <c r="C61" s="10">
        <f t="shared" si="5"/>
        <v>10</v>
      </c>
      <c r="D61" s="7" t="s">
        <v>13</v>
      </c>
      <c r="E61" s="7" t="s">
        <v>13</v>
      </c>
      <c r="F61" s="8" t="s">
        <v>13</v>
      </c>
      <c r="H61" s="11" t="str">
        <f>IFERROR(INDEX(Regional_variables!$A$1:$F$9,MATCH(Calculations!$E61,Regional_variables!$A$1:$A$9,0),MATCH(Calculations!H$1,Regional_variables!$A$1:$F$1,0)),"")</f>
        <v/>
      </c>
      <c r="I61" s="11" t="str">
        <f>IF(C61=1,SUMPRODUCT(F61:F70,H61:H70),"")</f>
        <v/>
      </c>
    </row>
    <row r="62" spans="1:19" x14ac:dyDescent="0.25">
      <c r="A62" s="15" t="s">
        <v>113</v>
      </c>
      <c r="B62" s="15" t="s">
        <v>114</v>
      </c>
      <c r="C62" s="15">
        <f t="shared" si="5"/>
        <v>1</v>
      </c>
      <c r="D62" s="3" t="s">
        <v>15</v>
      </c>
      <c r="E62" s="3" t="s">
        <v>4</v>
      </c>
      <c r="F62" s="2">
        <v>1</v>
      </c>
      <c r="H62" s="11">
        <f>IFERROR(INDEX(Regional_variables!$A$1:$F$9,MATCH(Calculations!$E62,Regional_variables!$A$1:$A$9,0),MATCH(Calculations!H$1,Regional_variables!$A$1:$F$1,0)),"")</f>
        <v>1.4685995001382901E-2</v>
      </c>
      <c r="I62" s="11">
        <f>IF(C62=1,SUMPRODUCT(F62:F71,H62:H71),"")</f>
        <v>1.4685995001382901E-2</v>
      </c>
    </row>
    <row r="63" spans="1:19" x14ac:dyDescent="0.25">
      <c r="A63" s="15" t="str">
        <f>A62</f>
        <v>Wells Fargo</v>
      </c>
      <c r="B63" s="15" t="str">
        <f>B62</f>
        <v>US9497461015</v>
      </c>
      <c r="C63" s="15">
        <f t="shared" si="5"/>
        <v>2</v>
      </c>
      <c r="D63" s="3" t="s">
        <v>13</v>
      </c>
      <c r="E63" s="3" t="s">
        <v>13</v>
      </c>
      <c r="F63" s="2" t="s">
        <v>13</v>
      </c>
      <c r="H63" s="11" t="str">
        <f>IFERROR(INDEX(Regional_variables!$A$1:$F$9,MATCH(Calculations!$E63,Regional_variables!$A$1:$A$9,0),MATCH(Calculations!H$1,Regional_variables!$A$1:$F$1,0)),"")</f>
        <v/>
      </c>
      <c r="I63" s="11" t="str">
        <f>IF(C63=1,SUMPRODUCT(F63:F72,H63:H72),"")</f>
        <v/>
      </c>
    </row>
    <row r="64" spans="1:19" x14ac:dyDescent="0.25">
      <c r="A64" s="15" t="str">
        <f t="shared" ref="A64:B71" si="12">A63</f>
        <v>Wells Fargo</v>
      </c>
      <c r="B64" s="15" t="str">
        <f t="shared" si="12"/>
        <v>US9497461015</v>
      </c>
      <c r="C64" s="15">
        <f t="shared" si="5"/>
        <v>3</v>
      </c>
      <c r="D64" s="3" t="s">
        <v>13</v>
      </c>
      <c r="E64" s="3" t="s">
        <v>13</v>
      </c>
      <c r="F64" s="2" t="s">
        <v>13</v>
      </c>
      <c r="H64" s="11" t="str">
        <f>IFERROR(INDEX(Regional_variables!$A$1:$F$9,MATCH(Calculations!$E64,Regional_variables!$A$1:$A$9,0),MATCH(Calculations!H$1,Regional_variables!$A$1:$F$1,0)),"")</f>
        <v/>
      </c>
      <c r="I64" s="11" t="str">
        <f>IF(C64=1,SUMPRODUCT(F64:F73,H64:H73),"")</f>
        <v/>
      </c>
    </row>
    <row r="65" spans="1:9" x14ac:dyDescent="0.25">
      <c r="A65" s="15" t="str">
        <f t="shared" si="12"/>
        <v>Wells Fargo</v>
      </c>
      <c r="B65" s="15" t="str">
        <f t="shared" si="12"/>
        <v>US9497461015</v>
      </c>
      <c r="C65" s="15">
        <f t="shared" si="5"/>
        <v>4</v>
      </c>
      <c r="D65" s="3" t="s">
        <v>13</v>
      </c>
      <c r="E65" s="3" t="s">
        <v>13</v>
      </c>
      <c r="F65" s="2" t="s">
        <v>13</v>
      </c>
      <c r="H65" s="11" t="str">
        <f>IFERROR(INDEX(Regional_variables!$A$1:$F$9,MATCH(Calculations!$E65,Regional_variables!$A$1:$A$9,0),MATCH(Calculations!H$1,Regional_variables!$A$1:$F$1,0)),"")</f>
        <v/>
      </c>
      <c r="I65" s="11" t="str">
        <f>IF(C65=1,SUMPRODUCT(F65:F74,H65:H74),"")</f>
        <v/>
      </c>
    </row>
    <row r="66" spans="1:9" x14ac:dyDescent="0.25">
      <c r="A66" s="15" t="str">
        <f t="shared" si="12"/>
        <v>Wells Fargo</v>
      </c>
      <c r="B66" s="15" t="str">
        <f t="shared" si="12"/>
        <v>US9497461015</v>
      </c>
      <c r="C66" s="15">
        <f t="shared" si="5"/>
        <v>5</v>
      </c>
      <c r="D66" s="3" t="s">
        <v>13</v>
      </c>
      <c r="E66" s="3" t="s">
        <v>13</v>
      </c>
      <c r="F66" s="2" t="s">
        <v>13</v>
      </c>
      <c r="H66" s="11" t="str">
        <f>IFERROR(INDEX(Regional_variables!$A$1:$F$9,MATCH(Calculations!$E66,Regional_variables!$A$1:$A$9,0),MATCH(Calculations!H$1,Regional_variables!$A$1:$F$1,0)),"")</f>
        <v/>
      </c>
      <c r="I66" s="11" t="str">
        <f>IF(C66=1,SUMPRODUCT(F66:F75,H66:H75),"")</f>
        <v/>
      </c>
    </row>
    <row r="67" spans="1:9" x14ac:dyDescent="0.25">
      <c r="A67" s="15" t="str">
        <f t="shared" si="12"/>
        <v>Wells Fargo</v>
      </c>
      <c r="B67" s="15" t="str">
        <f t="shared" si="12"/>
        <v>US9497461015</v>
      </c>
      <c r="C67" s="15">
        <f t="shared" si="5"/>
        <v>6</v>
      </c>
      <c r="D67" s="3" t="s">
        <v>13</v>
      </c>
      <c r="E67" s="3" t="s">
        <v>13</v>
      </c>
      <c r="F67" s="2" t="s">
        <v>13</v>
      </c>
      <c r="H67" s="11" t="str">
        <f>IFERROR(INDEX(Regional_variables!$A$1:$F$9,MATCH(Calculations!$E67,Regional_variables!$A$1:$A$9,0),MATCH(Calculations!H$1,Regional_variables!$A$1:$F$1,0)),"")</f>
        <v/>
      </c>
      <c r="I67" s="11" t="str">
        <f>IF(C67=1,SUMPRODUCT(F67:F76,H67:H76),"")</f>
        <v/>
      </c>
    </row>
    <row r="68" spans="1:9" x14ac:dyDescent="0.25">
      <c r="A68" s="15" t="str">
        <f t="shared" si="12"/>
        <v>Wells Fargo</v>
      </c>
      <c r="B68" s="15" t="str">
        <f t="shared" si="12"/>
        <v>US9497461015</v>
      </c>
      <c r="C68" s="15">
        <f t="shared" si="5"/>
        <v>7</v>
      </c>
      <c r="D68" s="3" t="s">
        <v>13</v>
      </c>
      <c r="E68" s="3" t="s">
        <v>13</v>
      </c>
      <c r="F68" s="2" t="s">
        <v>13</v>
      </c>
      <c r="H68" s="11" t="str">
        <f>IFERROR(INDEX(Regional_variables!$A$1:$F$9,MATCH(Calculations!$E68,Regional_variables!$A$1:$A$9,0),MATCH(Calculations!H$1,Regional_variables!$A$1:$F$1,0)),"")</f>
        <v/>
      </c>
      <c r="I68" s="11" t="str">
        <f>IF(C68=1,SUMPRODUCT(F68:F77,H68:H77),"")</f>
        <v/>
      </c>
    </row>
    <row r="69" spans="1:9" x14ac:dyDescent="0.25">
      <c r="A69" s="15" t="str">
        <f t="shared" si="12"/>
        <v>Wells Fargo</v>
      </c>
      <c r="B69" s="15" t="str">
        <f t="shared" si="12"/>
        <v>US9497461015</v>
      </c>
      <c r="C69" s="15">
        <f t="shared" si="5"/>
        <v>8</v>
      </c>
      <c r="D69" s="3" t="s">
        <v>13</v>
      </c>
      <c r="E69" s="3" t="s">
        <v>13</v>
      </c>
      <c r="F69" s="2" t="s">
        <v>13</v>
      </c>
      <c r="H69" s="11" t="str">
        <f>IFERROR(INDEX(Regional_variables!$A$1:$F$9,MATCH(Calculations!$E69,Regional_variables!$A$1:$A$9,0),MATCH(Calculations!H$1,Regional_variables!$A$1:$F$1,0)),"")</f>
        <v/>
      </c>
      <c r="I69" s="11" t="str">
        <f>IF(C69=1,SUMPRODUCT(F69:F78,H69:H78),"")</f>
        <v/>
      </c>
    </row>
    <row r="70" spans="1:9" x14ac:dyDescent="0.25">
      <c r="A70" s="15" t="str">
        <f t="shared" si="12"/>
        <v>Wells Fargo</v>
      </c>
      <c r="B70" s="15" t="str">
        <f t="shared" si="12"/>
        <v>US9497461015</v>
      </c>
      <c r="C70" s="15">
        <f t="shared" si="5"/>
        <v>9</v>
      </c>
      <c r="D70" s="3" t="s">
        <v>13</v>
      </c>
      <c r="E70" s="3" t="s">
        <v>13</v>
      </c>
      <c r="F70" s="2" t="s">
        <v>13</v>
      </c>
      <c r="H70" s="11" t="str">
        <f>IFERROR(INDEX(Regional_variables!$A$1:$F$9,MATCH(Calculations!$E70,Regional_variables!$A$1:$A$9,0),MATCH(Calculations!H$1,Regional_variables!$A$1:$F$1,0)),"")</f>
        <v/>
      </c>
      <c r="I70" s="11" t="str">
        <f>IF(C70=1,SUMPRODUCT(F70:F79,H70:H79),"")</f>
        <v/>
      </c>
    </row>
    <row r="71" spans="1:9" x14ac:dyDescent="0.25">
      <c r="A71" s="15" t="str">
        <f t="shared" si="12"/>
        <v>Wells Fargo</v>
      </c>
      <c r="B71" s="15" t="str">
        <f t="shared" si="12"/>
        <v>US9497461015</v>
      </c>
      <c r="C71" s="15">
        <f t="shared" si="5"/>
        <v>10</v>
      </c>
      <c r="D71" s="3" t="s">
        <v>13</v>
      </c>
      <c r="E71" s="3" t="s">
        <v>13</v>
      </c>
      <c r="F71" s="2" t="s">
        <v>13</v>
      </c>
      <c r="H71" s="11" t="str">
        <f>IFERROR(INDEX(Regional_variables!$A$1:$F$9,MATCH(Calculations!$E71,Regional_variables!$A$1:$A$9,0),MATCH(Calculations!H$1,Regional_variables!$A$1:$F$1,0)),"")</f>
        <v/>
      </c>
      <c r="I71" s="11" t="str">
        <f>IF(C71=1,SUMPRODUCT(F71:F80,H71:H80),"")</f>
        <v/>
      </c>
    </row>
    <row r="72" spans="1:9" x14ac:dyDescent="0.25">
      <c r="A72" s="10" t="s">
        <v>115</v>
      </c>
      <c r="B72" s="10" t="s">
        <v>116</v>
      </c>
      <c r="C72" s="10">
        <f t="shared" si="5"/>
        <v>1</v>
      </c>
      <c r="D72" s="7" t="s">
        <v>15</v>
      </c>
      <c r="E72" s="7" t="s">
        <v>4</v>
      </c>
      <c r="F72" s="8">
        <v>0.46986301369792333</v>
      </c>
      <c r="H72" s="11">
        <f>IFERROR(INDEX(Regional_variables!$A$1:$F$9,MATCH(Calculations!$E72,Regional_variables!$A$1:$A$9,0),MATCH(Calculations!H$1,Regional_variables!$A$1:$F$1,0)),"")</f>
        <v>1.4685995001382901E-2</v>
      </c>
      <c r="I72" s="11">
        <f>IF(C72=1,SUMPRODUCT(F72:F81,H72:H81),"")</f>
        <v>2.6788155026482369E-2</v>
      </c>
    </row>
    <row r="73" spans="1:9" x14ac:dyDescent="0.25">
      <c r="A73" s="10" t="str">
        <f>A72</f>
        <v>General Electric</v>
      </c>
      <c r="B73" s="10" t="str">
        <f>B72</f>
        <v>US3696041033</v>
      </c>
      <c r="C73" s="10">
        <f t="shared" si="5"/>
        <v>2</v>
      </c>
      <c r="D73" s="7" t="s">
        <v>24</v>
      </c>
      <c r="E73" s="7" t="s">
        <v>8</v>
      </c>
      <c r="F73" s="8">
        <v>0.17465753424663358</v>
      </c>
      <c r="H73" s="11">
        <f>IFERROR(INDEX(Regional_variables!$A$1:$F$9,MATCH(Calculations!$E73,Regional_variables!$A$1:$A$9,0),MATCH(Calculations!H$1,Regional_variables!$A$1:$F$1,0)),"")</f>
        <v>7.4368522982314111E-2</v>
      </c>
      <c r="I73" s="11" t="str">
        <f>IF(C73=1,SUMPRODUCT(F73:F82,H73:H82),"")</f>
        <v/>
      </c>
    </row>
    <row r="74" spans="1:9" x14ac:dyDescent="0.25">
      <c r="A74" s="10" t="str">
        <f t="shared" ref="A74:B81" si="13">A73</f>
        <v>General Electric</v>
      </c>
      <c r="B74" s="10" t="str">
        <f t="shared" si="13"/>
        <v>US3696041033</v>
      </c>
      <c r="C74" s="10">
        <f t="shared" si="5"/>
        <v>3</v>
      </c>
      <c r="D74" s="7" t="s">
        <v>5</v>
      </c>
      <c r="E74" s="7" t="s">
        <v>6</v>
      </c>
      <c r="F74" s="8">
        <v>0.17328767123294533</v>
      </c>
      <c r="H74" s="11">
        <f>IFERROR(INDEX(Regional_variables!$A$1:$F$9,MATCH(Calculations!$E74,Regional_variables!$A$1:$A$9,0),MATCH(Calculations!H$1,Regional_variables!$A$1:$F$1,0)),"")</f>
        <v>8.0673753799771486E-3</v>
      </c>
      <c r="I74" s="11" t="str">
        <f>IF(C74=1,SUMPRODUCT(F74:F83,H74:H83),"")</f>
        <v/>
      </c>
    </row>
    <row r="75" spans="1:9" x14ac:dyDescent="0.25">
      <c r="A75" s="10" t="str">
        <f t="shared" si="13"/>
        <v>General Electric</v>
      </c>
      <c r="B75" s="10" t="str">
        <f t="shared" si="13"/>
        <v>US3696041033</v>
      </c>
      <c r="C75" s="10">
        <f t="shared" si="5"/>
        <v>4</v>
      </c>
      <c r="D75" s="7" t="s">
        <v>25</v>
      </c>
      <c r="E75" s="7" t="s">
        <v>26</v>
      </c>
      <c r="F75" s="8">
        <v>9.246575342494058E-2</v>
      </c>
      <c r="H75" s="11">
        <f>IFERROR(INDEX(Regional_variables!$A$1:$F$9,MATCH(Calculations!$E75,Regional_variables!$A$1:$A$9,0),MATCH(Calculations!H$1,Regional_variables!$A$1:$F$1,0)),"")</f>
        <v>4.5238734006615378E-2</v>
      </c>
      <c r="I75" s="11" t="str">
        <f>IF(C75=1,SUMPRODUCT(F75:F84,H75:H84),"")</f>
        <v/>
      </c>
    </row>
    <row r="76" spans="1:9" x14ac:dyDescent="0.25">
      <c r="A76" s="10" t="str">
        <f t="shared" si="13"/>
        <v>General Electric</v>
      </c>
      <c r="B76" s="10" t="str">
        <f t="shared" si="13"/>
        <v>US3696041033</v>
      </c>
      <c r="C76" s="10">
        <f t="shared" si="5"/>
        <v>5</v>
      </c>
      <c r="D76" s="7" t="s">
        <v>3</v>
      </c>
      <c r="E76" s="7" t="s">
        <v>4</v>
      </c>
      <c r="F76" s="8">
        <v>8.9726027397557209E-2</v>
      </c>
      <c r="H76" s="11">
        <f>IFERROR(INDEX(Regional_variables!$A$1:$F$9,MATCH(Calculations!$E76,Regional_variables!$A$1:$A$9,0),MATCH(Calculations!H$1,Regional_variables!$A$1:$F$1,0)),"")</f>
        <v>1.4685995001382901E-2</v>
      </c>
      <c r="I76" s="11" t="str">
        <f>IF(C76=1,SUMPRODUCT(F76:F85,H76:H85),"")</f>
        <v/>
      </c>
    </row>
    <row r="77" spans="1:9" x14ac:dyDescent="0.25">
      <c r="A77" s="10" t="str">
        <f t="shared" si="13"/>
        <v>General Electric</v>
      </c>
      <c r="B77" s="10" t="str">
        <f t="shared" si="13"/>
        <v>US3696041033</v>
      </c>
      <c r="C77" s="10">
        <f t="shared" ref="C77:C140" si="14">C67</f>
        <v>6</v>
      </c>
      <c r="D77" s="7" t="s">
        <v>13</v>
      </c>
      <c r="E77" s="7" t="s">
        <v>13</v>
      </c>
      <c r="F77" s="8" t="s">
        <v>13</v>
      </c>
      <c r="H77" s="11" t="str">
        <f>IFERROR(INDEX(Regional_variables!$A$1:$F$9,MATCH(Calculations!$E77,Regional_variables!$A$1:$A$9,0),MATCH(Calculations!H$1,Regional_variables!$A$1:$F$1,0)),"")</f>
        <v/>
      </c>
      <c r="I77" s="11" t="str">
        <f>IF(C77=1,SUMPRODUCT(F77:F86,H77:H86),"")</f>
        <v/>
      </c>
    </row>
    <row r="78" spans="1:9" x14ac:dyDescent="0.25">
      <c r="A78" s="10" t="str">
        <f t="shared" si="13"/>
        <v>General Electric</v>
      </c>
      <c r="B78" s="10" t="str">
        <f t="shared" si="13"/>
        <v>US3696041033</v>
      </c>
      <c r="C78" s="10">
        <f t="shared" si="14"/>
        <v>7</v>
      </c>
      <c r="D78" s="7" t="s">
        <v>13</v>
      </c>
      <c r="E78" s="7" t="s">
        <v>13</v>
      </c>
      <c r="F78" s="8" t="s">
        <v>13</v>
      </c>
      <c r="H78" s="11" t="str">
        <f>IFERROR(INDEX(Regional_variables!$A$1:$F$9,MATCH(Calculations!$E78,Regional_variables!$A$1:$A$9,0),MATCH(Calculations!H$1,Regional_variables!$A$1:$F$1,0)),"")</f>
        <v/>
      </c>
      <c r="I78" s="11" t="str">
        <f>IF(C78=1,SUMPRODUCT(F78:F87,H78:H87),"")</f>
        <v/>
      </c>
    </row>
    <row r="79" spans="1:9" x14ac:dyDescent="0.25">
      <c r="A79" s="10" t="str">
        <f t="shared" si="13"/>
        <v>General Electric</v>
      </c>
      <c r="B79" s="10" t="str">
        <f t="shared" si="13"/>
        <v>US3696041033</v>
      </c>
      <c r="C79" s="10">
        <f t="shared" si="14"/>
        <v>8</v>
      </c>
      <c r="D79" s="7" t="s">
        <v>13</v>
      </c>
      <c r="E79" s="7" t="s">
        <v>13</v>
      </c>
      <c r="F79" s="8" t="s">
        <v>13</v>
      </c>
      <c r="H79" s="11" t="str">
        <f>IFERROR(INDEX(Regional_variables!$A$1:$F$9,MATCH(Calculations!$E79,Regional_variables!$A$1:$A$9,0),MATCH(Calculations!H$1,Regional_variables!$A$1:$F$1,0)),"")</f>
        <v/>
      </c>
      <c r="I79" s="11" t="str">
        <f>IF(C79=1,SUMPRODUCT(F79:F88,H79:H88),"")</f>
        <v/>
      </c>
    </row>
    <row r="80" spans="1:9" x14ac:dyDescent="0.25">
      <c r="A80" s="10" t="str">
        <f t="shared" si="13"/>
        <v>General Electric</v>
      </c>
      <c r="B80" s="10" t="str">
        <f t="shared" si="13"/>
        <v>US3696041033</v>
      </c>
      <c r="C80" s="10">
        <f t="shared" si="14"/>
        <v>9</v>
      </c>
      <c r="D80" s="7" t="s">
        <v>13</v>
      </c>
      <c r="E80" s="7" t="s">
        <v>13</v>
      </c>
      <c r="F80" s="8" t="s">
        <v>13</v>
      </c>
      <c r="H80" s="11" t="str">
        <f>IFERROR(INDEX(Regional_variables!$A$1:$F$9,MATCH(Calculations!$E80,Regional_variables!$A$1:$A$9,0),MATCH(Calculations!H$1,Regional_variables!$A$1:$F$1,0)),"")</f>
        <v/>
      </c>
      <c r="I80" s="11" t="str">
        <f>IF(C80=1,SUMPRODUCT(F80:F89,H80:H89),"")</f>
        <v/>
      </c>
    </row>
    <row r="81" spans="1:9" x14ac:dyDescent="0.25">
      <c r="A81" s="10" t="str">
        <f t="shared" si="13"/>
        <v>General Electric</v>
      </c>
      <c r="B81" s="10" t="str">
        <f t="shared" si="13"/>
        <v>US3696041033</v>
      </c>
      <c r="C81" s="10">
        <f t="shared" si="14"/>
        <v>10</v>
      </c>
      <c r="D81" s="7" t="s">
        <v>13</v>
      </c>
      <c r="E81" s="7" t="s">
        <v>13</v>
      </c>
      <c r="F81" s="8" t="s">
        <v>13</v>
      </c>
      <c r="H81" s="11" t="str">
        <f>IFERROR(INDEX(Regional_variables!$A$1:$F$9,MATCH(Calculations!$E81,Regional_variables!$A$1:$A$9,0),MATCH(Calculations!H$1,Regional_variables!$A$1:$F$1,0)),"")</f>
        <v/>
      </c>
      <c r="I81" s="11" t="str">
        <f>IF(C81=1,SUMPRODUCT(F81:F90,H81:H90),"")</f>
        <v/>
      </c>
    </row>
    <row r="82" spans="1:9" x14ac:dyDescent="0.25">
      <c r="A82" s="15" t="s">
        <v>117</v>
      </c>
      <c r="B82" s="15" t="s">
        <v>118</v>
      </c>
      <c r="C82" s="15">
        <f t="shared" si="14"/>
        <v>1</v>
      </c>
      <c r="D82" s="3" t="s">
        <v>4</v>
      </c>
      <c r="E82" s="3" t="s">
        <v>4</v>
      </c>
      <c r="F82" s="2">
        <v>0.38929029499622958</v>
      </c>
      <c r="H82" s="11">
        <f>IFERROR(INDEX(Regional_variables!$A$1:$F$9,MATCH(Calculations!$E82,Regional_variables!$A$1:$A$9,0),MATCH(Calculations!H$1,Regional_variables!$A$1:$F$1,0)),"")</f>
        <v>1.4685995001382901E-2</v>
      </c>
      <c r="I82" s="11">
        <f>IF(C82=1,SUMPRODUCT(F82:F91,H82:H91),"")</f>
        <v>2.6704689198563451E-2</v>
      </c>
    </row>
    <row r="83" spans="1:9" x14ac:dyDescent="0.25">
      <c r="A83" s="15" t="str">
        <f>A82</f>
        <v>Roche</v>
      </c>
      <c r="B83" s="15" t="str">
        <f>B82</f>
        <v>CH0012032048</v>
      </c>
      <c r="C83" s="15">
        <f t="shared" si="14"/>
        <v>2</v>
      </c>
      <c r="D83" s="3" t="s">
        <v>5</v>
      </c>
      <c r="E83" s="3" t="s">
        <v>6</v>
      </c>
      <c r="F83" s="2">
        <v>0.31201368105931959</v>
      </c>
      <c r="H83" s="11">
        <f>IFERROR(INDEX(Regional_variables!$A$1:$F$9,MATCH(Calculations!$E83,Regional_variables!$A$1:$A$9,0),MATCH(Calculations!H$1,Regional_variables!$A$1:$F$1,0)),"")</f>
        <v>8.0673753799771486E-3</v>
      </c>
      <c r="I83" s="11" t="str">
        <f>IF(C83=1,SUMPRODUCT(F83:F92,H83:H92),"")</f>
        <v/>
      </c>
    </row>
    <row r="84" spans="1:9" x14ac:dyDescent="0.25">
      <c r="A84" s="15" t="str">
        <f t="shared" ref="A84:B91" si="15">A83</f>
        <v>Roche</v>
      </c>
      <c r="B84" s="15" t="str">
        <f t="shared" si="15"/>
        <v>CH0012032048</v>
      </c>
      <c r="C84" s="15">
        <f t="shared" si="14"/>
        <v>3</v>
      </c>
      <c r="D84" s="3" t="s">
        <v>27</v>
      </c>
      <c r="E84" s="3" t="s">
        <v>8</v>
      </c>
      <c r="F84" s="2">
        <v>0.19377939290300231</v>
      </c>
      <c r="H84" s="11">
        <f>IFERROR(INDEX(Regional_variables!$A$1:$F$9,MATCH(Calculations!$E84,Regional_variables!$A$1:$A$9,0),MATCH(Calculations!H$1,Regional_variables!$A$1:$F$1,0)),"")</f>
        <v>7.4368522982314111E-2</v>
      </c>
      <c r="I84" s="11" t="str">
        <f>IF(C84=1,SUMPRODUCT(F84:F93,H84:H93),"")</f>
        <v/>
      </c>
    </row>
    <row r="85" spans="1:9" x14ac:dyDescent="0.25">
      <c r="A85" s="15" t="str">
        <f t="shared" si="15"/>
        <v>Roche</v>
      </c>
      <c r="B85" s="15" t="str">
        <f t="shared" si="15"/>
        <v>CH0012032048</v>
      </c>
      <c r="C85" s="15">
        <f t="shared" si="14"/>
        <v>4</v>
      </c>
      <c r="D85" s="3" t="s">
        <v>23</v>
      </c>
      <c r="E85" s="3" t="s">
        <v>23</v>
      </c>
      <c r="F85" s="2">
        <v>7.1889696452573038E-2</v>
      </c>
      <c r="H85" s="11">
        <f>IFERROR(INDEX(Regional_variables!$A$1:$F$9,MATCH(Calculations!$E85,Regional_variables!$A$1:$A$9,0),MATCH(Calculations!H$1,Regional_variables!$A$1:$F$1,0)),"")</f>
        <v>3.5683255966096228E-2</v>
      </c>
      <c r="I85" s="11" t="str">
        <f>IF(C85=1,SUMPRODUCT(F85:F94,H85:H94),"")</f>
        <v/>
      </c>
    </row>
    <row r="86" spans="1:9" x14ac:dyDescent="0.25">
      <c r="A86" s="15" t="str">
        <f t="shared" si="15"/>
        <v>Roche</v>
      </c>
      <c r="B86" s="15" t="str">
        <f t="shared" si="15"/>
        <v>CH0012032048</v>
      </c>
      <c r="C86" s="15">
        <f t="shared" si="14"/>
        <v>5</v>
      </c>
      <c r="D86" s="3" t="s">
        <v>28</v>
      </c>
      <c r="E86" s="3" t="s">
        <v>26</v>
      </c>
      <c r="F86" s="2">
        <v>3.302693458887547E-2</v>
      </c>
      <c r="H86" s="11">
        <f>IFERROR(INDEX(Regional_variables!$A$1:$F$9,MATCH(Calculations!$E86,Regional_variables!$A$1:$A$9,0),MATCH(Calculations!H$1,Regional_variables!$A$1:$F$1,0)),"")</f>
        <v>4.5238734006615378E-2</v>
      </c>
      <c r="I86" s="11" t="str">
        <f>IF(C86=1,SUMPRODUCT(F86:F95,H86:H95),"")</f>
        <v/>
      </c>
    </row>
    <row r="87" spans="1:9" x14ac:dyDescent="0.25">
      <c r="A87" s="15" t="str">
        <f t="shared" si="15"/>
        <v>Roche</v>
      </c>
      <c r="B87" s="15" t="str">
        <f t="shared" si="15"/>
        <v>CH0012032048</v>
      </c>
      <c r="C87" s="15">
        <f t="shared" si="14"/>
        <v>6</v>
      </c>
      <c r="D87" s="3" t="s">
        <v>13</v>
      </c>
      <c r="E87" s="3" t="s">
        <v>13</v>
      </c>
      <c r="F87" s="2" t="s">
        <v>13</v>
      </c>
      <c r="H87" s="11" t="str">
        <f>IFERROR(INDEX(Regional_variables!$A$1:$F$9,MATCH(Calculations!$E87,Regional_variables!$A$1:$A$9,0),MATCH(Calculations!H$1,Regional_variables!$A$1:$F$1,0)),"")</f>
        <v/>
      </c>
      <c r="I87" s="11" t="str">
        <f>IF(C87=1,SUMPRODUCT(F87:F96,H87:H96),"")</f>
        <v/>
      </c>
    </row>
    <row r="88" spans="1:9" x14ac:dyDescent="0.25">
      <c r="A88" s="15" t="str">
        <f t="shared" si="15"/>
        <v>Roche</v>
      </c>
      <c r="B88" s="15" t="str">
        <f t="shared" si="15"/>
        <v>CH0012032048</v>
      </c>
      <c r="C88" s="15">
        <f t="shared" si="14"/>
        <v>7</v>
      </c>
      <c r="D88" s="3" t="s">
        <v>13</v>
      </c>
      <c r="E88" s="3" t="s">
        <v>13</v>
      </c>
      <c r="F88" s="2" t="s">
        <v>13</v>
      </c>
      <c r="H88" s="11" t="str">
        <f>IFERROR(INDEX(Regional_variables!$A$1:$F$9,MATCH(Calculations!$E88,Regional_variables!$A$1:$A$9,0),MATCH(Calculations!H$1,Regional_variables!$A$1:$F$1,0)),"")</f>
        <v/>
      </c>
      <c r="I88" s="11" t="str">
        <f>IF(C88=1,SUMPRODUCT(F88:F97,H88:H97),"")</f>
        <v/>
      </c>
    </row>
    <row r="89" spans="1:9" x14ac:dyDescent="0.25">
      <c r="A89" s="15" t="str">
        <f t="shared" si="15"/>
        <v>Roche</v>
      </c>
      <c r="B89" s="15" t="str">
        <f t="shared" si="15"/>
        <v>CH0012032048</v>
      </c>
      <c r="C89" s="15">
        <f t="shared" si="14"/>
        <v>8</v>
      </c>
      <c r="D89" s="3" t="s">
        <v>13</v>
      </c>
      <c r="E89" s="3" t="s">
        <v>13</v>
      </c>
      <c r="F89" s="2" t="s">
        <v>13</v>
      </c>
      <c r="H89" s="11" t="str">
        <f>IFERROR(INDEX(Regional_variables!$A$1:$F$9,MATCH(Calculations!$E89,Regional_variables!$A$1:$A$9,0),MATCH(Calculations!H$1,Regional_variables!$A$1:$F$1,0)),"")</f>
        <v/>
      </c>
      <c r="I89" s="11" t="str">
        <f>IF(C89=1,SUMPRODUCT(F89:F98,H89:H98),"")</f>
        <v/>
      </c>
    </row>
    <row r="90" spans="1:9" x14ac:dyDescent="0.25">
      <c r="A90" s="15" t="str">
        <f t="shared" si="15"/>
        <v>Roche</v>
      </c>
      <c r="B90" s="15" t="str">
        <f t="shared" si="15"/>
        <v>CH0012032048</v>
      </c>
      <c r="C90" s="15">
        <f t="shared" si="14"/>
        <v>9</v>
      </c>
      <c r="D90" s="3" t="s">
        <v>13</v>
      </c>
      <c r="E90" s="3" t="s">
        <v>13</v>
      </c>
      <c r="F90" s="2" t="s">
        <v>13</v>
      </c>
      <c r="H90" s="11" t="str">
        <f>IFERROR(INDEX(Regional_variables!$A$1:$F$9,MATCH(Calculations!$E90,Regional_variables!$A$1:$A$9,0),MATCH(Calculations!H$1,Regional_variables!$A$1:$F$1,0)),"")</f>
        <v/>
      </c>
      <c r="I90" s="11" t="str">
        <f>IF(C90=1,SUMPRODUCT(F90:F99,H90:H99),"")</f>
        <v/>
      </c>
    </row>
    <row r="91" spans="1:9" x14ac:dyDescent="0.25">
      <c r="A91" s="15" t="str">
        <f t="shared" si="15"/>
        <v>Roche</v>
      </c>
      <c r="B91" s="15" t="str">
        <f t="shared" si="15"/>
        <v>CH0012032048</v>
      </c>
      <c r="C91" s="15">
        <f t="shared" si="14"/>
        <v>10</v>
      </c>
      <c r="D91" s="3" t="s">
        <v>13</v>
      </c>
      <c r="E91" s="3" t="s">
        <v>13</v>
      </c>
      <c r="F91" s="2" t="s">
        <v>13</v>
      </c>
      <c r="H91" s="11" t="str">
        <f>IFERROR(INDEX(Regional_variables!$A$1:$F$9,MATCH(Calculations!$E91,Regional_variables!$A$1:$A$9,0),MATCH(Calculations!H$1,Regional_variables!$A$1:$F$1,0)),"")</f>
        <v/>
      </c>
      <c r="I91" s="11" t="str">
        <f>IF(C91=1,SUMPRODUCT(F91:F100,H91:H100),"")</f>
        <v/>
      </c>
    </row>
    <row r="92" spans="1:9" x14ac:dyDescent="0.25">
      <c r="A92" s="10" t="s">
        <v>119</v>
      </c>
      <c r="B92" s="10" t="s">
        <v>120</v>
      </c>
      <c r="C92" s="10">
        <f t="shared" si="14"/>
        <v>1</v>
      </c>
      <c r="D92" s="7" t="s">
        <v>29</v>
      </c>
      <c r="E92" s="7" t="s">
        <v>4</v>
      </c>
      <c r="F92" s="8">
        <v>0.30789513546802633</v>
      </c>
      <c r="H92" s="11">
        <f>IFERROR(INDEX(Regional_variables!$A$1:$F$9,MATCH(Calculations!$E92,Regional_variables!$A$1:$A$9,0),MATCH(Calculations!H$1,Regional_variables!$A$1:$F$1,0)),"")</f>
        <v>1.4685995001382901E-2</v>
      </c>
      <c r="I92" s="11">
        <f>IF(C92=1,SUMPRODUCT(F92:F101,H92:H101),"")</f>
        <v>2.1211867740364928E-2</v>
      </c>
    </row>
    <row r="93" spans="1:9" x14ac:dyDescent="0.25">
      <c r="A93" s="10" t="str">
        <f>A92</f>
        <v>Nestle</v>
      </c>
      <c r="B93" s="10" t="str">
        <f>B92</f>
        <v>CH0038863350</v>
      </c>
      <c r="C93" s="10">
        <f t="shared" si="14"/>
        <v>2</v>
      </c>
      <c r="D93" s="7" t="s">
        <v>30</v>
      </c>
      <c r="E93" s="7" t="s">
        <v>10</v>
      </c>
      <c r="F93" s="8">
        <v>0.20463768666819915</v>
      </c>
      <c r="H93" s="11">
        <f>IFERROR(INDEX(Regional_variables!$A$1:$F$9,MATCH(Calculations!$E93,Regional_variables!$A$1:$A$9,0),MATCH(Calculations!H$1,Regional_variables!$A$1:$F$1,0)),"")</f>
        <v>2.9296594437356438E-2</v>
      </c>
      <c r="I93" s="11" t="str">
        <f>IF(C93=1,SUMPRODUCT(F93:F102,H93:H102),"")</f>
        <v/>
      </c>
    </row>
    <row r="94" spans="1:9" x14ac:dyDescent="0.25">
      <c r="A94" s="10" t="str">
        <f t="shared" ref="A94:B101" si="16">A93</f>
        <v>Nestle</v>
      </c>
      <c r="B94" s="10" t="str">
        <f t="shared" si="16"/>
        <v>CH0038863350</v>
      </c>
      <c r="C94" s="10">
        <f t="shared" si="14"/>
        <v>3</v>
      </c>
      <c r="D94" s="7" t="s">
        <v>31</v>
      </c>
      <c r="E94" s="7" t="s">
        <v>6</v>
      </c>
      <c r="F94" s="8">
        <v>0.16892727870443267</v>
      </c>
      <c r="H94" s="11">
        <f>IFERROR(INDEX(Regional_variables!$A$1:$F$9,MATCH(Calculations!$E94,Regional_variables!$A$1:$A$9,0),MATCH(Calculations!H$1,Regional_variables!$A$1:$F$1,0)),"")</f>
        <v>8.0673753799771486E-3</v>
      </c>
      <c r="I94" s="11" t="str">
        <f>IF(C94=1,SUMPRODUCT(F94:F103,H94:H103),"")</f>
        <v/>
      </c>
    </row>
    <row r="95" spans="1:9" x14ac:dyDescent="0.25">
      <c r="A95" s="10" t="str">
        <f t="shared" si="16"/>
        <v>Nestle</v>
      </c>
      <c r="B95" s="10" t="str">
        <f t="shared" si="16"/>
        <v>CH0038863350</v>
      </c>
      <c r="C95" s="10">
        <f t="shared" si="14"/>
        <v>4</v>
      </c>
      <c r="D95" s="7" t="s">
        <v>32</v>
      </c>
      <c r="E95" s="7" t="s">
        <v>10</v>
      </c>
      <c r="F95" s="8">
        <v>0.13345558737920737</v>
      </c>
      <c r="H95" s="11">
        <f>IFERROR(INDEX(Regional_variables!$A$1:$F$9,MATCH(Calculations!$E95,Regional_variables!$A$1:$A$9,0),MATCH(Calculations!H$1,Regional_variables!$A$1:$F$1,0)),"")</f>
        <v>2.9296594437356438E-2</v>
      </c>
      <c r="I95" s="11" t="str">
        <f>IF(C95=1,SUMPRODUCT(F95:F104,H95:H104),"")</f>
        <v/>
      </c>
    </row>
    <row r="96" spans="1:9" x14ac:dyDescent="0.25">
      <c r="A96" s="10" t="str">
        <f t="shared" si="16"/>
        <v>Nestle</v>
      </c>
      <c r="B96" s="10" t="str">
        <f t="shared" si="16"/>
        <v>CH0038863350</v>
      </c>
      <c r="C96" s="10">
        <f t="shared" si="14"/>
        <v>5</v>
      </c>
      <c r="D96" s="7" t="s">
        <v>33</v>
      </c>
      <c r="E96" s="7" t="s">
        <v>10</v>
      </c>
      <c r="F96" s="8">
        <v>0.10662123788338536</v>
      </c>
      <c r="H96" s="11">
        <f>IFERROR(INDEX(Regional_variables!$A$1:$F$9,MATCH(Calculations!$E96,Regional_variables!$A$1:$A$9,0),MATCH(Calculations!H$1,Regional_variables!$A$1:$F$1,0)),"")</f>
        <v>2.9296594437356438E-2</v>
      </c>
      <c r="I96" s="11" t="str">
        <f>IF(C96=1,SUMPRODUCT(F96:F105,H96:H105),"")</f>
        <v/>
      </c>
    </row>
    <row r="97" spans="1:9" x14ac:dyDescent="0.25">
      <c r="A97" s="10" t="str">
        <f t="shared" si="16"/>
        <v>Nestle</v>
      </c>
      <c r="B97" s="10" t="str">
        <f t="shared" si="16"/>
        <v>CH0038863350</v>
      </c>
      <c r="C97" s="10">
        <f t="shared" si="14"/>
        <v>6</v>
      </c>
      <c r="D97" s="7" t="s">
        <v>34</v>
      </c>
      <c r="E97" s="7" t="s">
        <v>10</v>
      </c>
      <c r="F97" s="8">
        <v>7.8463073896749003E-2</v>
      </c>
      <c r="H97" s="11">
        <f>IFERROR(INDEX(Regional_variables!$A$1:$F$9,MATCH(Calculations!$E97,Regional_variables!$A$1:$A$9,0),MATCH(Calculations!H$1,Regional_variables!$A$1:$F$1,0)),"")</f>
        <v>2.9296594437356438E-2</v>
      </c>
      <c r="I97" s="11" t="str">
        <f>IF(C97=1,SUMPRODUCT(F97:F106,H97:H106),"")</f>
        <v/>
      </c>
    </row>
    <row r="98" spans="1:9" x14ac:dyDescent="0.25">
      <c r="A98" s="10" t="str">
        <f t="shared" si="16"/>
        <v>Nestle</v>
      </c>
      <c r="B98" s="10" t="str">
        <f t="shared" si="16"/>
        <v>CH0038863350</v>
      </c>
      <c r="C98" s="10">
        <f t="shared" si="14"/>
        <v>7</v>
      </c>
      <c r="D98" s="7" t="s">
        <v>13</v>
      </c>
      <c r="E98" s="7" t="s">
        <v>13</v>
      </c>
      <c r="F98" s="8" t="s">
        <v>13</v>
      </c>
      <c r="H98" s="11" t="str">
        <f>IFERROR(INDEX(Regional_variables!$A$1:$F$9,MATCH(Calculations!$E98,Regional_variables!$A$1:$A$9,0),MATCH(Calculations!H$1,Regional_variables!$A$1:$F$1,0)),"")</f>
        <v/>
      </c>
      <c r="I98" s="11" t="str">
        <f>IF(C98=1,SUMPRODUCT(F98:F107,H98:H107),"")</f>
        <v/>
      </c>
    </row>
    <row r="99" spans="1:9" x14ac:dyDescent="0.25">
      <c r="A99" s="10" t="str">
        <f t="shared" si="16"/>
        <v>Nestle</v>
      </c>
      <c r="B99" s="10" t="str">
        <f t="shared" si="16"/>
        <v>CH0038863350</v>
      </c>
      <c r="C99" s="10">
        <f t="shared" si="14"/>
        <v>8</v>
      </c>
      <c r="D99" s="7" t="s">
        <v>13</v>
      </c>
      <c r="E99" s="7" t="s">
        <v>13</v>
      </c>
      <c r="F99" s="8" t="s">
        <v>13</v>
      </c>
      <c r="H99" s="11" t="str">
        <f>IFERROR(INDEX(Regional_variables!$A$1:$F$9,MATCH(Calculations!$E99,Regional_variables!$A$1:$A$9,0),MATCH(Calculations!H$1,Regional_variables!$A$1:$F$1,0)),"")</f>
        <v/>
      </c>
      <c r="I99" s="11" t="str">
        <f>IF(C99=1,SUMPRODUCT(F99:F108,H99:H108),"")</f>
        <v/>
      </c>
    </row>
    <row r="100" spans="1:9" x14ac:dyDescent="0.25">
      <c r="A100" s="10" t="str">
        <f t="shared" si="16"/>
        <v>Nestle</v>
      </c>
      <c r="B100" s="10" t="str">
        <f t="shared" si="16"/>
        <v>CH0038863350</v>
      </c>
      <c r="C100" s="10">
        <f t="shared" si="14"/>
        <v>9</v>
      </c>
      <c r="D100" s="7" t="s">
        <v>13</v>
      </c>
      <c r="E100" s="7" t="s">
        <v>13</v>
      </c>
      <c r="F100" s="8" t="s">
        <v>13</v>
      </c>
      <c r="H100" s="11" t="str">
        <f>IFERROR(INDEX(Regional_variables!$A$1:$F$9,MATCH(Calculations!$E100,Regional_variables!$A$1:$A$9,0),MATCH(Calculations!H$1,Regional_variables!$A$1:$F$1,0)),"")</f>
        <v/>
      </c>
      <c r="I100" s="11" t="str">
        <f>IF(C100=1,SUMPRODUCT(F100:F109,H100:H109),"")</f>
        <v/>
      </c>
    </row>
    <row r="101" spans="1:9" x14ac:dyDescent="0.25">
      <c r="A101" s="10" t="str">
        <f t="shared" si="16"/>
        <v>Nestle</v>
      </c>
      <c r="B101" s="10" t="str">
        <f t="shared" si="16"/>
        <v>CH0038863350</v>
      </c>
      <c r="C101" s="10">
        <f t="shared" si="14"/>
        <v>10</v>
      </c>
      <c r="D101" s="7" t="s">
        <v>13</v>
      </c>
      <c r="E101" s="7" t="s">
        <v>13</v>
      </c>
      <c r="F101" s="8" t="s">
        <v>13</v>
      </c>
      <c r="H101" s="11" t="str">
        <f>IFERROR(INDEX(Regional_variables!$A$1:$F$9,MATCH(Calculations!$E101,Regional_variables!$A$1:$A$9,0),MATCH(Calculations!H$1,Regional_variables!$A$1:$F$1,0)),"")</f>
        <v/>
      </c>
      <c r="I101" s="11" t="str">
        <f>IF(C101=1,SUMPRODUCT(F101:F110,H101:H110),"")</f>
        <v/>
      </c>
    </row>
    <row r="102" spans="1:9" x14ac:dyDescent="0.25">
      <c r="A102" s="15" t="s">
        <v>121</v>
      </c>
      <c r="B102" s="15" t="s">
        <v>122</v>
      </c>
      <c r="C102" s="15">
        <f t="shared" si="14"/>
        <v>1</v>
      </c>
      <c r="D102" s="3" t="s">
        <v>35</v>
      </c>
      <c r="E102" s="3" t="s">
        <v>10</v>
      </c>
      <c r="F102" s="2">
        <v>0.58936251412795959</v>
      </c>
      <c r="H102" s="11">
        <f>IFERROR(INDEX(Regional_variables!$A$1:$F$9,MATCH(Calculations!$E102,Regional_variables!$A$1:$A$9,0),MATCH(Calculations!H$1,Regional_variables!$A$1:$F$1,0)),"")</f>
        <v>2.9296594437356438E-2</v>
      </c>
      <c r="I102" s="11">
        <f>IF(C102=1,SUMPRODUCT(F102:F111,H102:H111),"")</f>
        <v>2.3296934617884815E-2</v>
      </c>
    </row>
    <row r="103" spans="1:9" x14ac:dyDescent="0.25">
      <c r="A103" s="15" t="str">
        <f>A102</f>
        <v>Chevron</v>
      </c>
      <c r="B103" s="15" t="str">
        <f>B102</f>
        <v>US1667641005</v>
      </c>
      <c r="C103" s="15">
        <f t="shared" si="14"/>
        <v>2</v>
      </c>
      <c r="D103" s="3" t="s">
        <v>15</v>
      </c>
      <c r="E103" s="3" t="s">
        <v>4</v>
      </c>
      <c r="F103" s="2">
        <v>0.41063748587204046</v>
      </c>
      <c r="H103" s="11">
        <f>IFERROR(INDEX(Regional_variables!$A$1:$F$9,MATCH(Calculations!$E103,Regional_variables!$A$1:$A$9,0),MATCH(Calculations!H$1,Regional_variables!$A$1:$F$1,0)),"")</f>
        <v>1.4685995001382901E-2</v>
      </c>
      <c r="I103" s="11" t="str">
        <f>IF(C103=1,SUMPRODUCT(F103:F112,H103:H112),"")</f>
        <v/>
      </c>
    </row>
    <row r="104" spans="1:9" x14ac:dyDescent="0.25">
      <c r="A104" s="15" t="str">
        <f t="shared" ref="A104:B111" si="17">A103</f>
        <v>Chevron</v>
      </c>
      <c r="B104" s="15" t="str">
        <f t="shared" si="17"/>
        <v>US1667641005</v>
      </c>
      <c r="C104" s="15">
        <f t="shared" si="14"/>
        <v>3</v>
      </c>
      <c r="D104" s="3" t="s">
        <v>13</v>
      </c>
      <c r="E104" s="3" t="s">
        <v>13</v>
      </c>
      <c r="F104" s="2" t="s">
        <v>13</v>
      </c>
      <c r="H104" s="11" t="str">
        <f>IFERROR(INDEX(Regional_variables!$A$1:$F$9,MATCH(Calculations!$E104,Regional_variables!$A$1:$A$9,0),MATCH(Calculations!H$1,Regional_variables!$A$1:$F$1,0)),"")</f>
        <v/>
      </c>
      <c r="I104" s="11" t="str">
        <f>IF(C104=1,SUMPRODUCT(F104:F113,H104:H113),"")</f>
        <v/>
      </c>
    </row>
    <row r="105" spans="1:9" x14ac:dyDescent="0.25">
      <c r="A105" s="15" t="str">
        <f t="shared" si="17"/>
        <v>Chevron</v>
      </c>
      <c r="B105" s="15" t="str">
        <f t="shared" si="17"/>
        <v>US1667641005</v>
      </c>
      <c r="C105" s="15">
        <f t="shared" si="14"/>
        <v>4</v>
      </c>
      <c r="D105" s="3" t="s">
        <v>13</v>
      </c>
      <c r="E105" s="3" t="s">
        <v>13</v>
      </c>
      <c r="F105" s="2" t="s">
        <v>13</v>
      </c>
      <c r="H105" s="11" t="str">
        <f>IFERROR(INDEX(Regional_variables!$A$1:$F$9,MATCH(Calculations!$E105,Regional_variables!$A$1:$A$9,0),MATCH(Calculations!H$1,Regional_variables!$A$1:$F$1,0)),"")</f>
        <v/>
      </c>
      <c r="I105" s="11" t="str">
        <f>IF(C105=1,SUMPRODUCT(F105:F114,H105:H114),"")</f>
        <v/>
      </c>
    </row>
    <row r="106" spans="1:9" x14ac:dyDescent="0.25">
      <c r="A106" s="15" t="str">
        <f t="shared" si="17"/>
        <v>Chevron</v>
      </c>
      <c r="B106" s="15" t="str">
        <f t="shared" si="17"/>
        <v>US1667641005</v>
      </c>
      <c r="C106" s="15">
        <f t="shared" si="14"/>
        <v>5</v>
      </c>
      <c r="D106" s="3" t="s">
        <v>13</v>
      </c>
      <c r="E106" s="3" t="s">
        <v>13</v>
      </c>
      <c r="F106" s="2" t="s">
        <v>13</v>
      </c>
      <c r="H106" s="11" t="str">
        <f>IFERROR(INDEX(Regional_variables!$A$1:$F$9,MATCH(Calculations!$E106,Regional_variables!$A$1:$A$9,0),MATCH(Calculations!H$1,Regional_variables!$A$1:$F$1,0)),"")</f>
        <v/>
      </c>
      <c r="I106" s="11" t="str">
        <f>IF(C106=1,SUMPRODUCT(F106:F115,H106:H115),"")</f>
        <v/>
      </c>
    </row>
    <row r="107" spans="1:9" x14ac:dyDescent="0.25">
      <c r="A107" s="15" t="str">
        <f t="shared" si="17"/>
        <v>Chevron</v>
      </c>
      <c r="B107" s="15" t="str">
        <f t="shared" si="17"/>
        <v>US1667641005</v>
      </c>
      <c r="C107" s="15">
        <f t="shared" si="14"/>
        <v>6</v>
      </c>
      <c r="D107" s="3" t="s">
        <v>13</v>
      </c>
      <c r="E107" s="3" t="s">
        <v>13</v>
      </c>
      <c r="F107" s="2" t="s">
        <v>13</v>
      </c>
      <c r="H107" s="11" t="str">
        <f>IFERROR(INDEX(Regional_variables!$A$1:$F$9,MATCH(Calculations!$E107,Regional_variables!$A$1:$A$9,0),MATCH(Calculations!H$1,Regional_variables!$A$1:$F$1,0)),"")</f>
        <v/>
      </c>
      <c r="I107" s="11" t="str">
        <f>IF(C107=1,SUMPRODUCT(F107:F116,H107:H116),"")</f>
        <v/>
      </c>
    </row>
    <row r="108" spans="1:9" x14ac:dyDescent="0.25">
      <c r="A108" s="15" t="str">
        <f t="shared" si="17"/>
        <v>Chevron</v>
      </c>
      <c r="B108" s="15" t="str">
        <f t="shared" si="17"/>
        <v>US1667641005</v>
      </c>
      <c r="C108" s="15">
        <f t="shared" si="14"/>
        <v>7</v>
      </c>
      <c r="D108" s="3" t="s">
        <v>13</v>
      </c>
      <c r="E108" s="3" t="s">
        <v>13</v>
      </c>
      <c r="F108" s="2" t="s">
        <v>13</v>
      </c>
      <c r="H108" s="11" t="str">
        <f>IFERROR(INDEX(Regional_variables!$A$1:$F$9,MATCH(Calculations!$E108,Regional_variables!$A$1:$A$9,0),MATCH(Calculations!H$1,Regional_variables!$A$1:$F$1,0)),"")</f>
        <v/>
      </c>
      <c r="I108" s="11" t="str">
        <f>IF(C108=1,SUMPRODUCT(F108:F117,H108:H117),"")</f>
        <v/>
      </c>
    </row>
    <row r="109" spans="1:9" x14ac:dyDescent="0.25">
      <c r="A109" s="15" t="str">
        <f t="shared" si="17"/>
        <v>Chevron</v>
      </c>
      <c r="B109" s="15" t="str">
        <f t="shared" si="17"/>
        <v>US1667641005</v>
      </c>
      <c r="C109" s="15">
        <f t="shared" si="14"/>
        <v>8</v>
      </c>
      <c r="D109" s="3" t="s">
        <v>13</v>
      </c>
      <c r="E109" s="3" t="s">
        <v>13</v>
      </c>
      <c r="F109" s="2" t="s">
        <v>13</v>
      </c>
      <c r="H109" s="11" t="str">
        <f>IFERROR(INDEX(Regional_variables!$A$1:$F$9,MATCH(Calculations!$E109,Regional_variables!$A$1:$A$9,0),MATCH(Calculations!H$1,Regional_variables!$A$1:$F$1,0)),"")</f>
        <v/>
      </c>
      <c r="I109" s="11" t="str">
        <f>IF(C109=1,SUMPRODUCT(F109:F118,H109:H118),"")</f>
        <v/>
      </c>
    </row>
    <row r="110" spans="1:9" x14ac:dyDescent="0.25">
      <c r="A110" s="15" t="str">
        <f t="shared" si="17"/>
        <v>Chevron</v>
      </c>
      <c r="B110" s="15" t="str">
        <f t="shared" si="17"/>
        <v>US1667641005</v>
      </c>
      <c r="C110" s="15">
        <f t="shared" si="14"/>
        <v>9</v>
      </c>
      <c r="D110" s="3" t="s">
        <v>13</v>
      </c>
      <c r="E110" s="3" t="s">
        <v>13</v>
      </c>
      <c r="F110" s="2" t="s">
        <v>13</v>
      </c>
      <c r="H110" s="11" t="str">
        <f>IFERROR(INDEX(Regional_variables!$A$1:$F$9,MATCH(Calculations!$E110,Regional_variables!$A$1:$A$9,0),MATCH(Calculations!H$1,Regional_variables!$A$1:$F$1,0)),"")</f>
        <v/>
      </c>
      <c r="I110" s="11" t="str">
        <f>IF(C110=1,SUMPRODUCT(F110:F119,H110:H119),"")</f>
        <v/>
      </c>
    </row>
    <row r="111" spans="1:9" x14ac:dyDescent="0.25">
      <c r="A111" s="15" t="str">
        <f t="shared" si="17"/>
        <v>Chevron</v>
      </c>
      <c r="B111" s="15" t="str">
        <f t="shared" si="17"/>
        <v>US1667641005</v>
      </c>
      <c r="C111" s="15">
        <f t="shared" si="14"/>
        <v>10</v>
      </c>
      <c r="D111" s="3" t="s">
        <v>13</v>
      </c>
      <c r="E111" s="3" t="s">
        <v>13</v>
      </c>
      <c r="F111" s="2" t="s">
        <v>13</v>
      </c>
      <c r="H111" s="11" t="str">
        <f>IFERROR(INDEX(Regional_variables!$A$1:$F$9,MATCH(Calculations!$E111,Regional_variables!$A$1:$A$9,0),MATCH(Calculations!H$1,Regional_variables!$A$1:$F$1,0)),"")</f>
        <v/>
      </c>
      <c r="I111" s="11" t="str">
        <f>IF(C111=1,SUMPRODUCT(F111:F120,H111:H120),"")</f>
        <v/>
      </c>
    </row>
    <row r="112" spans="1:9" x14ac:dyDescent="0.25">
      <c r="A112" s="10" t="s">
        <v>123</v>
      </c>
      <c r="B112" s="10" t="s">
        <v>124</v>
      </c>
      <c r="C112" s="10">
        <f t="shared" si="14"/>
        <v>1</v>
      </c>
      <c r="D112" s="7" t="s">
        <v>15</v>
      </c>
      <c r="E112" s="7" t="s">
        <v>4</v>
      </c>
      <c r="F112" s="8">
        <v>0.70532779722115546</v>
      </c>
      <c r="H112" s="11">
        <f>IFERROR(INDEX(Regional_variables!$A$1:$F$9,MATCH(Calculations!$E112,Regional_variables!$A$1:$A$9,0),MATCH(Calculations!H$1,Regional_variables!$A$1:$F$1,0)),"")</f>
        <v>1.4685995001382901E-2</v>
      </c>
      <c r="I112" s="11">
        <f>IF(C112=1,SUMPRODUCT(F112:F121,H112:H121),"")</f>
        <v>1.8991332521100565E-2</v>
      </c>
    </row>
    <row r="113" spans="1:9" x14ac:dyDescent="0.25">
      <c r="A113" s="10" t="str">
        <f>A112</f>
        <v>Wal-Mart</v>
      </c>
      <c r="B113" s="10" t="str">
        <f>B112</f>
        <v>US9311421039</v>
      </c>
      <c r="C113" s="10">
        <f t="shared" si="14"/>
        <v>2</v>
      </c>
      <c r="D113" s="7" t="s">
        <v>36</v>
      </c>
      <c r="E113" s="7" t="s">
        <v>10</v>
      </c>
      <c r="F113" s="8">
        <v>0.28817551293586319</v>
      </c>
      <c r="H113" s="11">
        <f>IFERROR(INDEX(Regional_variables!$A$1:$F$9,MATCH(Calculations!$E113,Regional_variables!$A$1:$A$9,0),MATCH(Calculations!H$1,Regional_variables!$A$1:$F$1,0)),"")</f>
        <v>2.9296594437356438E-2</v>
      </c>
      <c r="I113" s="11" t="str">
        <f>IF(C113=1,SUMPRODUCT(F113:F122,H113:H122),"")</f>
        <v/>
      </c>
    </row>
    <row r="114" spans="1:9" x14ac:dyDescent="0.25">
      <c r="A114" s="10" t="str">
        <f t="shared" ref="A114:B121" si="18">A113</f>
        <v>Wal-Mart</v>
      </c>
      <c r="B114" s="10" t="str">
        <f t="shared" si="18"/>
        <v>US9311421039</v>
      </c>
      <c r="C114" s="10">
        <f t="shared" si="14"/>
        <v>3</v>
      </c>
      <c r="D114" s="7" t="s">
        <v>37</v>
      </c>
      <c r="E114" s="7" t="s">
        <v>10</v>
      </c>
      <c r="F114" s="8">
        <v>6.4966898429812689E-3</v>
      </c>
      <c r="H114" s="11">
        <f>IFERROR(INDEX(Regional_variables!$A$1:$F$9,MATCH(Calculations!$E114,Regional_variables!$A$1:$A$9,0),MATCH(Calculations!H$1,Regional_variables!$A$1:$F$1,0)),"")</f>
        <v>2.9296594437356438E-2</v>
      </c>
      <c r="I114" s="11" t="str">
        <f>IF(C114=1,SUMPRODUCT(F114:F123,H114:H123),"")</f>
        <v/>
      </c>
    </row>
    <row r="115" spans="1:9" x14ac:dyDescent="0.25">
      <c r="A115" s="10" t="str">
        <f t="shared" si="18"/>
        <v>Wal-Mart</v>
      </c>
      <c r="B115" s="10" t="str">
        <f t="shared" si="18"/>
        <v>US9311421039</v>
      </c>
      <c r="C115" s="10">
        <f t="shared" si="14"/>
        <v>4</v>
      </c>
      <c r="D115" s="7" t="s">
        <v>13</v>
      </c>
      <c r="E115" s="7" t="s">
        <v>13</v>
      </c>
      <c r="F115" s="8" t="s">
        <v>13</v>
      </c>
      <c r="H115" s="11" t="str">
        <f>IFERROR(INDEX(Regional_variables!$A$1:$F$9,MATCH(Calculations!$E115,Regional_variables!$A$1:$A$9,0),MATCH(Calculations!H$1,Regional_variables!$A$1:$F$1,0)),"")</f>
        <v/>
      </c>
      <c r="I115" s="11" t="str">
        <f>IF(C115=1,SUMPRODUCT(F115:F124,H115:H124),"")</f>
        <v/>
      </c>
    </row>
    <row r="116" spans="1:9" x14ac:dyDescent="0.25">
      <c r="A116" s="10" t="str">
        <f t="shared" si="18"/>
        <v>Wal-Mart</v>
      </c>
      <c r="B116" s="10" t="str">
        <f t="shared" si="18"/>
        <v>US9311421039</v>
      </c>
      <c r="C116" s="10">
        <f t="shared" si="14"/>
        <v>5</v>
      </c>
      <c r="D116" s="7" t="s">
        <v>13</v>
      </c>
      <c r="E116" s="7" t="s">
        <v>13</v>
      </c>
      <c r="F116" s="8" t="s">
        <v>13</v>
      </c>
      <c r="H116" s="11" t="str">
        <f>IFERROR(INDEX(Regional_variables!$A$1:$F$9,MATCH(Calculations!$E116,Regional_variables!$A$1:$A$9,0),MATCH(Calculations!H$1,Regional_variables!$A$1:$F$1,0)),"")</f>
        <v/>
      </c>
      <c r="I116" s="11" t="str">
        <f>IF(C116=1,SUMPRODUCT(F116:F125,H116:H125),"")</f>
        <v/>
      </c>
    </row>
    <row r="117" spans="1:9" x14ac:dyDescent="0.25">
      <c r="A117" s="10" t="str">
        <f t="shared" si="18"/>
        <v>Wal-Mart</v>
      </c>
      <c r="B117" s="10" t="str">
        <f t="shared" si="18"/>
        <v>US9311421039</v>
      </c>
      <c r="C117" s="10">
        <f t="shared" si="14"/>
        <v>6</v>
      </c>
      <c r="D117" s="7" t="s">
        <v>13</v>
      </c>
      <c r="E117" s="7" t="s">
        <v>13</v>
      </c>
      <c r="F117" s="8" t="s">
        <v>13</v>
      </c>
      <c r="H117" s="11" t="str">
        <f>IFERROR(INDEX(Regional_variables!$A$1:$F$9,MATCH(Calculations!$E117,Regional_variables!$A$1:$A$9,0),MATCH(Calculations!H$1,Regional_variables!$A$1:$F$1,0)),"")</f>
        <v/>
      </c>
      <c r="I117" s="11" t="str">
        <f>IF(C117=1,SUMPRODUCT(F117:F126,H117:H126),"")</f>
        <v/>
      </c>
    </row>
    <row r="118" spans="1:9" x14ac:dyDescent="0.25">
      <c r="A118" s="10" t="str">
        <f t="shared" si="18"/>
        <v>Wal-Mart</v>
      </c>
      <c r="B118" s="10" t="str">
        <f t="shared" si="18"/>
        <v>US9311421039</v>
      </c>
      <c r="C118" s="10">
        <f t="shared" si="14"/>
        <v>7</v>
      </c>
      <c r="D118" s="7" t="s">
        <v>13</v>
      </c>
      <c r="E118" s="7" t="s">
        <v>13</v>
      </c>
      <c r="F118" s="8" t="s">
        <v>13</v>
      </c>
      <c r="H118" s="11" t="str">
        <f>IFERROR(INDEX(Regional_variables!$A$1:$F$9,MATCH(Calculations!$E118,Regional_variables!$A$1:$A$9,0),MATCH(Calculations!H$1,Regional_variables!$A$1:$F$1,0)),"")</f>
        <v/>
      </c>
      <c r="I118" s="11" t="str">
        <f>IF(C118=1,SUMPRODUCT(F118:F127,H118:H127),"")</f>
        <v/>
      </c>
    </row>
    <row r="119" spans="1:9" x14ac:dyDescent="0.25">
      <c r="A119" s="10" t="str">
        <f t="shared" si="18"/>
        <v>Wal-Mart</v>
      </c>
      <c r="B119" s="10" t="str">
        <f t="shared" si="18"/>
        <v>US9311421039</v>
      </c>
      <c r="C119" s="10">
        <f t="shared" si="14"/>
        <v>8</v>
      </c>
      <c r="D119" s="7" t="s">
        <v>13</v>
      </c>
      <c r="E119" s="7" t="s">
        <v>13</v>
      </c>
      <c r="F119" s="8" t="s">
        <v>13</v>
      </c>
      <c r="H119" s="11" t="str">
        <f>IFERROR(INDEX(Regional_variables!$A$1:$F$9,MATCH(Calculations!$E119,Regional_variables!$A$1:$A$9,0),MATCH(Calculations!H$1,Regional_variables!$A$1:$F$1,0)),"")</f>
        <v/>
      </c>
      <c r="I119" s="11" t="str">
        <f>IF(C119=1,SUMPRODUCT(F119:F128,H119:H128),"")</f>
        <v/>
      </c>
    </row>
    <row r="120" spans="1:9" x14ac:dyDescent="0.25">
      <c r="A120" s="10" t="str">
        <f t="shared" si="18"/>
        <v>Wal-Mart</v>
      </c>
      <c r="B120" s="10" t="str">
        <f t="shared" si="18"/>
        <v>US9311421039</v>
      </c>
      <c r="C120" s="10">
        <f t="shared" si="14"/>
        <v>9</v>
      </c>
      <c r="D120" s="7" t="s">
        <v>13</v>
      </c>
      <c r="E120" s="7" t="s">
        <v>13</v>
      </c>
      <c r="F120" s="8" t="s">
        <v>13</v>
      </c>
      <c r="H120" s="11" t="str">
        <f>IFERROR(INDEX(Regional_variables!$A$1:$F$9,MATCH(Calculations!$E120,Regional_variables!$A$1:$A$9,0),MATCH(Calculations!H$1,Regional_variables!$A$1:$F$1,0)),"")</f>
        <v/>
      </c>
      <c r="I120" s="11" t="str">
        <f>IF(C120=1,SUMPRODUCT(F120:F129,H120:H129),"")</f>
        <v/>
      </c>
    </row>
    <row r="121" spans="1:9" x14ac:dyDescent="0.25">
      <c r="A121" s="10" t="str">
        <f t="shared" si="18"/>
        <v>Wal-Mart</v>
      </c>
      <c r="B121" s="10" t="str">
        <f t="shared" si="18"/>
        <v>US9311421039</v>
      </c>
      <c r="C121" s="10">
        <f t="shared" si="14"/>
        <v>10</v>
      </c>
      <c r="D121" s="7" t="s">
        <v>13</v>
      </c>
      <c r="E121" s="7" t="s">
        <v>13</v>
      </c>
      <c r="F121" s="8" t="s">
        <v>13</v>
      </c>
      <c r="H121" s="11" t="str">
        <f>IFERROR(INDEX(Regional_variables!$A$1:$F$9,MATCH(Calculations!$E121,Regional_variables!$A$1:$A$9,0),MATCH(Calculations!H$1,Regional_variables!$A$1:$F$1,0)),"")</f>
        <v/>
      </c>
      <c r="I121" s="11" t="str">
        <f>IF(C121=1,SUMPRODUCT(F121:F130,H121:H130),"")</f>
        <v/>
      </c>
    </row>
    <row r="122" spans="1:9" x14ac:dyDescent="0.25">
      <c r="A122" s="15" t="s">
        <v>125</v>
      </c>
      <c r="B122" s="15" t="s">
        <v>126</v>
      </c>
      <c r="C122" s="15">
        <f t="shared" si="14"/>
        <v>1</v>
      </c>
      <c r="D122" s="3" t="s">
        <v>38</v>
      </c>
      <c r="E122" s="3" t="s">
        <v>8</v>
      </c>
      <c r="F122" s="2">
        <v>0.66599398438692692</v>
      </c>
      <c r="H122" s="11">
        <f>IFERROR(INDEX(Regional_variables!$A$1:$F$9,MATCH(Calculations!$E122,Regional_variables!$A$1:$A$9,0),MATCH(Calculations!H$1,Regional_variables!$A$1:$F$1,0)),"")</f>
        <v>7.4368522982314111E-2</v>
      </c>
      <c r="I122" s="11">
        <f>IF(C122=1,SUMPRODUCT(F122:F131,H122:H131),"")</f>
        <v>5.9314227713015664E-2</v>
      </c>
    </row>
    <row r="123" spans="1:9" x14ac:dyDescent="0.25">
      <c r="A123" s="15" t="str">
        <f>A122</f>
        <v>PetroChina</v>
      </c>
      <c r="B123" s="15" t="str">
        <f>B122</f>
        <v>CNE1000003W8</v>
      </c>
      <c r="C123" s="15">
        <f t="shared" si="14"/>
        <v>2</v>
      </c>
      <c r="D123" s="3" t="s">
        <v>37</v>
      </c>
      <c r="E123" s="3" t="s">
        <v>10</v>
      </c>
      <c r="F123" s="2">
        <v>0.33400601561307314</v>
      </c>
      <c r="H123" s="11">
        <f>IFERROR(INDEX(Regional_variables!$A$1:$F$9,MATCH(Calculations!$E123,Regional_variables!$A$1:$A$9,0),MATCH(Calculations!H$1,Regional_variables!$A$1:$F$1,0)),"")</f>
        <v>2.9296594437356438E-2</v>
      </c>
      <c r="I123" s="11" t="str">
        <f>IF(C123=1,SUMPRODUCT(F123:F132,H123:H132),"")</f>
        <v/>
      </c>
    </row>
    <row r="124" spans="1:9" x14ac:dyDescent="0.25">
      <c r="A124" s="15" t="str">
        <f t="shared" ref="A124:B131" si="19">A123</f>
        <v>PetroChina</v>
      </c>
      <c r="B124" s="15" t="str">
        <f t="shared" si="19"/>
        <v>CNE1000003W8</v>
      </c>
      <c r="C124" s="15">
        <f t="shared" si="14"/>
        <v>3</v>
      </c>
      <c r="D124" s="3" t="s">
        <v>13</v>
      </c>
      <c r="E124" s="3" t="s">
        <v>13</v>
      </c>
      <c r="F124" s="2" t="s">
        <v>13</v>
      </c>
      <c r="H124" s="11" t="str">
        <f>IFERROR(INDEX(Regional_variables!$A$1:$F$9,MATCH(Calculations!$E124,Regional_variables!$A$1:$A$9,0),MATCH(Calculations!H$1,Regional_variables!$A$1:$F$1,0)),"")</f>
        <v/>
      </c>
      <c r="I124" s="11" t="str">
        <f>IF(C124=1,SUMPRODUCT(F124:F133,H124:H133),"")</f>
        <v/>
      </c>
    </row>
    <row r="125" spans="1:9" x14ac:dyDescent="0.25">
      <c r="A125" s="15" t="str">
        <f t="shared" si="19"/>
        <v>PetroChina</v>
      </c>
      <c r="B125" s="15" t="str">
        <f t="shared" si="19"/>
        <v>CNE1000003W8</v>
      </c>
      <c r="C125" s="15">
        <f t="shared" si="14"/>
        <v>4</v>
      </c>
      <c r="D125" s="3" t="s">
        <v>13</v>
      </c>
      <c r="E125" s="3" t="s">
        <v>13</v>
      </c>
      <c r="F125" s="2" t="s">
        <v>13</v>
      </c>
      <c r="H125" s="11" t="str">
        <f>IFERROR(INDEX(Regional_variables!$A$1:$F$9,MATCH(Calculations!$E125,Regional_variables!$A$1:$A$9,0),MATCH(Calculations!H$1,Regional_variables!$A$1:$F$1,0)),"")</f>
        <v/>
      </c>
      <c r="I125" s="11" t="str">
        <f>IF(C125=1,SUMPRODUCT(F125:F134,H125:H134),"")</f>
        <v/>
      </c>
    </row>
    <row r="126" spans="1:9" x14ac:dyDescent="0.25">
      <c r="A126" s="15" t="str">
        <f t="shared" si="19"/>
        <v>PetroChina</v>
      </c>
      <c r="B126" s="15" t="str">
        <f t="shared" si="19"/>
        <v>CNE1000003W8</v>
      </c>
      <c r="C126" s="15">
        <f t="shared" si="14"/>
        <v>5</v>
      </c>
      <c r="D126" s="3" t="s">
        <v>13</v>
      </c>
      <c r="E126" s="3" t="s">
        <v>13</v>
      </c>
      <c r="F126" s="2" t="s">
        <v>13</v>
      </c>
      <c r="H126" s="11" t="str">
        <f>IFERROR(INDEX(Regional_variables!$A$1:$F$9,MATCH(Calculations!$E126,Regional_variables!$A$1:$A$9,0),MATCH(Calculations!H$1,Regional_variables!$A$1:$F$1,0)),"")</f>
        <v/>
      </c>
      <c r="I126" s="11" t="str">
        <f>IF(C126=1,SUMPRODUCT(F126:F135,H126:H135),"")</f>
        <v/>
      </c>
    </row>
    <row r="127" spans="1:9" x14ac:dyDescent="0.25">
      <c r="A127" s="15" t="str">
        <f t="shared" si="19"/>
        <v>PetroChina</v>
      </c>
      <c r="B127" s="15" t="str">
        <f t="shared" si="19"/>
        <v>CNE1000003W8</v>
      </c>
      <c r="C127" s="15">
        <f t="shared" si="14"/>
        <v>6</v>
      </c>
      <c r="D127" s="3" t="s">
        <v>13</v>
      </c>
      <c r="E127" s="3" t="s">
        <v>13</v>
      </c>
      <c r="F127" s="2" t="s">
        <v>13</v>
      </c>
      <c r="H127" s="11" t="str">
        <f>IFERROR(INDEX(Regional_variables!$A$1:$F$9,MATCH(Calculations!$E127,Regional_variables!$A$1:$A$9,0),MATCH(Calculations!H$1,Regional_variables!$A$1:$F$1,0)),"")</f>
        <v/>
      </c>
      <c r="I127" s="11" t="str">
        <f>IF(C127=1,SUMPRODUCT(F127:F136,H127:H136),"")</f>
        <v/>
      </c>
    </row>
    <row r="128" spans="1:9" x14ac:dyDescent="0.25">
      <c r="A128" s="15" t="str">
        <f t="shared" si="19"/>
        <v>PetroChina</v>
      </c>
      <c r="B128" s="15" t="str">
        <f t="shared" si="19"/>
        <v>CNE1000003W8</v>
      </c>
      <c r="C128" s="15">
        <f t="shared" si="14"/>
        <v>7</v>
      </c>
      <c r="D128" s="3" t="s">
        <v>13</v>
      </c>
      <c r="E128" s="3" t="s">
        <v>13</v>
      </c>
      <c r="F128" s="2" t="s">
        <v>13</v>
      </c>
      <c r="H128" s="11" t="str">
        <f>IFERROR(INDEX(Regional_variables!$A$1:$F$9,MATCH(Calculations!$E128,Regional_variables!$A$1:$A$9,0),MATCH(Calculations!H$1,Regional_variables!$A$1:$F$1,0)),"")</f>
        <v/>
      </c>
      <c r="I128" s="11" t="str">
        <f>IF(C128=1,SUMPRODUCT(F128:F137,H128:H137),"")</f>
        <v/>
      </c>
    </row>
    <row r="129" spans="1:9" x14ac:dyDescent="0.25">
      <c r="A129" s="15" t="str">
        <f t="shared" si="19"/>
        <v>PetroChina</v>
      </c>
      <c r="B129" s="15" t="str">
        <f t="shared" si="19"/>
        <v>CNE1000003W8</v>
      </c>
      <c r="C129" s="15">
        <f t="shared" si="14"/>
        <v>8</v>
      </c>
      <c r="D129" s="3" t="s">
        <v>13</v>
      </c>
      <c r="E129" s="3" t="s">
        <v>13</v>
      </c>
      <c r="F129" s="2" t="s">
        <v>13</v>
      </c>
      <c r="H129" s="11" t="str">
        <f>IFERROR(INDEX(Regional_variables!$A$1:$F$9,MATCH(Calculations!$E129,Regional_variables!$A$1:$A$9,0),MATCH(Calculations!H$1,Regional_variables!$A$1:$F$1,0)),"")</f>
        <v/>
      </c>
      <c r="I129" s="11" t="str">
        <f>IF(C129=1,SUMPRODUCT(F129:F138,H129:H138),"")</f>
        <v/>
      </c>
    </row>
    <row r="130" spans="1:9" x14ac:dyDescent="0.25">
      <c r="A130" s="15" t="str">
        <f t="shared" si="19"/>
        <v>PetroChina</v>
      </c>
      <c r="B130" s="15" t="str">
        <f t="shared" si="19"/>
        <v>CNE1000003W8</v>
      </c>
      <c r="C130" s="15">
        <f t="shared" si="14"/>
        <v>9</v>
      </c>
      <c r="D130" s="3" t="s">
        <v>13</v>
      </c>
      <c r="E130" s="3" t="s">
        <v>13</v>
      </c>
      <c r="F130" s="2" t="s">
        <v>13</v>
      </c>
      <c r="H130" s="11" t="str">
        <f>IFERROR(INDEX(Regional_variables!$A$1:$F$9,MATCH(Calculations!$E130,Regional_variables!$A$1:$A$9,0),MATCH(Calculations!H$1,Regional_variables!$A$1:$F$1,0)),"")</f>
        <v/>
      </c>
      <c r="I130" s="11" t="str">
        <f>IF(C130=1,SUMPRODUCT(F130:F139,H130:H139),"")</f>
        <v/>
      </c>
    </row>
    <row r="131" spans="1:9" x14ac:dyDescent="0.25">
      <c r="A131" s="15" t="str">
        <f t="shared" si="19"/>
        <v>PetroChina</v>
      </c>
      <c r="B131" s="15" t="str">
        <f t="shared" si="19"/>
        <v>CNE1000003W8</v>
      </c>
      <c r="C131" s="15">
        <f t="shared" si="14"/>
        <v>10</v>
      </c>
      <c r="D131" s="3" t="s">
        <v>13</v>
      </c>
      <c r="E131" s="3" t="s">
        <v>13</v>
      </c>
      <c r="F131" s="2" t="s">
        <v>13</v>
      </c>
      <c r="H131" s="11" t="str">
        <f>IFERROR(INDEX(Regional_variables!$A$1:$F$9,MATCH(Calculations!$E131,Regional_variables!$A$1:$A$9,0),MATCH(Calculations!H$1,Regional_variables!$A$1:$F$1,0)),"")</f>
        <v/>
      </c>
      <c r="I131" s="11" t="str">
        <f>IF(C131=1,SUMPRODUCT(F131:F140,H131:H140),"")</f>
        <v/>
      </c>
    </row>
    <row r="132" spans="1:9" x14ac:dyDescent="0.25">
      <c r="A132" s="10" t="s">
        <v>127</v>
      </c>
      <c r="B132" s="10" t="s">
        <v>128</v>
      </c>
      <c r="C132" s="10">
        <f t="shared" si="14"/>
        <v>1</v>
      </c>
      <c r="D132" s="7" t="s">
        <v>39</v>
      </c>
      <c r="E132" s="7" t="s">
        <v>10</v>
      </c>
      <c r="F132" s="8">
        <v>0.46104972375273079</v>
      </c>
      <c r="H132" s="11">
        <f>IFERROR(INDEX(Regional_variables!$A$1:$F$9,MATCH(Calculations!$E132,Regional_variables!$A$1:$A$9,0),MATCH(Calculations!H$1,Regional_variables!$A$1:$F$1,0)),"")</f>
        <v>2.9296594437356438E-2</v>
      </c>
      <c r="I132" s="11">
        <f>IF(C132=1,SUMPRODUCT(F132:F141,H132:H141),"")</f>
        <v>2.0443625751500306E-2</v>
      </c>
    </row>
    <row r="133" spans="1:9" x14ac:dyDescent="0.25">
      <c r="A133" s="10" t="str">
        <f>A132</f>
        <v>Novartis</v>
      </c>
      <c r="B133" s="10" t="str">
        <f>B132</f>
        <v>CH0012005267</v>
      </c>
      <c r="C133" s="10">
        <f t="shared" si="14"/>
        <v>2</v>
      </c>
      <c r="D133" s="7" t="s">
        <v>15</v>
      </c>
      <c r="E133" s="7" t="s">
        <v>4</v>
      </c>
      <c r="F133" s="8">
        <v>0.326726519334744</v>
      </c>
      <c r="H133" s="11">
        <f>IFERROR(INDEX(Regional_variables!$A$1:$F$9,MATCH(Calculations!$E133,Regional_variables!$A$1:$A$9,0),MATCH(Calculations!H$1,Regional_variables!$A$1:$F$1,0)),"")</f>
        <v>1.4685995001382901E-2</v>
      </c>
      <c r="I133" s="11" t="str">
        <f>IF(C133=1,SUMPRODUCT(F133:F142,H133:H142),"")</f>
        <v/>
      </c>
    </row>
    <row r="134" spans="1:9" x14ac:dyDescent="0.25">
      <c r="A134" s="10" t="str">
        <f t="shared" ref="A134:B141" si="20">A133</f>
        <v>Novartis</v>
      </c>
      <c r="B134" s="10" t="str">
        <f t="shared" si="20"/>
        <v>CH0012005267</v>
      </c>
      <c r="C134" s="10">
        <f t="shared" si="14"/>
        <v>3</v>
      </c>
      <c r="D134" s="7" t="s">
        <v>40</v>
      </c>
      <c r="E134" s="7" t="s">
        <v>12</v>
      </c>
      <c r="F134" s="8">
        <v>7.7969613260904874E-2</v>
      </c>
      <c r="H134" s="11">
        <f>IFERROR(INDEX(Regional_variables!$A$1:$F$9,MATCH(Calculations!$E134,Regional_variables!$A$1:$A$9,0),MATCH(Calculations!H$1,Regional_variables!$A$1:$F$1,0)),"")</f>
        <v>1.3531635366800909E-2</v>
      </c>
      <c r="I134" s="11" t="str">
        <f>IF(C134=1,SUMPRODUCT(F134:F143,H134:H143),"")</f>
        <v/>
      </c>
    </row>
    <row r="135" spans="1:9" x14ac:dyDescent="0.25">
      <c r="A135" s="10" t="str">
        <f t="shared" si="20"/>
        <v>Novartis</v>
      </c>
      <c r="B135" s="10" t="str">
        <f t="shared" si="20"/>
        <v>CH0012005267</v>
      </c>
      <c r="C135" s="10">
        <f t="shared" si="14"/>
        <v>4</v>
      </c>
      <c r="D135" s="7" t="s">
        <v>41</v>
      </c>
      <c r="E135" s="7" t="s">
        <v>6</v>
      </c>
      <c r="F135" s="8">
        <v>7.061464088533477E-2</v>
      </c>
      <c r="H135" s="11">
        <f>IFERROR(INDEX(Regional_variables!$A$1:$F$9,MATCH(Calculations!$E135,Regional_variables!$A$1:$A$9,0),MATCH(Calculations!H$1,Regional_variables!$A$1:$F$1,0)),"")</f>
        <v>8.0673753799771486E-3</v>
      </c>
      <c r="I135" s="11" t="str">
        <f>IF(C135=1,SUMPRODUCT(F135:F144,H135:H144),"")</f>
        <v/>
      </c>
    </row>
    <row r="136" spans="1:9" x14ac:dyDescent="0.25">
      <c r="A136" s="10" t="str">
        <f t="shared" si="20"/>
        <v>Novartis</v>
      </c>
      <c r="B136" s="10" t="str">
        <f t="shared" si="20"/>
        <v>CH0012005267</v>
      </c>
      <c r="C136" s="10">
        <f t="shared" si="14"/>
        <v>5</v>
      </c>
      <c r="D136" s="7" t="s">
        <v>42</v>
      </c>
      <c r="E136" s="7" t="s">
        <v>6</v>
      </c>
      <c r="F136" s="8">
        <v>5.0949585637009284E-2</v>
      </c>
      <c r="H136" s="11">
        <f>IFERROR(INDEX(Regional_variables!$A$1:$F$9,MATCH(Calculations!$E136,Regional_variables!$A$1:$A$9,0),MATCH(Calculations!H$1,Regional_variables!$A$1:$F$1,0)),"")</f>
        <v>8.0673753799771486E-3</v>
      </c>
      <c r="I136" s="11" t="str">
        <f>IF(C136=1,SUMPRODUCT(F136:F145,H136:H145),"")</f>
        <v/>
      </c>
    </row>
    <row r="137" spans="1:9" x14ac:dyDescent="0.25">
      <c r="A137" s="10" t="str">
        <f t="shared" si="20"/>
        <v>Novartis</v>
      </c>
      <c r="B137" s="10" t="str">
        <f t="shared" si="20"/>
        <v>CH0012005267</v>
      </c>
      <c r="C137" s="10">
        <f t="shared" si="14"/>
        <v>6</v>
      </c>
      <c r="D137" s="7" t="s">
        <v>43</v>
      </c>
      <c r="E137" s="7" t="s">
        <v>6</v>
      </c>
      <c r="F137" s="8">
        <v>1.2689917129276296E-2</v>
      </c>
      <c r="H137" s="11">
        <f>IFERROR(INDEX(Regional_variables!$A$1:$F$9,MATCH(Calculations!$E137,Regional_variables!$A$1:$A$9,0),MATCH(Calculations!H$1,Regional_variables!$A$1:$F$1,0)),"")</f>
        <v>8.0673753799771486E-3</v>
      </c>
      <c r="I137" s="11" t="str">
        <f>IF(C137=1,SUMPRODUCT(F137:F146,H137:H146),"")</f>
        <v/>
      </c>
    </row>
    <row r="138" spans="1:9" x14ac:dyDescent="0.25">
      <c r="A138" s="10" t="str">
        <f t="shared" si="20"/>
        <v>Novartis</v>
      </c>
      <c r="B138" s="10" t="str">
        <f t="shared" si="20"/>
        <v>CH0012005267</v>
      </c>
      <c r="C138" s="10">
        <f t="shared" si="14"/>
        <v>7</v>
      </c>
      <c r="D138" s="7" t="s">
        <v>13</v>
      </c>
      <c r="E138" s="7" t="s">
        <v>13</v>
      </c>
      <c r="F138" s="8" t="s">
        <v>13</v>
      </c>
      <c r="H138" s="11" t="str">
        <f>IFERROR(INDEX(Regional_variables!$A$1:$F$9,MATCH(Calculations!$E138,Regional_variables!$A$1:$A$9,0),MATCH(Calculations!H$1,Regional_variables!$A$1:$F$1,0)),"")</f>
        <v/>
      </c>
      <c r="I138" s="11" t="str">
        <f>IF(C138=1,SUMPRODUCT(F138:F147,H138:H147),"")</f>
        <v/>
      </c>
    </row>
    <row r="139" spans="1:9" x14ac:dyDescent="0.25">
      <c r="A139" s="10" t="str">
        <f t="shared" si="20"/>
        <v>Novartis</v>
      </c>
      <c r="B139" s="10" t="str">
        <f t="shared" si="20"/>
        <v>CH0012005267</v>
      </c>
      <c r="C139" s="10">
        <f t="shared" si="14"/>
        <v>8</v>
      </c>
      <c r="D139" s="7" t="s">
        <v>13</v>
      </c>
      <c r="E139" s="7" t="s">
        <v>13</v>
      </c>
      <c r="F139" s="8" t="s">
        <v>13</v>
      </c>
      <c r="H139" s="11" t="str">
        <f>IFERROR(INDEX(Regional_variables!$A$1:$F$9,MATCH(Calculations!$E139,Regional_variables!$A$1:$A$9,0),MATCH(Calculations!H$1,Regional_variables!$A$1:$F$1,0)),"")</f>
        <v/>
      </c>
      <c r="I139" s="11" t="str">
        <f>IF(C139=1,SUMPRODUCT(F139:F148,H139:H148),"")</f>
        <v/>
      </c>
    </row>
    <row r="140" spans="1:9" x14ac:dyDescent="0.25">
      <c r="A140" s="10" t="str">
        <f t="shared" si="20"/>
        <v>Novartis</v>
      </c>
      <c r="B140" s="10" t="str">
        <f t="shared" si="20"/>
        <v>CH0012005267</v>
      </c>
      <c r="C140" s="10">
        <f t="shared" si="14"/>
        <v>9</v>
      </c>
      <c r="D140" s="7" t="s">
        <v>13</v>
      </c>
      <c r="E140" s="7" t="s">
        <v>13</v>
      </c>
      <c r="F140" s="8" t="s">
        <v>13</v>
      </c>
      <c r="H140" s="11" t="str">
        <f>IFERROR(INDEX(Regional_variables!$A$1:$F$9,MATCH(Calculations!$E140,Regional_variables!$A$1:$A$9,0),MATCH(Calculations!H$1,Regional_variables!$A$1:$F$1,0)),"")</f>
        <v/>
      </c>
      <c r="I140" s="11" t="str">
        <f>IF(C140=1,SUMPRODUCT(F140:F149,H140:H149),"")</f>
        <v/>
      </c>
    </row>
    <row r="141" spans="1:9" x14ac:dyDescent="0.25">
      <c r="A141" s="10" t="str">
        <f t="shared" si="20"/>
        <v>Novartis</v>
      </c>
      <c r="B141" s="10" t="str">
        <f t="shared" si="20"/>
        <v>CH0012005267</v>
      </c>
      <c r="C141" s="10">
        <f t="shared" ref="C141:C204" si="21">C131</f>
        <v>10</v>
      </c>
      <c r="D141" s="7" t="s">
        <v>13</v>
      </c>
      <c r="E141" s="7" t="s">
        <v>13</v>
      </c>
      <c r="F141" s="8" t="s">
        <v>13</v>
      </c>
      <c r="H141" s="11" t="str">
        <f>IFERROR(INDEX(Regional_variables!$A$1:$F$9,MATCH(Calculations!$E141,Regional_variables!$A$1:$A$9,0),MATCH(Calculations!H$1,Regional_variables!$A$1:$F$1,0)),"")</f>
        <v/>
      </c>
      <c r="I141" s="11" t="str">
        <f>IF(C141=1,SUMPRODUCT(F141:F150,H141:H150),"")</f>
        <v/>
      </c>
    </row>
    <row r="142" spans="1:9" x14ac:dyDescent="0.25">
      <c r="A142" s="15" t="s">
        <v>129</v>
      </c>
      <c r="B142" s="15" t="s">
        <v>130</v>
      </c>
      <c r="C142" s="15">
        <f t="shared" si="21"/>
        <v>1</v>
      </c>
      <c r="D142" s="3" t="s">
        <v>38</v>
      </c>
      <c r="E142" s="3" t="s">
        <v>8</v>
      </c>
      <c r="F142" s="2">
        <v>1</v>
      </c>
      <c r="H142" s="11">
        <f>IFERROR(INDEX(Regional_variables!$A$1:$F$9,MATCH(Calculations!$E142,Regional_variables!$A$1:$A$9,0),MATCH(Calculations!H$1,Regional_variables!$A$1:$F$1,0)),"")</f>
        <v>7.4368522982314111E-2</v>
      </c>
      <c r="I142" s="11">
        <f>IF(C142=1,SUMPRODUCT(F142:F151,H142:H151),"")</f>
        <v>7.4368522982314111E-2</v>
      </c>
    </row>
    <row r="143" spans="1:9" x14ac:dyDescent="0.25">
      <c r="A143" s="15" t="str">
        <f>A142</f>
        <v>China Mobile</v>
      </c>
      <c r="B143" s="15" t="str">
        <f>B142</f>
        <v>HK0941009539</v>
      </c>
      <c r="C143" s="15">
        <f t="shared" si="21"/>
        <v>2</v>
      </c>
      <c r="D143" s="3" t="s">
        <v>13</v>
      </c>
      <c r="E143" s="3" t="s">
        <v>13</v>
      </c>
      <c r="F143" s="2" t="s">
        <v>13</v>
      </c>
      <c r="H143" s="11" t="str">
        <f>IFERROR(INDEX(Regional_variables!$A$1:$F$9,MATCH(Calculations!$E143,Regional_variables!$A$1:$A$9,0),MATCH(Calculations!H$1,Regional_variables!$A$1:$F$1,0)),"")</f>
        <v/>
      </c>
      <c r="I143" s="11" t="str">
        <f>IF(C143=1,SUMPRODUCT(F143:F152,H143:H152),"")</f>
        <v/>
      </c>
    </row>
    <row r="144" spans="1:9" x14ac:dyDescent="0.25">
      <c r="A144" s="15" t="str">
        <f t="shared" ref="A144:B151" si="22">A143</f>
        <v>China Mobile</v>
      </c>
      <c r="B144" s="15" t="str">
        <f t="shared" si="22"/>
        <v>HK0941009539</v>
      </c>
      <c r="C144" s="15">
        <f t="shared" si="21"/>
        <v>3</v>
      </c>
      <c r="D144" s="3" t="s">
        <v>13</v>
      </c>
      <c r="E144" s="3" t="s">
        <v>13</v>
      </c>
      <c r="F144" s="2" t="s">
        <v>13</v>
      </c>
      <c r="H144" s="11" t="str">
        <f>IFERROR(INDEX(Regional_variables!$A$1:$F$9,MATCH(Calculations!$E144,Regional_variables!$A$1:$A$9,0),MATCH(Calculations!H$1,Regional_variables!$A$1:$F$1,0)),"")</f>
        <v/>
      </c>
      <c r="I144" s="11" t="str">
        <f>IF(C144=1,SUMPRODUCT(F144:F153,H144:H153),"")</f>
        <v/>
      </c>
    </row>
    <row r="145" spans="1:9" x14ac:dyDescent="0.25">
      <c r="A145" s="15" t="str">
        <f t="shared" si="22"/>
        <v>China Mobile</v>
      </c>
      <c r="B145" s="15" t="str">
        <f t="shared" si="22"/>
        <v>HK0941009539</v>
      </c>
      <c r="C145" s="15">
        <f t="shared" si="21"/>
        <v>4</v>
      </c>
      <c r="D145" s="3" t="s">
        <v>13</v>
      </c>
      <c r="E145" s="3" t="s">
        <v>13</v>
      </c>
      <c r="F145" s="2" t="s">
        <v>13</v>
      </c>
      <c r="H145" s="11" t="str">
        <f>IFERROR(INDEX(Regional_variables!$A$1:$F$9,MATCH(Calculations!$E145,Regional_variables!$A$1:$A$9,0),MATCH(Calculations!H$1,Regional_variables!$A$1:$F$1,0)),"")</f>
        <v/>
      </c>
      <c r="I145" s="11" t="str">
        <f>IF(C145=1,SUMPRODUCT(F145:F154,H145:H154),"")</f>
        <v/>
      </c>
    </row>
    <row r="146" spans="1:9" x14ac:dyDescent="0.25">
      <c r="A146" s="15" t="str">
        <f t="shared" si="22"/>
        <v>China Mobile</v>
      </c>
      <c r="B146" s="15" t="str">
        <f t="shared" si="22"/>
        <v>HK0941009539</v>
      </c>
      <c r="C146" s="15">
        <f t="shared" si="21"/>
        <v>5</v>
      </c>
      <c r="D146" s="3" t="s">
        <v>13</v>
      </c>
      <c r="E146" s="3" t="s">
        <v>13</v>
      </c>
      <c r="F146" s="2" t="s">
        <v>13</v>
      </c>
      <c r="H146" s="11" t="str">
        <f>IFERROR(INDEX(Regional_variables!$A$1:$F$9,MATCH(Calculations!$E146,Regional_variables!$A$1:$A$9,0),MATCH(Calculations!H$1,Regional_variables!$A$1:$F$1,0)),"")</f>
        <v/>
      </c>
      <c r="I146" s="11" t="str">
        <f>IF(C146=1,SUMPRODUCT(F146:F155,H146:H155),"")</f>
        <v/>
      </c>
    </row>
    <row r="147" spans="1:9" x14ac:dyDescent="0.25">
      <c r="A147" s="15" t="str">
        <f t="shared" si="22"/>
        <v>China Mobile</v>
      </c>
      <c r="B147" s="15" t="str">
        <f t="shared" si="22"/>
        <v>HK0941009539</v>
      </c>
      <c r="C147" s="15">
        <f t="shared" si="21"/>
        <v>6</v>
      </c>
      <c r="D147" s="3" t="s">
        <v>13</v>
      </c>
      <c r="E147" s="3" t="s">
        <v>13</v>
      </c>
      <c r="F147" s="2" t="s">
        <v>13</v>
      </c>
      <c r="H147" s="11" t="str">
        <f>IFERROR(INDEX(Regional_variables!$A$1:$F$9,MATCH(Calculations!$E147,Regional_variables!$A$1:$A$9,0),MATCH(Calculations!H$1,Regional_variables!$A$1:$F$1,0)),"")</f>
        <v/>
      </c>
      <c r="I147" s="11" t="str">
        <f>IF(C147=1,SUMPRODUCT(F147:F156,H147:H156),"")</f>
        <v/>
      </c>
    </row>
    <row r="148" spans="1:9" x14ac:dyDescent="0.25">
      <c r="A148" s="15" t="str">
        <f t="shared" si="22"/>
        <v>China Mobile</v>
      </c>
      <c r="B148" s="15" t="str">
        <f t="shared" si="22"/>
        <v>HK0941009539</v>
      </c>
      <c r="C148" s="15">
        <f t="shared" si="21"/>
        <v>7</v>
      </c>
      <c r="D148" s="3" t="s">
        <v>13</v>
      </c>
      <c r="E148" s="3" t="s">
        <v>13</v>
      </c>
      <c r="F148" s="2" t="s">
        <v>13</v>
      </c>
      <c r="H148" s="11" t="str">
        <f>IFERROR(INDEX(Regional_variables!$A$1:$F$9,MATCH(Calculations!$E148,Regional_variables!$A$1:$A$9,0),MATCH(Calculations!H$1,Regional_variables!$A$1:$F$1,0)),"")</f>
        <v/>
      </c>
      <c r="I148" s="11" t="str">
        <f>IF(C148=1,SUMPRODUCT(F148:F157,H148:H157),"")</f>
        <v/>
      </c>
    </row>
    <row r="149" spans="1:9" x14ac:dyDescent="0.25">
      <c r="A149" s="15" t="str">
        <f t="shared" si="22"/>
        <v>China Mobile</v>
      </c>
      <c r="B149" s="15" t="str">
        <f t="shared" si="22"/>
        <v>HK0941009539</v>
      </c>
      <c r="C149" s="15">
        <f t="shared" si="21"/>
        <v>8</v>
      </c>
      <c r="D149" s="3" t="s">
        <v>13</v>
      </c>
      <c r="E149" s="3" t="s">
        <v>13</v>
      </c>
      <c r="F149" s="2" t="s">
        <v>13</v>
      </c>
      <c r="H149" s="11" t="str">
        <f>IFERROR(INDEX(Regional_variables!$A$1:$F$9,MATCH(Calculations!$E149,Regional_variables!$A$1:$A$9,0),MATCH(Calculations!H$1,Regional_variables!$A$1:$F$1,0)),"")</f>
        <v/>
      </c>
      <c r="I149" s="11" t="str">
        <f>IF(C149=1,SUMPRODUCT(F149:F158,H149:H158),"")</f>
        <v/>
      </c>
    </row>
    <row r="150" spans="1:9" x14ac:dyDescent="0.25">
      <c r="A150" s="15" t="str">
        <f t="shared" si="22"/>
        <v>China Mobile</v>
      </c>
      <c r="B150" s="15" t="str">
        <f t="shared" si="22"/>
        <v>HK0941009539</v>
      </c>
      <c r="C150" s="15">
        <f t="shared" si="21"/>
        <v>9</v>
      </c>
      <c r="D150" s="3" t="s">
        <v>13</v>
      </c>
      <c r="E150" s="3" t="s">
        <v>13</v>
      </c>
      <c r="F150" s="2" t="s">
        <v>13</v>
      </c>
      <c r="H150" s="11" t="str">
        <f>IFERROR(INDEX(Regional_variables!$A$1:$F$9,MATCH(Calculations!$E150,Regional_variables!$A$1:$A$9,0),MATCH(Calculations!H$1,Regional_variables!$A$1:$F$1,0)),"")</f>
        <v/>
      </c>
      <c r="I150" s="11" t="str">
        <f>IF(C150=1,SUMPRODUCT(F150:F159,H150:H159),"")</f>
        <v/>
      </c>
    </row>
    <row r="151" spans="1:9" x14ac:dyDescent="0.25">
      <c r="A151" s="15" t="str">
        <f t="shared" si="22"/>
        <v>China Mobile</v>
      </c>
      <c r="B151" s="15" t="str">
        <f t="shared" si="22"/>
        <v>HK0941009539</v>
      </c>
      <c r="C151" s="15">
        <f t="shared" si="21"/>
        <v>10</v>
      </c>
      <c r="D151" s="3" t="s">
        <v>13</v>
      </c>
      <c r="E151" s="3" t="s">
        <v>13</v>
      </c>
      <c r="F151" s="2" t="s">
        <v>13</v>
      </c>
      <c r="H151" s="11" t="str">
        <f>IFERROR(INDEX(Regional_variables!$A$1:$F$9,MATCH(Calculations!$E151,Regional_variables!$A$1:$A$9,0),MATCH(Calculations!H$1,Regional_variables!$A$1:$F$1,0)),"")</f>
        <v/>
      </c>
      <c r="I151" s="11" t="str">
        <f>IF(C151=1,SUMPRODUCT(F151:F160,H151:H160),"")</f>
        <v/>
      </c>
    </row>
    <row r="152" spans="1:9" x14ac:dyDescent="0.25">
      <c r="A152" s="10" t="s">
        <v>131</v>
      </c>
      <c r="B152" s="10" t="s">
        <v>132</v>
      </c>
      <c r="C152" s="10">
        <f t="shared" si="21"/>
        <v>1</v>
      </c>
      <c r="D152" s="7" t="s">
        <v>4</v>
      </c>
      <c r="E152" s="7" t="s">
        <v>4</v>
      </c>
      <c r="F152" s="8">
        <v>0.38999999999819263</v>
      </c>
      <c r="H152" s="11">
        <f>IFERROR(INDEX(Regional_variables!$A$1:$F$9,MATCH(Calculations!$E152,Regional_variables!$A$1:$A$9,0),MATCH(Calculations!H$1,Regional_variables!$A$1:$F$1,0)),"")</f>
        <v>1.4685995001382901E-2</v>
      </c>
      <c r="I152" s="11">
        <f>IF(C152=1,SUMPRODUCT(F152:F161,H152:H161),"")</f>
        <v>3.0399730789094227E-2</v>
      </c>
    </row>
    <row r="153" spans="1:9" x14ac:dyDescent="0.25">
      <c r="A153" s="10" t="str">
        <f>A152</f>
        <v>Procter &amp; Gamble</v>
      </c>
      <c r="B153" s="10" t="str">
        <f>B152</f>
        <v>US7427181091</v>
      </c>
      <c r="C153" s="10">
        <f t="shared" si="21"/>
        <v>2</v>
      </c>
      <c r="D153" s="7" t="s">
        <v>6</v>
      </c>
      <c r="E153" s="7" t="s">
        <v>6</v>
      </c>
      <c r="F153" s="8">
        <v>0.18000000000018768</v>
      </c>
      <c r="H153" s="11">
        <f>IFERROR(INDEX(Regional_variables!$A$1:$F$9,MATCH(Calculations!$E153,Regional_variables!$A$1:$A$9,0),MATCH(Calculations!H$1,Regional_variables!$A$1:$F$1,0)),"")</f>
        <v>8.0673753799771486E-3</v>
      </c>
      <c r="I153" s="11" t="str">
        <f>IF(C153=1,SUMPRODUCT(F153:F162,H153:H162),"")</f>
        <v/>
      </c>
    </row>
    <row r="154" spans="1:9" x14ac:dyDescent="0.25">
      <c r="A154" s="10" t="str">
        <f t="shared" ref="A154:B161" si="23">A153</f>
        <v>Procter &amp; Gamble</v>
      </c>
      <c r="B154" s="10" t="str">
        <f t="shared" si="23"/>
        <v>US7427181091</v>
      </c>
      <c r="C154" s="10">
        <f t="shared" si="21"/>
        <v>3</v>
      </c>
      <c r="D154" s="7" t="s">
        <v>44</v>
      </c>
      <c r="E154" s="7" t="s">
        <v>8</v>
      </c>
      <c r="F154" s="8">
        <v>0.18000000000017558</v>
      </c>
      <c r="H154" s="11">
        <f>IFERROR(INDEX(Regional_variables!$A$1:$F$9,MATCH(Calculations!$E154,Regional_variables!$A$1:$A$9,0),MATCH(Calculations!H$1,Regional_variables!$A$1:$F$1,0)),"")</f>
        <v>7.4368522982314111E-2</v>
      </c>
      <c r="I154" s="11" t="str">
        <f>IF(C154=1,SUMPRODUCT(F154:F163,H154:H163),"")</f>
        <v/>
      </c>
    </row>
    <row r="155" spans="1:9" x14ac:dyDescent="0.25">
      <c r="A155" s="10" t="str">
        <f t="shared" si="23"/>
        <v>Procter &amp; Gamble</v>
      </c>
      <c r="B155" s="10" t="str">
        <f t="shared" si="23"/>
        <v>US7427181091</v>
      </c>
      <c r="C155" s="10">
        <f t="shared" si="21"/>
        <v>4</v>
      </c>
      <c r="D155" s="7" t="s">
        <v>45</v>
      </c>
      <c r="E155" s="7" t="s">
        <v>46</v>
      </c>
      <c r="F155" s="8">
        <v>0.15000000000048133</v>
      </c>
      <c r="H155" s="11">
        <f>IFERROR(INDEX(Regional_variables!$A$1:$F$9,MATCH(Calculations!$E155,Regional_variables!$A$1:$A$9,0),MATCH(Calculations!H$1,Regional_variables!$A$1:$F$1,0)),"")</f>
        <v>4.1769369577935755E-2</v>
      </c>
      <c r="I155" s="11" t="str">
        <f>IF(C155=1,SUMPRODUCT(F155:F164,H155:H164),"")</f>
        <v/>
      </c>
    </row>
    <row r="156" spans="1:9" x14ac:dyDescent="0.25">
      <c r="A156" s="10" t="str">
        <f t="shared" si="23"/>
        <v>Procter &amp; Gamble</v>
      </c>
      <c r="B156" s="10" t="str">
        <f t="shared" si="23"/>
        <v>US7427181091</v>
      </c>
      <c r="C156" s="10">
        <f t="shared" si="21"/>
        <v>5</v>
      </c>
      <c r="D156" s="7" t="s">
        <v>23</v>
      </c>
      <c r="E156" s="7" t="s">
        <v>23</v>
      </c>
      <c r="F156" s="8">
        <v>0.10000000000096269</v>
      </c>
      <c r="H156" s="11">
        <f>IFERROR(INDEX(Regional_variables!$A$1:$F$9,MATCH(Calculations!$E156,Regional_variables!$A$1:$A$9,0),MATCH(Calculations!H$1,Regional_variables!$A$1:$F$1,0)),"")</f>
        <v>3.5683255966096228E-2</v>
      </c>
      <c r="I156" s="11" t="str">
        <f>IF(C156=1,SUMPRODUCT(F156:F165,H156:H165),"")</f>
        <v/>
      </c>
    </row>
    <row r="157" spans="1:9" x14ac:dyDescent="0.25">
      <c r="A157" s="10" t="str">
        <f t="shared" si="23"/>
        <v>Procter &amp; Gamble</v>
      </c>
      <c r="B157" s="10" t="str">
        <f t="shared" si="23"/>
        <v>US7427181091</v>
      </c>
      <c r="C157" s="10">
        <f t="shared" si="21"/>
        <v>6</v>
      </c>
      <c r="D157" s="7" t="s">
        <v>13</v>
      </c>
      <c r="E157" s="7" t="s">
        <v>13</v>
      </c>
      <c r="F157" s="8" t="s">
        <v>13</v>
      </c>
      <c r="H157" s="11" t="str">
        <f>IFERROR(INDEX(Regional_variables!$A$1:$F$9,MATCH(Calculations!$E157,Regional_variables!$A$1:$A$9,0),MATCH(Calculations!H$1,Regional_variables!$A$1:$F$1,0)),"")</f>
        <v/>
      </c>
      <c r="I157" s="11" t="str">
        <f>IF(C157=1,SUMPRODUCT(F157:F166,H157:H166),"")</f>
        <v/>
      </c>
    </row>
    <row r="158" spans="1:9" x14ac:dyDescent="0.25">
      <c r="A158" s="10" t="str">
        <f t="shared" si="23"/>
        <v>Procter &amp; Gamble</v>
      </c>
      <c r="B158" s="10" t="str">
        <f t="shared" si="23"/>
        <v>US7427181091</v>
      </c>
      <c r="C158" s="10">
        <f t="shared" si="21"/>
        <v>7</v>
      </c>
      <c r="D158" s="7" t="s">
        <v>13</v>
      </c>
      <c r="E158" s="7" t="s">
        <v>13</v>
      </c>
      <c r="F158" s="8" t="s">
        <v>13</v>
      </c>
      <c r="H158" s="11" t="str">
        <f>IFERROR(INDEX(Regional_variables!$A$1:$F$9,MATCH(Calculations!$E158,Regional_variables!$A$1:$A$9,0),MATCH(Calculations!H$1,Regional_variables!$A$1:$F$1,0)),"")</f>
        <v/>
      </c>
      <c r="I158" s="11" t="str">
        <f>IF(C158=1,SUMPRODUCT(F158:F167,H158:H167),"")</f>
        <v/>
      </c>
    </row>
    <row r="159" spans="1:9" x14ac:dyDescent="0.25">
      <c r="A159" s="10" t="str">
        <f t="shared" si="23"/>
        <v>Procter &amp; Gamble</v>
      </c>
      <c r="B159" s="10" t="str">
        <f t="shared" si="23"/>
        <v>US7427181091</v>
      </c>
      <c r="C159" s="10">
        <f t="shared" si="21"/>
        <v>8</v>
      </c>
      <c r="D159" s="7" t="s">
        <v>13</v>
      </c>
      <c r="E159" s="7" t="s">
        <v>13</v>
      </c>
      <c r="F159" s="8" t="s">
        <v>13</v>
      </c>
      <c r="H159" s="11" t="str">
        <f>IFERROR(INDEX(Regional_variables!$A$1:$F$9,MATCH(Calculations!$E159,Regional_variables!$A$1:$A$9,0),MATCH(Calculations!H$1,Regional_variables!$A$1:$F$1,0)),"")</f>
        <v/>
      </c>
      <c r="I159" s="11" t="str">
        <f>IF(C159=1,SUMPRODUCT(F159:F168,H159:H168),"")</f>
        <v/>
      </c>
    </row>
    <row r="160" spans="1:9" x14ac:dyDescent="0.25">
      <c r="A160" s="10" t="str">
        <f t="shared" si="23"/>
        <v>Procter &amp; Gamble</v>
      </c>
      <c r="B160" s="10" t="str">
        <f t="shared" si="23"/>
        <v>US7427181091</v>
      </c>
      <c r="C160" s="10">
        <f t="shared" si="21"/>
        <v>9</v>
      </c>
      <c r="D160" s="7" t="s">
        <v>13</v>
      </c>
      <c r="E160" s="7" t="s">
        <v>13</v>
      </c>
      <c r="F160" s="8" t="s">
        <v>13</v>
      </c>
      <c r="H160" s="11" t="str">
        <f>IFERROR(INDEX(Regional_variables!$A$1:$F$9,MATCH(Calculations!$E160,Regional_variables!$A$1:$A$9,0),MATCH(Calculations!H$1,Regional_variables!$A$1:$F$1,0)),"")</f>
        <v/>
      </c>
      <c r="I160" s="11" t="str">
        <f>IF(C160=1,SUMPRODUCT(F160:F169,H160:H169),"")</f>
        <v/>
      </c>
    </row>
    <row r="161" spans="1:9" x14ac:dyDescent="0.25">
      <c r="A161" s="10" t="str">
        <f t="shared" si="23"/>
        <v>Procter &amp; Gamble</v>
      </c>
      <c r="B161" s="10" t="str">
        <f t="shared" si="23"/>
        <v>US7427181091</v>
      </c>
      <c r="C161" s="10">
        <f t="shared" si="21"/>
        <v>10</v>
      </c>
      <c r="D161" s="7" t="s">
        <v>13</v>
      </c>
      <c r="E161" s="7" t="s">
        <v>13</v>
      </c>
      <c r="F161" s="8" t="s">
        <v>13</v>
      </c>
      <c r="H161" s="11" t="str">
        <f>IFERROR(INDEX(Regional_variables!$A$1:$F$9,MATCH(Calculations!$E161,Regional_variables!$A$1:$A$9,0),MATCH(Calculations!H$1,Regional_variables!$A$1:$F$1,0)),"")</f>
        <v/>
      </c>
      <c r="I161" s="11" t="str">
        <f>IF(C161=1,SUMPRODUCT(F161:F170,H161:H170),"")</f>
        <v/>
      </c>
    </row>
    <row r="162" spans="1:9" x14ac:dyDescent="0.25">
      <c r="A162" s="15" t="s">
        <v>133</v>
      </c>
      <c r="B162" s="15" t="s">
        <v>134</v>
      </c>
      <c r="C162" s="15">
        <f t="shared" si="21"/>
        <v>1</v>
      </c>
      <c r="D162" s="3" t="s">
        <v>4</v>
      </c>
      <c r="E162" s="3" t="s">
        <v>4</v>
      </c>
      <c r="F162" s="2">
        <v>0.75152682027688233</v>
      </c>
      <c r="H162" s="11">
        <f>IFERROR(INDEX(Regional_variables!$A$1:$F$9,MATCH(Calculations!$E162,Regional_variables!$A$1:$A$9,0),MATCH(Calculations!H$1,Regional_variables!$A$1:$F$1,0)),"")</f>
        <v>1.4685995001382901E-2</v>
      </c>
      <c r="I162" s="11">
        <f>IF(C162=1,SUMPRODUCT(F162:F171,H162:H171),"")</f>
        <v>1.7918045601019218E-2</v>
      </c>
    </row>
    <row r="163" spans="1:9" x14ac:dyDescent="0.25">
      <c r="A163" s="15" t="str">
        <f>A162</f>
        <v>JPMorgan Chase</v>
      </c>
      <c r="B163" s="15" t="str">
        <f>B162</f>
        <v>US46625H1005</v>
      </c>
      <c r="C163" s="15">
        <f t="shared" si="21"/>
        <v>2</v>
      </c>
      <c r="D163" s="3" t="s">
        <v>47</v>
      </c>
      <c r="E163" s="3" t="s">
        <v>6</v>
      </c>
      <c r="F163" s="2">
        <v>0.16132538351715059</v>
      </c>
      <c r="H163" s="11">
        <f>IFERROR(INDEX(Regional_variables!$A$1:$F$9,MATCH(Calculations!$E163,Regional_variables!$A$1:$A$9,0),MATCH(Calculations!H$1,Regional_variables!$A$1:$F$1,0)),"")</f>
        <v>8.0673753799771486E-3</v>
      </c>
      <c r="I163" s="11" t="str">
        <f>IF(C163=1,SUMPRODUCT(F163:F172,H163:H172),"")</f>
        <v/>
      </c>
    </row>
    <row r="164" spans="1:9" x14ac:dyDescent="0.25">
      <c r="A164" s="15" t="str">
        <f t="shared" ref="A164:B171" si="24">A163</f>
        <v>JPMorgan Chase</v>
      </c>
      <c r="B164" s="15" t="str">
        <f t="shared" si="24"/>
        <v>US46625H1005</v>
      </c>
      <c r="C164" s="15">
        <f t="shared" si="21"/>
        <v>3</v>
      </c>
      <c r="D164" s="3" t="s">
        <v>48</v>
      </c>
      <c r="E164" s="3" t="s">
        <v>8</v>
      </c>
      <c r="F164" s="2">
        <v>6.3846966028227939E-2</v>
      </c>
      <c r="H164" s="11">
        <f>IFERROR(INDEX(Regional_variables!$A$1:$F$9,MATCH(Calculations!$E164,Regional_variables!$A$1:$A$9,0),MATCH(Calculations!H$1,Regional_variables!$A$1:$F$1,0)),"")</f>
        <v>7.4368522982314111E-2</v>
      </c>
      <c r="I164" s="11" t="str">
        <f>IF(C164=1,SUMPRODUCT(F164:F173,H164:H173),"")</f>
        <v/>
      </c>
    </row>
    <row r="165" spans="1:9" x14ac:dyDescent="0.25">
      <c r="A165" s="15" t="str">
        <f t="shared" si="24"/>
        <v>JPMorgan Chase</v>
      </c>
      <c r="B165" s="15" t="str">
        <f t="shared" si="24"/>
        <v>US46625H1005</v>
      </c>
      <c r="C165" s="15">
        <f t="shared" si="21"/>
        <v>4</v>
      </c>
      <c r="D165" s="3" t="s">
        <v>49</v>
      </c>
      <c r="E165" s="3" t="s">
        <v>23</v>
      </c>
      <c r="F165" s="2">
        <v>2.3300830177739148E-2</v>
      </c>
      <c r="H165" s="11">
        <f>IFERROR(INDEX(Regional_variables!$A$1:$F$9,MATCH(Calculations!$E165,Regional_variables!$A$1:$A$9,0),MATCH(Calculations!H$1,Regional_variables!$A$1:$F$1,0)),"")</f>
        <v>3.5683255966096228E-2</v>
      </c>
      <c r="I165" s="11" t="str">
        <f>IF(C165=1,SUMPRODUCT(F165:F174,H165:H174),"")</f>
        <v/>
      </c>
    </row>
    <row r="166" spans="1:9" x14ac:dyDescent="0.25">
      <c r="A166" s="15" t="str">
        <f t="shared" si="24"/>
        <v>JPMorgan Chase</v>
      </c>
      <c r="B166" s="15" t="str">
        <f t="shared" si="24"/>
        <v>US46625H1005</v>
      </c>
      <c r="C166" s="15">
        <f t="shared" si="21"/>
        <v>5</v>
      </c>
      <c r="D166" s="3" t="s">
        <v>13</v>
      </c>
      <c r="E166" s="3" t="s">
        <v>13</v>
      </c>
      <c r="F166" s="2" t="s">
        <v>13</v>
      </c>
      <c r="H166" s="11" t="str">
        <f>IFERROR(INDEX(Regional_variables!$A$1:$F$9,MATCH(Calculations!$E166,Regional_variables!$A$1:$A$9,0),MATCH(Calculations!H$1,Regional_variables!$A$1:$F$1,0)),"")</f>
        <v/>
      </c>
      <c r="I166" s="11" t="str">
        <f>IF(C166=1,SUMPRODUCT(F166:F175,H166:H175),"")</f>
        <v/>
      </c>
    </row>
    <row r="167" spans="1:9" x14ac:dyDescent="0.25">
      <c r="A167" s="15" t="str">
        <f t="shared" si="24"/>
        <v>JPMorgan Chase</v>
      </c>
      <c r="B167" s="15" t="str">
        <f t="shared" si="24"/>
        <v>US46625H1005</v>
      </c>
      <c r="C167" s="15">
        <f t="shared" si="21"/>
        <v>6</v>
      </c>
      <c r="D167" s="3" t="s">
        <v>13</v>
      </c>
      <c r="E167" s="3" t="s">
        <v>13</v>
      </c>
      <c r="F167" s="2" t="s">
        <v>13</v>
      </c>
      <c r="H167" s="11" t="str">
        <f>IFERROR(INDEX(Regional_variables!$A$1:$F$9,MATCH(Calculations!$E167,Regional_variables!$A$1:$A$9,0),MATCH(Calculations!H$1,Regional_variables!$A$1:$F$1,0)),"")</f>
        <v/>
      </c>
      <c r="I167" s="11" t="str">
        <f>IF(C167=1,SUMPRODUCT(F167:F176,H167:H176),"")</f>
        <v/>
      </c>
    </row>
    <row r="168" spans="1:9" x14ac:dyDescent="0.25">
      <c r="A168" s="15" t="str">
        <f t="shared" si="24"/>
        <v>JPMorgan Chase</v>
      </c>
      <c r="B168" s="15" t="str">
        <f t="shared" si="24"/>
        <v>US46625H1005</v>
      </c>
      <c r="C168" s="15">
        <f t="shared" si="21"/>
        <v>7</v>
      </c>
      <c r="D168" s="3" t="s">
        <v>13</v>
      </c>
      <c r="E168" s="3" t="s">
        <v>13</v>
      </c>
      <c r="F168" s="2" t="s">
        <v>13</v>
      </c>
      <c r="H168" s="11" t="str">
        <f>IFERROR(INDEX(Regional_variables!$A$1:$F$9,MATCH(Calculations!$E168,Regional_variables!$A$1:$A$9,0),MATCH(Calculations!H$1,Regional_variables!$A$1:$F$1,0)),"")</f>
        <v/>
      </c>
      <c r="I168" s="11" t="str">
        <f>IF(C168=1,SUMPRODUCT(F168:F177,H168:H177),"")</f>
        <v/>
      </c>
    </row>
    <row r="169" spans="1:9" x14ac:dyDescent="0.25">
      <c r="A169" s="15" t="str">
        <f t="shared" si="24"/>
        <v>JPMorgan Chase</v>
      </c>
      <c r="B169" s="15" t="str">
        <f t="shared" si="24"/>
        <v>US46625H1005</v>
      </c>
      <c r="C169" s="15">
        <f t="shared" si="21"/>
        <v>8</v>
      </c>
      <c r="D169" s="3" t="s">
        <v>13</v>
      </c>
      <c r="E169" s="3" t="s">
        <v>13</v>
      </c>
      <c r="F169" s="2" t="s">
        <v>13</v>
      </c>
      <c r="H169" s="11" t="str">
        <f>IFERROR(INDEX(Regional_variables!$A$1:$F$9,MATCH(Calculations!$E169,Regional_variables!$A$1:$A$9,0),MATCH(Calculations!H$1,Regional_variables!$A$1:$F$1,0)),"")</f>
        <v/>
      </c>
      <c r="I169" s="11" t="str">
        <f>IF(C169=1,SUMPRODUCT(F169:F178,H169:H178),"")</f>
        <v/>
      </c>
    </row>
    <row r="170" spans="1:9" x14ac:dyDescent="0.25">
      <c r="A170" s="15" t="str">
        <f t="shared" si="24"/>
        <v>JPMorgan Chase</v>
      </c>
      <c r="B170" s="15" t="str">
        <f t="shared" si="24"/>
        <v>US46625H1005</v>
      </c>
      <c r="C170" s="15">
        <f t="shared" si="21"/>
        <v>9</v>
      </c>
      <c r="D170" s="3" t="s">
        <v>13</v>
      </c>
      <c r="E170" s="3" t="s">
        <v>13</v>
      </c>
      <c r="F170" s="2" t="s">
        <v>13</v>
      </c>
      <c r="H170" s="11" t="str">
        <f>IFERROR(INDEX(Regional_variables!$A$1:$F$9,MATCH(Calculations!$E170,Regional_variables!$A$1:$A$9,0),MATCH(Calculations!H$1,Regional_variables!$A$1:$F$1,0)),"")</f>
        <v/>
      </c>
      <c r="I170" s="11" t="str">
        <f>IF(C170=1,SUMPRODUCT(F170:F179,H170:H179),"")</f>
        <v/>
      </c>
    </row>
    <row r="171" spans="1:9" x14ac:dyDescent="0.25">
      <c r="A171" s="15" t="str">
        <f t="shared" si="24"/>
        <v>JPMorgan Chase</v>
      </c>
      <c r="B171" s="15" t="str">
        <f t="shared" si="24"/>
        <v>US46625H1005</v>
      </c>
      <c r="C171" s="15">
        <f t="shared" si="21"/>
        <v>10</v>
      </c>
      <c r="D171" s="3" t="s">
        <v>13</v>
      </c>
      <c r="E171" s="3" t="s">
        <v>13</v>
      </c>
      <c r="F171" s="2" t="s">
        <v>13</v>
      </c>
      <c r="H171" s="11" t="str">
        <f>IFERROR(INDEX(Regional_variables!$A$1:$F$9,MATCH(Calculations!$E171,Regional_variables!$A$1:$A$9,0),MATCH(Calculations!H$1,Regional_variables!$A$1:$F$1,0)),"")</f>
        <v/>
      </c>
      <c r="I171" s="11" t="str">
        <f>IF(C171=1,SUMPRODUCT(F171:F180,H171:H180),"")</f>
        <v/>
      </c>
    </row>
    <row r="172" spans="1:9" x14ac:dyDescent="0.25">
      <c r="A172" s="10" t="s">
        <v>135</v>
      </c>
      <c r="B172" s="10" t="s">
        <v>136</v>
      </c>
      <c r="C172" s="10">
        <f t="shared" si="21"/>
        <v>1</v>
      </c>
      <c r="D172" s="7" t="s">
        <v>38</v>
      </c>
      <c r="E172" s="7" t="s">
        <v>8</v>
      </c>
      <c r="F172" s="8">
        <v>0.95675603143418153</v>
      </c>
      <c r="H172" s="11">
        <f>IFERROR(INDEX(Regional_variables!$A$1:$F$9,MATCH(Calculations!$E172,Regional_variables!$A$1:$A$9,0),MATCH(Calculations!H$1,Regional_variables!$A$1:$F$1,0)),"")</f>
        <v>7.4368522982314111E-2</v>
      </c>
      <c r="I172" s="11">
        <f>IF(C172=1,SUMPRODUCT(F172:F181,H172:H181),"")</f>
        <v>7.2419433921115148E-2</v>
      </c>
    </row>
    <row r="173" spans="1:9" x14ac:dyDescent="0.25">
      <c r="A173" s="10" t="str">
        <f>A172</f>
        <v>ICBC</v>
      </c>
      <c r="B173" s="10" t="str">
        <f>B172</f>
        <v>CNE1000003G1</v>
      </c>
      <c r="C173" s="10">
        <f t="shared" si="21"/>
        <v>2</v>
      </c>
      <c r="D173" s="7" t="s">
        <v>35</v>
      </c>
      <c r="E173" s="7" t="s">
        <v>10</v>
      </c>
      <c r="F173" s="8">
        <v>4.3243968565818476E-2</v>
      </c>
      <c r="H173" s="11">
        <f>IFERROR(INDEX(Regional_variables!$A$1:$F$9,MATCH(Calculations!$E173,Regional_variables!$A$1:$A$9,0),MATCH(Calculations!H$1,Regional_variables!$A$1:$F$1,0)),"")</f>
        <v>2.9296594437356438E-2</v>
      </c>
      <c r="I173" s="11" t="str">
        <f>IF(C173=1,SUMPRODUCT(F173:F182,H173:H182),"")</f>
        <v/>
      </c>
    </row>
    <row r="174" spans="1:9" x14ac:dyDescent="0.25">
      <c r="A174" s="10" t="str">
        <f t="shared" ref="A174:B181" si="25">A173</f>
        <v>ICBC</v>
      </c>
      <c r="B174" s="10" t="str">
        <f t="shared" si="25"/>
        <v>CNE1000003G1</v>
      </c>
      <c r="C174" s="10">
        <f t="shared" si="21"/>
        <v>3</v>
      </c>
      <c r="D174" s="7" t="s">
        <v>13</v>
      </c>
      <c r="E174" s="7" t="s">
        <v>13</v>
      </c>
      <c r="F174" s="8" t="s">
        <v>13</v>
      </c>
      <c r="H174" s="11" t="str">
        <f>IFERROR(INDEX(Regional_variables!$A$1:$F$9,MATCH(Calculations!$E174,Regional_variables!$A$1:$A$9,0),MATCH(Calculations!H$1,Regional_variables!$A$1:$F$1,0)),"")</f>
        <v/>
      </c>
      <c r="I174" s="11" t="str">
        <f>IF(C174=1,SUMPRODUCT(F174:F183,H174:H183),"")</f>
        <v/>
      </c>
    </row>
    <row r="175" spans="1:9" x14ac:dyDescent="0.25">
      <c r="A175" s="10" t="str">
        <f t="shared" si="25"/>
        <v>ICBC</v>
      </c>
      <c r="B175" s="10" t="str">
        <f t="shared" si="25"/>
        <v>CNE1000003G1</v>
      </c>
      <c r="C175" s="10">
        <f t="shared" si="21"/>
        <v>4</v>
      </c>
      <c r="D175" s="7" t="s">
        <v>13</v>
      </c>
      <c r="E175" s="7" t="s">
        <v>13</v>
      </c>
      <c r="F175" s="8" t="s">
        <v>13</v>
      </c>
      <c r="H175" s="11" t="str">
        <f>IFERROR(INDEX(Regional_variables!$A$1:$F$9,MATCH(Calculations!$E175,Regional_variables!$A$1:$A$9,0),MATCH(Calculations!H$1,Regional_variables!$A$1:$F$1,0)),"")</f>
        <v/>
      </c>
      <c r="I175" s="11" t="str">
        <f>IF(C175=1,SUMPRODUCT(F175:F184,H175:H184),"")</f>
        <v/>
      </c>
    </row>
    <row r="176" spans="1:9" x14ac:dyDescent="0.25">
      <c r="A176" s="10" t="str">
        <f t="shared" si="25"/>
        <v>ICBC</v>
      </c>
      <c r="B176" s="10" t="str">
        <f t="shared" si="25"/>
        <v>CNE1000003G1</v>
      </c>
      <c r="C176" s="10">
        <f t="shared" si="21"/>
        <v>5</v>
      </c>
      <c r="D176" s="7" t="s">
        <v>13</v>
      </c>
      <c r="E176" s="7" t="s">
        <v>13</v>
      </c>
      <c r="F176" s="8" t="s">
        <v>13</v>
      </c>
      <c r="H176" s="11" t="str">
        <f>IFERROR(INDEX(Regional_variables!$A$1:$F$9,MATCH(Calculations!$E176,Regional_variables!$A$1:$A$9,0),MATCH(Calculations!H$1,Regional_variables!$A$1:$F$1,0)),"")</f>
        <v/>
      </c>
      <c r="I176" s="11" t="str">
        <f>IF(C176=1,SUMPRODUCT(F176:F185,H176:H185),"")</f>
        <v/>
      </c>
    </row>
    <row r="177" spans="1:9" x14ac:dyDescent="0.25">
      <c r="A177" s="10" t="str">
        <f t="shared" si="25"/>
        <v>ICBC</v>
      </c>
      <c r="B177" s="10" t="str">
        <f t="shared" si="25"/>
        <v>CNE1000003G1</v>
      </c>
      <c r="C177" s="10">
        <f t="shared" si="21"/>
        <v>6</v>
      </c>
      <c r="D177" s="7" t="s">
        <v>13</v>
      </c>
      <c r="E177" s="7" t="s">
        <v>13</v>
      </c>
      <c r="F177" s="8" t="s">
        <v>13</v>
      </c>
      <c r="H177" s="11" t="str">
        <f>IFERROR(INDEX(Regional_variables!$A$1:$F$9,MATCH(Calculations!$E177,Regional_variables!$A$1:$A$9,0),MATCH(Calculations!H$1,Regional_variables!$A$1:$F$1,0)),"")</f>
        <v/>
      </c>
      <c r="I177" s="11" t="str">
        <f>IF(C177=1,SUMPRODUCT(F177:F186,H177:H186),"")</f>
        <v/>
      </c>
    </row>
    <row r="178" spans="1:9" x14ac:dyDescent="0.25">
      <c r="A178" s="10" t="str">
        <f t="shared" si="25"/>
        <v>ICBC</v>
      </c>
      <c r="B178" s="10" t="str">
        <f t="shared" si="25"/>
        <v>CNE1000003G1</v>
      </c>
      <c r="C178" s="10">
        <f t="shared" si="21"/>
        <v>7</v>
      </c>
      <c r="D178" s="7" t="s">
        <v>13</v>
      </c>
      <c r="E178" s="7" t="s">
        <v>13</v>
      </c>
      <c r="F178" s="8" t="s">
        <v>13</v>
      </c>
      <c r="H178" s="11" t="str">
        <f>IFERROR(INDEX(Regional_variables!$A$1:$F$9,MATCH(Calculations!$E178,Regional_variables!$A$1:$A$9,0),MATCH(Calculations!H$1,Regional_variables!$A$1:$F$1,0)),"")</f>
        <v/>
      </c>
      <c r="I178" s="11" t="str">
        <f>IF(C178=1,SUMPRODUCT(F178:F187,H178:H187),"")</f>
        <v/>
      </c>
    </row>
    <row r="179" spans="1:9" x14ac:dyDescent="0.25">
      <c r="A179" s="10" t="str">
        <f t="shared" si="25"/>
        <v>ICBC</v>
      </c>
      <c r="B179" s="10" t="str">
        <f t="shared" si="25"/>
        <v>CNE1000003G1</v>
      </c>
      <c r="C179" s="10">
        <f t="shared" si="21"/>
        <v>8</v>
      </c>
      <c r="D179" s="7" t="s">
        <v>13</v>
      </c>
      <c r="E179" s="7" t="s">
        <v>13</v>
      </c>
      <c r="F179" s="8" t="s">
        <v>13</v>
      </c>
      <c r="H179" s="11" t="str">
        <f>IFERROR(INDEX(Regional_variables!$A$1:$F$9,MATCH(Calculations!$E179,Regional_variables!$A$1:$A$9,0),MATCH(Calculations!H$1,Regional_variables!$A$1:$F$1,0)),"")</f>
        <v/>
      </c>
      <c r="I179" s="11" t="str">
        <f>IF(C179=1,SUMPRODUCT(F179:F188,H179:H188),"")</f>
        <v/>
      </c>
    </row>
    <row r="180" spans="1:9" x14ac:dyDescent="0.25">
      <c r="A180" s="10" t="str">
        <f t="shared" si="25"/>
        <v>ICBC</v>
      </c>
      <c r="B180" s="10" t="str">
        <f t="shared" si="25"/>
        <v>CNE1000003G1</v>
      </c>
      <c r="C180" s="10">
        <f t="shared" si="21"/>
        <v>9</v>
      </c>
      <c r="D180" s="7" t="s">
        <v>13</v>
      </c>
      <c r="E180" s="7" t="s">
        <v>13</v>
      </c>
      <c r="F180" s="8" t="s">
        <v>13</v>
      </c>
      <c r="H180" s="11" t="str">
        <f>IFERROR(INDEX(Regional_variables!$A$1:$F$9,MATCH(Calculations!$E180,Regional_variables!$A$1:$A$9,0),MATCH(Calculations!H$1,Regional_variables!$A$1:$F$1,0)),"")</f>
        <v/>
      </c>
      <c r="I180" s="11" t="str">
        <f>IF(C180=1,SUMPRODUCT(F180:F189,H180:H189),"")</f>
        <v/>
      </c>
    </row>
    <row r="181" spans="1:9" x14ac:dyDescent="0.25">
      <c r="A181" s="10" t="str">
        <f t="shared" si="25"/>
        <v>ICBC</v>
      </c>
      <c r="B181" s="10" t="str">
        <f t="shared" si="25"/>
        <v>CNE1000003G1</v>
      </c>
      <c r="C181" s="10">
        <f t="shared" si="21"/>
        <v>10</v>
      </c>
      <c r="D181" s="7" t="s">
        <v>13</v>
      </c>
      <c r="E181" s="7" t="s">
        <v>13</v>
      </c>
      <c r="F181" s="8" t="s">
        <v>13</v>
      </c>
      <c r="H181" s="11" t="str">
        <f>IFERROR(INDEX(Regional_variables!$A$1:$F$9,MATCH(Calculations!$E181,Regional_variables!$A$1:$A$9,0),MATCH(Calculations!H$1,Regional_variables!$A$1:$F$1,0)),"")</f>
        <v/>
      </c>
      <c r="I181" s="11" t="str">
        <f>IF(C181=1,SUMPRODUCT(F181:F190,H181:H190),"")</f>
        <v/>
      </c>
    </row>
    <row r="182" spans="1:9" x14ac:dyDescent="0.25">
      <c r="A182" s="15" t="s">
        <v>137</v>
      </c>
      <c r="B182" s="15" t="s">
        <v>138</v>
      </c>
      <c r="C182" s="15">
        <f t="shared" si="21"/>
        <v>1</v>
      </c>
      <c r="D182" s="3" t="s">
        <v>38</v>
      </c>
      <c r="E182" s="3" t="s">
        <v>8</v>
      </c>
      <c r="F182" s="2">
        <v>0.82444715015582626</v>
      </c>
      <c r="H182" s="11">
        <f>IFERROR(INDEX(Regional_variables!$A$1:$F$9,MATCH(Calculations!$E182,Regional_variables!$A$1:$A$9,0),MATCH(Calculations!H$1,Regional_variables!$A$1:$F$1,0)),"")</f>
        <v>7.4368522982314111E-2</v>
      </c>
      <c r="I182" s="11">
        <f>IF(C182=1,SUMPRODUCT(F182:F191,H182:H191),"")</f>
        <v>7.2851859160780796E-2</v>
      </c>
    </row>
    <row r="183" spans="1:9" x14ac:dyDescent="0.25">
      <c r="A183" s="15" t="str">
        <f>A182</f>
        <v>Bank of China</v>
      </c>
      <c r="B183" s="15" t="str">
        <f>B182</f>
        <v>CNE1000001Z5</v>
      </c>
      <c r="C183" s="15">
        <f t="shared" si="21"/>
        <v>2</v>
      </c>
      <c r="D183" s="3" t="s">
        <v>50</v>
      </c>
      <c r="E183" s="3" t="s">
        <v>8</v>
      </c>
      <c r="F183" s="2">
        <v>9.7275736834364634E-2</v>
      </c>
      <c r="H183" s="11">
        <f>IFERROR(INDEX(Regional_variables!$A$1:$F$9,MATCH(Calculations!$E183,Regional_variables!$A$1:$A$9,0),MATCH(Calculations!H$1,Regional_variables!$A$1:$F$1,0)),"")</f>
        <v>7.4368522982314111E-2</v>
      </c>
      <c r="I183" s="11" t="str">
        <f>IF(C183=1,SUMPRODUCT(F183:F192,H183:H192),"")</f>
        <v/>
      </c>
    </row>
    <row r="184" spans="1:9" x14ac:dyDescent="0.25">
      <c r="A184" s="15" t="str">
        <f t="shared" ref="A184:B191" si="26">A183</f>
        <v>Bank of China</v>
      </c>
      <c r="B184" s="15" t="str">
        <f t="shared" si="26"/>
        <v>CNE1000001Z5</v>
      </c>
      <c r="C184" s="15">
        <f t="shared" si="21"/>
        <v>3</v>
      </c>
      <c r="D184" s="3" t="s">
        <v>51</v>
      </c>
      <c r="E184" s="3" t="s">
        <v>8</v>
      </c>
      <c r="F184" s="2">
        <v>4.4627258865660907E-2</v>
      </c>
      <c r="H184" s="11">
        <f>IFERROR(INDEX(Regional_variables!$A$1:$F$9,MATCH(Calculations!$E184,Regional_variables!$A$1:$A$9,0),MATCH(Calculations!H$1,Regional_variables!$A$1:$F$1,0)),"")</f>
        <v>7.4368522982314111E-2</v>
      </c>
      <c r="I184" s="11" t="str">
        <f>IF(C184=1,SUMPRODUCT(F184:F193,H184:H193),"")</f>
        <v/>
      </c>
    </row>
    <row r="185" spans="1:9" x14ac:dyDescent="0.25">
      <c r="A185" s="15" t="str">
        <f t="shared" si="26"/>
        <v>Bank of China</v>
      </c>
      <c r="B185" s="15" t="str">
        <f t="shared" si="26"/>
        <v>CNE1000001Z5</v>
      </c>
      <c r="C185" s="15">
        <f t="shared" si="21"/>
        <v>4</v>
      </c>
      <c r="D185" s="3" t="s">
        <v>35</v>
      </c>
      <c r="E185" s="3" t="s">
        <v>10</v>
      </c>
      <c r="F185" s="2">
        <v>3.3649854144148124E-2</v>
      </c>
      <c r="H185" s="11">
        <f>IFERROR(INDEX(Regional_variables!$A$1:$F$9,MATCH(Calculations!$E185,Regional_variables!$A$1:$A$9,0),MATCH(Calculations!H$1,Regional_variables!$A$1:$F$1,0)),"")</f>
        <v>2.9296594437356438E-2</v>
      </c>
      <c r="I185" s="11" t="str">
        <f>IF(C185=1,SUMPRODUCT(F185:F194,H185:H194),"")</f>
        <v/>
      </c>
    </row>
    <row r="186" spans="1:9" x14ac:dyDescent="0.25">
      <c r="A186" s="15" t="str">
        <f t="shared" si="26"/>
        <v>Bank of China</v>
      </c>
      <c r="B186" s="15" t="str">
        <f t="shared" si="26"/>
        <v>CNE1000001Z5</v>
      </c>
      <c r="C186" s="15">
        <f t="shared" si="21"/>
        <v>5</v>
      </c>
      <c r="D186" s="3" t="s">
        <v>13</v>
      </c>
      <c r="E186" s="3" t="s">
        <v>13</v>
      </c>
      <c r="F186" s="2" t="s">
        <v>13</v>
      </c>
      <c r="H186" s="11" t="str">
        <f>IFERROR(INDEX(Regional_variables!$A$1:$F$9,MATCH(Calculations!$E186,Regional_variables!$A$1:$A$9,0),MATCH(Calculations!H$1,Regional_variables!$A$1:$F$1,0)),"")</f>
        <v/>
      </c>
      <c r="I186" s="11" t="str">
        <f>IF(C186=1,SUMPRODUCT(F186:F195,H186:H195),"")</f>
        <v/>
      </c>
    </row>
    <row r="187" spans="1:9" x14ac:dyDescent="0.25">
      <c r="A187" s="15" t="str">
        <f t="shared" si="26"/>
        <v>Bank of China</v>
      </c>
      <c r="B187" s="15" t="str">
        <f t="shared" si="26"/>
        <v>CNE1000001Z5</v>
      </c>
      <c r="C187" s="15">
        <f t="shared" si="21"/>
        <v>6</v>
      </c>
      <c r="D187" s="3" t="s">
        <v>13</v>
      </c>
      <c r="E187" s="3" t="s">
        <v>13</v>
      </c>
      <c r="F187" s="2" t="s">
        <v>13</v>
      </c>
      <c r="H187" s="11" t="str">
        <f>IFERROR(INDEX(Regional_variables!$A$1:$F$9,MATCH(Calculations!$E187,Regional_variables!$A$1:$A$9,0),MATCH(Calculations!H$1,Regional_variables!$A$1:$F$1,0)),"")</f>
        <v/>
      </c>
      <c r="I187" s="11" t="str">
        <f>IF(C187=1,SUMPRODUCT(F187:F196,H187:H196),"")</f>
        <v/>
      </c>
    </row>
    <row r="188" spans="1:9" x14ac:dyDescent="0.25">
      <c r="A188" s="15" t="str">
        <f t="shared" si="26"/>
        <v>Bank of China</v>
      </c>
      <c r="B188" s="15" t="str">
        <f t="shared" si="26"/>
        <v>CNE1000001Z5</v>
      </c>
      <c r="C188" s="15">
        <f t="shared" si="21"/>
        <v>7</v>
      </c>
      <c r="D188" s="3" t="s">
        <v>13</v>
      </c>
      <c r="E188" s="3" t="s">
        <v>13</v>
      </c>
      <c r="F188" s="2" t="s">
        <v>13</v>
      </c>
      <c r="H188" s="11" t="str">
        <f>IFERROR(INDEX(Regional_variables!$A$1:$F$9,MATCH(Calculations!$E188,Regional_variables!$A$1:$A$9,0),MATCH(Calculations!H$1,Regional_variables!$A$1:$F$1,0)),"")</f>
        <v/>
      </c>
      <c r="I188" s="11" t="str">
        <f>IF(C188=1,SUMPRODUCT(F188:F197,H188:H197),"")</f>
        <v/>
      </c>
    </row>
    <row r="189" spans="1:9" x14ac:dyDescent="0.25">
      <c r="A189" s="15" t="str">
        <f t="shared" si="26"/>
        <v>Bank of China</v>
      </c>
      <c r="B189" s="15" t="str">
        <f t="shared" si="26"/>
        <v>CNE1000001Z5</v>
      </c>
      <c r="C189" s="15">
        <f t="shared" si="21"/>
        <v>8</v>
      </c>
      <c r="D189" s="3" t="s">
        <v>13</v>
      </c>
      <c r="E189" s="3" t="s">
        <v>13</v>
      </c>
      <c r="F189" s="2" t="s">
        <v>13</v>
      </c>
      <c r="H189" s="11" t="str">
        <f>IFERROR(INDEX(Regional_variables!$A$1:$F$9,MATCH(Calculations!$E189,Regional_variables!$A$1:$A$9,0),MATCH(Calculations!H$1,Regional_variables!$A$1:$F$1,0)),"")</f>
        <v/>
      </c>
      <c r="I189" s="11" t="str">
        <f>IF(C189=1,SUMPRODUCT(F189:F198,H189:H198),"")</f>
        <v/>
      </c>
    </row>
    <row r="190" spans="1:9" x14ac:dyDescent="0.25">
      <c r="A190" s="15" t="str">
        <f t="shared" si="26"/>
        <v>Bank of China</v>
      </c>
      <c r="B190" s="15" t="str">
        <f t="shared" si="26"/>
        <v>CNE1000001Z5</v>
      </c>
      <c r="C190" s="15">
        <f t="shared" si="21"/>
        <v>9</v>
      </c>
      <c r="D190" s="3" t="s">
        <v>13</v>
      </c>
      <c r="E190" s="3" t="s">
        <v>13</v>
      </c>
      <c r="F190" s="2" t="s">
        <v>13</v>
      </c>
      <c r="H190" s="11" t="str">
        <f>IFERROR(INDEX(Regional_variables!$A$1:$F$9,MATCH(Calculations!$E190,Regional_variables!$A$1:$A$9,0),MATCH(Calculations!H$1,Regional_variables!$A$1:$F$1,0)),"")</f>
        <v/>
      </c>
      <c r="I190" s="11" t="str">
        <f>IF(C190=1,SUMPRODUCT(F190:F199,H190:H199),"")</f>
        <v/>
      </c>
    </row>
    <row r="191" spans="1:9" x14ac:dyDescent="0.25">
      <c r="A191" s="15" t="str">
        <f t="shared" si="26"/>
        <v>Bank of China</v>
      </c>
      <c r="B191" s="15" t="str">
        <f t="shared" si="26"/>
        <v>CNE1000001Z5</v>
      </c>
      <c r="C191" s="15">
        <f t="shared" si="21"/>
        <v>10</v>
      </c>
      <c r="D191" s="3" t="s">
        <v>13</v>
      </c>
      <c r="E191" s="3" t="s">
        <v>13</v>
      </c>
      <c r="F191" s="2" t="s">
        <v>13</v>
      </c>
      <c r="H191" s="11" t="str">
        <f>IFERROR(INDEX(Regional_variables!$A$1:$F$9,MATCH(Calculations!$E191,Regional_variables!$A$1:$A$9,0),MATCH(Calculations!H$1,Regional_variables!$A$1:$F$1,0)),"")</f>
        <v/>
      </c>
      <c r="I191" s="11" t="str">
        <f>IF(C191=1,SUMPRODUCT(F191:F200,H191:H200),"")</f>
        <v/>
      </c>
    </row>
    <row r="192" spans="1:9" x14ac:dyDescent="0.25">
      <c r="A192" s="10" t="s">
        <v>139</v>
      </c>
      <c r="B192" s="10" t="s">
        <v>140</v>
      </c>
      <c r="C192" s="10">
        <f t="shared" si="21"/>
        <v>1</v>
      </c>
      <c r="D192" s="7" t="s">
        <v>52</v>
      </c>
      <c r="E192" s="7" t="s">
        <v>4</v>
      </c>
      <c r="F192" s="8">
        <v>1</v>
      </c>
      <c r="H192" s="11">
        <f>IFERROR(INDEX(Regional_variables!$A$1:$F$9,MATCH(Calculations!$E192,Regional_variables!$A$1:$A$9,0),MATCH(Calculations!H$1,Regional_variables!$A$1:$F$1,0)),"")</f>
        <v>1.4685995001382901E-2</v>
      </c>
      <c r="I192" s="11">
        <f>IF(C192=1,SUMPRODUCT(F192:F201,H192:H201),"")</f>
        <v>1.4685995001382901E-2</v>
      </c>
    </row>
    <row r="193" spans="1:9" x14ac:dyDescent="0.25">
      <c r="A193" s="10" t="str">
        <f>A192</f>
        <v>Verizon Communications</v>
      </c>
      <c r="B193" s="10" t="str">
        <f>B192</f>
        <v>US92343V1044</v>
      </c>
      <c r="C193" s="10">
        <f t="shared" si="21"/>
        <v>2</v>
      </c>
      <c r="D193" s="7" t="s">
        <v>13</v>
      </c>
      <c r="E193" s="7" t="s">
        <v>13</v>
      </c>
      <c r="F193" s="8" t="s">
        <v>13</v>
      </c>
      <c r="H193" s="11" t="str">
        <f>IFERROR(INDEX(Regional_variables!$A$1:$F$9,MATCH(Calculations!$E193,Regional_variables!$A$1:$A$9,0),MATCH(Calculations!H$1,Regional_variables!$A$1:$F$1,0)),"")</f>
        <v/>
      </c>
      <c r="I193" s="11" t="str">
        <f>IF(C193=1,SUMPRODUCT(F193:F202,H193:H202),"")</f>
        <v/>
      </c>
    </row>
    <row r="194" spans="1:9" x14ac:dyDescent="0.25">
      <c r="A194" s="10" t="str">
        <f t="shared" ref="A194:B201" si="27">A193</f>
        <v>Verizon Communications</v>
      </c>
      <c r="B194" s="10" t="str">
        <f t="shared" si="27"/>
        <v>US92343V1044</v>
      </c>
      <c r="C194" s="10">
        <f t="shared" si="21"/>
        <v>3</v>
      </c>
      <c r="D194" s="7" t="s">
        <v>13</v>
      </c>
      <c r="E194" s="7" t="s">
        <v>13</v>
      </c>
      <c r="F194" s="8" t="s">
        <v>13</v>
      </c>
      <c r="H194" s="11" t="str">
        <f>IFERROR(INDEX(Regional_variables!$A$1:$F$9,MATCH(Calculations!$E194,Regional_variables!$A$1:$A$9,0),MATCH(Calculations!H$1,Regional_variables!$A$1:$F$1,0)),"")</f>
        <v/>
      </c>
      <c r="I194" s="11" t="str">
        <f>IF(C194=1,SUMPRODUCT(F194:F203,H194:H203),"")</f>
        <v/>
      </c>
    </row>
    <row r="195" spans="1:9" x14ac:dyDescent="0.25">
      <c r="A195" s="10" t="str">
        <f t="shared" si="27"/>
        <v>Verizon Communications</v>
      </c>
      <c r="B195" s="10" t="str">
        <f t="shared" si="27"/>
        <v>US92343V1044</v>
      </c>
      <c r="C195" s="10">
        <f t="shared" si="21"/>
        <v>4</v>
      </c>
      <c r="D195" s="7" t="s">
        <v>13</v>
      </c>
      <c r="E195" s="7" t="s">
        <v>13</v>
      </c>
      <c r="F195" s="8" t="s">
        <v>13</v>
      </c>
      <c r="H195" s="11" t="str">
        <f>IFERROR(INDEX(Regional_variables!$A$1:$F$9,MATCH(Calculations!$E195,Regional_variables!$A$1:$A$9,0),MATCH(Calculations!H$1,Regional_variables!$A$1:$F$1,0)),"")</f>
        <v/>
      </c>
      <c r="I195" s="11" t="str">
        <f>IF(C195=1,SUMPRODUCT(F195:F204,H195:H204),"")</f>
        <v/>
      </c>
    </row>
    <row r="196" spans="1:9" x14ac:dyDescent="0.25">
      <c r="A196" s="10" t="str">
        <f t="shared" si="27"/>
        <v>Verizon Communications</v>
      </c>
      <c r="B196" s="10" t="str">
        <f t="shared" si="27"/>
        <v>US92343V1044</v>
      </c>
      <c r="C196" s="10">
        <f t="shared" si="21"/>
        <v>5</v>
      </c>
      <c r="D196" s="7" t="s">
        <v>13</v>
      </c>
      <c r="E196" s="7" t="s">
        <v>13</v>
      </c>
      <c r="F196" s="8" t="s">
        <v>13</v>
      </c>
      <c r="H196" s="11" t="str">
        <f>IFERROR(INDEX(Regional_variables!$A$1:$F$9,MATCH(Calculations!$E196,Regional_variables!$A$1:$A$9,0),MATCH(Calculations!H$1,Regional_variables!$A$1:$F$1,0)),"")</f>
        <v/>
      </c>
      <c r="I196" s="11" t="str">
        <f>IF(C196=1,SUMPRODUCT(F196:F205,H196:H205),"")</f>
        <v/>
      </c>
    </row>
    <row r="197" spans="1:9" x14ac:dyDescent="0.25">
      <c r="A197" s="10" t="str">
        <f t="shared" si="27"/>
        <v>Verizon Communications</v>
      </c>
      <c r="B197" s="10" t="str">
        <f t="shared" si="27"/>
        <v>US92343V1044</v>
      </c>
      <c r="C197" s="10">
        <f t="shared" si="21"/>
        <v>6</v>
      </c>
      <c r="D197" s="7" t="s">
        <v>13</v>
      </c>
      <c r="E197" s="7" t="s">
        <v>13</v>
      </c>
      <c r="F197" s="8" t="s">
        <v>13</v>
      </c>
      <c r="H197" s="11" t="str">
        <f>IFERROR(INDEX(Regional_variables!$A$1:$F$9,MATCH(Calculations!$E197,Regional_variables!$A$1:$A$9,0),MATCH(Calculations!H$1,Regional_variables!$A$1:$F$1,0)),"")</f>
        <v/>
      </c>
      <c r="I197" s="11" t="str">
        <f>IF(C197=1,SUMPRODUCT(F197:F206,H197:H206),"")</f>
        <v/>
      </c>
    </row>
    <row r="198" spans="1:9" x14ac:dyDescent="0.25">
      <c r="A198" s="10" t="str">
        <f t="shared" si="27"/>
        <v>Verizon Communications</v>
      </c>
      <c r="B198" s="10" t="str">
        <f t="shared" si="27"/>
        <v>US92343V1044</v>
      </c>
      <c r="C198" s="10">
        <f t="shared" si="21"/>
        <v>7</v>
      </c>
      <c r="D198" s="7" t="s">
        <v>13</v>
      </c>
      <c r="E198" s="7" t="s">
        <v>13</v>
      </c>
      <c r="F198" s="8" t="s">
        <v>13</v>
      </c>
      <c r="H198" s="11" t="str">
        <f>IFERROR(INDEX(Regional_variables!$A$1:$F$9,MATCH(Calculations!$E198,Regional_variables!$A$1:$A$9,0),MATCH(Calculations!H$1,Regional_variables!$A$1:$F$1,0)),"")</f>
        <v/>
      </c>
      <c r="I198" s="11" t="str">
        <f>IF(C198=1,SUMPRODUCT(F198:F207,H198:H207),"")</f>
        <v/>
      </c>
    </row>
    <row r="199" spans="1:9" x14ac:dyDescent="0.25">
      <c r="A199" s="10" t="str">
        <f t="shared" si="27"/>
        <v>Verizon Communications</v>
      </c>
      <c r="B199" s="10" t="str">
        <f t="shared" si="27"/>
        <v>US92343V1044</v>
      </c>
      <c r="C199" s="10">
        <f t="shared" si="21"/>
        <v>8</v>
      </c>
      <c r="D199" s="7" t="s">
        <v>13</v>
      </c>
      <c r="E199" s="7" t="s">
        <v>13</v>
      </c>
      <c r="F199" s="8" t="s">
        <v>13</v>
      </c>
      <c r="H199" s="11" t="str">
        <f>IFERROR(INDEX(Regional_variables!$A$1:$F$9,MATCH(Calculations!$E199,Regional_variables!$A$1:$A$9,0),MATCH(Calculations!H$1,Regional_variables!$A$1:$F$1,0)),"")</f>
        <v/>
      </c>
      <c r="I199" s="11" t="str">
        <f>IF(C199=1,SUMPRODUCT(F199:F208,H199:H208),"")</f>
        <v/>
      </c>
    </row>
    <row r="200" spans="1:9" x14ac:dyDescent="0.25">
      <c r="A200" s="10" t="str">
        <f t="shared" si="27"/>
        <v>Verizon Communications</v>
      </c>
      <c r="B200" s="10" t="str">
        <f t="shared" si="27"/>
        <v>US92343V1044</v>
      </c>
      <c r="C200" s="10">
        <f t="shared" si="21"/>
        <v>9</v>
      </c>
      <c r="D200" s="7" t="s">
        <v>13</v>
      </c>
      <c r="E200" s="7" t="s">
        <v>13</v>
      </c>
      <c r="F200" s="8" t="s">
        <v>13</v>
      </c>
      <c r="H200" s="11" t="str">
        <f>IFERROR(INDEX(Regional_variables!$A$1:$F$9,MATCH(Calculations!$E200,Regional_variables!$A$1:$A$9,0),MATCH(Calculations!H$1,Regional_variables!$A$1:$F$1,0)),"")</f>
        <v/>
      </c>
      <c r="I200" s="11" t="str">
        <f>IF(C200=1,SUMPRODUCT(F200:F209,H200:H209),"")</f>
        <v/>
      </c>
    </row>
    <row r="201" spans="1:9" x14ac:dyDescent="0.25">
      <c r="A201" s="10" t="str">
        <f t="shared" si="27"/>
        <v>Verizon Communications</v>
      </c>
      <c r="B201" s="10" t="str">
        <f t="shared" si="27"/>
        <v>US92343V1044</v>
      </c>
      <c r="C201" s="10">
        <f t="shared" si="21"/>
        <v>10</v>
      </c>
      <c r="D201" s="7" t="s">
        <v>13</v>
      </c>
      <c r="E201" s="7" t="s">
        <v>13</v>
      </c>
      <c r="F201" s="8" t="s">
        <v>13</v>
      </c>
      <c r="H201" s="11" t="str">
        <f>IFERROR(INDEX(Regional_variables!$A$1:$F$9,MATCH(Calculations!$E201,Regional_variables!$A$1:$A$9,0),MATCH(Calculations!H$1,Regional_variables!$A$1:$F$1,0)),"")</f>
        <v/>
      </c>
      <c r="I201" s="11" t="str">
        <f>IF(C201=1,SUMPRODUCT(F201:F210,H201:H210),"")</f>
        <v/>
      </c>
    </row>
    <row r="202" spans="1:9" x14ac:dyDescent="0.25">
      <c r="A202" s="15" t="s">
        <v>141</v>
      </c>
      <c r="B202" s="15" t="s">
        <v>142</v>
      </c>
      <c r="C202" s="15">
        <f t="shared" si="21"/>
        <v>1</v>
      </c>
      <c r="D202" s="3" t="s">
        <v>5</v>
      </c>
      <c r="E202" s="3" t="s">
        <v>6</v>
      </c>
      <c r="F202" s="2">
        <v>0.30823850854691043</v>
      </c>
      <c r="H202" s="11">
        <f>IFERROR(INDEX(Regional_variables!$A$1:$F$9,MATCH(Calculations!$E202,Regional_variables!$A$1:$A$9,0),MATCH(Calculations!H$1,Regional_variables!$A$1:$F$1,0)),"")</f>
        <v>8.0673753799771486E-3</v>
      </c>
      <c r="I202" s="11">
        <f>IF(C202=1,SUMPRODUCT(F202:F211,H202:H211),"")</f>
        <v>3.9126113339261401E-2</v>
      </c>
    </row>
    <row r="203" spans="1:9" x14ac:dyDescent="0.25">
      <c r="A203" s="15" t="str">
        <f>A202</f>
        <v>HSBC</v>
      </c>
      <c r="B203" s="15" t="str">
        <f>B202</f>
        <v>GB0005405286</v>
      </c>
      <c r="C203" s="15">
        <f t="shared" si="21"/>
        <v>2</v>
      </c>
      <c r="D203" s="3" t="s">
        <v>50</v>
      </c>
      <c r="E203" s="3" t="s">
        <v>8</v>
      </c>
      <c r="F203" s="2">
        <v>0.19409896740328902</v>
      </c>
      <c r="H203" s="11">
        <f>IFERROR(INDEX(Regional_variables!$A$1:$F$9,MATCH(Calculations!$E203,Regional_variables!$A$1:$A$9,0),MATCH(Calculations!H$1,Regional_variables!$A$1:$F$1,0)),"")</f>
        <v>7.4368522982314111E-2</v>
      </c>
      <c r="I203" s="11" t="str">
        <f>IF(C203=1,SUMPRODUCT(F203:F212,H203:H212),"")</f>
        <v/>
      </c>
    </row>
    <row r="204" spans="1:9" x14ac:dyDescent="0.25">
      <c r="A204" s="15" t="str">
        <f t="shared" ref="A204:B211" si="28">A203</f>
        <v>HSBC</v>
      </c>
      <c r="B204" s="15" t="str">
        <f t="shared" si="28"/>
        <v>GB0005405286</v>
      </c>
      <c r="C204" s="15">
        <f t="shared" si="21"/>
        <v>3</v>
      </c>
      <c r="D204" s="3" t="s">
        <v>53</v>
      </c>
      <c r="E204" s="3" t="s">
        <v>8</v>
      </c>
      <c r="F204" s="2">
        <v>0.17609009584697527</v>
      </c>
      <c r="H204" s="11">
        <f>IFERROR(INDEX(Regional_variables!$A$1:$F$9,MATCH(Calculations!$E204,Regional_variables!$A$1:$A$9,0),MATCH(Calculations!H$1,Regional_variables!$A$1:$F$1,0)),"")</f>
        <v>7.4368522982314111E-2</v>
      </c>
      <c r="I204" s="11" t="str">
        <f>IF(C204=1,SUMPRODUCT(F204:F213,H204:H213),"")</f>
        <v/>
      </c>
    </row>
    <row r="205" spans="1:9" x14ac:dyDescent="0.25">
      <c r="A205" s="15" t="str">
        <f t="shared" si="28"/>
        <v>HSBC</v>
      </c>
      <c r="B205" s="15" t="str">
        <f t="shared" si="28"/>
        <v>GB0005405286</v>
      </c>
      <c r="C205" s="15">
        <f t="shared" ref="C205:C268" si="29">C195</f>
        <v>4</v>
      </c>
      <c r="D205" s="3" t="s">
        <v>23</v>
      </c>
      <c r="E205" s="3" t="s">
        <v>23</v>
      </c>
      <c r="F205" s="2">
        <v>0.15536149797012574</v>
      </c>
      <c r="H205" s="11">
        <f>IFERROR(INDEX(Regional_variables!$A$1:$F$9,MATCH(Calculations!$E205,Regional_variables!$A$1:$A$9,0),MATCH(Calculations!H$1,Regional_variables!$A$1:$F$1,0)),"")</f>
        <v>3.5683255966096228E-2</v>
      </c>
      <c r="I205" s="11" t="str">
        <f>IF(C205=1,SUMPRODUCT(F205:F214,H205:H214),"")</f>
        <v/>
      </c>
    </row>
    <row r="206" spans="1:9" x14ac:dyDescent="0.25">
      <c r="A206" s="15" t="str">
        <f t="shared" si="28"/>
        <v>HSBC</v>
      </c>
      <c r="B206" s="15" t="str">
        <f t="shared" si="28"/>
        <v>GB0005405286</v>
      </c>
      <c r="C206" s="15">
        <f t="shared" si="29"/>
        <v>5</v>
      </c>
      <c r="D206" s="3" t="s">
        <v>4</v>
      </c>
      <c r="E206" s="3" t="s">
        <v>4</v>
      </c>
      <c r="F206" s="2">
        <v>0.12941400881720005</v>
      </c>
      <c r="H206" s="11">
        <f>IFERROR(INDEX(Regional_variables!$A$1:$F$9,MATCH(Calculations!$E206,Regional_variables!$A$1:$A$9,0),MATCH(Calculations!H$1,Regional_variables!$A$1:$F$1,0)),"")</f>
        <v>1.4685995001382901E-2</v>
      </c>
      <c r="I206" s="11" t="str">
        <f>IF(C206=1,SUMPRODUCT(F206:F215,H206:H215),"")</f>
        <v/>
      </c>
    </row>
    <row r="207" spans="1:9" x14ac:dyDescent="0.25">
      <c r="A207" s="15" t="str">
        <f t="shared" si="28"/>
        <v>HSBC</v>
      </c>
      <c r="B207" s="15" t="str">
        <f t="shared" si="28"/>
        <v>GB0005405286</v>
      </c>
      <c r="C207" s="15">
        <f t="shared" si="29"/>
        <v>6</v>
      </c>
      <c r="D207" s="3" t="s">
        <v>54</v>
      </c>
      <c r="E207" s="3" t="s">
        <v>26</v>
      </c>
      <c r="F207" s="2">
        <v>3.6796921415499534E-2</v>
      </c>
      <c r="H207" s="11">
        <f>IFERROR(INDEX(Regional_variables!$A$1:$F$9,MATCH(Calculations!$E207,Regional_variables!$A$1:$A$9,0),MATCH(Calculations!H$1,Regional_variables!$A$1:$F$1,0)),"")</f>
        <v>4.5238734006615378E-2</v>
      </c>
      <c r="I207" s="11" t="str">
        <f>IF(C207=1,SUMPRODUCT(F207:F216,H207:H216),"")</f>
        <v/>
      </c>
    </row>
    <row r="208" spans="1:9" x14ac:dyDescent="0.25">
      <c r="A208" s="15" t="str">
        <f t="shared" si="28"/>
        <v>HSBC</v>
      </c>
      <c r="B208" s="15" t="str">
        <f t="shared" si="28"/>
        <v>GB0005405286</v>
      </c>
      <c r="C208" s="15">
        <f t="shared" si="29"/>
        <v>7</v>
      </c>
      <c r="D208" s="3" t="s">
        <v>13</v>
      </c>
      <c r="E208" s="3" t="s">
        <v>13</v>
      </c>
      <c r="F208" s="2" t="s">
        <v>13</v>
      </c>
      <c r="H208" s="11" t="str">
        <f>IFERROR(INDEX(Regional_variables!$A$1:$F$9,MATCH(Calculations!$E208,Regional_variables!$A$1:$A$9,0),MATCH(Calculations!H$1,Regional_variables!$A$1:$F$1,0)),"")</f>
        <v/>
      </c>
      <c r="I208" s="11" t="str">
        <f>IF(C208=1,SUMPRODUCT(F208:F217,H208:H217),"")</f>
        <v/>
      </c>
    </row>
    <row r="209" spans="1:9" x14ac:dyDescent="0.25">
      <c r="A209" s="15" t="str">
        <f t="shared" si="28"/>
        <v>HSBC</v>
      </c>
      <c r="B209" s="15" t="str">
        <f t="shared" si="28"/>
        <v>GB0005405286</v>
      </c>
      <c r="C209" s="15">
        <f t="shared" si="29"/>
        <v>8</v>
      </c>
      <c r="D209" s="3" t="s">
        <v>13</v>
      </c>
      <c r="E209" s="3" t="s">
        <v>13</v>
      </c>
      <c r="F209" s="2" t="s">
        <v>13</v>
      </c>
      <c r="H209" s="11" t="str">
        <f>IFERROR(INDEX(Regional_variables!$A$1:$F$9,MATCH(Calculations!$E209,Regional_variables!$A$1:$A$9,0),MATCH(Calculations!H$1,Regional_variables!$A$1:$F$1,0)),"")</f>
        <v/>
      </c>
      <c r="I209" s="11" t="str">
        <f>IF(C209=1,SUMPRODUCT(F209:F218,H209:H218),"")</f>
        <v/>
      </c>
    </row>
    <row r="210" spans="1:9" x14ac:dyDescent="0.25">
      <c r="A210" s="15" t="str">
        <f t="shared" si="28"/>
        <v>HSBC</v>
      </c>
      <c r="B210" s="15" t="str">
        <f t="shared" si="28"/>
        <v>GB0005405286</v>
      </c>
      <c r="C210" s="15">
        <f t="shared" si="29"/>
        <v>9</v>
      </c>
      <c r="D210" s="3" t="s">
        <v>13</v>
      </c>
      <c r="E210" s="3" t="s">
        <v>13</v>
      </c>
      <c r="F210" s="2" t="s">
        <v>13</v>
      </c>
      <c r="H210" s="11" t="str">
        <f>IFERROR(INDEX(Regional_variables!$A$1:$F$9,MATCH(Calculations!$E210,Regional_variables!$A$1:$A$9,0),MATCH(Calculations!H$1,Regional_variables!$A$1:$F$1,0)),"")</f>
        <v/>
      </c>
      <c r="I210" s="11" t="str">
        <f>IF(C210=1,SUMPRODUCT(F210:F219,H210:H219),"")</f>
        <v/>
      </c>
    </row>
    <row r="211" spans="1:9" x14ac:dyDescent="0.25">
      <c r="A211" s="15" t="str">
        <f t="shared" si="28"/>
        <v>HSBC</v>
      </c>
      <c r="B211" s="15" t="str">
        <f t="shared" si="28"/>
        <v>GB0005405286</v>
      </c>
      <c r="C211" s="15">
        <f t="shared" si="29"/>
        <v>10</v>
      </c>
      <c r="D211" s="3" t="s">
        <v>13</v>
      </c>
      <c r="E211" s="3" t="s">
        <v>13</v>
      </c>
      <c r="F211" s="2" t="s">
        <v>13</v>
      </c>
      <c r="H211" s="11" t="str">
        <f>IFERROR(INDEX(Regional_variables!$A$1:$F$9,MATCH(Calculations!$E211,Regional_variables!$A$1:$A$9,0),MATCH(Calculations!H$1,Regional_variables!$A$1:$F$1,0)),"")</f>
        <v/>
      </c>
      <c r="I211" s="11" t="str">
        <f>IF(C211=1,SUMPRODUCT(F211:F220,H211:H220),"")</f>
        <v/>
      </c>
    </row>
    <row r="212" spans="1:9" x14ac:dyDescent="0.25">
      <c r="A212" s="10" t="s">
        <v>143</v>
      </c>
      <c r="B212" s="10" t="s">
        <v>144</v>
      </c>
      <c r="C212" s="10">
        <f t="shared" si="29"/>
        <v>1</v>
      </c>
      <c r="D212" s="7" t="s">
        <v>4</v>
      </c>
      <c r="E212" s="7" t="s">
        <v>4</v>
      </c>
      <c r="F212" s="8">
        <v>0.30775896982723239</v>
      </c>
      <c r="H212" s="11">
        <f>IFERROR(INDEX(Regional_variables!$A$1:$F$9,MATCH(Calculations!$E212,Regional_variables!$A$1:$A$9,0),MATCH(Calculations!H$1,Regional_variables!$A$1:$F$1,0)),"")</f>
        <v>1.4685995001382901E-2</v>
      </c>
      <c r="I212" s="11">
        <f>IF(C212=1,SUMPRODUCT(F212:F221,H212:H221),"")</f>
        <v>2.706679674779602E-2</v>
      </c>
    </row>
    <row r="213" spans="1:9" x14ac:dyDescent="0.25">
      <c r="A213" s="10" t="str">
        <f>A212</f>
        <v>Toyota Motor</v>
      </c>
      <c r="B213" s="10" t="str">
        <f>B212</f>
        <v>JP3633400001</v>
      </c>
      <c r="C213" s="10">
        <f t="shared" si="29"/>
        <v>2</v>
      </c>
      <c r="D213" s="7" t="s">
        <v>11</v>
      </c>
      <c r="E213" s="7" t="s">
        <v>12</v>
      </c>
      <c r="F213" s="8">
        <v>0.24939372354970127</v>
      </c>
      <c r="H213" s="11">
        <f>IFERROR(INDEX(Regional_variables!$A$1:$F$9,MATCH(Calculations!$E213,Regional_variables!$A$1:$A$9,0),MATCH(Calculations!H$1,Regional_variables!$A$1:$F$1,0)),"")</f>
        <v>1.3531635366800909E-2</v>
      </c>
      <c r="I213" s="11" t="str">
        <f>IF(C213=1,SUMPRODUCT(F213:F222,H213:H222),"")</f>
        <v/>
      </c>
    </row>
    <row r="214" spans="1:9" x14ac:dyDescent="0.25">
      <c r="A214" s="10" t="str">
        <f t="shared" ref="A214:B221" si="30">A213</f>
        <v>Toyota Motor</v>
      </c>
      <c r="B214" s="10" t="str">
        <f t="shared" si="30"/>
        <v>JP3633400001</v>
      </c>
      <c r="C214" s="10">
        <f t="shared" si="29"/>
        <v>3</v>
      </c>
      <c r="D214" s="7" t="s">
        <v>55</v>
      </c>
      <c r="E214" s="7" t="s">
        <v>10</v>
      </c>
      <c r="F214" s="8">
        <v>0.17857780606703852</v>
      </c>
      <c r="H214" s="11">
        <f>IFERROR(INDEX(Regional_variables!$A$1:$F$9,MATCH(Calculations!$E214,Regional_variables!$A$1:$A$9,0),MATCH(Calculations!H$1,Regional_variables!$A$1:$F$1,0)),"")</f>
        <v>2.9296594437356438E-2</v>
      </c>
      <c r="I214" s="11" t="str">
        <f>IF(C214=1,SUMPRODUCT(F214:F223,H214:H223),"")</f>
        <v/>
      </c>
    </row>
    <row r="215" spans="1:9" x14ac:dyDescent="0.25">
      <c r="A215" s="10" t="str">
        <f t="shared" si="30"/>
        <v>Toyota Motor</v>
      </c>
      <c r="B215" s="10" t="str">
        <f t="shared" si="30"/>
        <v>JP3633400001</v>
      </c>
      <c r="C215" s="10">
        <f t="shared" si="29"/>
        <v>4</v>
      </c>
      <c r="D215" s="7" t="s">
        <v>44</v>
      </c>
      <c r="E215" s="7" t="s">
        <v>8</v>
      </c>
      <c r="F215" s="8">
        <v>0.17810645411361667</v>
      </c>
      <c r="H215" s="11">
        <f>IFERROR(INDEX(Regional_variables!$A$1:$F$9,MATCH(Calculations!$E215,Regional_variables!$A$1:$A$9,0),MATCH(Calculations!H$1,Regional_variables!$A$1:$F$1,0)),"")</f>
        <v>7.4368522982314111E-2</v>
      </c>
      <c r="I215" s="11" t="str">
        <f>IF(C215=1,SUMPRODUCT(F215:F224,H215:H224),"")</f>
        <v/>
      </c>
    </row>
    <row r="216" spans="1:9" x14ac:dyDescent="0.25">
      <c r="A216" s="10" t="str">
        <f t="shared" si="30"/>
        <v>Toyota Motor</v>
      </c>
      <c r="B216" s="10" t="str">
        <f t="shared" si="30"/>
        <v>JP3633400001</v>
      </c>
      <c r="C216" s="10">
        <f t="shared" si="29"/>
        <v>5</v>
      </c>
      <c r="D216" s="7" t="s">
        <v>5</v>
      </c>
      <c r="E216" s="7" t="s">
        <v>6</v>
      </c>
      <c r="F216" s="8">
        <v>8.6163046442411184E-2</v>
      </c>
      <c r="H216" s="11">
        <f>IFERROR(INDEX(Regional_variables!$A$1:$F$9,MATCH(Calculations!$E216,Regional_variables!$A$1:$A$9,0),MATCH(Calculations!H$1,Regional_variables!$A$1:$F$1,0)),"")</f>
        <v>8.0673753799771486E-3</v>
      </c>
      <c r="I216" s="11" t="str">
        <f>IF(C216=1,SUMPRODUCT(F216:F225,H216:H225),"")</f>
        <v/>
      </c>
    </row>
    <row r="217" spans="1:9" x14ac:dyDescent="0.25">
      <c r="A217" s="10" t="str">
        <f t="shared" si="30"/>
        <v>Toyota Motor</v>
      </c>
      <c r="B217" s="10" t="str">
        <f t="shared" si="30"/>
        <v>JP3633400001</v>
      </c>
      <c r="C217" s="10">
        <f t="shared" si="29"/>
        <v>6</v>
      </c>
      <c r="D217" s="7" t="s">
        <v>13</v>
      </c>
      <c r="E217" s="7" t="s">
        <v>13</v>
      </c>
      <c r="F217" s="8" t="s">
        <v>13</v>
      </c>
      <c r="H217" s="11" t="str">
        <f>IFERROR(INDEX(Regional_variables!$A$1:$F$9,MATCH(Calculations!$E217,Regional_variables!$A$1:$A$9,0),MATCH(Calculations!H$1,Regional_variables!$A$1:$F$1,0)),"")</f>
        <v/>
      </c>
      <c r="I217" s="11" t="str">
        <f>IF(C217=1,SUMPRODUCT(F217:F226,H217:H226),"")</f>
        <v/>
      </c>
    </row>
    <row r="218" spans="1:9" x14ac:dyDescent="0.25">
      <c r="A218" s="10" t="str">
        <f t="shared" si="30"/>
        <v>Toyota Motor</v>
      </c>
      <c r="B218" s="10" t="str">
        <f t="shared" si="30"/>
        <v>JP3633400001</v>
      </c>
      <c r="C218" s="10">
        <f t="shared" si="29"/>
        <v>7</v>
      </c>
      <c r="D218" s="7" t="s">
        <v>13</v>
      </c>
      <c r="E218" s="7" t="s">
        <v>13</v>
      </c>
      <c r="F218" s="8" t="s">
        <v>13</v>
      </c>
      <c r="H218" s="11" t="str">
        <f>IFERROR(INDEX(Regional_variables!$A$1:$F$9,MATCH(Calculations!$E218,Regional_variables!$A$1:$A$9,0),MATCH(Calculations!H$1,Regional_variables!$A$1:$F$1,0)),"")</f>
        <v/>
      </c>
      <c r="I218" s="11" t="str">
        <f>IF(C218=1,SUMPRODUCT(F218:F227,H218:H227),"")</f>
        <v/>
      </c>
    </row>
    <row r="219" spans="1:9" x14ac:dyDescent="0.25">
      <c r="A219" s="10" t="str">
        <f t="shared" si="30"/>
        <v>Toyota Motor</v>
      </c>
      <c r="B219" s="10" t="str">
        <f t="shared" si="30"/>
        <v>JP3633400001</v>
      </c>
      <c r="C219" s="10">
        <f t="shared" si="29"/>
        <v>8</v>
      </c>
      <c r="D219" s="7" t="s">
        <v>13</v>
      </c>
      <c r="E219" s="7" t="s">
        <v>13</v>
      </c>
      <c r="F219" s="8" t="s">
        <v>13</v>
      </c>
      <c r="H219" s="11" t="str">
        <f>IFERROR(INDEX(Regional_variables!$A$1:$F$9,MATCH(Calculations!$E219,Regional_variables!$A$1:$A$9,0),MATCH(Calculations!H$1,Regional_variables!$A$1:$F$1,0)),"")</f>
        <v/>
      </c>
      <c r="I219" s="11" t="str">
        <f>IF(C219=1,SUMPRODUCT(F219:F228,H219:H228),"")</f>
        <v/>
      </c>
    </row>
    <row r="220" spans="1:9" x14ac:dyDescent="0.25">
      <c r="A220" s="10" t="str">
        <f t="shared" si="30"/>
        <v>Toyota Motor</v>
      </c>
      <c r="B220" s="10" t="str">
        <f t="shared" si="30"/>
        <v>JP3633400001</v>
      </c>
      <c r="C220" s="10">
        <f t="shared" si="29"/>
        <v>9</v>
      </c>
      <c r="D220" s="7" t="s">
        <v>13</v>
      </c>
      <c r="E220" s="7" t="s">
        <v>13</v>
      </c>
      <c r="F220" s="8" t="s">
        <v>13</v>
      </c>
      <c r="H220" s="11" t="str">
        <f>IFERROR(INDEX(Regional_variables!$A$1:$F$9,MATCH(Calculations!$E220,Regional_variables!$A$1:$A$9,0),MATCH(Calculations!H$1,Regional_variables!$A$1:$F$1,0)),"")</f>
        <v/>
      </c>
      <c r="I220" s="11" t="str">
        <f>IF(C220=1,SUMPRODUCT(F220:F229,H220:H229),"")</f>
        <v/>
      </c>
    </row>
    <row r="221" spans="1:9" x14ac:dyDescent="0.25">
      <c r="A221" s="10" t="str">
        <f t="shared" si="30"/>
        <v>Toyota Motor</v>
      </c>
      <c r="B221" s="10" t="str">
        <f t="shared" si="30"/>
        <v>JP3633400001</v>
      </c>
      <c r="C221" s="10">
        <f t="shared" si="29"/>
        <v>10</v>
      </c>
      <c r="D221" s="7" t="s">
        <v>13</v>
      </c>
      <c r="E221" s="7" t="s">
        <v>13</v>
      </c>
      <c r="F221" s="8" t="s">
        <v>13</v>
      </c>
      <c r="H221" s="11" t="str">
        <f>IFERROR(INDEX(Regional_variables!$A$1:$F$9,MATCH(Calculations!$E221,Regional_variables!$A$1:$A$9,0),MATCH(Calculations!H$1,Regional_variables!$A$1:$F$1,0)),"")</f>
        <v/>
      </c>
      <c r="I221" s="11" t="str">
        <f>IF(C221=1,SUMPRODUCT(F221:F230,H221:H230),"")</f>
        <v/>
      </c>
    </row>
    <row r="222" spans="1:9" x14ac:dyDescent="0.25">
      <c r="A222" s="15" t="s">
        <v>145</v>
      </c>
      <c r="B222" s="15" t="s">
        <v>146</v>
      </c>
      <c r="C222" s="15">
        <f t="shared" si="29"/>
        <v>1</v>
      </c>
      <c r="D222" s="3" t="s">
        <v>56</v>
      </c>
      <c r="E222" s="3" t="s">
        <v>4</v>
      </c>
      <c r="F222" s="2">
        <v>0.469385162576409</v>
      </c>
      <c r="H222" s="11">
        <f>IFERROR(INDEX(Regional_variables!$A$1:$F$9,MATCH(Calculations!$E222,Regional_variables!$A$1:$A$9,0),MATCH(Calculations!H$1,Regional_variables!$A$1:$F$1,0)),"")</f>
        <v>1.4685995001382901E-2</v>
      </c>
      <c r="I222" s="11">
        <f>IF(C222=1,SUMPRODUCT(F222:F231,H222:H231),"")</f>
        <v>2.2610824333528498E-2</v>
      </c>
    </row>
    <row r="223" spans="1:9" x14ac:dyDescent="0.25">
      <c r="A223" s="15" t="str">
        <f>A222</f>
        <v>Facebook</v>
      </c>
      <c r="B223" s="15" t="str">
        <f>B222</f>
        <v>US30303M1027</v>
      </c>
      <c r="C223" s="15">
        <f t="shared" si="29"/>
        <v>2</v>
      </c>
      <c r="D223" s="3" t="s">
        <v>5</v>
      </c>
      <c r="E223" s="3" t="s">
        <v>6</v>
      </c>
      <c r="F223" s="2">
        <v>0.27858231706984665</v>
      </c>
      <c r="H223" s="11">
        <f>IFERROR(INDEX(Regional_variables!$A$1:$F$9,MATCH(Calculations!$E223,Regional_variables!$A$1:$A$9,0),MATCH(Calculations!H$1,Regional_variables!$A$1:$F$1,0)),"")</f>
        <v>8.0673753799771486E-3</v>
      </c>
      <c r="I223" s="11" t="str">
        <f>IF(C223=1,SUMPRODUCT(F223:F232,H223:H232),"")</f>
        <v/>
      </c>
    </row>
    <row r="224" spans="1:9" x14ac:dyDescent="0.25">
      <c r="A224" s="15" t="str">
        <f t="shared" ref="A224:B231" si="31">A223</f>
        <v>Facebook</v>
      </c>
      <c r="B224" s="15" t="str">
        <f t="shared" si="31"/>
        <v>US30303M1027</v>
      </c>
      <c r="C224" s="15">
        <f t="shared" si="29"/>
        <v>3</v>
      </c>
      <c r="D224" s="3" t="s">
        <v>44</v>
      </c>
      <c r="E224" s="3" t="s">
        <v>8</v>
      </c>
      <c r="F224" s="2">
        <v>0.13503556911886913</v>
      </c>
      <c r="H224" s="11">
        <f>IFERROR(INDEX(Regional_variables!$A$1:$F$9,MATCH(Calculations!$E224,Regional_variables!$A$1:$A$9,0),MATCH(Calculations!H$1,Regional_variables!$A$1:$F$1,0)),"")</f>
        <v>7.4368522982314111E-2</v>
      </c>
      <c r="I224" s="11" t="str">
        <f>IF(C224=1,SUMPRODUCT(F224:F233,H224:H233),"")</f>
        <v/>
      </c>
    </row>
    <row r="225" spans="1:9" x14ac:dyDescent="0.25">
      <c r="A225" s="15" t="str">
        <f t="shared" si="31"/>
        <v>Facebook</v>
      </c>
      <c r="B225" s="15" t="str">
        <f t="shared" si="31"/>
        <v>US30303M1027</v>
      </c>
      <c r="C225" s="15">
        <f t="shared" si="29"/>
        <v>4</v>
      </c>
      <c r="D225" s="3" t="s">
        <v>10</v>
      </c>
      <c r="E225" s="3" t="s">
        <v>10</v>
      </c>
      <c r="F225" s="2">
        <v>0.11699695123487508</v>
      </c>
      <c r="H225" s="11">
        <f>IFERROR(INDEX(Regional_variables!$A$1:$F$9,MATCH(Calculations!$E225,Regional_variables!$A$1:$A$9,0),MATCH(Calculations!H$1,Regional_variables!$A$1:$F$1,0)),"")</f>
        <v>2.9296594437356438E-2</v>
      </c>
      <c r="I225" s="11" t="str">
        <f>IF(C225=1,SUMPRODUCT(F225:F234,H225:H234),"")</f>
        <v/>
      </c>
    </row>
    <row r="226" spans="1:9" x14ac:dyDescent="0.25">
      <c r="A226" s="15" t="str">
        <f t="shared" si="31"/>
        <v>Facebook</v>
      </c>
      <c r="B226" s="15" t="str">
        <f t="shared" si="31"/>
        <v>US30303M1027</v>
      </c>
      <c r="C226" s="15">
        <f t="shared" si="29"/>
        <v>5</v>
      </c>
      <c r="D226" s="3" t="s">
        <v>13</v>
      </c>
      <c r="E226" s="3" t="s">
        <v>13</v>
      </c>
      <c r="F226" s="2" t="s">
        <v>13</v>
      </c>
      <c r="H226" s="11" t="str">
        <f>IFERROR(INDEX(Regional_variables!$A$1:$F$9,MATCH(Calculations!$E226,Regional_variables!$A$1:$A$9,0),MATCH(Calculations!H$1,Regional_variables!$A$1:$F$1,0)),"")</f>
        <v/>
      </c>
      <c r="I226" s="11" t="str">
        <f>IF(C226=1,SUMPRODUCT(F226:F235,H226:H235),"")</f>
        <v/>
      </c>
    </row>
    <row r="227" spans="1:9" x14ac:dyDescent="0.25">
      <c r="A227" s="15" t="str">
        <f t="shared" si="31"/>
        <v>Facebook</v>
      </c>
      <c r="B227" s="15" t="str">
        <f t="shared" si="31"/>
        <v>US30303M1027</v>
      </c>
      <c r="C227" s="15">
        <f t="shared" si="29"/>
        <v>6</v>
      </c>
      <c r="D227" s="3" t="s">
        <v>13</v>
      </c>
      <c r="E227" s="3" t="s">
        <v>13</v>
      </c>
      <c r="F227" s="2" t="s">
        <v>13</v>
      </c>
      <c r="H227" s="11" t="str">
        <f>IFERROR(INDEX(Regional_variables!$A$1:$F$9,MATCH(Calculations!$E227,Regional_variables!$A$1:$A$9,0),MATCH(Calculations!H$1,Regional_variables!$A$1:$F$1,0)),"")</f>
        <v/>
      </c>
      <c r="I227" s="11" t="str">
        <f>IF(C227=1,SUMPRODUCT(F227:F236,H227:H236),"")</f>
        <v/>
      </c>
    </row>
    <row r="228" spans="1:9" x14ac:dyDescent="0.25">
      <c r="A228" s="15" t="str">
        <f t="shared" si="31"/>
        <v>Facebook</v>
      </c>
      <c r="B228" s="15" t="str">
        <f t="shared" si="31"/>
        <v>US30303M1027</v>
      </c>
      <c r="C228" s="15">
        <f t="shared" si="29"/>
        <v>7</v>
      </c>
      <c r="D228" s="3" t="s">
        <v>13</v>
      </c>
      <c r="E228" s="3" t="s">
        <v>13</v>
      </c>
      <c r="F228" s="2" t="s">
        <v>13</v>
      </c>
      <c r="H228" s="11" t="str">
        <f>IFERROR(INDEX(Regional_variables!$A$1:$F$9,MATCH(Calculations!$E228,Regional_variables!$A$1:$A$9,0),MATCH(Calculations!H$1,Regional_variables!$A$1:$F$1,0)),"")</f>
        <v/>
      </c>
      <c r="I228" s="11" t="str">
        <f>IF(C228=1,SUMPRODUCT(F228:F237,H228:H237),"")</f>
        <v/>
      </c>
    </row>
    <row r="229" spans="1:9" x14ac:dyDescent="0.25">
      <c r="A229" s="15" t="str">
        <f t="shared" si="31"/>
        <v>Facebook</v>
      </c>
      <c r="B229" s="15" t="str">
        <f t="shared" si="31"/>
        <v>US30303M1027</v>
      </c>
      <c r="C229" s="15">
        <f t="shared" si="29"/>
        <v>8</v>
      </c>
      <c r="D229" s="3" t="s">
        <v>13</v>
      </c>
      <c r="E229" s="3" t="s">
        <v>13</v>
      </c>
      <c r="F229" s="2" t="s">
        <v>13</v>
      </c>
      <c r="H229" s="11" t="str">
        <f>IFERROR(INDEX(Regional_variables!$A$1:$F$9,MATCH(Calculations!$E229,Regional_variables!$A$1:$A$9,0),MATCH(Calculations!H$1,Regional_variables!$A$1:$F$1,0)),"")</f>
        <v/>
      </c>
      <c r="I229" s="11" t="str">
        <f>IF(C229=1,SUMPRODUCT(F229:F238,H229:H238),"")</f>
        <v/>
      </c>
    </row>
    <row r="230" spans="1:9" x14ac:dyDescent="0.25">
      <c r="A230" s="15" t="str">
        <f t="shared" si="31"/>
        <v>Facebook</v>
      </c>
      <c r="B230" s="15" t="str">
        <f t="shared" si="31"/>
        <v>US30303M1027</v>
      </c>
      <c r="C230" s="15">
        <f t="shared" si="29"/>
        <v>9</v>
      </c>
      <c r="D230" s="3" t="s">
        <v>13</v>
      </c>
      <c r="E230" s="3" t="s">
        <v>13</v>
      </c>
      <c r="F230" s="2" t="s">
        <v>13</v>
      </c>
      <c r="H230" s="11" t="str">
        <f>IFERROR(INDEX(Regional_variables!$A$1:$F$9,MATCH(Calculations!$E230,Regional_variables!$A$1:$A$9,0),MATCH(Calculations!H$1,Regional_variables!$A$1:$F$1,0)),"")</f>
        <v/>
      </c>
      <c r="I230" s="11" t="str">
        <f>IF(C230=1,SUMPRODUCT(F230:F239,H230:H239),"")</f>
        <v/>
      </c>
    </row>
    <row r="231" spans="1:9" x14ac:dyDescent="0.25">
      <c r="A231" s="15" t="str">
        <f t="shared" si="31"/>
        <v>Facebook</v>
      </c>
      <c r="B231" s="15" t="str">
        <f t="shared" si="31"/>
        <v>US30303M1027</v>
      </c>
      <c r="C231" s="15">
        <f t="shared" si="29"/>
        <v>10</v>
      </c>
      <c r="D231" s="3" t="s">
        <v>13</v>
      </c>
      <c r="E231" s="3" t="s">
        <v>13</v>
      </c>
      <c r="F231" s="2" t="s">
        <v>13</v>
      </c>
      <c r="H231" s="11" t="str">
        <f>IFERROR(INDEX(Regional_variables!$A$1:$F$9,MATCH(Calculations!$E231,Regional_variables!$A$1:$A$9,0),MATCH(Calculations!H$1,Regional_variables!$A$1:$F$1,0)),"")</f>
        <v/>
      </c>
      <c r="I231" s="11" t="str">
        <f>IF(C231=1,SUMPRODUCT(F231:F240,H231:H240),"")</f>
        <v/>
      </c>
    </row>
    <row r="232" spans="1:9" x14ac:dyDescent="0.25">
      <c r="A232" s="10" t="s">
        <v>147</v>
      </c>
      <c r="B232" s="10" t="s">
        <v>148</v>
      </c>
      <c r="C232" s="10">
        <f t="shared" si="29"/>
        <v>1</v>
      </c>
      <c r="D232" s="7" t="s">
        <v>52</v>
      </c>
      <c r="E232" s="7" t="s">
        <v>8</v>
      </c>
      <c r="F232" s="8">
        <v>0.98244902974898962</v>
      </c>
      <c r="H232" s="11">
        <f>IFERROR(INDEX(Regional_variables!$A$1:$F$9,MATCH(Calculations!$E232,Regional_variables!$A$1:$A$9,0),MATCH(Calculations!H$1,Regional_variables!$A$1:$F$1,0)),"")</f>
        <v>7.4368522982314111E-2</v>
      </c>
      <c r="I232" s="11">
        <f>IF(C232=1,SUMPRODUCT(F232:F241,H232:H241),"")</f>
        <v>7.3577466905265898E-2</v>
      </c>
    </row>
    <row r="233" spans="1:9" x14ac:dyDescent="0.25">
      <c r="A233" s="10" t="str">
        <f>A232</f>
        <v>China Construction Bank</v>
      </c>
      <c r="B233" s="10" t="str">
        <f>B232</f>
        <v>CNE1000002H1</v>
      </c>
      <c r="C233" s="10">
        <f t="shared" si="29"/>
        <v>2</v>
      </c>
      <c r="D233" s="7" t="s">
        <v>57</v>
      </c>
      <c r="E233" s="7" t="s">
        <v>10</v>
      </c>
      <c r="F233" s="8">
        <v>1.7550970251010458E-2</v>
      </c>
      <c r="H233" s="11">
        <f>IFERROR(INDEX(Regional_variables!$A$1:$F$9,MATCH(Calculations!$E233,Regional_variables!$A$1:$A$9,0),MATCH(Calculations!H$1,Regional_variables!$A$1:$F$1,0)),"")</f>
        <v>2.9296594437356438E-2</v>
      </c>
      <c r="I233" s="11" t="str">
        <f>IF(C233=1,SUMPRODUCT(F233:F242,H233:H242),"")</f>
        <v/>
      </c>
    </row>
    <row r="234" spans="1:9" x14ac:dyDescent="0.25">
      <c r="A234" s="10" t="str">
        <f t="shared" ref="A234:B241" si="32">A233</f>
        <v>China Construction Bank</v>
      </c>
      <c r="B234" s="10" t="str">
        <f t="shared" si="32"/>
        <v>CNE1000002H1</v>
      </c>
      <c r="C234" s="10">
        <f t="shared" si="29"/>
        <v>3</v>
      </c>
      <c r="D234" s="7" t="s">
        <v>13</v>
      </c>
      <c r="E234" s="7" t="s">
        <v>13</v>
      </c>
      <c r="F234" s="8" t="s">
        <v>13</v>
      </c>
      <c r="H234" s="11" t="str">
        <f>IFERROR(INDEX(Regional_variables!$A$1:$F$9,MATCH(Calculations!$E234,Regional_variables!$A$1:$A$9,0),MATCH(Calculations!H$1,Regional_variables!$A$1:$F$1,0)),"")</f>
        <v/>
      </c>
      <c r="I234" s="11" t="str">
        <f>IF(C234=1,SUMPRODUCT(F234:F243,H234:H243),"")</f>
        <v/>
      </c>
    </row>
    <row r="235" spans="1:9" x14ac:dyDescent="0.25">
      <c r="A235" s="10" t="str">
        <f t="shared" si="32"/>
        <v>China Construction Bank</v>
      </c>
      <c r="B235" s="10" t="str">
        <f t="shared" si="32"/>
        <v>CNE1000002H1</v>
      </c>
      <c r="C235" s="10">
        <f t="shared" si="29"/>
        <v>4</v>
      </c>
      <c r="D235" s="7" t="s">
        <v>13</v>
      </c>
      <c r="E235" s="7" t="s">
        <v>13</v>
      </c>
      <c r="F235" s="8" t="s">
        <v>13</v>
      </c>
      <c r="H235" s="11" t="str">
        <f>IFERROR(INDEX(Regional_variables!$A$1:$F$9,MATCH(Calculations!$E235,Regional_variables!$A$1:$A$9,0),MATCH(Calculations!H$1,Regional_variables!$A$1:$F$1,0)),"")</f>
        <v/>
      </c>
      <c r="I235" s="11" t="str">
        <f>IF(C235=1,SUMPRODUCT(F235:F244,H235:H244),"")</f>
        <v/>
      </c>
    </row>
    <row r="236" spans="1:9" x14ac:dyDescent="0.25">
      <c r="A236" s="10" t="str">
        <f t="shared" si="32"/>
        <v>China Construction Bank</v>
      </c>
      <c r="B236" s="10" t="str">
        <f t="shared" si="32"/>
        <v>CNE1000002H1</v>
      </c>
      <c r="C236" s="10">
        <f t="shared" si="29"/>
        <v>5</v>
      </c>
      <c r="D236" s="7" t="s">
        <v>13</v>
      </c>
      <c r="E236" s="7" t="s">
        <v>13</v>
      </c>
      <c r="F236" s="8" t="s">
        <v>13</v>
      </c>
      <c r="H236" s="11" t="str">
        <f>IFERROR(INDEX(Regional_variables!$A$1:$F$9,MATCH(Calculations!$E236,Regional_variables!$A$1:$A$9,0),MATCH(Calculations!H$1,Regional_variables!$A$1:$F$1,0)),"")</f>
        <v/>
      </c>
      <c r="I236" s="11" t="str">
        <f>IF(C236=1,SUMPRODUCT(F236:F245,H236:H245),"")</f>
        <v/>
      </c>
    </row>
    <row r="237" spans="1:9" x14ac:dyDescent="0.25">
      <c r="A237" s="10" t="str">
        <f t="shared" si="32"/>
        <v>China Construction Bank</v>
      </c>
      <c r="B237" s="10" t="str">
        <f t="shared" si="32"/>
        <v>CNE1000002H1</v>
      </c>
      <c r="C237" s="10">
        <f t="shared" si="29"/>
        <v>6</v>
      </c>
      <c r="D237" s="7" t="s">
        <v>13</v>
      </c>
      <c r="E237" s="7" t="s">
        <v>13</v>
      </c>
      <c r="F237" s="8" t="s">
        <v>13</v>
      </c>
      <c r="H237" s="11" t="str">
        <f>IFERROR(INDEX(Regional_variables!$A$1:$F$9,MATCH(Calculations!$E237,Regional_variables!$A$1:$A$9,0),MATCH(Calculations!H$1,Regional_variables!$A$1:$F$1,0)),"")</f>
        <v/>
      </c>
      <c r="I237" s="11" t="str">
        <f>IF(C237=1,SUMPRODUCT(F237:F246,H237:H246),"")</f>
        <v/>
      </c>
    </row>
    <row r="238" spans="1:9" x14ac:dyDescent="0.25">
      <c r="A238" s="10" t="str">
        <f t="shared" si="32"/>
        <v>China Construction Bank</v>
      </c>
      <c r="B238" s="10" t="str">
        <f t="shared" si="32"/>
        <v>CNE1000002H1</v>
      </c>
      <c r="C238" s="10">
        <f t="shared" si="29"/>
        <v>7</v>
      </c>
      <c r="D238" s="7" t="s">
        <v>13</v>
      </c>
      <c r="E238" s="7" t="s">
        <v>13</v>
      </c>
      <c r="F238" s="8" t="s">
        <v>13</v>
      </c>
      <c r="H238" s="11" t="str">
        <f>IFERROR(INDEX(Regional_variables!$A$1:$F$9,MATCH(Calculations!$E238,Regional_variables!$A$1:$A$9,0),MATCH(Calculations!H$1,Regional_variables!$A$1:$F$1,0)),"")</f>
        <v/>
      </c>
      <c r="I238" s="11" t="str">
        <f>IF(C238=1,SUMPRODUCT(F238:F247,H238:H247),"")</f>
        <v/>
      </c>
    </row>
    <row r="239" spans="1:9" x14ac:dyDescent="0.25">
      <c r="A239" s="10" t="str">
        <f t="shared" si="32"/>
        <v>China Construction Bank</v>
      </c>
      <c r="B239" s="10" t="str">
        <f t="shared" si="32"/>
        <v>CNE1000002H1</v>
      </c>
      <c r="C239" s="10">
        <f t="shared" si="29"/>
        <v>8</v>
      </c>
      <c r="D239" s="7" t="s">
        <v>13</v>
      </c>
      <c r="E239" s="7" t="s">
        <v>13</v>
      </c>
      <c r="F239" s="8" t="s">
        <v>13</v>
      </c>
      <c r="H239" s="11" t="str">
        <f>IFERROR(INDEX(Regional_variables!$A$1:$F$9,MATCH(Calculations!$E239,Regional_variables!$A$1:$A$9,0),MATCH(Calculations!H$1,Regional_variables!$A$1:$F$1,0)),"")</f>
        <v/>
      </c>
      <c r="I239" s="11" t="str">
        <f>IF(C239=1,SUMPRODUCT(F239:F248,H239:H248),"")</f>
        <v/>
      </c>
    </row>
    <row r="240" spans="1:9" x14ac:dyDescent="0.25">
      <c r="A240" s="10" t="str">
        <f t="shared" si="32"/>
        <v>China Construction Bank</v>
      </c>
      <c r="B240" s="10" t="str">
        <f t="shared" si="32"/>
        <v>CNE1000002H1</v>
      </c>
      <c r="C240" s="10">
        <f t="shared" si="29"/>
        <v>9</v>
      </c>
      <c r="D240" s="7" t="s">
        <v>13</v>
      </c>
      <c r="E240" s="7" t="s">
        <v>13</v>
      </c>
      <c r="F240" s="8" t="s">
        <v>13</v>
      </c>
      <c r="H240" s="11" t="str">
        <f>IFERROR(INDEX(Regional_variables!$A$1:$F$9,MATCH(Calculations!$E240,Regional_variables!$A$1:$A$9,0),MATCH(Calculations!H$1,Regional_variables!$A$1:$F$1,0)),"")</f>
        <v/>
      </c>
      <c r="I240" s="11" t="str">
        <f>IF(C240=1,SUMPRODUCT(F240:F249,H240:H249),"")</f>
        <v/>
      </c>
    </row>
    <row r="241" spans="1:9" x14ac:dyDescent="0.25">
      <c r="A241" s="10" t="str">
        <f t="shared" si="32"/>
        <v>China Construction Bank</v>
      </c>
      <c r="B241" s="10" t="str">
        <f t="shared" si="32"/>
        <v>CNE1000002H1</v>
      </c>
      <c r="C241" s="10">
        <f t="shared" si="29"/>
        <v>10</v>
      </c>
      <c r="D241" s="7" t="s">
        <v>13</v>
      </c>
      <c r="E241" s="7" t="s">
        <v>13</v>
      </c>
      <c r="F241" s="8" t="s">
        <v>13</v>
      </c>
      <c r="H241" s="11" t="str">
        <f>IFERROR(INDEX(Regional_variables!$A$1:$F$9,MATCH(Calculations!$E241,Regional_variables!$A$1:$A$9,0),MATCH(Calculations!H$1,Regional_variables!$A$1:$F$1,0)),"")</f>
        <v/>
      </c>
      <c r="I241" s="11" t="str">
        <f>IF(C241=1,SUMPRODUCT(F241:F250,H241:H250),"")</f>
        <v/>
      </c>
    </row>
    <row r="242" spans="1:9" x14ac:dyDescent="0.25">
      <c r="A242" s="15" t="s">
        <v>149</v>
      </c>
      <c r="B242" s="15" t="s">
        <v>150</v>
      </c>
      <c r="C242" s="15">
        <f t="shared" si="29"/>
        <v>1</v>
      </c>
      <c r="D242" s="3" t="s">
        <v>38</v>
      </c>
      <c r="E242" s="3" t="s">
        <v>8</v>
      </c>
      <c r="F242" s="2">
        <v>0.29355141190535422</v>
      </c>
      <c r="H242" s="11">
        <f>IFERROR(INDEX(Regional_variables!$A$1:$F$9,MATCH(Calculations!$E242,Regional_variables!$A$1:$A$9,0),MATCH(Calculations!H$1,Regional_variables!$A$1:$F$1,0)),"")</f>
        <v>7.4368522982314111E-2</v>
      </c>
      <c r="I242" s="11">
        <f>IF(C242=1,SUMPRODUCT(F242:F251,H242:H251),"")</f>
        <v>4.4955227500527141E-2</v>
      </c>
    </row>
    <row r="243" spans="1:9" x14ac:dyDescent="0.25">
      <c r="A243" s="15" t="str">
        <f>A242</f>
        <v>BHP Billiton</v>
      </c>
      <c r="B243" s="15" t="str">
        <f>B242</f>
        <v>AU000000BHP4</v>
      </c>
      <c r="C243" s="15">
        <f t="shared" si="29"/>
        <v>2</v>
      </c>
      <c r="D243" s="3" t="s">
        <v>58</v>
      </c>
      <c r="E243" s="3" t="s">
        <v>8</v>
      </c>
      <c r="F243" s="2">
        <v>0.2067972406822213</v>
      </c>
      <c r="H243" s="11">
        <f>IFERROR(INDEX(Regional_variables!$A$1:$F$9,MATCH(Calculations!$E243,Regional_variables!$A$1:$A$9,0),MATCH(Calculations!H$1,Regional_variables!$A$1:$F$1,0)),"")</f>
        <v>7.4368522982314111E-2</v>
      </c>
      <c r="I243" s="11" t="str">
        <f>IF(C243=1,SUMPRODUCT(F243:F252,H243:H252),"")</f>
        <v/>
      </c>
    </row>
    <row r="244" spans="1:9" x14ac:dyDescent="0.25">
      <c r="A244" s="15" t="str">
        <f t="shared" ref="A244:B251" si="33">A243</f>
        <v>BHP Billiton</v>
      </c>
      <c r="B244" s="15" t="str">
        <f t="shared" si="33"/>
        <v>AU000000BHP4</v>
      </c>
      <c r="C244" s="15">
        <f t="shared" si="29"/>
        <v>3</v>
      </c>
      <c r="D244" s="3" t="s">
        <v>4</v>
      </c>
      <c r="E244" s="3" t="s">
        <v>4</v>
      </c>
      <c r="F244" s="2">
        <v>0.12759216284059363</v>
      </c>
      <c r="H244" s="11">
        <f>IFERROR(INDEX(Regional_variables!$A$1:$F$9,MATCH(Calculations!$E244,Regional_variables!$A$1:$A$9,0),MATCH(Calculations!H$1,Regional_variables!$A$1:$F$1,0)),"")</f>
        <v>1.4685995001382901E-2</v>
      </c>
      <c r="I244" s="11" t="str">
        <f>IF(C244=1,SUMPRODUCT(F244:F253,H244:H253),"")</f>
        <v/>
      </c>
    </row>
    <row r="245" spans="1:9" x14ac:dyDescent="0.25">
      <c r="A245" s="15" t="str">
        <f t="shared" si="33"/>
        <v>BHP Billiton</v>
      </c>
      <c r="B245" s="15" t="str">
        <f t="shared" si="33"/>
        <v>AU000000BHP4</v>
      </c>
      <c r="C245" s="15">
        <f t="shared" si="29"/>
        <v>4</v>
      </c>
      <c r="D245" s="3" t="s">
        <v>11</v>
      </c>
      <c r="E245" s="3" t="s">
        <v>12</v>
      </c>
      <c r="F245" s="2">
        <v>0.11798144858689769</v>
      </c>
      <c r="H245" s="11">
        <f>IFERROR(INDEX(Regional_variables!$A$1:$F$9,MATCH(Calculations!$E245,Regional_variables!$A$1:$A$9,0),MATCH(Calculations!H$1,Regional_variables!$A$1:$F$1,0)),"")</f>
        <v>1.3531635366800909E-2</v>
      </c>
      <c r="I245" s="11" t="str">
        <f>IF(C245=1,SUMPRODUCT(F245:F254,H245:H254),"")</f>
        <v/>
      </c>
    </row>
    <row r="246" spans="1:9" x14ac:dyDescent="0.25">
      <c r="A246" s="15" t="str">
        <f t="shared" si="33"/>
        <v>BHP Billiton</v>
      </c>
      <c r="B246" s="15" t="str">
        <f t="shared" si="33"/>
        <v>AU000000BHP4</v>
      </c>
      <c r="C246" s="15">
        <f t="shared" si="29"/>
        <v>5</v>
      </c>
      <c r="D246" s="3" t="s">
        <v>59</v>
      </c>
      <c r="E246" s="3" t="s">
        <v>6</v>
      </c>
      <c r="F246" s="2">
        <v>9.5758549375781654E-2</v>
      </c>
      <c r="H246" s="11">
        <f>IFERROR(INDEX(Regional_variables!$A$1:$F$9,MATCH(Calculations!$E246,Regional_variables!$A$1:$A$9,0),MATCH(Calculations!H$1,Regional_variables!$A$1:$F$1,0)),"")</f>
        <v>8.0673753799771486E-3</v>
      </c>
      <c r="I246" s="11" t="str">
        <f>IF(C246=1,SUMPRODUCT(F246:F255,H246:H255),"")</f>
        <v/>
      </c>
    </row>
    <row r="247" spans="1:9" x14ac:dyDescent="0.25">
      <c r="A247" s="15" t="str">
        <f t="shared" si="33"/>
        <v>BHP Billiton</v>
      </c>
      <c r="B247" s="15" t="str">
        <f t="shared" si="33"/>
        <v>AU000000BHP4</v>
      </c>
      <c r="C247" s="15">
        <f t="shared" si="29"/>
        <v>6</v>
      </c>
      <c r="D247" s="3" t="s">
        <v>60</v>
      </c>
      <c r="E247" s="3" t="s">
        <v>12</v>
      </c>
      <c r="F247" s="2">
        <v>6.9473082785919196E-2</v>
      </c>
      <c r="H247" s="11">
        <f>IFERROR(INDEX(Regional_variables!$A$1:$F$9,MATCH(Calculations!$E247,Regional_variables!$A$1:$A$9,0),MATCH(Calculations!H$1,Regional_variables!$A$1:$F$1,0)),"")</f>
        <v>1.3531635366800909E-2</v>
      </c>
      <c r="I247" s="11" t="str">
        <f>IF(C247=1,SUMPRODUCT(F247:F256,H247:H256),"")</f>
        <v/>
      </c>
    </row>
    <row r="248" spans="1:9" x14ac:dyDescent="0.25">
      <c r="A248" s="15" t="str">
        <f t="shared" si="33"/>
        <v>BHP Billiton</v>
      </c>
      <c r="B248" s="15" t="str">
        <f t="shared" si="33"/>
        <v>AU000000BHP4</v>
      </c>
      <c r="C248" s="15">
        <f t="shared" si="29"/>
        <v>7</v>
      </c>
      <c r="D248" s="3" t="s">
        <v>61</v>
      </c>
      <c r="E248" s="3" t="s">
        <v>23</v>
      </c>
      <c r="F248" s="2">
        <v>2.7013100486788122E-2</v>
      </c>
      <c r="H248" s="11">
        <f>IFERROR(INDEX(Regional_variables!$A$1:$F$9,MATCH(Calculations!$E248,Regional_variables!$A$1:$A$9,0),MATCH(Calculations!H$1,Regional_variables!$A$1:$F$1,0)),"")</f>
        <v>3.5683255966096228E-2</v>
      </c>
      <c r="I248" s="11" t="str">
        <f>IF(C248=1,SUMPRODUCT(F248:F257,H248:H257),"")</f>
        <v/>
      </c>
    </row>
    <row r="249" spans="1:9" x14ac:dyDescent="0.25">
      <c r="A249" s="15" t="str">
        <f t="shared" si="33"/>
        <v>BHP Billiton</v>
      </c>
      <c r="B249" s="15" t="str">
        <f t="shared" si="33"/>
        <v>AU000000BHP4</v>
      </c>
      <c r="C249" s="15">
        <f t="shared" si="29"/>
        <v>8</v>
      </c>
      <c r="D249" s="3" t="s">
        <v>17</v>
      </c>
      <c r="E249" s="3" t="s">
        <v>6</v>
      </c>
      <c r="F249" s="2">
        <v>2.5027284363772006E-2</v>
      </c>
      <c r="H249" s="11">
        <f>IFERROR(INDEX(Regional_variables!$A$1:$F$9,MATCH(Calculations!$E249,Regional_variables!$A$1:$A$9,0),MATCH(Calculations!H$1,Regional_variables!$A$1:$F$1,0)),"")</f>
        <v>8.0673753799771486E-3</v>
      </c>
      <c r="I249" s="11" t="str">
        <f>IF(C249=1,SUMPRODUCT(F249:F258,H249:H258),"")</f>
        <v/>
      </c>
    </row>
    <row r="250" spans="1:9" x14ac:dyDescent="0.25">
      <c r="A250" s="15" t="str">
        <f t="shared" si="33"/>
        <v>BHP Billiton</v>
      </c>
      <c r="B250" s="15" t="str">
        <f t="shared" si="33"/>
        <v>AU000000BHP4</v>
      </c>
      <c r="C250" s="15">
        <f t="shared" si="29"/>
        <v>9</v>
      </c>
      <c r="D250" s="3" t="s">
        <v>62</v>
      </c>
      <c r="E250" s="3" t="s">
        <v>26</v>
      </c>
      <c r="F250" s="2">
        <v>1.994906240447037E-2</v>
      </c>
      <c r="H250" s="11">
        <f>IFERROR(INDEX(Regional_variables!$A$1:$F$9,MATCH(Calculations!$E250,Regional_variables!$A$1:$A$9,0),MATCH(Calculations!H$1,Regional_variables!$A$1:$F$1,0)),"")</f>
        <v>4.5238734006615378E-2</v>
      </c>
      <c r="I250" s="11" t="str">
        <f>IF(C250=1,SUMPRODUCT(F250:F259,H250:H259),"")</f>
        <v/>
      </c>
    </row>
    <row r="251" spans="1:9" x14ac:dyDescent="0.25">
      <c r="A251" s="15" t="str">
        <f t="shared" si="33"/>
        <v>BHP Billiton</v>
      </c>
      <c r="B251" s="15" t="str">
        <f t="shared" si="33"/>
        <v>AU000000BHP4</v>
      </c>
      <c r="C251" s="15">
        <f t="shared" si="29"/>
        <v>10</v>
      </c>
      <c r="D251" s="3" t="s">
        <v>63</v>
      </c>
      <c r="E251" s="3" t="s">
        <v>10</v>
      </c>
      <c r="F251" s="2">
        <v>1.685665656820183E-2</v>
      </c>
      <c r="H251" s="11">
        <f>IFERROR(INDEX(Regional_variables!$A$1:$F$9,MATCH(Calculations!$E251,Regional_variables!$A$1:$A$9,0),MATCH(Calculations!H$1,Regional_variables!$A$1:$F$1,0)),"")</f>
        <v>2.9296594437356438E-2</v>
      </c>
      <c r="I251" s="11" t="str">
        <f>IF(C251=1,SUMPRODUCT(F251:F260,H251:H260),"")</f>
        <v/>
      </c>
    </row>
    <row r="252" spans="1:9" x14ac:dyDescent="0.25">
      <c r="A252" s="10" t="s">
        <v>151</v>
      </c>
      <c r="B252" s="10" t="s">
        <v>152</v>
      </c>
      <c r="C252" s="10">
        <f t="shared" si="29"/>
        <v>1</v>
      </c>
      <c r="D252" s="7" t="s">
        <v>3</v>
      </c>
      <c r="E252" s="7" t="s">
        <v>4</v>
      </c>
      <c r="F252" s="8">
        <v>0.43307836512728826</v>
      </c>
      <c r="H252" s="11">
        <f>IFERROR(INDEX(Regional_variables!$A$1:$F$9,MATCH(Calculations!$E252,Regional_variables!$A$1:$A$9,0),MATCH(Calculations!H$1,Regional_variables!$A$1:$F$1,0)),"")</f>
        <v>1.4685995001382901E-2</v>
      </c>
      <c r="I252" s="11">
        <f>IF(C252=1,SUMPRODUCT(F252:F261,H252:H261),"")</f>
        <v>2.6591117257553198E-2</v>
      </c>
    </row>
    <row r="253" spans="1:9" x14ac:dyDescent="0.25">
      <c r="A253" s="10" t="str">
        <f>A252</f>
        <v>IBM</v>
      </c>
      <c r="B253" s="10" t="str">
        <f>B252</f>
        <v>US4592001014</v>
      </c>
      <c r="C253" s="10">
        <f t="shared" si="29"/>
        <v>2</v>
      </c>
      <c r="D253" s="7" t="s">
        <v>64</v>
      </c>
      <c r="E253" s="7" t="s">
        <v>6</v>
      </c>
      <c r="F253" s="8">
        <v>0.31678880412157784</v>
      </c>
      <c r="H253" s="11">
        <f>IFERROR(INDEX(Regional_variables!$A$1:$F$9,MATCH(Calculations!$E253,Regional_variables!$A$1:$A$9,0),MATCH(Calculations!H$1,Regional_variables!$A$1:$F$1,0)),"")</f>
        <v>8.0673753799771486E-3</v>
      </c>
      <c r="I253" s="11" t="str">
        <f>IF(C253=1,SUMPRODUCT(F253:F262,H253:H262),"")</f>
        <v/>
      </c>
    </row>
    <row r="254" spans="1:9" x14ac:dyDescent="0.25">
      <c r="A254" s="10" t="str">
        <f t="shared" ref="A254:B261" si="34">A253</f>
        <v>IBM</v>
      </c>
      <c r="B254" s="10" t="str">
        <f t="shared" si="34"/>
        <v>US4592001014</v>
      </c>
      <c r="C254" s="10">
        <f t="shared" si="29"/>
        <v>3</v>
      </c>
      <c r="D254" s="7" t="s">
        <v>65</v>
      </c>
      <c r="E254" s="7" t="s">
        <v>8</v>
      </c>
      <c r="F254" s="8">
        <v>0.22957163336729755</v>
      </c>
      <c r="H254" s="11">
        <f>IFERROR(INDEX(Regional_variables!$A$1:$F$9,MATCH(Calculations!$E254,Regional_variables!$A$1:$A$9,0),MATCH(Calculations!H$1,Regional_variables!$A$1:$F$1,0)),"")</f>
        <v>7.4368522982314111E-2</v>
      </c>
      <c r="I254" s="11" t="str">
        <f>IF(C254=1,SUMPRODUCT(F254:F263,H254:H263),"")</f>
        <v/>
      </c>
    </row>
    <row r="255" spans="1:9" x14ac:dyDescent="0.25">
      <c r="A255" s="10" t="str">
        <f t="shared" si="34"/>
        <v>IBM</v>
      </c>
      <c r="B255" s="10" t="str">
        <f t="shared" si="34"/>
        <v>US4592001014</v>
      </c>
      <c r="C255" s="10">
        <f t="shared" si="29"/>
        <v>4</v>
      </c>
      <c r="D255" s="7" t="s">
        <v>66</v>
      </c>
      <c r="E255" s="7" t="s">
        <v>10</v>
      </c>
      <c r="F255" s="8">
        <v>2.0561197383836442E-2</v>
      </c>
      <c r="H255" s="11">
        <f>IFERROR(INDEX(Regional_variables!$A$1:$F$9,MATCH(Calculations!$E255,Regional_variables!$A$1:$A$9,0),MATCH(Calculations!H$1,Regional_variables!$A$1:$F$1,0)),"")</f>
        <v>2.9296594437356438E-2</v>
      </c>
      <c r="I255" s="11" t="str">
        <f>IF(C255=1,SUMPRODUCT(F255:F264,H255:H264),"")</f>
        <v/>
      </c>
    </row>
    <row r="256" spans="1:9" x14ac:dyDescent="0.25">
      <c r="A256" s="10" t="str">
        <f t="shared" si="34"/>
        <v>IBM</v>
      </c>
      <c r="B256" s="10" t="str">
        <f t="shared" si="34"/>
        <v>US4592001014</v>
      </c>
      <c r="C256" s="10">
        <f t="shared" si="29"/>
        <v>5</v>
      </c>
      <c r="D256" s="7" t="s">
        <v>13</v>
      </c>
      <c r="E256" s="7" t="s">
        <v>13</v>
      </c>
      <c r="F256" s="8" t="s">
        <v>13</v>
      </c>
      <c r="H256" s="11" t="str">
        <f>IFERROR(INDEX(Regional_variables!$A$1:$F$9,MATCH(Calculations!$E256,Regional_variables!$A$1:$A$9,0),MATCH(Calculations!H$1,Regional_variables!$A$1:$F$1,0)),"")</f>
        <v/>
      </c>
      <c r="I256" s="11" t="str">
        <f>IF(C256=1,SUMPRODUCT(F256:F265,H256:H265),"")</f>
        <v/>
      </c>
    </row>
    <row r="257" spans="1:9" x14ac:dyDescent="0.25">
      <c r="A257" s="10" t="str">
        <f t="shared" si="34"/>
        <v>IBM</v>
      </c>
      <c r="B257" s="10" t="str">
        <f t="shared" si="34"/>
        <v>US4592001014</v>
      </c>
      <c r="C257" s="10">
        <f t="shared" si="29"/>
        <v>6</v>
      </c>
      <c r="D257" s="7" t="s">
        <v>13</v>
      </c>
      <c r="E257" s="7" t="s">
        <v>13</v>
      </c>
      <c r="F257" s="8" t="s">
        <v>13</v>
      </c>
      <c r="H257" s="11" t="str">
        <f>IFERROR(INDEX(Regional_variables!$A$1:$F$9,MATCH(Calculations!$E257,Regional_variables!$A$1:$A$9,0),MATCH(Calculations!H$1,Regional_variables!$A$1:$F$1,0)),"")</f>
        <v/>
      </c>
      <c r="I257" s="11" t="str">
        <f>IF(C257=1,SUMPRODUCT(F257:F266,H257:H266),"")</f>
        <v/>
      </c>
    </row>
    <row r="258" spans="1:9" x14ac:dyDescent="0.25">
      <c r="A258" s="10" t="str">
        <f t="shared" si="34"/>
        <v>IBM</v>
      </c>
      <c r="B258" s="10" t="str">
        <f t="shared" si="34"/>
        <v>US4592001014</v>
      </c>
      <c r="C258" s="10">
        <f t="shared" si="29"/>
        <v>7</v>
      </c>
      <c r="D258" s="7" t="s">
        <v>13</v>
      </c>
      <c r="E258" s="7" t="s">
        <v>13</v>
      </c>
      <c r="F258" s="8" t="s">
        <v>13</v>
      </c>
      <c r="H258" s="11" t="str">
        <f>IFERROR(INDEX(Regional_variables!$A$1:$F$9,MATCH(Calculations!$E258,Regional_variables!$A$1:$A$9,0),MATCH(Calculations!H$1,Regional_variables!$A$1:$F$1,0)),"")</f>
        <v/>
      </c>
      <c r="I258" s="11" t="str">
        <f>IF(C258=1,SUMPRODUCT(F258:F267,H258:H267),"")</f>
        <v/>
      </c>
    </row>
    <row r="259" spans="1:9" x14ac:dyDescent="0.25">
      <c r="A259" s="10" t="str">
        <f t="shared" si="34"/>
        <v>IBM</v>
      </c>
      <c r="B259" s="10" t="str">
        <f t="shared" si="34"/>
        <v>US4592001014</v>
      </c>
      <c r="C259" s="10">
        <f t="shared" si="29"/>
        <v>8</v>
      </c>
      <c r="D259" s="7" t="s">
        <v>13</v>
      </c>
      <c r="E259" s="7" t="s">
        <v>13</v>
      </c>
      <c r="F259" s="8" t="s">
        <v>13</v>
      </c>
      <c r="H259" s="11" t="str">
        <f>IFERROR(INDEX(Regional_variables!$A$1:$F$9,MATCH(Calculations!$E259,Regional_variables!$A$1:$A$9,0),MATCH(Calculations!H$1,Regional_variables!$A$1:$F$1,0)),"")</f>
        <v/>
      </c>
      <c r="I259" s="11" t="str">
        <f>IF(C259=1,SUMPRODUCT(F259:F268,H259:H268),"")</f>
        <v/>
      </c>
    </row>
    <row r="260" spans="1:9" x14ac:dyDescent="0.25">
      <c r="A260" s="10" t="str">
        <f t="shared" si="34"/>
        <v>IBM</v>
      </c>
      <c r="B260" s="10" t="str">
        <f t="shared" si="34"/>
        <v>US4592001014</v>
      </c>
      <c r="C260" s="10">
        <f t="shared" si="29"/>
        <v>9</v>
      </c>
      <c r="D260" s="7" t="s">
        <v>13</v>
      </c>
      <c r="E260" s="7" t="s">
        <v>13</v>
      </c>
      <c r="F260" s="8" t="s">
        <v>13</v>
      </c>
      <c r="H260" s="11" t="str">
        <f>IFERROR(INDEX(Regional_variables!$A$1:$F$9,MATCH(Calculations!$E260,Regional_variables!$A$1:$A$9,0),MATCH(Calculations!H$1,Regional_variables!$A$1:$F$1,0)),"")</f>
        <v/>
      </c>
      <c r="I260" s="11" t="str">
        <f>IF(C260=1,SUMPRODUCT(F260:F269,H260:H269),"")</f>
        <v/>
      </c>
    </row>
    <row r="261" spans="1:9" x14ac:dyDescent="0.25">
      <c r="A261" s="10" t="str">
        <f t="shared" si="34"/>
        <v>IBM</v>
      </c>
      <c r="B261" s="10" t="str">
        <f t="shared" si="34"/>
        <v>US4592001014</v>
      </c>
      <c r="C261" s="10">
        <f t="shared" si="29"/>
        <v>10</v>
      </c>
      <c r="D261" s="7" t="s">
        <v>13</v>
      </c>
      <c r="E261" s="7" t="s">
        <v>13</v>
      </c>
      <c r="F261" s="8" t="s">
        <v>13</v>
      </c>
      <c r="H261" s="11" t="str">
        <f>IFERROR(INDEX(Regional_variables!$A$1:$F$9,MATCH(Calculations!$E261,Regional_variables!$A$1:$A$9,0),MATCH(Calculations!H$1,Regional_variables!$A$1:$F$1,0)),"")</f>
        <v/>
      </c>
      <c r="I261" s="11" t="str">
        <f>IF(C261=1,SUMPRODUCT(F261:F270,H261:H270),"")</f>
        <v/>
      </c>
    </row>
    <row r="262" spans="1:9" x14ac:dyDescent="0.25">
      <c r="A262" s="15" t="s">
        <v>153</v>
      </c>
      <c r="B262" s="15" t="s">
        <v>154</v>
      </c>
      <c r="C262" s="15">
        <f t="shared" si="29"/>
        <v>1</v>
      </c>
      <c r="D262" s="3" t="s">
        <v>67</v>
      </c>
      <c r="E262" s="3" t="s">
        <v>4</v>
      </c>
      <c r="F262" s="2">
        <v>0.30339156436462361</v>
      </c>
      <c r="H262" s="11">
        <f>IFERROR(INDEX(Regional_variables!$A$1:$F$9,MATCH(Calculations!$E262,Regional_variables!$A$1:$A$9,0),MATCH(Calculations!H$1,Regional_variables!$A$1:$F$1,0)),"")</f>
        <v>1.4685995001382901E-2</v>
      </c>
      <c r="I262" s="11">
        <f>IF(C262=1,SUMPRODUCT(F262:F271,H262:H271),"")</f>
        <v>3.4928337293566016E-2</v>
      </c>
    </row>
    <row r="263" spans="1:9" x14ac:dyDescent="0.25">
      <c r="A263" s="15" t="str">
        <f>A262</f>
        <v>Samsung Electronics</v>
      </c>
      <c r="B263" s="15" t="str">
        <f>B262</f>
        <v>KR7005930003</v>
      </c>
      <c r="C263" s="15">
        <f t="shared" si="29"/>
        <v>2</v>
      </c>
      <c r="D263" s="3" t="s">
        <v>5</v>
      </c>
      <c r="E263" s="3" t="s">
        <v>6</v>
      </c>
      <c r="F263" s="2">
        <v>0.23034575481143399</v>
      </c>
      <c r="H263" s="11">
        <f>IFERROR(INDEX(Regional_variables!$A$1:$F$9,MATCH(Calculations!$E263,Regional_variables!$A$1:$A$9,0),MATCH(Calculations!H$1,Regional_variables!$A$1:$F$1,0)),"")</f>
        <v>8.0673753799771486E-3</v>
      </c>
      <c r="I263" s="11" t="str">
        <f>IF(C263=1,SUMPRODUCT(F263:F272,H263:H272),"")</f>
        <v/>
      </c>
    </row>
    <row r="264" spans="1:9" x14ac:dyDescent="0.25">
      <c r="A264" s="15" t="str">
        <f t="shared" ref="A264:B271" si="35">A263</f>
        <v>Samsung Electronics</v>
      </c>
      <c r="B264" s="15" t="str">
        <f t="shared" si="35"/>
        <v>KR7005930003</v>
      </c>
      <c r="C264" s="15">
        <f t="shared" si="29"/>
        <v>3</v>
      </c>
      <c r="D264" s="3" t="s">
        <v>44</v>
      </c>
      <c r="E264" s="3" t="s">
        <v>8</v>
      </c>
      <c r="F264" s="2">
        <v>0.19107008358957547</v>
      </c>
      <c r="H264" s="11">
        <f>IFERROR(INDEX(Regional_variables!$A$1:$F$9,MATCH(Calculations!$E264,Regional_variables!$A$1:$A$9,0),MATCH(Calculations!H$1,Regional_variables!$A$1:$F$1,0)),"")</f>
        <v>7.4368522982314111E-2</v>
      </c>
      <c r="I264" s="11" t="str">
        <f>IF(C264=1,SUMPRODUCT(F264:F273,H264:H273),"")</f>
        <v/>
      </c>
    </row>
    <row r="265" spans="1:9" x14ac:dyDescent="0.25">
      <c r="A265" s="15" t="str">
        <f t="shared" si="35"/>
        <v>Samsung Electronics</v>
      </c>
      <c r="B265" s="15" t="str">
        <f t="shared" si="35"/>
        <v>KR7005930003</v>
      </c>
      <c r="C265" s="15">
        <f t="shared" si="29"/>
        <v>4</v>
      </c>
      <c r="D265" s="3" t="s">
        <v>38</v>
      </c>
      <c r="E265" s="3" t="s">
        <v>8</v>
      </c>
      <c r="F265" s="2">
        <v>0.17556846280530944</v>
      </c>
      <c r="H265" s="11">
        <f>IFERROR(INDEX(Regional_variables!$A$1:$F$9,MATCH(Calculations!$E265,Regional_variables!$A$1:$A$9,0),MATCH(Calculations!H$1,Regional_variables!$A$1:$F$1,0)),"")</f>
        <v>7.4368522982314111E-2</v>
      </c>
      <c r="I265" s="11" t="str">
        <f>IF(C265=1,SUMPRODUCT(F265:F274,H265:H274),"")</f>
        <v/>
      </c>
    </row>
    <row r="266" spans="1:9" x14ac:dyDescent="0.25">
      <c r="A266" s="15" t="str">
        <f t="shared" si="35"/>
        <v>Samsung Electronics</v>
      </c>
      <c r="B266" s="15" t="str">
        <f t="shared" si="35"/>
        <v>KR7005930003</v>
      </c>
      <c r="C266" s="15">
        <f t="shared" si="29"/>
        <v>5</v>
      </c>
      <c r="D266" s="3" t="s">
        <v>68</v>
      </c>
      <c r="E266" s="3" t="s">
        <v>12</v>
      </c>
      <c r="F266" s="2">
        <v>9.9624134429057584E-2</v>
      </c>
      <c r="H266" s="11">
        <f>IFERROR(INDEX(Regional_variables!$A$1:$F$9,MATCH(Calculations!$E266,Regional_variables!$A$1:$A$9,0),MATCH(Calculations!H$1,Regional_variables!$A$1:$F$1,0)),"")</f>
        <v>1.3531635366800909E-2</v>
      </c>
      <c r="I266" s="11" t="str">
        <f>IF(C266=1,SUMPRODUCT(F266:F275,H266:H275),"")</f>
        <v/>
      </c>
    </row>
    <row r="267" spans="1:9" x14ac:dyDescent="0.25">
      <c r="A267" s="15" t="str">
        <f t="shared" si="35"/>
        <v>Samsung Electronics</v>
      </c>
      <c r="B267" s="15" t="str">
        <f t="shared" si="35"/>
        <v>KR7005930003</v>
      </c>
      <c r="C267" s="15">
        <f t="shared" si="29"/>
        <v>6</v>
      </c>
      <c r="D267" s="3" t="s">
        <v>13</v>
      </c>
      <c r="E267" s="3" t="s">
        <v>13</v>
      </c>
      <c r="F267" s="2" t="s">
        <v>13</v>
      </c>
      <c r="H267" s="11" t="str">
        <f>IFERROR(INDEX(Regional_variables!$A$1:$F$9,MATCH(Calculations!$E267,Regional_variables!$A$1:$A$9,0),MATCH(Calculations!H$1,Regional_variables!$A$1:$F$1,0)),"")</f>
        <v/>
      </c>
      <c r="I267" s="11" t="str">
        <f>IF(C267=1,SUMPRODUCT(F267:F276,H267:H276),"")</f>
        <v/>
      </c>
    </row>
    <row r="268" spans="1:9" x14ac:dyDescent="0.25">
      <c r="A268" s="15" t="str">
        <f t="shared" si="35"/>
        <v>Samsung Electronics</v>
      </c>
      <c r="B268" s="15" t="str">
        <f t="shared" si="35"/>
        <v>KR7005930003</v>
      </c>
      <c r="C268" s="15">
        <f t="shared" si="29"/>
        <v>7</v>
      </c>
      <c r="D268" s="3" t="s">
        <v>13</v>
      </c>
      <c r="E268" s="3" t="s">
        <v>13</v>
      </c>
      <c r="F268" s="2" t="s">
        <v>13</v>
      </c>
      <c r="H268" s="11" t="str">
        <f>IFERROR(INDEX(Regional_variables!$A$1:$F$9,MATCH(Calculations!$E268,Regional_variables!$A$1:$A$9,0),MATCH(Calculations!H$1,Regional_variables!$A$1:$F$1,0)),"")</f>
        <v/>
      </c>
      <c r="I268" s="11" t="str">
        <f>IF(C268=1,SUMPRODUCT(F268:F277,H268:H277),"")</f>
        <v/>
      </c>
    </row>
    <row r="269" spans="1:9" x14ac:dyDescent="0.25">
      <c r="A269" s="15" t="str">
        <f t="shared" si="35"/>
        <v>Samsung Electronics</v>
      </c>
      <c r="B269" s="15" t="str">
        <f t="shared" si="35"/>
        <v>KR7005930003</v>
      </c>
      <c r="C269" s="15">
        <f t="shared" ref="C269:C332" si="36">C259</f>
        <v>8</v>
      </c>
      <c r="D269" s="3" t="s">
        <v>13</v>
      </c>
      <c r="E269" s="3" t="s">
        <v>13</v>
      </c>
      <c r="F269" s="2" t="s">
        <v>13</v>
      </c>
      <c r="H269" s="11" t="str">
        <f>IFERROR(INDEX(Regional_variables!$A$1:$F$9,MATCH(Calculations!$E269,Regional_variables!$A$1:$A$9,0),MATCH(Calculations!H$1,Regional_variables!$A$1:$F$1,0)),"")</f>
        <v/>
      </c>
      <c r="I269" s="11" t="str">
        <f>IF(C269=1,SUMPRODUCT(F269:F278,H269:H278),"")</f>
        <v/>
      </c>
    </row>
    <row r="270" spans="1:9" x14ac:dyDescent="0.25">
      <c r="A270" s="15" t="str">
        <f t="shared" si="35"/>
        <v>Samsung Electronics</v>
      </c>
      <c r="B270" s="15" t="str">
        <f t="shared" si="35"/>
        <v>KR7005930003</v>
      </c>
      <c r="C270" s="15">
        <f t="shared" si="36"/>
        <v>9</v>
      </c>
      <c r="D270" s="3" t="s">
        <v>13</v>
      </c>
      <c r="E270" s="3" t="s">
        <v>13</v>
      </c>
      <c r="F270" s="2" t="s">
        <v>13</v>
      </c>
      <c r="H270" s="11" t="str">
        <f>IFERROR(INDEX(Regional_variables!$A$1:$F$9,MATCH(Calculations!$E270,Regional_variables!$A$1:$A$9,0),MATCH(Calculations!H$1,Regional_variables!$A$1:$F$1,0)),"")</f>
        <v/>
      </c>
      <c r="I270" s="11" t="str">
        <f>IF(C270=1,SUMPRODUCT(F270:F279,H270:H279),"")</f>
        <v/>
      </c>
    </row>
    <row r="271" spans="1:9" x14ac:dyDescent="0.25">
      <c r="A271" s="15" t="str">
        <f t="shared" si="35"/>
        <v>Samsung Electronics</v>
      </c>
      <c r="B271" s="15" t="str">
        <f t="shared" si="35"/>
        <v>KR7005930003</v>
      </c>
      <c r="C271" s="15">
        <f t="shared" si="36"/>
        <v>10</v>
      </c>
      <c r="D271" s="3" t="s">
        <v>13</v>
      </c>
      <c r="E271" s="3" t="s">
        <v>13</v>
      </c>
      <c r="F271" s="2" t="s">
        <v>13</v>
      </c>
      <c r="H271" s="11" t="str">
        <f>IFERROR(INDEX(Regional_variables!$A$1:$F$9,MATCH(Calculations!$E271,Regional_variables!$A$1:$A$9,0),MATCH(Calculations!H$1,Regional_variables!$A$1:$F$1,0)),"")</f>
        <v/>
      </c>
      <c r="I271" s="11" t="str">
        <f>IF(C271=1,SUMPRODUCT(F271:F280,H271:H280),"")</f>
        <v/>
      </c>
    </row>
    <row r="272" spans="1:9" x14ac:dyDescent="0.25">
      <c r="A272" s="10" t="s">
        <v>155</v>
      </c>
      <c r="B272" s="10" t="s">
        <v>156</v>
      </c>
      <c r="C272" s="10">
        <f t="shared" si="36"/>
        <v>1</v>
      </c>
      <c r="D272" s="7" t="s">
        <v>15</v>
      </c>
      <c r="E272" s="7" t="s">
        <v>4</v>
      </c>
      <c r="F272" s="8">
        <v>0.39302884615077266</v>
      </c>
      <c r="H272" s="11">
        <f>IFERROR(INDEX(Regional_variables!$A$1:$F$9,MATCH(Calculations!$E272,Regional_variables!$A$1:$A$9,0),MATCH(Calculations!H$1,Regional_variables!$A$1:$F$1,0)),"")</f>
        <v>1.4685995001382901E-2</v>
      </c>
      <c r="I272" s="11">
        <f>IF(C272=1,SUMPRODUCT(F272:F281,H272:H281),"")</f>
        <v>1.8723062034330329E-2</v>
      </c>
    </row>
    <row r="273" spans="1:9" x14ac:dyDescent="0.25">
      <c r="A273" s="10" t="str">
        <f>A272</f>
        <v>Pfizer</v>
      </c>
      <c r="B273" s="10" t="str">
        <f>B272</f>
        <v>US7170811035</v>
      </c>
      <c r="C273" s="10">
        <f t="shared" si="36"/>
        <v>2</v>
      </c>
      <c r="D273" s="7" t="s">
        <v>5</v>
      </c>
      <c r="E273" s="7" t="s">
        <v>6</v>
      </c>
      <c r="F273" s="8">
        <v>0.22757056451659677</v>
      </c>
      <c r="H273" s="11">
        <f>IFERROR(INDEX(Regional_variables!$A$1:$F$9,MATCH(Calculations!$E273,Regional_variables!$A$1:$A$9,0),MATCH(Calculations!H$1,Regional_variables!$A$1:$F$1,0)),"")</f>
        <v>8.0673753799771486E-3</v>
      </c>
      <c r="I273" s="11" t="str">
        <f>IF(C273=1,SUMPRODUCT(F273:F282,H273:H282),"")</f>
        <v/>
      </c>
    </row>
    <row r="274" spans="1:9" x14ac:dyDescent="0.25">
      <c r="A274" s="10" t="str">
        <f t="shared" ref="A274:B281" si="37">A273</f>
        <v>Pfizer</v>
      </c>
      <c r="B274" s="10" t="str">
        <f t="shared" si="37"/>
        <v>US7170811035</v>
      </c>
      <c r="C274" s="10">
        <f t="shared" si="36"/>
        <v>3</v>
      </c>
      <c r="D274" s="7" t="s">
        <v>69</v>
      </c>
      <c r="E274" s="7" t="s">
        <v>10</v>
      </c>
      <c r="F274" s="8">
        <v>0.21760623449201436</v>
      </c>
      <c r="H274" s="11">
        <f>IFERROR(INDEX(Regional_variables!$A$1:$F$9,MATCH(Calculations!$E274,Regional_variables!$A$1:$A$9,0),MATCH(Calculations!H$1,Regional_variables!$A$1:$F$1,0)),"")</f>
        <v>2.9296594437356438E-2</v>
      </c>
      <c r="I274" s="11" t="str">
        <f>IF(C274=1,SUMPRODUCT(F274:F283,H274:H283),"")</f>
        <v/>
      </c>
    </row>
    <row r="275" spans="1:9" x14ac:dyDescent="0.25">
      <c r="A275" s="10" t="str">
        <f t="shared" si="37"/>
        <v>Pfizer</v>
      </c>
      <c r="B275" s="10" t="str">
        <f t="shared" si="37"/>
        <v>US7170811035</v>
      </c>
      <c r="C275" s="10">
        <f t="shared" si="36"/>
        <v>4</v>
      </c>
      <c r="D275" s="7" t="s">
        <v>10</v>
      </c>
      <c r="E275" s="7" t="s">
        <v>10</v>
      </c>
      <c r="F275" s="8">
        <v>0.16179435484061627</v>
      </c>
      <c r="H275" s="11">
        <f>IFERROR(INDEX(Regional_variables!$A$1:$F$9,MATCH(Calculations!$E275,Regional_variables!$A$1:$A$9,0),MATCH(Calculations!H$1,Regional_variables!$A$1:$F$1,0)),"")</f>
        <v>2.9296594437356438E-2</v>
      </c>
      <c r="I275" s="11" t="str">
        <f>IF(C275=1,SUMPRODUCT(F275:F284,H275:H284),"")</f>
        <v/>
      </c>
    </row>
    <row r="276" spans="1:9" x14ac:dyDescent="0.25">
      <c r="A276" s="10" t="str">
        <f t="shared" si="37"/>
        <v>Pfizer</v>
      </c>
      <c r="B276" s="10" t="str">
        <f t="shared" si="37"/>
        <v>US7170811035</v>
      </c>
      <c r="C276" s="10">
        <f t="shared" si="36"/>
        <v>5</v>
      </c>
      <c r="D276" s="7" t="s">
        <v>13</v>
      </c>
      <c r="E276" s="7" t="s">
        <v>13</v>
      </c>
      <c r="F276" s="8" t="s">
        <v>13</v>
      </c>
      <c r="H276" s="11" t="str">
        <f>IFERROR(INDEX(Regional_variables!$A$1:$F$9,MATCH(Calculations!$E276,Regional_variables!$A$1:$A$9,0),MATCH(Calculations!H$1,Regional_variables!$A$1:$F$1,0)),"")</f>
        <v/>
      </c>
      <c r="I276" s="11" t="str">
        <f>IF(C276=1,SUMPRODUCT(F276:F285,H276:H285),"")</f>
        <v/>
      </c>
    </row>
    <row r="277" spans="1:9" x14ac:dyDescent="0.25">
      <c r="A277" s="10" t="str">
        <f t="shared" si="37"/>
        <v>Pfizer</v>
      </c>
      <c r="B277" s="10" t="str">
        <f t="shared" si="37"/>
        <v>US7170811035</v>
      </c>
      <c r="C277" s="10">
        <f t="shared" si="36"/>
        <v>6</v>
      </c>
      <c r="D277" s="7" t="s">
        <v>13</v>
      </c>
      <c r="E277" s="7" t="s">
        <v>13</v>
      </c>
      <c r="F277" s="8" t="s">
        <v>13</v>
      </c>
      <c r="H277" s="11" t="str">
        <f>IFERROR(INDEX(Regional_variables!$A$1:$F$9,MATCH(Calculations!$E277,Regional_variables!$A$1:$A$9,0),MATCH(Calculations!H$1,Regional_variables!$A$1:$F$1,0)),"")</f>
        <v/>
      </c>
      <c r="I277" s="11" t="str">
        <f>IF(C277=1,SUMPRODUCT(F277:F286,H277:H286),"")</f>
        <v/>
      </c>
    </row>
    <row r="278" spans="1:9" x14ac:dyDescent="0.25">
      <c r="A278" s="10" t="str">
        <f t="shared" si="37"/>
        <v>Pfizer</v>
      </c>
      <c r="B278" s="10" t="str">
        <f t="shared" si="37"/>
        <v>US7170811035</v>
      </c>
      <c r="C278" s="10">
        <f t="shared" si="36"/>
        <v>7</v>
      </c>
      <c r="D278" s="7" t="s">
        <v>13</v>
      </c>
      <c r="E278" s="7" t="s">
        <v>13</v>
      </c>
      <c r="F278" s="8" t="s">
        <v>13</v>
      </c>
      <c r="H278" s="11" t="str">
        <f>IFERROR(INDEX(Regional_variables!$A$1:$F$9,MATCH(Calculations!$E278,Regional_variables!$A$1:$A$9,0),MATCH(Calculations!H$1,Regional_variables!$A$1:$F$1,0)),"")</f>
        <v/>
      </c>
      <c r="I278" s="11" t="str">
        <f>IF(C278=1,SUMPRODUCT(F278:F287,H278:H287),"")</f>
        <v/>
      </c>
    </row>
    <row r="279" spans="1:9" x14ac:dyDescent="0.25">
      <c r="A279" s="10" t="str">
        <f t="shared" si="37"/>
        <v>Pfizer</v>
      </c>
      <c r="B279" s="10" t="str">
        <f t="shared" si="37"/>
        <v>US7170811035</v>
      </c>
      <c r="C279" s="10">
        <f t="shared" si="36"/>
        <v>8</v>
      </c>
      <c r="D279" s="7" t="s">
        <v>13</v>
      </c>
      <c r="E279" s="7" t="s">
        <v>13</v>
      </c>
      <c r="F279" s="8" t="s">
        <v>13</v>
      </c>
      <c r="H279" s="11" t="str">
        <f>IFERROR(INDEX(Regional_variables!$A$1:$F$9,MATCH(Calculations!$E279,Regional_variables!$A$1:$A$9,0),MATCH(Calculations!H$1,Regional_variables!$A$1:$F$1,0)),"")</f>
        <v/>
      </c>
      <c r="I279" s="11" t="str">
        <f>IF(C279=1,SUMPRODUCT(F279:F288,H279:H288),"")</f>
        <v/>
      </c>
    </row>
    <row r="280" spans="1:9" x14ac:dyDescent="0.25">
      <c r="A280" s="10" t="str">
        <f t="shared" si="37"/>
        <v>Pfizer</v>
      </c>
      <c r="B280" s="10" t="str">
        <f t="shared" si="37"/>
        <v>US7170811035</v>
      </c>
      <c r="C280" s="10">
        <f t="shared" si="36"/>
        <v>9</v>
      </c>
      <c r="D280" s="7" t="s">
        <v>13</v>
      </c>
      <c r="E280" s="7" t="s">
        <v>13</v>
      </c>
      <c r="F280" s="8" t="s">
        <v>13</v>
      </c>
      <c r="H280" s="11" t="str">
        <f>IFERROR(INDEX(Regional_variables!$A$1:$F$9,MATCH(Calculations!$E280,Regional_variables!$A$1:$A$9,0),MATCH(Calculations!H$1,Regional_variables!$A$1:$F$1,0)),"")</f>
        <v/>
      </c>
      <c r="I280" s="11" t="str">
        <f>IF(C280=1,SUMPRODUCT(F280:F289,H280:H289),"")</f>
        <v/>
      </c>
    </row>
    <row r="281" spans="1:9" x14ac:dyDescent="0.25">
      <c r="A281" s="10" t="str">
        <f t="shared" si="37"/>
        <v>Pfizer</v>
      </c>
      <c r="B281" s="10" t="str">
        <f t="shared" si="37"/>
        <v>US7170811035</v>
      </c>
      <c r="C281" s="10">
        <f t="shared" si="36"/>
        <v>10</v>
      </c>
      <c r="D281" s="7" t="s">
        <v>13</v>
      </c>
      <c r="E281" s="7" t="s">
        <v>13</v>
      </c>
      <c r="F281" s="8" t="s">
        <v>13</v>
      </c>
      <c r="H281" s="11" t="str">
        <f>IFERROR(INDEX(Regional_variables!$A$1:$F$9,MATCH(Calculations!$E281,Regional_variables!$A$1:$A$9,0),MATCH(Calculations!H$1,Regional_variables!$A$1:$F$1,0)),"")</f>
        <v/>
      </c>
      <c r="I281" s="11" t="str">
        <f>IF(C281=1,SUMPRODUCT(F281:F290,H281:H290),"")</f>
        <v/>
      </c>
    </row>
    <row r="282" spans="1:9" x14ac:dyDescent="0.25">
      <c r="A282" s="15" t="s">
        <v>157</v>
      </c>
      <c r="B282" s="15" t="s">
        <v>158</v>
      </c>
      <c r="C282" s="15">
        <f t="shared" si="36"/>
        <v>1</v>
      </c>
      <c r="D282" s="3" t="s">
        <v>15</v>
      </c>
      <c r="E282" s="3" t="s">
        <v>4</v>
      </c>
      <c r="F282" s="2">
        <v>1</v>
      </c>
      <c r="H282" s="11">
        <f>IFERROR(INDEX(Regional_variables!$A$1:$F$9,MATCH(Calculations!$E282,Regional_variables!$A$1:$A$9,0),MATCH(Calculations!H$1,Regional_variables!$A$1:$F$1,0)),"")</f>
        <v>1.4685995001382901E-2</v>
      </c>
      <c r="I282" s="11">
        <f>IF(C282=1,SUMPRODUCT(F282:F291,H282:H291),"")</f>
        <v>1.4685995001382901E-2</v>
      </c>
    </row>
    <row r="283" spans="1:9" x14ac:dyDescent="0.25">
      <c r="A283" s="15" t="str">
        <f>A282</f>
        <v>AT&amp;T</v>
      </c>
      <c r="B283" s="15" t="str">
        <f>B282</f>
        <v>US00206R1023</v>
      </c>
      <c r="C283" s="15">
        <f t="shared" si="36"/>
        <v>2</v>
      </c>
      <c r="D283" s="3" t="s">
        <v>13</v>
      </c>
      <c r="E283" s="3" t="s">
        <v>13</v>
      </c>
      <c r="F283" s="2" t="s">
        <v>13</v>
      </c>
      <c r="H283" s="11" t="str">
        <f>IFERROR(INDEX(Regional_variables!$A$1:$F$9,MATCH(Calculations!$E283,Regional_variables!$A$1:$A$9,0),MATCH(Calculations!H$1,Regional_variables!$A$1:$F$1,0)),"")</f>
        <v/>
      </c>
      <c r="I283" s="11" t="str">
        <f>IF(C283=1,SUMPRODUCT(F283:F292,H283:H292),"")</f>
        <v/>
      </c>
    </row>
    <row r="284" spans="1:9" x14ac:dyDescent="0.25">
      <c r="A284" s="15" t="str">
        <f t="shared" ref="A284:B291" si="38">A283</f>
        <v>AT&amp;T</v>
      </c>
      <c r="B284" s="15" t="str">
        <f t="shared" si="38"/>
        <v>US00206R1023</v>
      </c>
      <c r="C284" s="15">
        <f t="shared" si="36"/>
        <v>3</v>
      </c>
      <c r="D284" s="3" t="s">
        <v>13</v>
      </c>
      <c r="E284" s="3" t="s">
        <v>13</v>
      </c>
      <c r="F284" s="2" t="s">
        <v>13</v>
      </c>
      <c r="H284" s="11" t="str">
        <f>IFERROR(INDEX(Regional_variables!$A$1:$F$9,MATCH(Calculations!$E284,Regional_variables!$A$1:$A$9,0),MATCH(Calculations!H$1,Regional_variables!$A$1:$F$1,0)),"")</f>
        <v/>
      </c>
      <c r="I284" s="11" t="str">
        <f>IF(C284=1,SUMPRODUCT(F284:F293,H284:H293),"")</f>
        <v/>
      </c>
    </row>
    <row r="285" spans="1:9" x14ac:dyDescent="0.25">
      <c r="A285" s="15" t="str">
        <f t="shared" si="38"/>
        <v>AT&amp;T</v>
      </c>
      <c r="B285" s="15" t="str">
        <f t="shared" si="38"/>
        <v>US00206R1023</v>
      </c>
      <c r="C285" s="15">
        <f t="shared" si="36"/>
        <v>4</v>
      </c>
      <c r="D285" s="3" t="s">
        <v>13</v>
      </c>
      <c r="E285" s="3" t="s">
        <v>13</v>
      </c>
      <c r="F285" s="2" t="s">
        <v>13</v>
      </c>
      <c r="H285" s="11" t="str">
        <f>IFERROR(INDEX(Regional_variables!$A$1:$F$9,MATCH(Calculations!$E285,Regional_variables!$A$1:$A$9,0),MATCH(Calculations!H$1,Regional_variables!$A$1:$F$1,0)),"")</f>
        <v/>
      </c>
      <c r="I285" s="11" t="str">
        <f>IF(C285=1,SUMPRODUCT(F285:F294,H285:H294),"")</f>
        <v/>
      </c>
    </row>
    <row r="286" spans="1:9" x14ac:dyDescent="0.25">
      <c r="A286" s="15" t="str">
        <f t="shared" si="38"/>
        <v>AT&amp;T</v>
      </c>
      <c r="B286" s="15" t="str">
        <f t="shared" si="38"/>
        <v>US00206R1023</v>
      </c>
      <c r="C286" s="15">
        <f t="shared" si="36"/>
        <v>5</v>
      </c>
      <c r="D286" s="3" t="s">
        <v>13</v>
      </c>
      <c r="E286" s="3" t="s">
        <v>13</v>
      </c>
      <c r="F286" s="2" t="s">
        <v>13</v>
      </c>
      <c r="H286" s="11" t="str">
        <f>IFERROR(INDEX(Regional_variables!$A$1:$F$9,MATCH(Calculations!$E286,Regional_variables!$A$1:$A$9,0),MATCH(Calculations!H$1,Regional_variables!$A$1:$F$1,0)),"")</f>
        <v/>
      </c>
      <c r="I286" s="11" t="str">
        <f>IF(C286=1,SUMPRODUCT(F286:F295,H286:H295),"")</f>
        <v/>
      </c>
    </row>
    <row r="287" spans="1:9" x14ac:dyDescent="0.25">
      <c r="A287" s="15" t="str">
        <f t="shared" si="38"/>
        <v>AT&amp;T</v>
      </c>
      <c r="B287" s="15" t="str">
        <f t="shared" si="38"/>
        <v>US00206R1023</v>
      </c>
      <c r="C287" s="15">
        <f t="shared" si="36"/>
        <v>6</v>
      </c>
      <c r="D287" s="3" t="s">
        <v>13</v>
      </c>
      <c r="E287" s="3" t="s">
        <v>13</v>
      </c>
      <c r="F287" s="2" t="s">
        <v>13</v>
      </c>
      <c r="H287" s="11" t="str">
        <f>IFERROR(INDEX(Regional_variables!$A$1:$F$9,MATCH(Calculations!$E287,Regional_variables!$A$1:$A$9,0),MATCH(Calculations!H$1,Regional_variables!$A$1:$F$1,0)),"")</f>
        <v/>
      </c>
      <c r="I287" s="11" t="str">
        <f>IF(C287=1,SUMPRODUCT(F287:F296,H287:H296),"")</f>
        <v/>
      </c>
    </row>
    <row r="288" spans="1:9" x14ac:dyDescent="0.25">
      <c r="A288" s="15" t="str">
        <f t="shared" si="38"/>
        <v>AT&amp;T</v>
      </c>
      <c r="B288" s="15" t="str">
        <f t="shared" si="38"/>
        <v>US00206R1023</v>
      </c>
      <c r="C288" s="15">
        <f t="shared" si="36"/>
        <v>7</v>
      </c>
      <c r="D288" s="3" t="s">
        <v>13</v>
      </c>
      <c r="E288" s="3" t="s">
        <v>13</v>
      </c>
      <c r="F288" s="2" t="s">
        <v>13</v>
      </c>
      <c r="H288" s="11" t="str">
        <f>IFERROR(INDEX(Regional_variables!$A$1:$F$9,MATCH(Calculations!$E288,Regional_variables!$A$1:$A$9,0),MATCH(Calculations!H$1,Regional_variables!$A$1:$F$1,0)),"")</f>
        <v/>
      </c>
      <c r="I288" s="11" t="str">
        <f>IF(C288=1,SUMPRODUCT(F288:F297,H288:H297),"")</f>
        <v/>
      </c>
    </row>
    <row r="289" spans="1:9" x14ac:dyDescent="0.25">
      <c r="A289" s="15" t="str">
        <f t="shared" si="38"/>
        <v>AT&amp;T</v>
      </c>
      <c r="B289" s="15" t="str">
        <f t="shared" si="38"/>
        <v>US00206R1023</v>
      </c>
      <c r="C289" s="15">
        <f t="shared" si="36"/>
        <v>8</v>
      </c>
      <c r="D289" s="3" t="s">
        <v>13</v>
      </c>
      <c r="E289" s="3" t="s">
        <v>13</v>
      </c>
      <c r="F289" s="2" t="s">
        <v>13</v>
      </c>
      <c r="H289" s="11" t="str">
        <f>IFERROR(INDEX(Regional_variables!$A$1:$F$9,MATCH(Calculations!$E289,Regional_variables!$A$1:$A$9,0),MATCH(Calculations!H$1,Regional_variables!$A$1:$F$1,0)),"")</f>
        <v/>
      </c>
      <c r="I289" s="11" t="str">
        <f>IF(C289=1,SUMPRODUCT(F289:F298,H289:H298),"")</f>
        <v/>
      </c>
    </row>
    <row r="290" spans="1:9" x14ac:dyDescent="0.25">
      <c r="A290" s="15" t="str">
        <f t="shared" si="38"/>
        <v>AT&amp;T</v>
      </c>
      <c r="B290" s="15" t="str">
        <f t="shared" si="38"/>
        <v>US00206R1023</v>
      </c>
      <c r="C290" s="15">
        <f t="shared" si="36"/>
        <v>9</v>
      </c>
      <c r="D290" s="3" t="s">
        <v>13</v>
      </c>
      <c r="E290" s="3" t="s">
        <v>13</v>
      </c>
      <c r="F290" s="2" t="s">
        <v>13</v>
      </c>
      <c r="H290" s="11" t="str">
        <f>IFERROR(INDEX(Regional_variables!$A$1:$F$9,MATCH(Calculations!$E290,Regional_variables!$A$1:$A$9,0),MATCH(Calculations!H$1,Regional_variables!$A$1:$F$1,0)),"")</f>
        <v/>
      </c>
      <c r="I290" s="11" t="str">
        <f>IF(C290=1,SUMPRODUCT(F290:F299,H290:H299),"")</f>
        <v/>
      </c>
    </row>
    <row r="291" spans="1:9" x14ac:dyDescent="0.25">
      <c r="A291" s="15" t="str">
        <f t="shared" si="38"/>
        <v>AT&amp;T</v>
      </c>
      <c r="B291" s="15" t="str">
        <f t="shared" si="38"/>
        <v>US00206R1023</v>
      </c>
      <c r="C291" s="15">
        <f t="shared" si="36"/>
        <v>10</v>
      </c>
      <c r="D291" s="3" t="s">
        <v>13</v>
      </c>
      <c r="E291" s="3" t="s">
        <v>13</v>
      </c>
      <c r="F291" s="2" t="s">
        <v>13</v>
      </c>
      <c r="H291" s="11" t="str">
        <f>IFERROR(INDEX(Regional_variables!$A$1:$F$9,MATCH(Calculations!$E291,Regional_variables!$A$1:$A$9,0),MATCH(Calculations!H$1,Regional_variables!$A$1:$F$1,0)),"")</f>
        <v/>
      </c>
      <c r="I291" s="11" t="str">
        <f>IF(C291=1,SUMPRODUCT(F291:F300,H291:H300),"")</f>
        <v/>
      </c>
    </row>
    <row r="292" spans="1:9" x14ac:dyDescent="0.25">
      <c r="A292" s="10" t="s">
        <v>159</v>
      </c>
      <c r="B292" s="10" t="s">
        <v>160</v>
      </c>
      <c r="C292" s="10">
        <f t="shared" si="36"/>
        <v>1</v>
      </c>
      <c r="D292" s="7" t="s">
        <v>15</v>
      </c>
      <c r="E292" s="7" t="s">
        <v>4</v>
      </c>
      <c r="F292" s="8">
        <v>0.43041958040000122</v>
      </c>
      <c r="H292" s="11">
        <f>IFERROR(INDEX(Regional_variables!$A$1:$F$9,MATCH(Calculations!$E292,Regional_variables!$A$1:$A$9,0),MATCH(Calculations!H$1,Regional_variables!$A$1:$F$1,0)),"")</f>
        <v>1.4685995001382901E-2</v>
      </c>
      <c r="I292" s="11">
        <f>IF(C292=1,SUMPRODUCT(F292:F301,H292:H301),"")</f>
        <v>1.8724365363913757E-2</v>
      </c>
    </row>
    <row r="293" spans="1:9" x14ac:dyDescent="0.25">
      <c r="A293" s="10" t="str">
        <f>A292</f>
        <v>Oracle</v>
      </c>
      <c r="B293" s="10" t="str">
        <f>B292</f>
        <v>US68389X1054</v>
      </c>
      <c r="C293" s="10">
        <f t="shared" si="36"/>
        <v>2</v>
      </c>
      <c r="D293" s="7" t="s">
        <v>70</v>
      </c>
      <c r="E293" s="7" t="s">
        <v>10</v>
      </c>
      <c r="F293" s="8">
        <v>0.33792361483304051</v>
      </c>
      <c r="H293" s="11">
        <f>IFERROR(INDEX(Regional_variables!$A$1:$F$9,MATCH(Calculations!$E293,Regional_variables!$A$1:$A$9,0),MATCH(Calculations!H$1,Regional_variables!$A$1:$F$1,0)),"")</f>
        <v>2.9296594437356438E-2</v>
      </c>
      <c r="I293" s="11" t="str">
        <f>IF(C293=1,SUMPRODUCT(F293:F302,H293:H302),"")</f>
        <v/>
      </c>
    </row>
    <row r="294" spans="1:9" x14ac:dyDescent="0.25">
      <c r="A294" s="10" t="str">
        <f t="shared" ref="A294:B301" si="39">A293</f>
        <v>Oracle</v>
      </c>
      <c r="B294" s="10" t="str">
        <f t="shared" si="39"/>
        <v>US68389X1054</v>
      </c>
      <c r="C294" s="10">
        <f t="shared" si="36"/>
        <v>3</v>
      </c>
      <c r="D294" s="7" t="s">
        <v>17</v>
      </c>
      <c r="E294" s="7" t="s">
        <v>6</v>
      </c>
      <c r="F294" s="8">
        <v>5.8230231311373802E-2</v>
      </c>
      <c r="H294" s="11">
        <f>IFERROR(INDEX(Regional_variables!$A$1:$F$9,MATCH(Calculations!$E294,Regional_variables!$A$1:$A$9,0),MATCH(Calculations!H$1,Regional_variables!$A$1:$F$1,0)),"")</f>
        <v>8.0673753799771486E-3</v>
      </c>
      <c r="I294" s="11" t="str">
        <f>IF(C294=1,SUMPRODUCT(F294:F303,H294:H303),"")</f>
        <v/>
      </c>
    </row>
    <row r="295" spans="1:9" x14ac:dyDescent="0.25">
      <c r="A295" s="10" t="str">
        <f t="shared" si="39"/>
        <v>Oracle</v>
      </c>
      <c r="B295" s="10" t="str">
        <f t="shared" si="39"/>
        <v>US68389X1054</v>
      </c>
      <c r="C295" s="10">
        <f t="shared" si="36"/>
        <v>4</v>
      </c>
      <c r="D295" s="7" t="s">
        <v>11</v>
      </c>
      <c r="E295" s="7" t="s">
        <v>12</v>
      </c>
      <c r="F295" s="8">
        <v>4.7606239918856326E-2</v>
      </c>
      <c r="H295" s="11">
        <f>IFERROR(INDEX(Regional_variables!$A$1:$F$9,MATCH(Calculations!$E295,Regional_variables!$A$1:$A$9,0),MATCH(Calculations!H$1,Regional_variables!$A$1:$F$1,0)),"")</f>
        <v>1.3531635366800909E-2</v>
      </c>
      <c r="I295" s="11" t="str">
        <f>IF(C295=1,SUMPRODUCT(F295:F304,H295:H304),"")</f>
        <v/>
      </c>
    </row>
    <row r="296" spans="1:9" x14ac:dyDescent="0.25">
      <c r="A296" s="10" t="str">
        <f t="shared" si="39"/>
        <v>Oracle</v>
      </c>
      <c r="B296" s="10" t="str">
        <f t="shared" si="39"/>
        <v>US68389X1054</v>
      </c>
      <c r="C296" s="10">
        <f t="shared" si="36"/>
        <v>5</v>
      </c>
      <c r="D296" s="7" t="s">
        <v>41</v>
      </c>
      <c r="E296" s="7" t="s">
        <v>6</v>
      </c>
      <c r="F296" s="8">
        <v>3.5180204416717389E-2</v>
      </c>
      <c r="H296" s="11">
        <f>IFERROR(INDEX(Regional_variables!$A$1:$F$9,MATCH(Calculations!$E296,Regional_variables!$A$1:$A$9,0),MATCH(Calculations!H$1,Regional_variables!$A$1:$F$1,0)),"")</f>
        <v>8.0673753799771486E-3</v>
      </c>
      <c r="I296" s="11" t="str">
        <f>IF(C296=1,SUMPRODUCT(F296:F305,H296:H305),"")</f>
        <v/>
      </c>
    </row>
    <row r="297" spans="1:9" x14ac:dyDescent="0.25">
      <c r="A297" s="10" t="str">
        <f t="shared" si="39"/>
        <v>Oracle</v>
      </c>
      <c r="B297" s="10" t="str">
        <f t="shared" si="39"/>
        <v>US68389X1054</v>
      </c>
      <c r="C297" s="10">
        <f t="shared" si="36"/>
        <v>6</v>
      </c>
      <c r="D297" s="7" t="s">
        <v>71</v>
      </c>
      <c r="E297" s="7" t="s">
        <v>4</v>
      </c>
      <c r="F297" s="8">
        <v>3.3136094680457272E-2</v>
      </c>
      <c r="H297" s="11">
        <f>IFERROR(INDEX(Regional_variables!$A$1:$F$9,MATCH(Calculations!$E297,Regional_variables!$A$1:$A$9,0),MATCH(Calculations!H$1,Regional_variables!$A$1:$F$1,0)),"")</f>
        <v>1.4685995001382901E-2</v>
      </c>
      <c r="I297" s="11" t="str">
        <f>IF(C297=1,SUMPRODUCT(F297:F306,H297:H306),"")</f>
        <v/>
      </c>
    </row>
    <row r="298" spans="1:9" x14ac:dyDescent="0.25">
      <c r="A298" s="10" t="str">
        <f t="shared" si="39"/>
        <v>Oracle</v>
      </c>
      <c r="B298" s="10" t="str">
        <f t="shared" si="39"/>
        <v>US68389X1054</v>
      </c>
      <c r="C298" s="10">
        <f t="shared" si="36"/>
        <v>7</v>
      </c>
      <c r="D298" s="7" t="s">
        <v>42</v>
      </c>
      <c r="E298" s="7" t="s">
        <v>6</v>
      </c>
      <c r="F298" s="8">
        <v>2.9155459930872603E-2</v>
      </c>
      <c r="H298" s="11">
        <f>IFERROR(INDEX(Regional_variables!$A$1:$F$9,MATCH(Calculations!$E298,Regional_variables!$A$1:$A$9,0),MATCH(Calculations!H$1,Regional_variables!$A$1:$F$1,0)),"")</f>
        <v>8.0673753799771486E-3</v>
      </c>
      <c r="I298" s="11" t="str">
        <f>IF(C298=1,SUMPRODUCT(F298:F307,H298:H307),"")</f>
        <v/>
      </c>
    </row>
    <row r="299" spans="1:9" x14ac:dyDescent="0.25">
      <c r="A299" s="10" t="str">
        <f t="shared" si="39"/>
        <v>Oracle</v>
      </c>
      <c r="B299" s="10" t="str">
        <f t="shared" si="39"/>
        <v>US68389X1054</v>
      </c>
      <c r="C299" s="10">
        <f t="shared" si="36"/>
        <v>8</v>
      </c>
      <c r="D299" s="7" t="s">
        <v>60</v>
      </c>
      <c r="E299" s="7" t="s">
        <v>12</v>
      </c>
      <c r="F299" s="8">
        <v>2.8348574508680936E-2</v>
      </c>
      <c r="H299" s="11">
        <f>IFERROR(INDEX(Regional_variables!$A$1:$F$9,MATCH(Calculations!$E299,Regional_variables!$A$1:$A$9,0),MATCH(Calculations!H$1,Regional_variables!$A$1:$F$1,0)),"")</f>
        <v>1.3531635366800909E-2</v>
      </c>
      <c r="I299" s="11" t="str">
        <f>IF(C299=1,SUMPRODUCT(F299:F308,H299:H308),"")</f>
        <v/>
      </c>
    </row>
    <row r="300" spans="1:9" x14ac:dyDescent="0.25">
      <c r="A300" s="10" t="str">
        <f t="shared" si="39"/>
        <v>Oracle</v>
      </c>
      <c r="B300" s="10" t="str">
        <f t="shared" si="39"/>
        <v>US68389X1054</v>
      </c>
      <c r="C300" s="10">
        <f t="shared" si="36"/>
        <v>9</v>
      </c>
      <c r="D300" s="7" t="s">
        <v>13</v>
      </c>
      <c r="E300" s="7" t="s">
        <v>13</v>
      </c>
      <c r="F300" s="8" t="s">
        <v>13</v>
      </c>
      <c r="H300" s="11" t="str">
        <f>IFERROR(INDEX(Regional_variables!$A$1:$F$9,MATCH(Calculations!$E300,Regional_variables!$A$1:$A$9,0),MATCH(Calculations!H$1,Regional_variables!$A$1:$F$1,0)),"")</f>
        <v/>
      </c>
      <c r="I300" s="11" t="str">
        <f>IF(C300=1,SUMPRODUCT(F300:F309,H300:H309),"")</f>
        <v/>
      </c>
    </row>
    <row r="301" spans="1:9" x14ac:dyDescent="0.25">
      <c r="A301" s="10" t="str">
        <f t="shared" si="39"/>
        <v>Oracle</v>
      </c>
      <c r="B301" s="10" t="str">
        <f t="shared" si="39"/>
        <v>US68389X1054</v>
      </c>
      <c r="C301" s="10">
        <f t="shared" si="36"/>
        <v>10</v>
      </c>
      <c r="D301" s="7" t="s">
        <v>13</v>
      </c>
      <c r="E301" s="7" t="s">
        <v>13</v>
      </c>
      <c r="F301" s="8" t="s">
        <v>13</v>
      </c>
      <c r="H301" s="11" t="str">
        <f>IFERROR(INDEX(Regional_variables!$A$1:$F$9,MATCH(Calculations!$E301,Regional_variables!$A$1:$A$9,0),MATCH(Calculations!H$1,Regional_variables!$A$1:$F$1,0)),"")</f>
        <v/>
      </c>
      <c r="I301" s="11" t="str">
        <f>IF(C301=1,SUMPRODUCT(F301:F310,H301:H310),"")</f>
        <v/>
      </c>
    </row>
    <row r="302" spans="1:9" x14ac:dyDescent="0.25">
      <c r="A302" s="15" t="s">
        <v>161</v>
      </c>
      <c r="B302" s="15" t="s">
        <v>162</v>
      </c>
      <c r="C302" s="15">
        <f t="shared" si="36"/>
        <v>1</v>
      </c>
      <c r="D302" s="3" t="s">
        <v>4</v>
      </c>
      <c r="E302" s="3" t="s">
        <v>4</v>
      </c>
      <c r="F302" s="2">
        <v>0.44819497206787196</v>
      </c>
      <c r="H302" s="11">
        <f>IFERROR(INDEX(Regional_variables!$A$1:$F$9,MATCH(Calculations!$E302,Regional_variables!$A$1:$A$9,0),MATCH(Calculations!H$1,Regional_variables!$A$1:$F$1,0)),"")</f>
        <v>1.4685995001382901E-2</v>
      </c>
      <c r="I302" s="11">
        <f>IF(C302=1,SUMPRODUCT(F302:F311,H302:H311),"")</f>
        <v>2.7259137282052499E-2</v>
      </c>
    </row>
    <row r="303" spans="1:9" x14ac:dyDescent="0.25">
      <c r="A303" s="15" t="str">
        <f>A302</f>
        <v>Coca-Cola</v>
      </c>
      <c r="B303" s="15" t="str">
        <f>B302</f>
        <v>US1912161007</v>
      </c>
      <c r="C303" s="15">
        <f t="shared" si="36"/>
        <v>2</v>
      </c>
      <c r="D303" s="3" t="s">
        <v>72</v>
      </c>
      <c r="E303" s="3" t="s">
        <v>10</v>
      </c>
      <c r="F303" s="2">
        <v>0.15934898590462965</v>
      </c>
      <c r="H303" s="11">
        <f>IFERROR(INDEX(Regional_variables!$A$1:$F$9,MATCH(Calculations!$E303,Regional_variables!$A$1:$A$9,0),MATCH(Calculations!H$1,Regional_variables!$A$1:$F$1,0)),"")</f>
        <v>2.9296594437356438E-2</v>
      </c>
      <c r="I303" s="11" t="str">
        <f>IF(C303=1,SUMPRODUCT(F303:F312,H303:H312),"")</f>
        <v/>
      </c>
    </row>
    <row r="304" spans="1:9" x14ac:dyDescent="0.25">
      <c r="A304" s="15" t="str">
        <f t="shared" ref="A304:B311" si="40">A303</f>
        <v>Coca-Cola</v>
      </c>
      <c r="B304" s="15" t="str">
        <f t="shared" si="40"/>
        <v>US1912161007</v>
      </c>
      <c r="C304" s="15">
        <f t="shared" si="36"/>
        <v>3</v>
      </c>
      <c r="D304" s="3" t="s">
        <v>73</v>
      </c>
      <c r="E304" s="3" t="s">
        <v>8</v>
      </c>
      <c r="F304" s="2">
        <v>0.121836789771474</v>
      </c>
      <c r="H304" s="11">
        <f>IFERROR(INDEX(Regional_variables!$A$1:$F$9,MATCH(Calculations!$E304,Regional_variables!$A$1:$A$9,0),MATCH(Calculations!H$1,Regional_variables!$A$1:$F$1,0)),"")</f>
        <v>7.4368522982314111E-2</v>
      </c>
      <c r="I304" s="11" t="str">
        <f>IF(C304=1,SUMPRODUCT(F304:F313,H304:H313),"")</f>
        <v/>
      </c>
    </row>
    <row r="305" spans="1:9" x14ac:dyDescent="0.25">
      <c r="A305" s="15" t="str">
        <f t="shared" si="40"/>
        <v>Coca-Cola</v>
      </c>
      <c r="B305" s="15" t="str">
        <f t="shared" si="40"/>
        <v>US1912161007</v>
      </c>
      <c r="C305" s="15">
        <f t="shared" si="36"/>
        <v>4</v>
      </c>
      <c r="D305" s="3" t="s">
        <v>5</v>
      </c>
      <c r="E305" s="3" t="s">
        <v>6</v>
      </c>
      <c r="F305" s="2">
        <v>0.11073052251568437</v>
      </c>
      <c r="H305" s="11">
        <f>IFERROR(INDEX(Regional_variables!$A$1:$F$9,MATCH(Calculations!$E305,Regional_variables!$A$1:$A$9,0),MATCH(Calculations!H$1,Regional_variables!$A$1:$F$1,0)),"")</f>
        <v>8.0673753799771486E-3</v>
      </c>
      <c r="I305" s="11" t="str">
        <f>IF(C305=1,SUMPRODUCT(F305:F314,H305:H314),"")</f>
        <v/>
      </c>
    </row>
    <row r="306" spans="1:9" x14ac:dyDescent="0.25">
      <c r="A306" s="15" t="str">
        <f t="shared" si="40"/>
        <v>Coca-Cola</v>
      </c>
      <c r="B306" s="15" t="str">
        <f t="shared" si="40"/>
        <v>US1912161007</v>
      </c>
      <c r="C306" s="15">
        <f t="shared" si="36"/>
        <v>5</v>
      </c>
      <c r="D306" s="3" t="s">
        <v>23</v>
      </c>
      <c r="E306" s="3" t="s">
        <v>23</v>
      </c>
      <c r="F306" s="2">
        <v>0.10253056818664885</v>
      </c>
      <c r="H306" s="11">
        <f>IFERROR(INDEX(Regional_variables!$A$1:$F$9,MATCH(Calculations!$E306,Regional_variables!$A$1:$A$9,0),MATCH(Calculations!H$1,Regional_variables!$A$1:$F$1,0)),"")</f>
        <v>3.5683255966096228E-2</v>
      </c>
      <c r="I306" s="11" t="str">
        <f>IF(C306=1,SUMPRODUCT(F306:F315,H306:H315),"")</f>
        <v/>
      </c>
    </row>
    <row r="307" spans="1:9" x14ac:dyDescent="0.25">
      <c r="A307" s="15" t="str">
        <f t="shared" si="40"/>
        <v>Coca-Cola</v>
      </c>
      <c r="B307" s="15" t="str">
        <f t="shared" si="40"/>
        <v>US1912161007</v>
      </c>
      <c r="C307" s="15">
        <f t="shared" si="36"/>
        <v>6</v>
      </c>
      <c r="D307" s="3" t="s">
        <v>74</v>
      </c>
      <c r="E307" s="3" t="s">
        <v>46</v>
      </c>
      <c r="F307" s="2">
        <v>5.7358161553691278E-2</v>
      </c>
      <c r="H307" s="11">
        <f>IFERROR(INDEX(Regional_variables!$A$1:$F$9,MATCH(Calculations!$E307,Regional_variables!$A$1:$A$9,0),MATCH(Calculations!H$1,Regional_variables!$A$1:$F$1,0)),"")</f>
        <v>4.1769369577935755E-2</v>
      </c>
      <c r="I307" s="11" t="str">
        <f>IF(C307=1,SUMPRODUCT(F307:F316,H307:H316),"")</f>
        <v/>
      </c>
    </row>
    <row r="308" spans="1:9" x14ac:dyDescent="0.25">
      <c r="A308" s="15" t="str">
        <f t="shared" si="40"/>
        <v>Coca-Cola</v>
      </c>
      <c r="B308" s="15" t="str">
        <f t="shared" si="40"/>
        <v>US1912161007</v>
      </c>
      <c r="C308" s="15">
        <f t="shared" si="36"/>
        <v>7</v>
      </c>
      <c r="D308" s="3" t="s">
        <v>13</v>
      </c>
      <c r="E308" s="3" t="s">
        <v>13</v>
      </c>
      <c r="F308" s="2" t="s">
        <v>13</v>
      </c>
      <c r="H308" s="11" t="str">
        <f>IFERROR(INDEX(Regional_variables!$A$1:$F$9,MATCH(Calculations!$E308,Regional_variables!$A$1:$A$9,0),MATCH(Calculations!H$1,Regional_variables!$A$1:$F$1,0)),"")</f>
        <v/>
      </c>
      <c r="I308" s="11" t="str">
        <f>IF(C308=1,SUMPRODUCT(F308:F317,H308:H317),"")</f>
        <v/>
      </c>
    </row>
    <row r="309" spans="1:9" x14ac:dyDescent="0.25">
      <c r="A309" s="15" t="str">
        <f t="shared" si="40"/>
        <v>Coca-Cola</v>
      </c>
      <c r="B309" s="15" t="str">
        <f t="shared" si="40"/>
        <v>US1912161007</v>
      </c>
      <c r="C309" s="15">
        <f t="shared" si="36"/>
        <v>8</v>
      </c>
      <c r="D309" s="3" t="s">
        <v>13</v>
      </c>
      <c r="E309" s="3" t="s">
        <v>13</v>
      </c>
      <c r="F309" s="2" t="s">
        <v>13</v>
      </c>
      <c r="H309" s="11" t="str">
        <f>IFERROR(INDEX(Regional_variables!$A$1:$F$9,MATCH(Calculations!$E309,Regional_variables!$A$1:$A$9,0),MATCH(Calculations!H$1,Regional_variables!$A$1:$F$1,0)),"")</f>
        <v/>
      </c>
      <c r="I309" s="11" t="str">
        <f>IF(C309=1,SUMPRODUCT(F309:F318,H309:H318),"")</f>
        <v/>
      </c>
    </row>
    <row r="310" spans="1:9" x14ac:dyDescent="0.25">
      <c r="A310" s="15" t="str">
        <f t="shared" si="40"/>
        <v>Coca-Cola</v>
      </c>
      <c r="B310" s="15" t="str">
        <f t="shared" si="40"/>
        <v>US1912161007</v>
      </c>
      <c r="C310" s="15">
        <f t="shared" si="36"/>
        <v>9</v>
      </c>
      <c r="D310" s="3" t="s">
        <v>13</v>
      </c>
      <c r="E310" s="3" t="s">
        <v>13</v>
      </c>
      <c r="F310" s="2" t="s">
        <v>13</v>
      </c>
      <c r="H310" s="11" t="str">
        <f>IFERROR(INDEX(Regional_variables!$A$1:$F$9,MATCH(Calculations!$E310,Regional_variables!$A$1:$A$9,0),MATCH(Calculations!H$1,Regional_variables!$A$1:$F$1,0)),"")</f>
        <v/>
      </c>
      <c r="I310" s="11" t="str">
        <f>IF(C310=1,SUMPRODUCT(F310:F319,H310:H319),"")</f>
        <v/>
      </c>
    </row>
    <row r="311" spans="1:9" x14ac:dyDescent="0.25">
      <c r="A311" s="15" t="str">
        <f t="shared" si="40"/>
        <v>Coca-Cola</v>
      </c>
      <c r="B311" s="15" t="str">
        <f t="shared" si="40"/>
        <v>US1912161007</v>
      </c>
      <c r="C311" s="15">
        <f t="shared" si="36"/>
        <v>10</v>
      </c>
      <c r="D311" s="3" t="s">
        <v>13</v>
      </c>
      <c r="E311" s="3" t="s">
        <v>13</v>
      </c>
      <c r="F311" s="2" t="s">
        <v>13</v>
      </c>
      <c r="H311" s="11" t="str">
        <f>IFERROR(INDEX(Regional_variables!$A$1:$F$9,MATCH(Calculations!$E311,Regional_variables!$A$1:$A$9,0),MATCH(Calculations!H$1,Regional_variables!$A$1:$F$1,0)),"")</f>
        <v/>
      </c>
      <c r="I311" s="11" t="str">
        <f>IF(C311=1,SUMPRODUCT(F311:F320,H311:H320),"")</f>
        <v/>
      </c>
    </row>
    <row r="312" spans="1:9" x14ac:dyDescent="0.25">
      <c r="A312" s="10" t="s">
        <v>163</v>
      </c>
      <c r="B312" s="10" t="s">
        <v>164</v>
      </c>
      <c r="C312" s="10">
        <f t="shared" si="36"/>
        <v>1</v>
      </c>
      <c r="D312" s="7" t="s">
        <v>4</v>
      </c>
      <c r="E312" s="7" t="s">
        <v>4</v>
      </c>
      <c r="F312" s="8">
        <v>0.38743139008098282</v>
      </c>
      <c r="H312" s="11">
        <f>IFERROR(INDEX(Regional_variables!$A$1:$F$9,MATCH(Calculations!$E312,Regional_variables!$A$1:$A$9,0),MATCH(Calculations!H$1,Regional_variables!$A$1:$F$1,0)),"")</f>
        <v>1.4685995001382901E-2</v>
      </c>
      <c r="I312" s="11">
        <f>IF(C312=1,SUMPRODUCT(F312:F321,H312:H321),"")</f>
        <v>2.8480998055577723E-2</v>
      </c>
    </row>
    <row r="313" spans="1:9" x14ac:dyDescent="0.25">
      <c r="A313" s="10" t="str">
        <f>A312</f>
        <v>Anheuser-Busch InBev</v>
      </c>
      <c r="B313" s="10" t="str">
        <f>B312</f>
        <v>BE0003793107</v>
      </c>
      <c r="C313" s="10">
        <f t="shared" si="36"/>
        <v>2</v>
      </c>
      <c r="D313" s="7" t="s">
        <v>23</v>
      </c>
      <c r="E313" s="7" t="s">
        <v>23</v>
      </c>
      <c r="F313" s="8">
        <v>0.34204608650690732</v>
      </c>
      <c r="H313" s="11">
        <f>IFERROR(INDEX(Regional_variables!$A$1:$F$9,MATCH(Calculations!$E313,Regional_variables!$A$1:$A$9,0),MATCH(Calculations!H$1,Regional_variables!$A$1:$F$1,0)),"")</f>
        <v>3.5683255966096228E-2</v>
      </c>
      <c r="I313" s="11" t="str">
        <f>IF(C313=1,SUMPRODUCT(F313:F322,H313:H322),"")</f>
        <v/>
      </c>
    </row>
    <row r="314" spans="1:9" x14ac:dyDescent="0.25">
      <c r="A314" s="10" t="str">
        <f t="shared" ref="A314:B321" si="41">A313</f>
        <v>Anheuser-Busch InBev</v>
      </c>
      <c r="B314" s="10" t="str">
        <f t="shared" si="41"/>
        <v>BE0003793107</v>
      </c>
      <c r="C314" s="10">
        <f t="shared" si="36"/>
        <v>3</v>
      </c>
      <c r="D314" s="7" t="s">
        <v>6</v>
      </c>
      <c r="E314" s="7" t="s">
        <v>6</v>
      </c>
      <c r="F314" s="8">
        <v>8.7530526879348536E-2</v>
      </c>
      <c r="H314" s="11">
        <f>IFERROR(INDEX(Regional_variables!$A$1:$F$9,MATCH(Calculations!$E314,Regional_variables!$A$1:$A$9,0),MATCH(Calculations!H$1,Regional_variables!$A$1:$F$1,0)),"")</f>
        <v>8.0673753799771486E-3</v>
      </c>
      <c r="I314" s="11" t="str">
        <f>IF(C314=1,SUMPRODUCT(F314:F323,H314:H323),"")</f>
        <v/>
      </c>
    </row>
    <row r="315" spans="1:9" x14ac:dyDescent="0.25">
      <c r="A315" s="10" t="str">
        <f t="shared" si="41"/>
        <v>Anheuser-Busch InBev</v>
      </c>
      <c r="B315" s="10" t="str">
        <f t="shared" si="41"/>
        <v>BE0003793107</v>
      </c>
      <c r="C315" s="10">
        <f t="shared" si="36"/>
        <v>4</v>
      </c>
      <c r="D315" s="7" t="s">
        <v>65</v>
      </c>
      <c r="E315" s="7" t="s">
        <v>8</v>
      </c>
      <c r="F315" s="8">
        <v>8.1098725733549315E-2</v>
      </c>
      <c r="H315" s="11">
        <f>IFERROR(INDEX(Regional_variables!$A$1:$F$9,MATCH(Calculations!$E315,Regional_variables!$A$1:$A$9,0),MATCH(Calculations!H$1,Regional_variables!$A$1:$F$1,0)),"")</f>
        <v>7.4368522982314111E-2</v>
      </c>
      <c r="I315" s="11" t="str">
        <f>IF(C315=1,SUMPRODUCT(F315:F324,H315:H324),"")</f>
        <v/>
      </c>
    </row>
    <row r="316" spans="1:9" x14ac:dyDescent="0.25">
      <c r="A316" s="10" t="str">
        <f t="shared" si="41"/>
        <v>Anheuser-Busch InBev</v>
      </c>
      <c r="B316" s="10" t="str">
        <f t="shared" si="41"/>
        <v>BE0003793107</v>
      </c>
      <c r="C316" s="10">
        <f t="shared" si="36"/>
        <v>5</v>
      </c>
      <c r="D316" s="7" t="s">
        <v>75</v>
      </c>
      <c r="E316" s="7" t="s">
        <v>23</v>
      </c>
      <c r="F316" s="8">
        <v>6.6953599153473167E-2</v>
      </c>
      <c r="H316" s="11">
        <f>IFERROR(INDEX(Regional_variables!$A$1:$F$9,MATCH(Calculations!$E316,Regional_variables!$A$1:$A$9,0),MATCH(Calculations!H$1,Regional_variables!$A$1:$F$1,0)),"")</f>
        <v>3.5683255966096228E-2</v>
      </c>
      <c r="I316" s="11" t="str">
        <f>IF(C316=1,SUMPRODUCT(F316:F325,H316:H325),"")</f>
        <v/>
      </c>
    </row>
    <row r="317" spans="1:9" x14ac:dyDescent="0.25">
      <c r="A317" s="10" t="str">
        <f t="shared" si="41"/>
        <v>Anheuser-Busch InBev</v>
      </c>
      <c r="B317" s="10" t="str">
        <f t="shared" si="41"/>
        <v>BE0003793107</v>
      </c>
      <c r="C317" s="10">
        <f t="shared" si="36"/>
        <v>6</v>
      </c>
      <c r="D317" s="7" t="s">
        <v>76</v>
      </c>
      <c r="E317" s="7" t="s">
        <v>46</v>
      </c>
      <c r="F317" s="8">
        <v>3.4939671645738919E-2</v>
      </c>
      <c r="H317" s="11">
        <f>IFERROR(INDEX(Regional_variables!$A$1:$F$9,MATCH(Calculations!$E317,Regional_variables!$A$1:$A$9,0),MATCH(Calculations!H$1,Regional_variables!$A$1:$F$1,0)),"")</f>
        <v>4.1769369577935755E-2</v>
      </c>
      <c r="I317" s="11" t="str">
        <f>IF(C317=1,SUMPRODUCT(F317:F326,H317:H326),"")</f>
        <v/>
      </c>
    </row>
    <row r="318" spans="1:9" x14ac:dyDescent="0.25">
      <c r="A318" s="10" t="str">
        <f t="shared" si="41"/>
        <v>Anheuser-Busch InBev</v>
      </c>
      <c r="B318" s="10" t="str">
        <f t="shared" si="41"/>
        <v>BE0003793107</v>
      </c>
      <c r="C318" s="10">
        <f t="shared" si="36"/>
        <v>7</v>
      </c>
      <c r="D318" s="7" t="s">
        <v>13</v>
      </c>
      <c r="E318" s="7" t="s">
        <v>13</v>
      </c>
      <c r="F318" s="8" t="s">
        <v>13</v>
      </c>
      <c r="H318" s="11" t="str">
        <f>IFERROR(INDEX(Regional_variables!$A$1:$F$9,MATCH(Calculations!$E318,Regional_variables!$A$1:$A$9,0),MATCH(Calculations!H$1,Regional_variables!$A$1:$F$1,0)),"")</f>
        <v/>
      </c>
      <c r="I318" s="11" t="str">
        <f>IF(C318=1,SUMPRODUCT(F318:F327,H318:H327),"")</f>
        <v/>
      </c>
    </row>
    <row r="319" spans="1:9" x14ac:dyDescent="0.25">
      <c r="A319" s="10" t="str">
        <f t="shared" si="41"/>
        <v>Anheuser-Busch InBev</v>
      </c>
      <c r="B319" s="10" t="str">
        <f t="shared" si="41"/>
        <v>BE0003793107</v>
      </c>
      <c r="C319" s="10">
        <f t="shared" si="36"/>
        <v>8</v>
      </c>
      <c r="D319" s="7" t="s">
        <v>13</v>
      </c>
      <c r="E319" s="7" t="s">
        <v>13</v>
      </c>
      <c r="F319" s="8" t="s">
        <v>13</v>
      </c>
      <c r="H319" s="11" t="str">
        <f>IFERROR(INDEX(Regional_variables!$A$1:$F$9,MATCH(Calculations!$E319,Regional_variables!$A$1:$A$9,0),MATCH(Calculations!H$1,Regional_variables!$A$1:$F$1,0)),"")</f>
        <v/>
      </c>
      <c r="I319" s="11" t="str">
        <f>IF(C319=1,SUMPRODUCT(F319:F328,H319:H328),"")</f>
        <v/>
      </c>
    </row>
    <row r="320" spans="1:9" x14ac:dyDescent="0.25">
      <c r="A320" s="10" t="str">
        <f t="shared" si="41"/>
        <v>Anheuser-Busch InBev</v>
      </c>
      <c r="B320" s="10" t="str">
        <f t="shared" si="41"/>
        <v>BE0003793107</v>
      </c>
      <c r="C320" s="10">
        <f t="shared" si="36"/>
        <v>9</v>
      </c>
      <c r="D320" s="7" t="s">
        <v>13</v>
      </c>
      <c r="E320" s="7" t="s">
        <v>13</v>
      </c>
      <c r="F320" s="8" t="s">
        <v>13</v>
      </c>
      <c r="H320" s="11" t="str">
        <f>IFERROR(INDEX(Regional_variables!$A$1:$F$9,MATCH(Calculations!$E320,Regional_variables!$A$1:$A$9,0),MATCH(Calculations!H$1,Regional_variables!$A$1:$F$1,0)),"")</f>
        <v/>
      </c>
      <c r="I320" s="11" t="str">
        <f>IF(C320=1,SUMPRODUCT(F320:F329,H320:H329),"")</f>
        <v/>
      </c>
    </row>
    <row r="321" spans="1:9" x14ac:dyDescent="0.25">
      <c r="A321" s="10" t="str">
        <f t="shared" si="41"/>
        <v>Anheuser-Busch InBev</v>
      </c>
      <c r="B321" s="10" t="str">
        <f t="shared" si="41"/>
        <v>BE0003793107</v>
      </c>
      <c r="C321" s="10">
        <f t="shared" si="36"/>
        <v>10</v>
      </c>
      <c r="D321" s="7" t="s">
        <v>13</v>
      </c>
      <c r="E321" s="7" t="s">
        <v>13</v>
      </c>
      <c r="F321" s="8" t="s">
        <v>13</v>
      </c>
      <c r="H321" s="11" t="str">
        <f>IFERROR(INDEX(Regional_variables!$A$1:$F$9,MATCH(Calculations!$E321,Regional_variables!$A$1:$A$9,0),MATCH(Calculations!H$1,Regional_variables!$A$1:$F$1,0)),"")</f>
        <v/>
      </c>
      <c r="I321" s="11" t="str">
        <f>IF(C321=1,SUMPRODUCT(F321:F330,H321:H330),"")</f>
        <v/>
      </c>
    </row>
    <row r="322" spans="1:9" x14ac:dyDescent="0.25">
      <c r="A322" s="15" t="s">
        <v>165</v>
      </c>
      <c r="B322" s="15" t="s">
        <v>166</v>
      </c>
      <c r="C322" s="15">
        <f t="shared" si="36"/>
        <v>1</v>
      </c>
      <c r="D322" s="3" t="s">
        <v>77</v>
      </c>
      <c r="E322" s="3" t="s">
        <v>8</v>
      </c>
      <c r="F322" s="2">
        <v>0.20864005463907806</v>
      </c>
      <c r="H322" s="11">
        <f>IFERROR(INDEX(Regional_variables!$A$1:$F$9,MATCH(Calculations!$E322,Regional_variables!$A$1:$A$9,0),MATCH(Calculations!H$1,Regional_variables!$A$1:$F$1,0)),"")</f>
        <v>7.4368522982314111E-2</v>
      </c>
      <c r="I322" s="11">
        <f>IF(C322=1,SUMPRODUCT(F322:F331,H322:H331),"")</f>
        <v>5.1123778933208616E-2</v>
      </c>
    </row>
    <row r="323" spans="1:9" x14ac:dyDescent="0.25">
      <c r="A323" s="15" t="str">
        <f>A322</f>
        <v>Intel</v>
      </c>
      <c r="B323" s="15" t="str">
        <f>B322</f>
        <v>US4581401001</v>
      </c>
      <c r="C323" s="15">
        <f t="shared" si="36"/>
        <v>2</v>
      </c>
      <c r="D323" s="3" t="s">
        <v>78</v>
      </c>
      <c r="E323" s="3" t="s">
        <v>10</v>
      </c>
      <c r="F323" s="2">
        <v>0.1919442968799828</v>
      </c>
      <c r="H323" s="11">
        <f>IFERROR(INDEX(Regional_variables!$A$1:$F$9,MATCH(Calculations!$E323,Regional_variables!$A$1:$A$9,0),MATCH(Calculations!H$1,Regional_variables!$A$1:$F$1,0)),"")</f>
        <v>2.9296594437356438E-2</v>
      </c>
      <c r="I323" s="11" t="str">
        <f>IF(C323=1,SUMPRODUCT(F323:F332,H323:H332),"")</f>
        <v/>
      </c>
    </row>
    <row r="324" spans="1:9" x14ac:dyDescent="0.25">
      <c r="A324" s="15" t="str">
        <f t="shared" ref="A324:B331" si="42">A323</f>
        <v>Intel</v>
      </c>
      <c r="B324" s="15" t="str">
        <f t="shared" si="42"/>
        <v>US4581401001</v>
      </c>
      <c r="C324" s="15">
        <f t="shared" si="36"/>
        <v>3</v>
      </c>
      <c r="D324" s="3" t="s">
        <v>38</v>
      </c>
      <c r="E324" s="3" t="s">
        <v>8</v>
      </c>
      <c r="F324" s="2">
        <v>0.18763755027623025</v>
      </c>
      <c r="H324" s="11">
        <f>IFERROR(INDEX(Regional_variables!$A$1:$F$9,MATCH(Calculations!$E324,Regional_variables!$A$1:$A$9,0),MATCH(Calculations!H$1,Regional_variables!$A$1:$F$1,0)),"")</f>
        <v>7.4368522982314111E-2</v>
      </c>
      <c r="I324" s="11" t="str">
        <f>IF(C324=1,SUMPRODUCT(F324:F333,H324:H333),"")</f>
        <v/>
      </c>
    </row>
    <row r="325" spans="1:9" x14ac:dyDescent="0.25">
      <c r="A325" s="15" t="str">
        <f t="shared" si="42"/>
        <v>Intel</v>
      </c>
      <c r="B325" s="15" t="str">
        <f t="shared" si="42"/>
        <v>US4581401001</v>
      </c>
      <c r="C325" s="15">
        <f t="shared" si="36"/>
        <v>4</v>
      </c>
      <c r="D325" s="3" t="s">
        <v>15</v>
      </c>
      <c r="E325" s="3" t="s">
        <v>4</v>
      </c>
      <c r="F325" s="2">
        <v>0.17247856112897755</v>
      </c>
      <c r="H325" s="11">
        <f>IFERROR(INDEX(Regional_variables!$A$1:$F$9,MATCH(Calculations!$E325,Regional_variables!$A$1:$A$9,0),MATCH(Calculations!H$1,Regional_variables!$A$1:$F$1,0)),"")</f>
        <v>1.4685995001382901E-2</v>
      </c>
      <c r="I325" s="11" t="str">
        <f>IF(C325=1,SUMPRODUCT(F325:F334,H325:H334),"")</f>
        <v/>
      </c>
    </row>
    <row r="326" spans="1:9" x14ac:dyDescent="0.25">
      <c r="A326" s="15" t="str">
        <f t="shared" si="42"/>
        <v>Intel</v>
      </c>
      <c r="B326" s="15" t="str">
        <f t="shared" si="42"/>
        <v>US4581401001</v>
      </c>
      <c r="C326" s="15">
        <f t="shared" si="36"/>
        <v>5</v>
      </c>
      <c r="D326" s="3" t="s">
        <v>79</v>
      </c>
      <c r="E326" s="3" t="s">
        <v>8</v>
      </c>
      <c r="F326" s="2">
        <v>0.16862715337325779</v>
      </c>
      <c r="H326" s="11">
        <f>IFERROR(INDEX(Regional_variables!$A$1:$F$9,MATCH(Calculations!$E326,Regional_variables!$A$1:$A$9,0),MATCH(Calculations!H$1,Regional_variables!$A$1:$F$1,0)),"")</f>
        <v>7.4368522982314111E-2</v>
      </c>
      <c r="I326" s="11" t="str">
        <f>IF(C326=1,SUMPRODUCT(F326:F335,H326:H335),"")</f>
        <v/>
      </c>
    </row>
    <row r="327" spans="1:9" x14ac:dyDescent="0.25">
      <c r="A327" s="15" t="str">
        <f t="shared" si="42"/>
        <v>Intel</v>
      </c>
      <c r="B327" s="15" t="str">
        <f t="shared" si="42"/>
        <v>US4581401001</v>
      </c>
      <c r="C327" s="15">
        <f t="shared" si="36"/>
        <v>6</v>
      </c>
      <c r="D327" s="3" t="s">
        <v>11</v>
      </c>
      <c r="E327" s="3" t="s">
        <v>12</v>
      </c>
      <c r="F327" s="2">
        <v>7.0672383702473571E-2</v>
      </c>
      <c r="H327" s="11">
        <f>IFERROR(INDEX(Regional_variables!$A$1:$F$9,MATCH(Calculations!$E327,Regional_variables!$A$1:$A$9,0),MATCH(Calculations!H$1,Regional_variables!$A$1:$F$1,0)),"")</f>
        <v>1.3531635366800909E-2</v>
      </c>
      <c r="I327" s="11" t="str">
        <f>IF(C327=1,SUMPRODUCT(F327:F336,H327:H336),"")</f>
        <v/>
      </c>
    </row>
    <row r="328" spans="1:9" x14ac:dyDescent="0.25">
      <c r="A328" s="15" t="str">
        <f t="shared" si="42"/>
        <v>Intel</v>
      </c>
      <c r="B328" s="15" t="str">
        <f t="shared" si="42"/>
        <v>US4581401001</v>
      </c>
      <c r="C328" s="15">
        <f t="shared" si="36"/>
        <v>7</v>
      </c>
      <c r="D328" s="3" t="s">
        <v>13</v>
      </c>
      <c r="E328" s="3" t="s">
        <v>13</v>
      </c>
      <c r="F328" s="2" t="s">
        <v>13</v>
      </c>
      <c r="H328" s="11" t="str">
        <f>IFERROR(INDEX(Regional_variables!$A$1:$F$9,MATCH(Calculations!$E328,Regional_variables!$A$1:$A$9,0),MATCH(Calculations!H$1,Regional_variables!$A$1:$F$1,0)),"")</f>
        <v/>
      </c>
      <c r="I328" s="11" t="str">
        <f>IF(C328=1,SUMPRODUCT(F328:F337,H328:H337),"")</f>
        <v/>
      </c>
    </row>
    <row r="329" spans="1:9" x14ac:dyDescent="0.25">
      <c r="A329" s="15" t="str">
        <f t="shared" si="42"/>
        <v>Intel</v>
      </c>
      <c r="B329" s="15" t="str">
        <f t="shared" si="42"/>
        <v>US4581401001</v>
      </c>
      <c r="C329" s="15">
        <f t="shared" si="36"/>
        <v>8</v>
      </c>
      <c r="D329" s="3" t="s">
        <v>13</v>
      </c>
      <c r="E329" s="3" t="s">
        <v>13</v>
      </c>
      <c r="F329" s="2" t="s">
        <v>13</v>
      </c>
      <c r="H329" s="11" t="str">
        <f>IFERROR(INDEX(Regional_variables!$A$1:$F$9,MATCH(Calculations!$E329,Regional_variables!$A$1:$A$9,0),MATCH(Calculations!H$1,Regional_variables!$A$1:$F$1,0)),"")</f>
        <v/>
      </c>
      <c r="I329" s="11" t="str">
        <f>IF(C329=1,SUMPRODUCT(F329:F338,H329:H338),"")</f>
        <v/>
      </c>
    </row>
    <row r="330" spans="1:9" x14ac:dyDescent="0.25">
      <c r="A330" s="15" t="str">
        <f t="shared" si="42"/>
        <v>Intel</v>
      </c>
      <c r="B330" s="15" t="str">
        <f t="shared" si="42"/>
        <v>US4581401001</v>
      </c>
      <c r="C330" s="15">
        <f t="shared" si="36"/>
        <v>9</v>
      </c>
      <c r="D330" s="3" t="s">
        <v>13</v>
      </c>
      <c r="E330" s="3" t="s">
        <v>13</v>
      </c>
      <c r="F330" s="2" t="s">
        <v>13</v>
      </c>
      <c r="H330" s="11" t="str">
        <f>IFERROR(INDEX(Regional_variables!$A$1:$F$9,MATCH(Calculations!$E330,Regional_variables!$A$1:$A$9,0),MATCH(Calculations!H$1,Regional_variables!$A$1:$F$1,0)),"")</f>
        <v/>
      </c>
      <c r="I330" s="11" t="str">
        <f>IF(C330=1,SUMPRODUCT(F330:F339,H330:H339),"")</f>
        <v/>
      </c>
    </row>
    <row r="331" spans="1:9" x14ac:dyDescent="0.25">
      <c r="A331" s="15" t="str">
        <f t="shared" si="42"/>
        <v>Intel</v>
      </c>
      <c r="B331" s="15" t="str">
        <f t="shared" si="42"/>
        <v>US4581401001</v>
      </c>
      <c r="C331" s="15">
        <f t="shared" si="36"/>
        <v>10</v>
      </c>
      <c r="D331" s="3" t="s">
        <v>13</v>
      </c>
      <c r="E331" s="3" t="s">
        <v>13</v>
      </c>
      <c r="F331" s="2" t="s">
        <v>13</v>
      </c>
      <c r="H331" s="11" t="str">
        <f>IFERROR(INDEX(Regional_variables!$A$1:$F$9,MATCH(Calculations!$E331,Regional_variables!$A$1:$A$9,0),MATCH(Calculations!H$1,Regional_variables!$A$1:$F$1,0)),"")</f>
        <v/>
      </c>
      <c r="I331" s="11" t="str">
        <f>IF(C331=1,SUMPRODUCT(F331:F340,H331:H340),"")</f>
        <v/>
      </c>
    </row>
    <row r="332" spans="1:9" x14ac:dyDescent="0.25">
      <c r="A332" s="10" t="s">
        <v>167</v>
      </c>
      <c r="B332" s="10" t="s">
        <v>168</v>
      </c>
      <c r="C332" s="10">
        <f t="shared" si="36"/>
        <v>1</v>
      </c>
      <c r="D332" s="7" t="s">
        <v>15</v>
      </c>
      <c r="E332" s="7" t="s">
        <v>4</v>
      </c>
      <c r="F332" s="8">
        <v>0.41437103989051094</v>
      </c>
      <c r="H332" s="11">
        <f>IFERROR(INDEX(Regional_variables!$A$1:$F$9,MATCH(Calculations!$E332,Regional_variables!$A$1:$A$9,0),MATCH(Calculations!H$1,Regional_variables!$A$1:$F$1,0)),"")</f>
        <v>1.4685995001382901E-2</v>
      </c>
      <c r="I332" s="11">
        <f>IF(C332=1,SUMPRODUCT(F332:F341,H332:H341),"")</f>
        <v>1.9859754157268955E-2</v>
      </c>
    </row>
    <row r="333" spans="1:9" x14ac:dyDescent="0.25">
      <c r="A333" s="10" t="str">
        <f>A332</f>
        <v>Merck &amp; Co</v>
      </c>
      <c r="B333" s="10" t="str">
        <f>B332</f>
        <v>US58933Y1055</v>
      </c>
      <c r="C333" s="10">
        <f t="shared" ref="C333:C396" si="43">C323</f>
        <v>2</v>
      </c>
      <c r="D333" s="7" t="s">
        <v>80</v>
      </c>
      <c r="E333" s="7" t="s">
        <v>6</v>
      </c>
      <c r="F333" s="8">
        <v>0.29841255421464113</v>
      </c>
      <c r="H333" s="11">
        <f>IFERROR(INDEX(Regional_variables!$A$1:$F$9,MATCH(Calculations!$E333,Regional_variables!$A$1:$A$9,0),MATCH(Calculations!H$1,Regional_variables!$A$1:$F$1,0)),"")</f>
        <v>8.0673753799771486E-3</v>
      </c>
      <c r="I333" s="11" t="str">
        <f>IF(C333=1,SUMPRODUCT(F333:F342,H333:H342),"")</f>
        <v/>
      </c>
    </row>
    <row r="334" spans="1:9" x14ac:dyDescent="0.25">
      <c r="A334" s="10" t="str">
        <f t="shared" ref="A334:B341" si="44">A333</f>
        <v>Merck &amp; Co</v>
      </c>
      <c r="B334" s="10" t="str">
        <f t="shared" si="44"/>
        <v>US58933Y1055</v>
      </c>
      <c r="C334" s="10">
        <f t="shared" si="43"/>
        <v>3</v>
      </c>
      <c r="D334" s="7" t="s">
        <v>11</v>
      </c>
      <c r="E334" s="7" t="s">
        <v>12</v>
      </c>
      <c r="F334" s="8">
        <v>9.1840210754437018E-2</v>
      </c>
      <c r="H334" s="11">
        <f>IFERROR(INDEX(Regional_variables!$A$1:$F$9,MATCH(Calculations!$E334,Regional_variables!$A$1:$A$9,0),MATCH(Calculations!H$1,Regional_variables!$A$1:$F$1,0)),"")</f>
        <v>1.3531635366800909E-2</v>
      </c>
      <c r="I334" s="11" t="str">
        <f>IF(C334=1,SUMPRODUCT(F334:F343,H334:H343),"")</f>
        <v/>
      </c>
    </row>
    <row r="335" spans="1:9" x14ac:dyDescent="0.25">
      <c r="A335" s="10" t="str">
        <f t="shared" si="44"/>
        <v>Merck &amp; Co</v>
      </c>
      <c r="B335" s="10" t="str">
        <f t="shared" si="44"/>
        <v>US58933Y1055</v>
      </c>
      <c r="C335" s="10">
        <f t="shared" si="43"/>
        <v>4</v>
      </c>
      <c r="D335" s="7" t="s">
        <v>65</v>
      </c>
      <c r="E335" s="7" t="s">
        <v>8</v>
      </c>
      <c r="F335" s="8">
        <v>8.7320872985266113E-2</v>
      </c>
      <c r="H335" s="11">
        <f>IFERROR(INDEX(Regional_variables!$A$1:$F$9,MATCH(Calculations!$E335,Regional_variables!$A$1:$A$9,0),MATCH(Calculations!H$1,Regional_variables!$A$1:$F$1,0)),"")</f>
        <v>7.4368522982314111E-2</v>
      </c>
      <c r="I335" s="11" t="str">
        <f>IF(C335=1,SUMPRODUCT(F335:F344,H335:H344),"")</f>
        <v/>
      </c>
    </row>
    <row r="336" spans="1:9" x14ac:dyDescent="0.25">
      <c r="A336" s="10" t="str">
        <f t="shared" si="44"/>
        <v>Merck &amp; Co</v>
      </c>
      <c r="B336" s="10" t="str">
        <f t="shared" si="44"/>
        <v>US58933Y1055</v>
      </c>
      <c r="C336" s="10">
        <f t="shared" si="43"/>
        <v>5</v>
      </c>
      <c r="D336" s="7" t="s">
        <v>23</v>
      </c>
      <c r="E336" s="7" t="s">
        <v>23</v>
      </c>
      <c r="F336" s="8">
        <v>7.2740898875629012E-2</v>
      </c>
      <c r="H336" s="11">
        <f>IFERROR(INDEX(Regional_variables!$A$1:$F$9,MATCH(Calculations!$E336,Regional_variables!$A$1:$A$9,0),MATCH(Calculations!H$1,Regional_variables!$A$1:$F$1,0)),"")</f>
        <v>3.5683255966096228E-2</v>
      </c>
      <c r="I336" s="11" t="str">
        <f>IF(C336=1,SUMPRODUCT(F336:F345,H336:H345),"")</f>
        <v/>
      </c>
    </row>
    <row r="337" spans="1:9" x14ac:dyDescent="0.25">
      <c r="A337" s="10" t="str">
        <f t="shared" si="44"/>
        <v>Merck &amp; Co</v>
      </c>
      <c r="B337" s="10" t="str">
        <f t="shared" si="44"/>
        <v>US58933Y1055</v>
      </c>
      <c r="C337" s="10">
        <f t="shared" si="43"/>
        <v>6</v>
      </c>
      <c r="D337" s="7" t="s">
        <v>10</v>
      </c>
      <c r="E337" s="7" t="s">
        <v>10</v>
      </c>
      <c r="F337" s="8">
        <v>3.5314423279515637E-2</v>
      </c>
      <c r="H337" s="11">
        <f>IFERROR(INDEX(Regional_variables!$A$1:$F$9,MATCH(Calculations!$E337,Regional_variables!$A$1:$A$9,0),MATCH(Calculations!H$1,Regional_variables!$A$1:$F$1,0)),"")</f>
        <v>2.9296594437356438E-2</v>
      </c>
      <c r="I337" s="11" t="str">
        <f>IF(C337=1,SUMPRODUCT(F337:F346,H337:H346),"")</f>
        <v/>
      </c>
    </row>
    <row r="338" spans="1:9" x14ac:dyDescent="0.25">
      <c r="A338" s="10" t="str">
        <f t="shared" si="44"/>
        <v>Merck &amp; Co</v>
      </c>
      <c r="B338" s="10" t="str">
        <f t="shared" si="44"/>
        <v>US58933Y1055</v>
      </c>
      <c r="C338" s="10">
        <f t="shared" si="43"/>
        <v>7</v>
      </c>
      <c r="D338" s="7" t="s">
        <v>13</v>
      </c>
      <c r="E338" s="7" t="s">
        <v>13</v>
      </c>
      <c r="F338" s="8" t="s">
        <v>13</v>
      </c>
      <c r="H338" s="11" t="str">
        <f>IFERROR(INDEX(Regional_variables!$A$1:$F$9,MATCH(Calculations!$E338,Regional_variables!$A$1:$A$9,0),MATCH(Calculations!H$1,Regional_variables!$A$1:$F$1,0)),"")</f>
        <v/>
      </c>
      <c r="I338" s="11" t="str">
        <f>IF(C338=1,SUMPRODUCT(F338:F347,H338:H347),"")</f>
        <v/>
      </c>
    </row>
    <row r="339" spans="1:9" x14ac:dyDescent="0.25">
      <c r="A339" s="10" t="str">
        <f t="shared" si="44"/>
        <v>Merck &amp; Co</v>
      </c>
      <c r="B339" s="10" t="str">
        <f t="shared" si="44"/>
        <v>US58933Y1055</v>
      </c>
      <c r="C339" s="10">
        <f t="shared" si="43"/>
        <v>8</v>
      </c>
      <c r="D339" s="7" t="s">
        <v>13</v>
      </c>
      <c r="E339" s="7" t="s">
        <v>13</v>
      </c>
      <c r="F339" s="8" t="s">
        <v>13</v>
      </c>
      <c r="H339" s="11" t="str">
        <f>IFERROR(INDEX(Regional_variables!$A$1:$F$9,MATCH(Calculations!$E339,Regional_variables!$A$1:$A$9,0),MATCH(Calculations!H$1,Regional_variables!$A$1:$F$1,0)),"")</f>
        <v/>
      </c>
      <c r="I339" s="11" t="str">
        <f>IF(C339=1,SUMPRODUCT(F339:F348,H339:H348),"")</f>
        <v/>
      </c>
    </row>
    <row r="340" spans="1:9" x14ac:dyDescent="0.25">
      <c r="A340" s="10" t="str">
        <f t="shared" si="44"/>
        <v>Merck &amp; Co</v>
      </c>
      <c r="B340" s="10" t="str">
        <f t="shared" si="44"/>
        <v>US58933Y1055</v>
      </c>
      <c r="C340" s="10">
        <f t="shared" si="43"/>
        <v>9</v>
      </c>
      <c r="D340" s="7" t="s">
        <v>13</v>
      </c>
      <c r="E340" s="7" t="s">
        <v>13</v>
      </c>
      <c r="F340" s="8" t="s">
        <v>13</v>
      </c>
      <c r="H340" s="11" t="str">
        <f>IFERROR(INDEX(Regional_variables!$A$1:$F$9,MATCH(Calculations!$E340,Regional_variables!$A$1:$A$9,0),MATCH(Calculations!H$1,Regional_variables!$A$1:$F$1,0)),"")</f>
        <v/>
      </c>
      <c r="I340" s="11" t="str">
        <f>IF(C340=1,SUMPRODUCT(F340:F349,H340:H349),"")</f>
        <v/>
      </c>
    </row>
    <row r="341" spans="1:9" x14ac:dyDescent="0.25">
      <c r="A341" s="10" t="str">
        <f t="shared" si="44"/>
        <v>Merck &amp; Co</v>
      </c>
      <c r="B341" s="10" t="str">
        <f t="shared" si="44"/>
        <v>US58933Y1055</v>
      </c>
      <c r="C341" s="10">
        <f t="shared" si="43"/>
        <v>10</v>
      </c>
      <c r="D341" s="7" t="s">
        <v>13</v>
      </c>
      <c r="E341" s="7" t="s">
        <v>13</v>
      </c>
      <c r="F341" s="8" t="s">
        <v>13</v>
      </c>
      <c r="H341" s="11" t="str">
        <f>IFERROR(INDEX(Regional_variables!$A$1:$F$9,MATCH(Calculations!$E341,Regional_variables!$A$1:$A$9,0),MATCH(Calculations!H$1,Regional_variables!$A$1:$F$1,0)),"")</f>
        <v/>
      </c>
      <c r="I341" s="11" t="str">
        <f>IF(C341=1,SUMPRODUCT(F341:F350,H341:H350),"")</f>
        <v/>
      </c>
    </row>
    <row r="342" spans="1:9" x14ac:dyDescent="0.25">
      <c r="A342" s="15" t="s">
        <v>169</v>
      </c>
      <c r="B342" s="15" t="s">
        <v>170</v>
      </c>
      <c r="C342" s="15">
        <f t="shared" si="43"/>
        <v>1</v>
      </c>
      <c r="D342" s="3" t="s">
        <v>38</v>
      </c>
      <c r="E342" s="3" t="s">
        <v>8</v>
      </c>
      <c r="F342" s="2">
        <v>0.92622069259223305</v>
      </c>
      <c r="H342" s="11">
        <f>IFERROR(INDEX(Regional_variables!$A$1:$F$9,MATCH(Calculations!$E342,Regional_variables!$A$1:$A$9,0),MATCH(Calculations!H$1,Regional_variables!$A$1:$F$1,0)),"")</f>
        <v>7.4368522982314111E-2</v>
      </c>
      <c r="I342" s="11">
        <f>IF(C342=1,SUMPRODUCT(F342:F351,H342:H351),"")</f>
        <v>7.1043147310734772E-2</v>
      </c>
    </row>
    <row r="343" spans="1:9" x14ac:dyDescent="0.25">
      <c r="A343" s="15" t="str">
        <f>A342</f>
        <v>Tencent</v>
      </c>
      <c r="B343" s="15" t="str">
        <f>B342</f>
        <v>KYG875721634</v>
      </c>
      <c r="C343" s="15">
        <f t="shared" si="43"/>
        <v>2</v>
      </c>
      <c r="D343" s="3" t="s">
        <v>78</v>
      </c>
      <c r="E343" s="3" t="s">
        <v>10</v>
      </c>
      <c r="F343" s="2">
        <v>7.377930740776692E-2</v>
      </c>
      <c r="H343" s="11">
        <f>IFERROR(INDEX(Regional_variables!$A$1:$F$9,MATCH(Calculations!$E343,Regional_variables!$A$1:$A$9,0),MATCH(Calculations!H$1,Regional_variables!$A$1:$F$1,0)),"")</f>
        <v>2.9296594437356438E-2</v>
      </c>
      <c r="I343" s="11" t="str">
        <f>IF(C343=1,SUMPRODUCT(F343:F352,H343:H352),"")</f>
        <v/>
      </c>
    </row>
    <row r="344" spans="1:9" x14ac:dyDescent="0.25">
      <c r="A344" s="15" t="str">
        <f t="shared" ref="A344:B351" si="45">A343</f>
        <v>Tencent</v>
      </c>
      <c r="B344" s="15" t="str">
        <f t="shared" si="45"/>
        <v>KYG875721634</v>
      </c>
      <c r="C344" s="15">
        <f t="shared" si="43"/>
        <v>3</v>
      </c>
      <c r="D344" s="3" t="s">
        <v>13</v>
      </c>
      <c r="E344" s="3" t="s">
        <v>13</v>
      </c>
      <c r="F344" s="2" t="s">
        <v>13</v>
      </c>
      <c r="H344" s="11" t="str">
        <f>IFERROR(INDEX(Regional_variables!$A$1:$F$9,MATCH(Calculations!$E344,Regional_variables!$A$1:$A$9,0),MATCH(Calculations!H$1,Regional_variables!$A$1:$F$1,0)),"")</f>
        <v/>
      </c>
      <c r="I344" s="11" t="str">
        <f>IF(C344=1,SUMPRODUCT(F344:F353,H344:H353),"")</f>
        <v/>
      </c>
    </row>
    <row r="345" spans="1:9" x14ac:dyDescent="0.25">
      <c r="A345" s="15" t="str">
        <f t="shared" si="45"/>
        <v>Tencent</v>
      </c>
      <c r="B345" s="15" t="str">
        <f t="shared" si="45"/>
        <v>KYG875721634</v>
      </c>
      <c r="C345" s="15">
        <f t="shared" si="43"/>
        <v>4</v>
      </c>
      <c r="D345" s="3" t="s">
        <v>13</v>
      </c>
      <c r="E345" s="3" t="s">
        <v>13</v>
      </c>
      <c r="F345" s="2" t="s">
        <v>13</v>
      </c>
      <c r="H345" s="11" t="str">
        <f>IFERROR(INDEX(Regional_variables!$A$1:$F$9,MATCH(Calculations!$E345,Regional_variables!$A$1:$A$9,0),MATCH(Calculations!H$1,Regional_variables!$A$1:$F$1,0)),"")</f>
        <v/>
      </c>
      <c r="I345" s="11" t="str">
        <f>IF(C345=1,SUMPRODUCT(F345:F354,H345:H354),"")</f>
        <v/>
      </c>
    </row>
    <row r="346" spans="1:9" x14ac:dyDescent="0.25">
      <c r="A346" s="15" t="str">
        <f t="shared" si="45"/>
        <v>Tencent</v>
      </c>
      <c r="B346" s="15" t="str">
        <f t="shared" si="45"/>
        <v>KYG875721634</v>
      </c>
      <c r="C346" s="15">
        <f t="shared" si="43"/>
        <v>5</v>
      </c>
      <c r="D346" s="3" t="s">
        <v>13</v>
      </c>
      <c r="E346" s="3" t="s">
        <v>13</v>
      </c>
      <c r="F346" s="2" t="s">
        <v>13</v>
      </c>
      <c r="H346" s="11" t="str">
        <f>IFERROR(INDEX(Regional_variables!$A$1:$F$9,MATCH(Calculations!$E346,Regional_variables!$A$1:$A$9,0),MATCH(Calculations!H$1,Regional_variables!$A$1:$F$1,0)),"")</f>
        <v/>
      </c>
      <c r="I346" s="11" t="str">
        <f>IF(C346=1,SUMPRODUCT(F346:F355,H346:H355),"")</f>
        <v/>
      </c>
    </row>
    <row r="347" spans="1:9" x14ac:dyDescent="0.25">
      <c r="A347" s="15" t="str">
        <f t="shared" si="45"/>
        <v>Tencent</v>
      </c>
      <c r="B347" s="15" t="str">
        <f t="shared" si="45"/>
        <v>KYG875721634</v>
      </c>
      <c r="C347" s="15">
        <f t="shared" si="43"/>
        <v>6</v>
      </c>
      <c r="D347" s="3" t="s">
        <v>13</v>
      </c>
      <c r="E347" s="3" t="s">
        <v>13</v>
      </c>
      <c r="F347" s="2" t="s">
        <v>13</v>
      </c>
      <c r="H347" s="11" t="str">
        <f>IFERROR(INDEX(Regional_variables!$A$1:$F$9,MATCH(Calculations!$E347,Regional_variables!$A$1:$A$9,0),MATCH(Calculations!H$1,Regional_variables!$A$1:$F$1,0)),"")</f>
        <v/>
      </c>
      <c r="I347" s="11" t="str">
        <f>IF(C347=1,SUMPRODUCT(F347:F356,H347:H356),"")</f>
        <v/>
      </c>
    </row>
    <row r="348" spans="1:9" x14ac:dyDescent="0.25">
      <c r="A348" s="15" t="str">
        <f t="shared" si="45"/>
        <v>Tencent</v>
      </c>
      <c r="B348" s="15" t="str">
        <f t="shared" si="45"/>
        <v>KYG875721634</v>
      </c>
      <c r="C348" s="15">
        <f t="shared" si="43"/>
        <v>7</v>
      </c>
      <c r="D348" s="3" t="s">
        <v>13</v>
      </c>
      <c r="E348" s="3" t="s">
        <v>13</v>
      </c>
      <c r="F348" s="2" t="s">
        <v>13</v>
      </c>
      <c r="H348" s="11" t="str">
        <f>IFERROR(INDEX(Regional_variables!$A$1:$F$9,MATCH(Calculations!$E348,Regional_variables!$A$1:$A$9,0),MATCH(Calculations!H$1,Regional_variables!$A$1:$F$1,0)),"")</f>
        <v/>
      </c>
      <c r="I348" s="11" t="str">
        <f>IF(C348=1,SUMPRODUCT(F348:F357,H348:H357),"")</f>
        <v/>
      </c>
    </row>
    <row r="349" spans="1:9" x14ac:dyDescent="0.25">
      <c r="A349" s="15" t="str">
        <f t="shared" si="45"/>
        <v>Tencent</v>
      </c>
      <c r="B349" s="15" t="str">
        <f t="shared" si="45"/>
        <v>KYG875721634</v>
      </c>
      <c r="C349" s="15">
        <f t="shared" si="43"/>
        <v>8</v>
      </c>
      <c r="D349" s="3" t="s">
        <v>13</v>
      </c>
      <c r="E349" s="3" t="s">
        <v>13</v>
      </c>
      <c r="F349" s="2" t="s">
        <v>13</v>
      </c>
      <c r="H349" s="11" t="str">
        <f>IFERROR(INDEX(Regional_variables!$A$1:$F$9,MATCH(Calculations!$E349,Regional_variables!$A$1:$A$9,0),MATCH(Calculations!H$1,Regional_variables!$A$1:$F$1,0)),"")</f>
        <v/>
      </c>
      <c r="I349" s="11" t="str">
        <f>IF(C349=1,SUMPRODUCT(F349:F358,H349:H358),"")</f>
        <v/>
      </c>
    </row>
    <row r="350" spans="1:9" x14ac:dyDescent="0.25">
      <c r="A350" s="15" t="str">
        <f t="shared" si="45"/>
        <v>Tencent</v>
      </c>
      <c r="B350" s="15" t="str">
        <f t="shared" si="45"/>
        <v>KYG875721634</v>
      </c>
      <c r="C350" s="15">
        <f t="shared" si="43"/>
        <v>9</v>
      </c>
      <c r="D350" s="3" t="s">
        <v>13</v>
      </c>
      <c r="E350" s="3" t="s">
        <v>13</v>
      </c>
      <c r="F350" s="2" t="s">
        <v>13</v>
      </c>
      <c r="H350" s="11" t="str">
        <f>IFERROR(INDEX(Regional_variables!$A$1:$F$9,MATCH(Calculations!$E350,Regional_variables!$A$1:$A$9,0),MATCH(Calculations!H$1,Regional_variables!$A$1:$F$1,0)),"")</f>
        <v/>
      </c>
      <c r="I350" s="11" t="str">
        <f>IF(C350=1,SUMPRODUCT(F350:F359,H350:H359),"")</f>
        <v/>
      </c>
    </row>
    <row r="351" spans="1:9" x14ac:dyDescent="0.25">
      <c r="A351" s="15" t="str">
        <f t="shared" si="45"/>
        <v>Tencent</v>
      </c>
      <c r="B351" s="15" t="str">
        <f t="shared" si="45"/>
        <v>KYG875721634</v>
      </c>
      <c r="C351" s="15">
        <f t="shared" si="43"/>
        <v>10</v>
      </c>
      <c r="D351" s="3" t="s">
        <v>13</v>
      </c>
      <c r="E351" s="3" t="s">
        <v>13</v>
      </c>
      <c r="F351" s="2" t="s">
        <v>13</v>
      </c>
      <c r="H351" s="11" t="str">
        <f>IFERROR(INDEX(Regional_variables!$A$1:$F$9,MATCH(Calculations!$E351,Regional_variables!$A$1:$A$9,0),MATCH(Calculations!H$1,Regional_variables!$A$1:$F$1,0)),"")</f>
        <v/>
      </c>
      <c r="I351" s="11" t="str">
        <f>IF(C351=1,SUMPRODUCT(F351:F360,H351:H360),"")</f>
        <v/>
      </c>
    </row>
    <row r="352" spans="1:9" x14ac:dyDescent="0.25">
      <c r="A352" s="10" t="s">
        <v>171</v>
      </c>
      <c r="B352" s="10" t="s">
        <v>172</v>
      </c>
      <c r="C352" s="10">
        <f t="shared" si="43"/>
        <v>1</v>
      </c>
      <c r="D352" s="7" t="s">
        <v>15</v>
      </c>
      <c r="E352" s="7" t="s">
        <v>4</v>
      </c>
      <c r="F352" s="8">
        <v>0.86137033121732787</v>
      </c>
      <c r="H352" s="11">
        <f>IFERROR(INDEX(Regional_variables!$A$1:$F$9,MATCH(Calculations!$E352,Regional_variables!$A$1:$A$9,0),MATCH(Calculations!H$1,Regional_variables!$A$1:$F$1,0)),"")</f>
        <v>1.4685995001382901E-2</v>
      </c>
      <c r="I352" s="11">
        <f>IF(C352=1,SUMPRODUCT(F352:F361,H352:H361),"")</f>
        <v>1.7556320544316384E-2</v>
      </c>
    </row>
    <row r="353" spans="1:9" x14ac:dyDescent="0.25">
      <c r="A353" s="10" t="str">
        <f>A352</f>
        <v>Bank of America</v>
      </c>
      <c r="B353" s="10" t="str">
        <f>B352</f>
        <v>US0605051046</v>
      </c>
      <c r="C353" s="10">
        <f t="shared" si="43"/>
        <v>2</v>
      </c>
      <c r="D353" s="7" t="s">
        <v>5</v>
      </c>
      <c r="E353" s="7" t="s">
        <v>6</v>
      </c>
      <c r="F353" s="8">
        <v>7.1428571431412763E-2</v>
      </c>
      <c r="H353" s="11">
        <f>IFERROR(INDEX(Regional_variables!$A$1:$F$9,MATCH(Calculations!$E353,Regional_variables!$A$1:$A$9,0),MATCH(Calculations!H$1,Regional_variables!$A$1:$F$1,0)),"")</f>
        <v>8.0673753799771486E-3</v>
      </c>
      <c r="I353" s="11" t="str">
        <f>IF(C353=1,SUMPRODUCT(F353:F362,H353:H362),"")</f>
        <v/>
      </c>
    </row>
    <row r="354" spans="1:9" x14ac:dyDescent="0.25">
      <c r="A354" s="10" t="str">
        <f t="shared" ref="A354:B361" si="46">A353</f>
        <v>Bank of America</v>
      </c>
      <c r="B354" s="10" t="str">
        <f t="shared" si="46"/>
        <v>US0605051046</v>
      </c>
      <c r="C354" s="10">
        <f t="shared" si="43"/>
        <v>3</v>
      </c>
      <c r="D354" s="7" t="s">
        <v>44</v>
      </c>
      <c r="E354" s="7" t="s">
        <v>8</v>
      </c>
      <c r="F354" s="8">
        <v>4.9942659264286635E-2</v>
      </c>
      <c r="H354" s="11">
        <f>IFERROR(INDEX(Regional_variables!$A$1:$F$9,MATCH(Calculations!$E354,Regional_variables!$A$1:$A$9,0),MATCH(Calculations!H$1,Regional_variables!$A$1:$F$1,0)),"")</f>
        <v>7.4368522982314111E-2</v>
      </c>
      <c r="I354" s="11" t="str">
        <f>IF(C354=1,SUMPRODUCT(F354:F363,H354:H363),"")</f>
        <v/>
      </c>
    </row>
    <row r="355" spans="1:9" x14ac:dyDescent="0.25">
      <c r="A355" s="10" t="str">
        <f t="shared" si="46"/>
        <v>Bank of America</v>
      </c>
      <c r="B355" s="10" t="str">
        <f t="shared" si="46"/>
        <v>US0605051046</v>
      </c>
      <c r="C355" s="10">
        <f t="shared" si="43"/>
        <v>4</v>
      </c>
      <c r="D355" s="7" t="s">
        <v>23</v>
      </c>
      <c r="E355" s="7" t="s">
        <v>23</v>
      </c>
      <c r="F355" s="8">
        <v>1.7258438086972722E-2</v>
      </c>
      <c r="H355" s="11">
        <f>IFERROR(INDEX(Regional_variables!$A$1:$F$9,MATCH(Calculations!$E355,Regional_variables!$A$1:$A$9,0),MATCH(Calculations!H$1,Regional_variables!$A$1:$F$1,0)),"")</f>
        <v>3.5683255966096228E-2</v>
      </c>
      <c r="I355" s="11" t="str">
        <f>IF(C355=1,SUMPRODUCT(F355:F364,H355:H364),"")</f>
        <v/>
      </c>
    </row>
    <row r="356" spans="1:9" x14ac:dyDescent="0.25">
      <c r="A356" s="10" t="str">
        <f t="shared" si="46"/>
        <v>Bank of America</v>
      </c>
      <c r="B356" s="10" t="str">
        <f t="shared" si="46"/>
        <v>US0605051046</v>
      </c>
      <c r="C356" s="10">
        <f t="shared" si="43"/>
        <v>5</v>
      </c>
      <c r="D356" s="7" t="s">
        <v>13</v>
      </c>
      <c r="E356" s="7" t="s">
        <v>13</v>
      </c>
      <c r="F356" s="8" t="s">
        <v>13</v>
      </c>
      <c r="H356" s="11" t="str">
        <f>IFERROR(INDEX(Regional_variables!$A$1:$F$9,MATCH(Calculations!$E356,Regional_variables!$A$1:$A$9,0),MATCH(Calculations!H$1,Regional_variables!$A$1:$F$1,0)),"")</f>
        <v/>
      </c>
      <c r="I356" s="11" t="str">
        <f>IF(C356=1,SUMPRODUCT(F356:F365,H356:H365),"")</f>
        <v/>
      </c>
    </row>
    <row r="357" spans="1:9" x14ac:dyDescent="0.25">
      <c r="A357" s="10" t="str">
        <f t="shared" si="46"/>
        <v>Bank of America</v>
      </c>
      <c r="B357" s="10" t="str">
        <f t="shared" si="46"/>
        <v>US0605051046</v>
      </c>
      <c r="C357" s="10">
        <f t="shared" si="43"/>
        <v>6</v>
      </c>
      <c r="D357" s="7" t="s">
        <v>13</v>
      </c>
      <c r="E357" s="7" t="s">
        <v>13</v>
      </c>
      <c r="F357" s="8" t="s">
        <v>13</v>
      </c>
      <c r="H357" s="11" t="str">
        <f>IFERROR(INDEX(Regional_variables!$A$1:$F$9,MATCH(Calculations!$E357,Regional_variables!$A$1:$A$9,0),MATCH(Calculations!H$1,Regional_variables!$A$1:$F$1,0)),"")</f>
        <v/>
      </c>
      <c r="I357" s="11" t="str">
        <f>IF(C357=1,SUMPRODUCT(F357:F366,H357:H366),"")</f>
        <v/>
      </c>
    </row>
    <row r="358" spans="1:9" x14ac:dyDescent="0.25">
      <c r="A358" s="10" t="str">
        <f t="shared" si="46"/>
        <v>Bank of America</v>
      </c>
      <c r="B358" s="10" t="str">
        <f t="shared" si="46"/>
        <v>US0605051046</v>
      </c>
      <c r="C358" s="10">
        <f t="shared" si="43"/>
        <v>7</v>
      </c>
      <c r="D358" s="7" t="s">
        <v>13</v>
      </c>
      <c r="E358" s="7" t="s">
        <v>13</v>
      </c>
      <c r="F358" s="8" t="s">
        <v>13</v>
      </c>
      <c r="H358" s="11" t="str">
        <f>IFERROR(INDEX(Regional_variables!$A$1:$F$9,MATCH(Calculations!$E358,Regional_variables!$A$1:$A$9,0),MATCH(Calculations!H$1,Regional_variables!$A$1:$F$1,0)),"")</f>
        <v/>
      </c>
      <c r="I358" s="11" t="str">
        <f>IF(C358=1,SUMPRODUCT(F358:F367,H358:H367),"")</f>
        <v/>
      </c>
    </row>
    <row r="359" spans="1:9" x14ac:dyDescent="0.25">
      <c r="A359" s="10" t="str">
        <f t="shared" si="46"/>
        <v>Bank of America</v>
      </c>
      <c r="B359" s="10" t="str">
        <f t="shared" si="46"/>
        <v>US0605051046</v>
      </c>
      <c r="C359" s="10">
        <f t="shared" si="43"/>
        <v>8</v>
      </c>
      <c r="D359" s="7" t="s">
        <v>13</v>
      </c>
      <c r="E359" s="7" t="s">
        <v>13</v>
      </c>
      <c r="F359" s="8" t="s">
        <v>13</v>
      </c>
      <c r="H359" s="11" t="str">
        <f>IFERROR(INDEX(Regional_variables!$A$1:$F$9,MATCH(Calculations!$E359,Regional_variables!$A$1:$A$9,0),MATCH(Calculations!H$1,Regional_variables!$A$1:$F$1,0)),"")</f>
        <v/>
      </c>
      <c r="I359" s="11" t="str">
        <f>IF(C359=1,SUMPRODUCT(F359:F368,H359:H368),"")</f>
        <v/>
      </c>
    </row>
    <row r="360" spans="1:9" x14ac:dyDescent="0.25">
      <c r="A360" s="10" t="str">
        <f t="shared" si="46"/>
        <v>Bank of America</v>
      </c>
      <c r="B360" s="10" t="str">
        <f t="shared" si="46"/>
        <v>US0605051046</v>
      </c>
      <c r="C360" s="10">
        <f t="shared" si="43"/>
        <v>9</v>
      </c>
      <c r="D360" s="7" t="s">
        <v>13</v>
      </c>
      <c r="E360" s="7" t="s">
        <v>13</v>
      </c>
      <c r="F360" s="8" t="s">
        <v>13</v>
      </c>
      <c r="H360" s="11" t="str">
        <f>IFERROR(INDEX(Regional_variables!$A$1:$F$9,MATCH(Calculations!$E360,Regional_variables!$A$1:$A$9,0),MATCH(Calculations!H$1,Regional_variables!$A$1:$F$1,0)),"")</f>
        <v/>
      </c>
      <c r="I360" s="11" t="str">
        <f>IF(C360=1,SUMPRODUCT(F360:F369,H360:H369),"")</f>
        <v/>
      </c>
    </row>
    <row r="361" spans="1:9" x14ac:dyDescent="0.25">
      <c r="A361" s="10" t="str">
        <f t="shared" si="46"/>
        <v>Bank of America</v>
      </c>
      <c r="B361" s="10" t="str">
        <f t="shared" si="46"/>
        <v>US0605051046</v>
      </c>
      <c r="C361" s="10">
        <f t="shared" si="43"/>
        <v>10</v>
      </c>
      <c r="D361" s="7" t="s">
        <v>13</v>
      </c>
      <c r="E361" s="7" t="s">
        <v>13</v>
      </c>
      <c r="F361" s="8" t="s">
        <v>13</v>
      </c>
      <c r="H361" s="11" t="str">
        <f>IFERROR(INDEX(Regional_variables!$A$1:$F$9,MATCH(Calculations!$E361,Regional_variables!$A$1:$A$9,0),MATCH(Calculations!H$1,Regional_variables!$A$1:$F$1,0)),"")</f>
        <v/>
      </c>
      <c r="I361" s="11" t="str">
        <f>IF(C361=1,SUMPRODUCT(F361:F370,H361:H370),"")</f>
        <v/>
      </c>
    </row>
    <row r="362" spans="1:9" x14ac:dyDescent="0.25">
      <c r="A362" s="15" t="s">
        <v>100</v>
      </c>
      <c r="B362" s="15" t="s">
        <v>173</v>
      </c>
      <c r="C362" s="15">
        <f t="shared" si="43"/>
        <v>1</v>
      </c>
      <c r="D362" s="3" t="s">
        <v>59</v>
      </c>
      <c r="E362" s="3" t="s">
        <v>6</v>
      </c>
      <c r="F362" s="2">
        <v>0.51110571799163795</v>
      </c>
      <c r="H362" s="11">
        <f>IFERROR(INDEX(Regional_variables!$A$1:$F$9,MATCH(Calculations!$E362,Regional_variables!$A$1:$A$9,0),MATCH(Calculations!H$1,Regional_variables!$A$1:$F$1,0)),"")</f>
        <v>8.0673753799771486E-3</v>
      </c>
      <c r="I362" s="11">
        <f>IF(C362=1,SUMPRODUCT(F362:F371,H362:H371),"")</f>
        <v>1.3753641929656902E-2</v>
      </c>
    </row>
    <row r="363" spans="1:9" x14ac:dyDescent="0.25">
      <c r="A363" s="15" t="str">
        <f>A362</f>
        <v>Total</v>
      </c>
      <c r="B363" s="15" t="str">
        <f>B362</f>
        <v>FR0000120271</v>
      </c>
      <c r="C363" s="15">
        <f t="shared" si="43"/>
        <v>2</v>
      </c>
      <c r="D363" s="3" t="s">
        <v>42</v>
      </c>
      <c r="E363" s="3" t="s">
        <v>6</v>
      </c>
      <c r="F363" s="2">
        <v>0.22903630857519361</v>
      </c>
      <c r="H363" s="11">
        <f>IFERROR(INDEX(Regional_variables!$A$1:$F$9,MATCH(Calculations!$E363,Regional_variables!$A$1:$A$9,0),MATCH(Calculations!H$1,Regional_variables!$A$1:$F$1,0)),"")</f>
        <v>8.0673753799771486E-3</v>
      </c>
      <c r="I363" s="11" t="str">
        <f>IF(C363=1,SUMPRODUCT(F363:F372,H363:H372),"")</f>
        <v/>
      </c>
    </row>
    <row r="364" spans="1:9" x14ac:dyDescent="0.25">
      <c r="A364" s="15" t="str">
        <f t="shared" ref="A364:B371" si="47">A363</f>
        <v>Total</v>
      </c>
      <c r="B364" s="15" t="str">
        <f t="shared" si="47"/>
        <v>FR0000120271</v>
      </c>
      <c r="C364" s="15">
        <f t="shared" si="43"/>
        <v>3</v>
      </c>
      <c r="D364" s="3" t="s">
        <v>81</v>
      </c>
      <c r="E364" s="3" t="s">
        <v>26</v>
      </c>
      <c r="F364" s="2">
        <v>9.1947958764540053E-2</v>
      </c>
      <c r="H364" s="11">
        <f>IFERROR(INDEX(Regional_variables!$A$1:$F$9,MATCH(Calculations!$E364,Regional_variables!$A$1:$A$9,0),MATCH(Calculations!H$1,Regional_variables!$A$1:$F$1,0)),"")</f>
        <v>4.5238734006615378E-2</v>
      </c>
      <c r="I364" s="11" t="str">
        <f>IF(C364=1,SUMPRODUCT(F364:F373,H364:H373),"")</f>
        <v/>
      </c>
    </row>
    <row r="365" spans="1:9" x14ac:dyDescent="0.25">
      <c r="A365" s="15" t="str">
        <f t="shared" si="47"/>
        <v>Total</v>
      </c>
      <c r="B365" s="15" t="str">
        <f t="shared" si="47"/>
        <v>FR0000120271</v>
      </c>
      <c r="C365" s="15">
        <f t="shared" si="43"/>
        <v>4</v>
      </c>
      <c r="D365" s="3" t="s">
        <v>4</v>
      </c>
      <c r="E365" s="3" t="s">
        <v>4</v>
      </c>
      <c r="F365" s="2">
        <v>8.8713847063730727E-2</v>
      </c>
      <c r="H365" s="11">
        <f>IFERROR(INDEX(Regional_variables!$A$1:$F$9,MATCH(Calculations!$E365,Regional_variables!$A$1:$A$9,0),MATCH(Calculations!H$1,Regional_variables!$A$1:$F$1,0)),"")</f>
        <v>1.4685995001382901E-2</v>
      </c>
      <c r="I365" s="11" t="str">
        <f>IF(C365=1,SUMPRODUCT(F365:F374,H365:H374),"")</f>
        <v/>
      </c>
    </row>
    <row r="366" spans="1:9" x14ac:dyDescent="0.25">
      <c r="A366" s="15" t="str">
        <f t="shared" si="47"/>
        <v>Total</v>
      </c>
      <c r="B366" s="15" t="str">
        <f t="shared" si="47"/>
        <v>FR0000120271</v>
      </c>
      <c r="C366" s="15">
        <f t="shared" si="43"/>
        <v>5</v>
      </c>
      <c r="D366" s="3" t="s">
        <v>63</v>
      </c>
      <c r="E366" s="3" t="s">
        <v>10</v>
      </c>
      <c r="F366" s="2">
        <v>7.9196167604897477E-2</v>
      </c>
      <c r="H366" s="11">
        <f>IFERROR(INDEX(Regional_variables!$A$1:$F$9,MATCH(Calculations!$E366,Regional_variables!$A$1:$A$9,0),MATCH(Calculations!H$1,Regional_variables!$A$1:$F$1,0)),"")</f>
        <v>2.9296594437356438E-2</v>
      </c>
      <c r="I366" s="11" t="str">
        <f>IF(C366=1,SUMPRODUCT(F366:F375,H366:H375),"")</f>
        <v/>
      </c>
    </row>
    <row r="367" spans="1:9" x14ac:dyDescent="0.25">
      <c r="A367" s="15" t="str">
        <f t="shared" si="47"/>
        <v>Total</v>
      </c>
      <c r="B367" s="15" t="str">
        <f t="shared" si="47"/>
        <v>FR0000120271</v>
      </c>
      <c r="C367" s="15">
        <f t="shared" si="43"/>
        <v>6</v>
      </c>
      <c r="D367" s="3" t="s">
        <v>13</v>
      </c>
      <c r="E367" s="3" t="s">
        <v>13</v>
      </c>
      <c r="F367" s="2" t="s">
        <v>13</v>
      </c>
      <c r="H367" s="11" t="str">
        <f>IFERROR(INDEX(Regional_variables!$A$1:$F$9,MATCH(Calculations!$E367,Regional_variables!$A$1:$A$9,0),MATCH(Calculations!H$1,Regional_variables!$A$1:$F$1,0)),"")</f>
        <v/>
      </c>
      <c r="I367" s="11" t="str">
        <f>IF(C367=1,SUMPRODUCT(F367:F376,H367:H376),"")</f>
        <v/>
      </c>
    </row>
    <row r="368" spans="1:9" x14ac:dyDescent="0.25">
      <c r="A368" s="15" t="str">
        <f t="shared" si="47"/>
        <v>Total</v>
      </c>
      <c r="B368" s="15" t="str">
        <f t="shared" si="47"/>
        <v>FR0000120271</v>
      </c>
      <c r="C368" s="15">
        <f t="shared" si="43"/>
        <v>7</v>
      </c>
      <c r="D368" s="3" t="s">
        <v>13</v>
      </c>
      <c r="E368" s="3" t="s">
        <v>13</v>
      </c>
      <c r="F368" s="2" t="s">
        <v>13</v>
      </c>
      <c r="H368" s="11" t="str">
        <f>IFERROR(INDEX(Regional_variables!$A$1:$F$9,MATCH(Calculations!$E368,Regional_variables!$A$1:$A$9,0),MATCH(Calculations!H$1,Regional_variables!$A$1:$F$1,0)),"")</f>
        <v/>
      </c>
      <c r="I368" s="11" t="str">
        <f>IF(C368=1,SUMPRODUCT(F368:F377,H368:H377),"")</f>
        <v/>
      </c>
    </row>
    <row r="369" spans="1:9" x14ac:dyDescent="0.25">
      <c r="A369" s="15" t="str">
        <f t="shared" si="47"/>
        <v>Total</v>
      </c>
      <c r="B369" s="15" t="str">
        <f t="shared" si="47"/>
        <v>FR0000120271</v>
      </c>
      <c r="C369" s="15">
        <f t="shared" si="43"/>
        <v>8</v>
      </c>
      <c r="D369" s="3" t="s">
        <v>13</v>
      </c>
      <c r="E369" s="3" t="s">
        <v>13</v>
      </c>
      <c r="F369" s="2" t="s">
        <v>13</v>
      </c>
      <c r="H369" s="11" t="str">
        <f>IFERROR(INDEX(Regional_variables!$A$1:$F$9,MATCH(Calculations!$E369,Regional_variables!$A$1:$A$9,0),MATCH(Calculations!H$1,Regional_variables!$A$1:$F$1,0)),"")</f>
        <v/>
      </c>
      <c r="I369" s="11" t="str">
        <f>IF(C369=1,SUMPRODUCT(F369:F378,H369:H378),"")</f>
        <v/>
      </c>
    </row>
    <row r="370" spans="1:9" x14ac:dyDescent="0.25">
      <c r="A370" s="15" t="str">
        <f t="shared" si="47"/>
        <v>Total</v>
      </c>
      <c r="B370" s="15" t="str">
        <f t="shared" si="47"/>
        <v>FR0000120271</v>
      </c>
      <c r="C370" s="15">
        <f t="shared" si="43"/>
        <v>9</v>
      </c>
      <c r="D370" s="3" t="s">
        <v>13</v>
      </c>
      <c r="E370" s="3" t="s">
        <v>13</v>
      </c>
      <c r="F370" s="2" t="s">
        <v>13</v>
      </c>
      <c r="H370" s="11" t="str">
        <f>IFERROR(INDEX(Regional_variables!$A$1:$F$9,MATCH(Calculations!$E370,Regional_variables!$A$1:$A$9,0),MATCH(Calculations!H$1,Regional_variables!$A$1:$F$1,0)),"")</f>
        <v/>
      </c>
      <c r="I370" s="11" t="str">
        <f>IF(C370=1,SUMPRODUCT(F370:F379,H370:H379),"")</f>
        <v/>
      </c>
    </row>
    <row r="371" spans="1:9" x14ac:dyDescent="0.25">
      <c r="A371" s="15" t="str">
        <f t="shared" si="47"/>
        <v>Total</v>
      </c>
      <c r="B371" s="15" t="str">
        <f t="shared" si="47"/>
        <v>FR0000120271</v>
      </c>
      <c r="C371" s="15">
        <f t="shared" si="43"/>
        <v>10</v>
      </c>
      <c r="D371" s="3" t="s">
        <v>13</v>
      </c>
      <c r="E371" s="3" t="s">
        <v>13</v>
      </c>
      <c r="F371" s="2" t="s">
        <v>13</v>
      </c>
      <c r="H371" s="11" t="str">
        <f>IFERROR(INDEX(Regional_variables!$A$1:$F$9,MATCH(Calculations!$E371,Regional_variables!$A$1:$A$9,0),MATCH(Calculations!H$1,Regional_variables!$A$1:$F$1,0)),"")</f>
        <v/>
      </c>
      <c r="I371" s="11" t="str">
        <f>IF(C371=1,SUMPRODUCT(F371:F380,H371:H380),"")</f>
        <v/>
      </c>
    </row>
    <row r="372" spans="1:9" x14ac:dyDescent="0.25">
      <c r="A372" s="10" t="s">
        <v>174</v>
      </c>
      <c r="B372" s="10" t="s">
        <v>175</v>
      </c>
      <c r="C372" s="10">
        <f t="shared" si="43"/>
        <v>1</v>
      </c>
      <c r="D372" s="7" t="s">
        <v>82</v>
      </c>
      <c r="E372" s="7" t="s">
        <v>4</v>
      </c>
      <c r="F372" s="8">
        <v>0.75533402897896385</v>
      </c>
      <c r="H372" s="11">
        <f>IFERROR(INDEX(Regional_variables!$A$1:$F$9,MATCH(Calculations!$E372,Regional_variables!$A$1:$A$9,0),MATCH(Calculations!H$1,Regional_variables!$A$1:$F$1,0)),"")</f>
        <v>1.4685995001382901E-2</v>
      </c>
      <c r="I372" s="11">
        <f>IF(C372=1,SUMPRODUCT(F372:F381,H372:H381),"")</f>
        <v>1.8896249056907573E-2</v>
      </c>
    </row>
    <row r="373" spans="1:9" x14ac:dyDescent="0.25">
      <c r="A373" s="10" t="str">
        <f>A372</f>
        <v>Walt Disney</v>
      </c>
      <c r="B373" s="10" t="str">
        <f>B372</f>
        <v>US2546871060</v>
      </c>
      <c r="C373" s="10">
        <f t="shared" si="43"/>
        <v>2</v>
      </c>
      <c r="D373" s="7" t="s">
        <v>5</v>
      </c>
      <c r="E373" s="7" t="s">
        <v>6</v>
      </c>
      <c r="F373" s="8">
        <v>0.13723052330473187</v>
      </c>
      <c r="H373" s="11">
        <f>IFERROR(INDEX(Regional_variables!$A$1:$F$9,MATCH(Calculations!$E373,Regional_variables!$A$1:$A$9,0),MATCH(Calculations!H$1,Regional_variables!$A$1:$F$1,0)),"")</f>
        <v>8.0673753799771486E-3</v>
      </c>
      <c r="I373" s="11" t="str">
        <f>IF(C373=1,SUMPRODUCT(F373:F382,H373:H382),"")</f>
        <v/>
      </c>
    </row>
    <row r="374" spans="1:9" x14ac:dyDescent="0.25">
      <c r="A374" s="10" t="str">
        <f t="shared" ref="A374:B381" si="48">A373</f>
        <v>Walt Disney</v>
      </c>
      <c r="B374" s="10" t="str">
        <f t="shared" si="48"/>
        <v>US2546871060</v>
      </c>
      <c r="C374" s="10">
        <f t="shared" si="43"/>
        <v>3</v>
      </c>
      <c r="D374" s="7" t="s">
        <v>65</v>
      </c>
      <c r="E374" s="7" t="s">
        <v>8</v>
      </c>
      <c r="F374" s="8">
        <v>7.3999245138077513E-2</v>
      </c>
      <c r="H374" s="11">
        <f>IFERROR(INDEX(Regional_variables!$A$1:$F$9,MATCH(Calculations!$E374,Regional_variables!$A$1:$A$9,0),MATCH(Calculations!H$1,Regional_variables!$A$1:$F$1,0)),"")</f>
        <v>7.4368522982314111E-2</v>
      </c>
      <c r="I374" s="11" t="str">
        <f>IF(C374=1,SUMPRODUCT(F374:F383,H374:H383),"")</f>
        <v/>
      </c>
    </row>
    <row r="375" spans="1:9" x14ac:dyDescent="0.25">
      <c r="A375" s="10" t="str">
        <f t="shared" si="48"/>
        <v>Walt Disney</v>
      </c>
      <c r="B375" s="10" t="str">
        <f t="shared" si="48"/>
        <v>US2546871060</v>
      </c>
      <c r="C375" s="10">
        <f t="shared" si="43"/>
        <v>4</v>
      </c>
      <c r="D375" s="7" t="s">
        <v>83</v>
      </c>
      <c r="E375" s="7" t="s">
        <v>23</v>
      </c>
      <c r="F375" s="8">
        <v>3.3436202578226777E-2</v>
      </c>
      <c r="H375" s="11">
        <f>IFERROR(INDEX(Regional_variables!$A$1:$F$9,MATCH(Calculations!$E375,Regional_variables!$A$1:$A$9,0),MATCH(Calculations!H$1,Regional_variables!$A$1:$F$1,0)),"")</f>
        <v>3.5683255966096228E-2</v>
      </c>
      <c r="I375" s="11" t="str">
        <f>IF(C375=1,SUMPRODUCT(F375:F384,H375:H384),"")</f>
        <v/>
      </c>
    </row>
    <row r="376" spans="1:9" x14ac:dyDescent="0.25">
      <c r="A376" s="10" t="str">
        <f t="shared" si="48"/>
        <v>Walt Disney</v>
      </c>
      <c r="B376" s="10" t="str">
        <f t="shared" si="48"/>
        <v>US2546871060</v>
      </c>
      <c r="C376" s="10">
        <f t="shared" si="43"/>
        <v>5</v>
      </c>
      <c r="D376" s="7" t="s">
        <v>13</v>
      </c>
      <c r="E376" s="7" t="s">
        <v>13</v>
      </c>
      <c r="F376" s="8" t="s">
        <v>13</v>
      </c>
      <c r="H376" s="11" t="str">
        <f>IFERROR(INDEX(Regional_variables!$A$1:$F$9,MATCH(Calculations!$E376,Regional_variables!$A$1:$A$9,0),MATCH(Calculations!H$1,Regional_variables!$A$1:$F$1,0)),"")</f>
        <v/>
      </c>
      <c r="I376" s="11" t="str">
        <f>IF(C376=1,SUMPRODUCT(F376:F385,H376:H385),"")</f>
        <v/>
      </c>
    </row>
    <row r="377" spans="1:9" x14ac:dyDescent="0.25">
      <c r="A377" s="10" t="str">
        <f t="shared" si="48"/>
        <v>Walt Disney</v>
      </c>
      <c r="B377" s="10" t="str">
        <f t="shared" si="48"/>
        <v>US2546871060</v>
      </c>
      <c r="C377" s="10">
        <f t="shared" si="43"/>
        <v>6</v>
      </c>
      <c r="D377" s="7" t="s">
        <v>13</v>
      </c>
      <c r="E377" s="7" t="s">
        <v>13</v>
      </c>
      <c r="F377" s="8" t="s">
        <v>13</v>
      </c>
      <c r="H377" s="11" t="str">
        <f>IFERROR(INDEX(Regional_variables!$A$1:$F$9,MATCH(Calculations!$E377,Regional_variables!$A$1:$A$9,0),MATCH(Calculations!H$1,Regional_variables!$A$1:$F$1,0)),"")</f>
        <v/>
      </c>
      <c r="I377" s="11" t="str">
        <f>IF(C377=1,SUMPRODUCT(F377:F386,H377:H386),"")</f>
        <v/>
      </c>
    </row>
    <row r="378" spans="1:9" x14ac:dyDescent="0.25">
      <c r="A378" s="10" t="str">
        <f t="shared" si="48"/>
        <v>Walt Disney</v>
      </c>
      <c r="B378" s="10" t="str">
        <f t="shared" si="48"/>
        <v>US2546871060</v>
      </c>
      <c r="C378" s="10">
        <f t="shared" si="43"/>
        <v>7</v>
      </c>
      <c r="D378" s="7" t="s">
        <v>13</v>
      </c>
      <c r="E378" s="7" t="s">
        <v>13</v>
      </c>
      <c r="F378" s="8" t="s">
        <v>13</v>
      </c>
      <c r="H378" s="11" t="str">
        <f>IFERROR(INDEX(Regional_variables!$A$1:$F$9,MATCH(Calculations!$E378,Regional_variables!$A$1:$A$9,0),MATCH(Calculations!H$1,Regional_variables!$A$1:$F$1,0)),"")</f>
        <v/>
      </c>
      <c r="I378" s="11" t="str">
        <f>IF(C378=1,SUMPRODUCT(F378:F387,H378:H387),"")</f>
        <v/>
      </c>
    </row>
    <row r="379" spans="1:9" x14ac:dyDescent="0.25">
      <c r="A379" s="10" t="str">
        <f t="shared" si="48"/>
        <v>Walt Disney</v>
      </c>
      <c r="B379" s="10" t="str">
        <f t="shared" si="48"/>
        <v>US2546871060</v>
      </c>
      <c r="C379" s="10">
        <f t="shared" si="43"/>
        <v>8</v>
      </c>
      <c r="D379" s="7" t="s">
        <v>13</v>
      </c>
      <c r="E379" s="7" t="s">
        <v>13</v>
      </c>
      <c r="F379" s="8" t="s">
        <v>13</v>
      </c>
      <c r="H379" s="11" t="str">
        <f>IFERROR(INDEX(Regional_variables!$A$1:$F$9,MATCH(Calculations!$E379,Regional_variables!$A$1:$A$9,0),MATCH(Calculations!H$1,Regional_variables!$A$1:$F$1,0)),"")</f>
        <v/>
      </c>
      <c r="I379" s="11" t="str">
        <f>IF(C379=1,SUMPRODUCT(F379:F388,H379:H388),"")</f>
        <v/>
      </c>
    </row>
    <row r="380" spans="1:9" x14ac:dyDescent="0.25">
      <c r="A380" s="10" t="str">
        <f t="shared" si="48"/>
        <v>Walt Disney</v>
      </c>
      <c r="B380" s="10" t="str">
        <f t="shared" si="48"/>
        <v>US2546871060</v>
      </c>
      <c r="C380" s="10">
        <f t="shared" si="43"/>
        <v>9</v>
      </c>
      <c r="D380" s="7" t="s">
        <v>13</v>
      </c>
      <c r="E380" s="7" t="s">
        <v>13</v>
      </c>
      <c r="F380" s="8" t="s">
        <v>13</v>
      </c>
      <c r="H380" s="11" t="str">
        <f>IFERROR(INDEX(Regional_variables!$A$1:$F$9,MATCH(Calculations!$E380,Regional_variables!$A$1:$A$9,0),MATCH(Calculations!H$1,Regional_variables!$A$1:$F$1,0)),"")</f>
        <v/>
      </c>
      <c r="I380" s="11" t="str">
        <f>IF(C380=1,SUMPRODUCT(F380:F389,H380:H389),"")</f>
        <v/>
      </c>
    </row>
    <row r="381" spans="1:9" x14ac:dyDescent="0.25">
      <c r="A381" s="10" t="str">
        <f t="shared" si="48"/>
        <v>Walt Disney</v>
      </c>
      <c r="B381" s="10" t="str">
        <f t="shared" si="48"/>
        <v>US2546871060</v>
      </c>
      <c r="C381" s="10">
        <f t="shared" si="43"/>
        <v>10</v>
      </c>
      <c r="D381" s="7" t="s">
        <v>13</v>
      </c>
      <c r="E381" s="7" t="s">
        <v>13</v>
      </c>
      <c r="F381" s="8" t="s">
        <v>13</v>
      </c>
      <c r="H381" s="11" t="str">
        <f>IFERROR(INDEX(Regional_variables!$A$1:$F$9,MATCH(Calculations!$E381,Regional_variables!$A$1:$A$9,0),MATCH(Calculations!H$1,Regional_variables!$A$1:$F$1,0)),"")</f>
        <v/>
      </c>
      <c r="I381" s="11" t="str">
        <f>IF(C381=1,SUMPRODUCT(F381:F390,H381:H390),"")</f>
        <v/>
      </c>
    </row>
    <row r="382" spans="1:9" x14ac:dyDescent="0.25">
      <c r="A382" s="15" t="s">
        <v>176</v>
      </c>
      <c r="B382" s="15" t="s">
        <v>177</v>
      </c>
      <c r="C382" s="15">
        <f t="shared" si="43"/>
        <v>1</v>
      </c>
      <c r="D382" s="3" t="s">
        <v>4</v>
      </c>
      <c r="E382" s="3" t="s">
        <v>4</v>
      </c>
      <c r="F382" s="2">
        <v>0.59792886691995362</v>
      </c>
      <c r="H382" s="11">
        <f>IFERROR(INDEX(Regional_variables!$A$1:$F$9,MATCH(Calculations!$E382,Regional_variables!$A$1:$A$9,0),MATCH(Calculations!H$1,Regional_variables!$A$1:$F$1,0)),"")</f>
        <v>1.4685995001382901E-2</v>
      </c>
      <c r="I382" s="11">
        <f>IF(C382=1,SUMPRODUCT(F382:F391,H382:H391),"")</f>
        <v>2.0560495271583466E-2</v>
      </c>
    </row>
    <row r="383" spans="1:9" x14ac:dyDescent="0.25">
      <c r="A383" s="15" t="str">
        <f>A382</f>
        <v>Amazon.com</v>
      </c>
      <c r="B383" s="15" t="str">
        <f>B382</f>
        <v>US0231351067</v>
      </c>
      <c r="C383" s="15">
        <f t="shared" si="43"/>
        <v>2</v>
      </c>
      <c r="D383" s="3" t="s">
        <v>36</v>
      </c>
      <c r="E383" s="3" t="s">
        <v>10</v>
      </c>
      <c r="F383" s="2">
        <v>0.40207113308004633</v>
      </c>
      <c r="H383" s="11">
        <f>IFERROR(INDEX(Regional_variables!$A$1:$F$9,MATCH(Calculations!$E383,Regional_variables!$A$1:$A$9,0),MATCH(Calculations!H$1,Regional_variables!$A$1:$F$1,0)),"")</f>
        <v>2.9296594437356438E-2</v>
      </c>
      <c r="I383" s="11" t="str">
        <f>IF(C383=1,SUMPRODUCT(F383:F392,H383:H392),"")</f>
        <v/>
      </c>
    </row>
    <row r="384" spans="1:9" x14ac:dyDescent="0.25">
      <c r="A384" s="15" t="str">
        <f t="shared" ref="A384:B391" si="49">A383</f>
        <v>Amazon.com</v>
      </c>
      <c r="B384" s="15" t="str">
        <f t="shared" si="49"/>
        <v>US0231351067</v>
      </c>
      <c r="C384" s="15">
        <f t="shared" si="43"/>
        <v>3</v>
      </c>
      <c r="D384" s="3" t="s">
        <v>13</v>
      </c>
      <c r="E384" s="3" t="s">
        <v>13</v>
      </c>
      <c r="F384" s="2" t="s">
        <v>13</v>
      </c>
      <c r="H384" s="11" t="str">
        <f>IFERROR(INDEX(Regional_variables!$A$1:$F$9,MATCH(Calculations!$E384,Regional_variables!$A$1:$A$9,0),MATCH(Calculations!H$1,Regional_variables!$A$1:$F$1,0)),"")</f>
        <v/>
      </c>
      <c r="I384" s="11" t="str">
        <f>IF(C384=1,SUMPRODUCT(F384:F393,H384:H393),"")</f>
        <v/>
      </c>
    </row>
    <row r="385" spans="1:9" x14ac:dyDescent="0.25">
      <c r="A385" s="15" t="str">
        <f t="shared" si="49"/>
        <v>Amazon.com</v>
      </c>
      <c r="B385" s="15" t="str">
        <f t="shared" si="49"/>
        <v>US0231351067</v>
      </c>
      <c r="C385" s="15">
        <f t="shared" si="43"/>
        <v>4</v>
      </c>
      <c r="D385" s="3" t="s">
        <v>13</v>
      </c>
      <c r="E385" s="3" t="s">
        <v>13</v>
      </c>
      <c r="F385" s="2" t="s">
        <v>13</v>
      </c>
      <c r="H385" s="11" t="str">
        <f>IFERROR(INDEX(Regional_variables!$A$1:$F$9,MATCH(Calculations!$E385,Regional_variables!$A$1:$A$9,0),MATCH(Calculations!H$1,Regional_variables!$A$1:$F$1,0)),"")</f>
        <v/>
      </c>
      <c r="I385" s="11" t="str">
        <f>IF(C385=1,SUMPRODUCT(F385:F394,H385:H394),"")</f>
        <v/>
      </c>
    </row>
    <row r="386" spans="1:9" x14ac:dyDescent="0.25">
      <c r="A386" s="15" t="str">
        <f t="shared" si="49"/>
        <v>Amazon.com</v>
      </c>
      <c r="B386" s="15" t="str">
        <f t="shared" si="49"/>
        <v>US0231351067</v>
      </c>
      <c r="C386" s="15">
        <f t="shared" si="43"/>
        <v>5</v>
      </c>
      <c r="D386" s="3" t="s">
        <v>13</v>
      </c>
      <c r="E386" s="3" t="s">
        <v>13</v>
      </c>
      <c r="F386" s="2" t="s">
        <v>13</v>
      </c>
      <c r="H386" s="11" t="str">
        <f>IFERROR(INDEX(Regional_variables!$A$1:$F$9,MATCH(Calculations!$E386,Regional_variables!$A$1:$A$9,0),MATCH(Calculations!H$1,Regional_variables!$A$1:$F$1,0)),"")</f>
        <v/>
      </c>
      <c r="I386" s="11" t="str">
        <f>IF(C386=1,SUMPRODUCT(F386:F395,H386:H395),"")</f>
        <v/>
      </c>
    </row>
    <row r="387" spans="1:9" x14ac:dyDescent="0.25">
      <c r="A387" s="15" t="str">
        <f t="shared" si="49"/>
        <v>Amazon.com</v>
      </c>
      <c r="B387" s="15" t="str">
        <f t="shared" si="49"/>
        <v>US0231351067</v>
      </c>
      <c r="C387" s="15">
        <f t="shared" si="43"/>
        <v>6</v>
      </c>
      <c r="D387" s="3" t="s">
        <v>13</v>
      </c>
      <c r="E387" s="3" t="s">
        <v>13</v>
      </c>
      <c r="F387" s="2" t="s">
        <v>13</v>
      </c>
      <c r="H387" s="11" t="str">
        <f>IFERROR(INDEX(Regional_variables!$A$1:$F$9,MATCH(Calculations!$E387,Regional_variables!$A$1:$A$9,0),MATCH(Calculations!H$1,Regional_variables!$A$1:$F$1,0)),"")</f>
        <v/>
      </c>
      <c r="I387" s="11" t="str">
        <f>IF(C387=1,SUMPRODUCT(F387:F396,H387:H396),"")</f>
        <v/>
      </c>
    </row>
    <row r="388" spans="1:9" x14ac:dyDescent="0.25">
      <c r="A388" s="15" t="str">
        <f t="shared" si="49"/>
        <v>Amazon.com</v>
      </c>
      <c r="B388" s="15" t="str">
        <f t="shared" si="49"/>
        <v>US0231351067</v>
      </c>
      <c r="C388" s="15">
        <f t="shared" si="43"/>
        <v>7</v>
      </c>
      <c r="D388" s="3" t="s">
        <v>13</v>
      </c>
      <c r="E388" s="3" t="s">
        <v>13</v>
      </c>
      <c r="F388" s="2" t="s">
        <v>13</v>
      </c>
      <c r="H388" s="11" t="str">
        <f>IFERROR(INDEX(Regional_variables!$A$1:$F$9,MATCH(Calculations!$E388,Regional_variables!$A$1:$A$9,0),MATCH(Calculations!H$1,Regional_variables!$A$1:$F$1,0)),"")</f>
        <v/>
      </c>
      <c r="I388" s="11" t="str">
        <f>IF(C388=1,SUMPRODUCT(F388:F397,H388:H397),"")</f>
        <v/>
      </c>
    </row>
    <row r="389" spans="1:9" x14ac:dyDescent="0.25">
      <c r="A389" s="15" t="str">
        <f t="shared" si="49"/>
        <v>Amazon.com</v>
      </c>
      <c r="B389" s="15" t="str">
        <f t="shared" si="49"/>
        <v>US0231351067</v>
      </c>
      <c r="C389" s="15">
        <f t="shared" si="43"/>
        <v>8</v>
      </c>
      <c r="D389" s="3" t="s">
        <v>13</v>
      </c>
      <c r="E389" s="3" t="s">
        <v>13</v>
      </c>
      <c r="F389" s="2" t="s">
        <v>13</v>
      </c>
      <c r="H389" s="11" t="str">
        <f>IFERROR(INDEX(Regional_variables!$A$1:$F$9,MATCH(Calculations!$E389,Regional_variables!$A$1:$A$9,0),MATCH(Calculations!H$1,Regional_variables!$A$1:$F$1,0)),"")</f>
        <v/>
      </c>
      <c r="I389" s="11" t="str">
        <f>IF(C389=1,SUMPRODUCT(F389:F398,H389:H398),"")</f>
        <v/>
      </c>
    </row>
    <row r="390" spans="1:9" x14ac:dyDescent="0.25">
      <c r="A390" s="15" t="str">
        <f t="shared" si="49"/>
        <v>Amazon.com</v>
      </c>
      <c r="B390" s="15" t="str">
        <f t="shared" si="49"/>
        <v>US0231351067</v>
      </c>
      <c r="C390" s="15">
        <f t="shared" si="43"/>
        <v>9</v>
      </c>
      <c r="D390" s="3" t="s">
        <v>13</v>
      </c>
      <c r="E390" s="3" t="s">
        <v>13</v>
      </c>
      <c r="F390" s="2" t="s">
        <v>13</v>
      </c>
      <c r="H390" s="11" t="str">
        <f>IFERROR(INDEX(Regional_variables!$A$1:$F$9,MATCH(Calculations!$E390,Regional_variables!$A$1:$A$9,0),MATCH(Calculations!H$1,Regional_variables!$A$1:$F$1,0)),"")</f>
        <v/>
      </c>
      <c r="I390" s="11" t="str">
        <f>IF(C390=1,SUMPRODUCT(F390:F399,H390:H399),"")</f>
        <v/>
      </c>
    </row>
    <row r="391" spans="1:9" x14ac:dyDescent="0.25">
      <c r="A391" s="15" t="str">
        <f t="shared" si="49"/>
        <v>Amazon.com</v>
      </c>
      <c r="B391" s="15" t="str">
        <f t="shared" si="49"/>
        <v>US0231351067</v>
      </c>
      <c r="C391" s="15">
        <f t="shared" si="43"/>
        <v>10</v>
      </c>
      <c r="D391" s="3" t="s">
        <v>13</v>
      </c>
      <c r="E391" s="3" t="s">
        <v>13</v>
      </c>
      <c r="F391" s="2" t="s">
        <v>13</v>
      </c>
      <c r="H391" s="11" t="str">
        <f>IFERROR(INDEX(Regional_variables!$A$1:$F$9,MATCH(Calculations!$E391,Regional_variables!$A$1:$A$9,0),MATCH(Calculations!H$1,Regional_variables!$A$1:$F$1,0)),"")</f>
        <v/>
      </c>
      <c r="I391" s="11" t="str">
        <f>IF(C391=1,SUMPRODUCT(F391:F400,H391:H400),"")</f>
        <v/>
      </c>
    </row>
    <row r="392" spans="1:9" x14ac:dyDescent="0.25">
      <c r="A392" s="10" t="s">
        <v>178</v>
      </c>
      <c r="B392" s="10" t="s">
        <v>179</v>
      </c>
      <c r="C392" s="10">
        <f t="shared" si="43"/>
        <v>1</v>
      </c>
      <c r="D392" s="7" t="s">
        <v>15</v>
      </c>
      <c r="E392" s="7" t="s">
        <v>4</v>
      </c>
      <c r="F392" s="8">
        <v>1</v>
      </c>
      <c r="H392" s="11">
        <f>IFERROR(INDEX(Regional_variables!$A$1:$F$9,MATCH(Calculations!$E392,Regional_variables!$A$1:$A$9,0),MATCH(Calculations!H$1,Regional_variables!$A$1:$F$1,0)),"")</f>
        <v>1.4685995001382901E-2</v>
      </c>
      <c r="I392" s="11">
        <f>IF(C392=1,SUMPRODUCT(F392:F401,H392:H401),"")</f>
        <v>1.4685995001382901E-2</v>
      </c>
    </row>
    <row r="393" spans="1:9" x14ac:dyDescent="0.25">
      <c r="A393" s="10" t="str">
        <f>A392</f>
        <v>Citigroup</v>
      </c>
      <c r="B393" s="10" t="str">
        <f>B392</f>
        <v>US1729674242</v>
      </c>
      <c r="C393" s="10">
        <f t="shared" si="43"/>
        <v>2</v>
      </c>
      <c r="D393" s="7" t="s">
        <v>13</v>
      </c>
      <c r="E393" s="7" t="s">
        <v>13</v>
      </c>
      <c r="F393" s="8" t="s">
        <v>13</v>
      </c>
      <c r="H393" s="11" t="str">
        <f>IFERROR(INDEX(Regional_variables!$A$1:$F$9,MATCH(Calculations!$E393,Regional_variables!$A$1:$A$9,0),MATCH(Calculations!H$1,Regional_variables!$A$1:$F$1,0)),"")</f>
        <v/>
      </c>
      <c r="I393" s="11" t="str">
        <f>IF(C393=1,SUMPRODUCT(F393:F402,H393:H402),"")</f>
        <v/>
      </c>
    </row>
    <row r="394" spans="1:9" x14ac:dyDescent="0.25">
      <c r="A394" s="10" t="str">
        <f t="shared" ref="A394:B401" si="50">A393</f>
        <v>Citigroup</v>
      </c>
      <c r="B394" s="10" t="str">
        <f t="shared" si="50"/>
        <v>US1729674242</v>
      </c>
      <c r="C394" s="10">
        <f t="shared" si="43"/>
        <v>3</v>
      </c>
      <c r="D394" s="7" t="s">
        <v>13</v>
      </c>
      <c r="E394" s="7" t="s">
        <v>13</v>
      </c>
      <c r="F394" s="8" t="s">
        <v>13</v>
      </c>
      <c r="H394" s="11" t="str">
        <f>IFERROR(INDEX(Regional_variables!$A$1:$F$9,MATCH(Calculations!$E394,Regional_variables!$A$1:$A$9,0),MATCH(Calculations!H$1,Regional_variables!$A$1:$F$1,0)),"")</f>
        <v/>
      </c>
      <c r="I394" s="11" t="str">
        <f>IF(C394=1,SUMPRODUCT(F394:F403,H394:H403),"")</f>
        <v/>
      </c>
    </row>
    <row r="395" spans="1:9" x14ac:dyDescent="0.25">
      <c r="A395" s="10" t="str">
        <f t="shared" si="50"/>
        <v>Citigroup</v>
      </c>
      <c r="B395" s="10" t="str">
        <f t="shared" si="50"/>
        <v>US1729674242</v>
      </c>
      <c r="C395" s="10">
        <f t="shared" si="43"/>
        <v>4</v>
      </c>
      <c r="D395" s="7" t="s">
        <v>13</v>
      </c>
      <c r="E395" s="7" t="s">
        <v>13</v>
      </c>
      <c r="F395" s="8" t="s">
        <v>13</v>
      </c>
      <c r="H395" s="11" t="str">
        <f>IFERROR(INDEX(Regional_variables!$A$1:$F$9,MATCH(Calculations!$E395,Regional_variables!$A$1:$A$9,0),MATCH(Calculations!H$1,Regional_variables!$A$1:$F$1,0)),"")</f>
        <v/>
      </c>
      <c r="I395" s="11" t="str">
        <f>IF(C395=1,SUMPRODUCT(F395:F404,H395:H404),"")</f>
        <v/>
      </c>
    </row>
    <row r="396" spans="1:9" x14ac:dyDescent="0.25">
      <c r="A396" s="10" t="str">
        <f t="shared" si="50"/>
        <v>Citigroup</v>
      </c>
      <c r="B396" s="10" t="str">
        <f t="shared" si="50"/>
        <v>US1729674242</v>
      </c>
      <c r="C396" s="10">
        <f t="shared" si="43"/>
        <v>5</v>
      </c>
      <c r="D396" s="7" t="s">
        <v>13</v>
      </c>
      <c r="E396" s="7" t="s">
        <v>13</v>
      </c>
      <c r="F396" s="8" t="s">
        <v>13</v>
      </c>
      <c r="H396" s="11" t="str">
        <f>IFERROR(INDEX(Regional_variables!$A$1:$F$9,MATCH(Calculations!$E396,Regional_variables!$A$1:$A$9,0),MATCH(Calculations!H$1,Regional_variables!$A$1:$F$1,0)),"")</f>
        <v/>
      </c>
      <c r="I396" s="11" t="str">
        <f>IF(C396=1,SUMPRODUCT(F396:F405,H396:H405),"")</f>
        <v/>
      </c>
    </row>
    <row r="397" spans="1:9" x14ac:dyDescent="0.25">
      <c r="A397" s="10" t="str">
        <f t="shared" si="50"/>
        <v>Citigroup</v>
      </c>
      <c r="B397" s="10" t="str">
        <f t="shared" si="50"/>
        <v>US1729674242</v>
      </c>
      <c r="C397" s="10">
        <f t="shared" ref="C397:C460" si="51">C387</f>
        <v>6</v>
      </c>
      <c r="D397" s="7" t="s">
        <v>13</v>
      </c>
      <c r="E397" s="7" t="s">
        <v>13</v>
      </c>
      <c r="F397" s="8" t="s">
        <v>13</v>
      </c>
      <c r="H397" s="11" t="str">
        <f>IFERROR(INDEX(Regional_variables!$A$1:$F$9,MATCH(Calculations!$E397,Regional_variables!$A$1:$A$9,0),MATCH(Calculations!H$1,Regional_variables!$A$1:$F$1,0)),"")</f>
        <v/>
      </c>
      <c r="I397" s="11" t="str">
        <f>IF(C397=1,SUMPRODUCT(F397:F406,H397:H406),"")</f>
        <v/>
      </c>
    </row>
    <row r="398" spans="1:9" x14ac:dyDescent="0.25">
      <c r="A398" s="10" t="str">
        <f t="shared" si="50"/>
        <v>Citigroup</v>
      </c>
      <c r="B398" s="10" t="str">
        <f t="shared" si="50"/>
        <v>US1729674242</v>
      </c>
      <c r="C398" s="10">
        <f t="shared" si="51"/>
        <v>7</v>
      </c>
      <c r="D398" s="7" t="s">
        <v>13</v>
      </c>
      <c r="E398" s="7" t="s">
        <v>13</v>
      </c>
      <c r="F398" s="8" t="s">
        <v>13</v>
      </c>
      <c r="H398" s="11" t="str">
        <f>IFERROR(INDEX(Regional_variables!$A$1:$F$9,MATCH(Calculations!$E398,Regional_variables!$A$1:$A$9,0),MATCH(Calculations!H$1,Regional_variables!$A$1:$F$1,0)),"")</f>
        <v/>
      </c>
      <c r="I398" s="11" t="str">
        <f>IF(C398=1,SUMPRODUCT(F398:F407,H398:H407),"")</f>
        <v/>
      </c>
    </row>
    <row r="399" spans="1:9" x14ac:dyDescent="0.25">
      <c r="A399" s="10" t="str">
        <f t="shared" si="50"/>
        <v>Citigroup</v>
      </c>
      <c r="B399" s="10" t="str">
        <f t="shared" si="50"/>
        <v>US1729674242</v>
      </c>
      <c r="C399" s="10">
        <f t="shared" si="51"/>
        <v>8</v>
      </c>
      <c r="D399" s="7" t="s">
        <v>13</v>
      </c>
      <c r="E399" s="7" t="s">
        <v>13</v>
      </c>
      <c r="F399" s="8" t="s">
        <v>13</v>
      </c>
      <c r="H399" s="11" t="str">
        <f>IFERROR(INDEX(Regional_variables!$A$1:$F$9,MATCH(Calculations!$E399,Regional_variables!$A$1:$A$9,0),MATCH(Calculations!H$1,Regional_variables!$A$1:$F$1,0)),"")</f>
        <v/>
      </c>
      <c r="I399" s="11" t="str">
        <f>IF(C399=1,SUMPRODUCT(F399:F408,H399:H408),"")</f>
        <v/>
      </c>
    </row>
    <row r="400" spans="1:9" x14ac:dyDescent="0.25">
      <c r="A400" s="10" t="str">
        <f t="shared" si="50"/>
        <v>Citigroup</v>
      </c>
      <c r="B400" s="10" t="str">
        <f t="shared" si="50"/>
        <v>US1729674242</v>
      </c>
      <c r="C400" s="10">
        <f t="shared" si="51"/>
        <v>9</v>
      </c>
      <c r="D400" s="7" t="s">
        <v>13</v>
      </c>
      <c r="E400" s="7" t="s">
        <v>13</v>
      </c>
      <c r="F400" s="8" t="s">
        <v>13</v>
      </c>
      <c r="H400" s="11" t="str">
        <f>IFERROR(INDEX(Regional_variables!$A$1:$F$9,MATCH(Calculations!$E400,Regional_variables!$A$1:$A$9,0),MATCH(Calculations!H$1,Regional_variables!$A$1:$F$1,0)),"")</f>
        <v/>
      </c>
      <c r="I400" s="11" t="str">
        <f>IF(C400=1,SUMPRODUCT(F400:F409,H400:H409),"")</f>
        <v/>
      </c>
    </row>
    <row r="401" spans="1:9" x14ac:dyDescent="0.25">
      <c r="A401" s="10" t="str">
        <f t="shared" si="50"/>
        <v>Citigroup</v>
      </c>
      <c r="B401" s="10" t="str">
        <f t="shared" si="50"/>
        <v>US1729674242</v>
      </c>
      <c r="C401" s="10">
        <f t="shared" si="51"/>
        <v>10</v>
      </c>
      <c r="D401" s="7" t="s">
        <v>13</v>
      </c>
      <c r="E401" s="7" t="s">
        <v>13</v>
      </c>
      <c r="F401" s="8" t="s">
        <v>13</v>
      </c>
      <c r="H401" s="11" t="str">
        <f>IFERROR(INDEX(Regional_variables!$A$1:$F$9,MATCH(Calculations!$E401,Regional_variables!$A$1:$A$9,0),MATCH(Calculations!H$1,Regional_variables!$A$1:$F$1,0)),"")</f>
        <v/>
      </c>
      <c r="I401" s="11" t="str">
        <f>IF(C401=1,SUMPRODUCT(F401:F410,H401:H410),"")</f>
        <v/>
      </c>
    </row>
    <row r="402" spans="1:9" x14ac:dyDescent="0.25">
      <c r="A402" s="15" t="s">
        <v>180</v>
      </c>
      <c r="B402" s="15" t="s">
        <v>181</v>
      </c>
      <c r="C402" s="15">
        <f t="shared" si="51"/>
        <v>1</v>
      </c>
      <c r="D402" s="3" t="s">
        <v>63</v>
      </c>
      <c r="E402" s="3" t="s">
        <v>10</v>
      </c>
      <c r="F402" s="2">
        <v>0.44308902331041966</v>
      </c>
      <c r="H402" s="11">
        <f>IFERROR(INDEX(Regional_variables!$A$1:$F$9,MATCH(Calculations!$E402,Regional_variables!$A$1:$A$9,0),MATCH(Calculations!H$1,Regional_variables!$A$1:$F$1,0)),"")</f>
        <v>2.9296594437356438E-2</v>
      </c>
      <c r="I402" s="11">
        <f>IF(C402=1,SUMPRODUCT(F402:F411,H402:H411),"")</f>
        <v>1.9721656894917134E-2</v>
      </c>
    </row>
    <row r="403" spans="1:9" x14ac:dyDescent="0.25">
      <c r="A403" s="15" t="str">
        <f>A402</f>
        <v>BP</v>
      </c>
      <c r="B403" s="15" t="str">
        <f>B402</f>
        <v>GB0007980591</v>
      </c>
      <c r="C403" s="15">
        <f t="shared" si="51"/>
        <v>2</v>
      </c>
      <c r="D403" s="3" t="s">
        <v>15</v>
      </c>
      <c r="E403" s="3" t="s">
        <v>4</v>
      </c>
      <c r="F403" s="2">
        <v>0.33962483202583826</v>
      </c>
      <c r="H403" s="11">
        <f>IFERROR(INDEX(Regional_variables!$A$1:$F$9,MATCH(Calculations!$E403,Regional_variables!$A$1:$A$9,0),MATCH(Calculations!H$1,Regional_variables!$A$1:$F$1,0)),"")</f>
        <v>1.4685995001382901E-2</v>
      </c>
      <c r="I403" s="11" t="str">
        <f>IF(C403=1,SUMPRODUCT(F403:F412,H403:H412),"")</f>
        <v/>
      </c>
    </row>
    <row r="404" spans="1:9" x14ac:dyDescent="0.25">
      <c r="A404" s="15" t="str">
        <f t="shared" ref="A404:B411" si="52">A403</f>
        <v>BP</v>
      </c>
      <c r="B404" s="15" t="str">
        <f t="shared" si="52"/>
        <v>GB0007980591</v>
      </c>
      <c r="C404" s="15">
        <f t="shared" si="51"/>
        <v>3</v>
      </c>
      <c r="D404" s="3" t="s">
        <v>17</v>
      </c>
      <c r="E404" s="3" t="s">
        <v>6</v>
      </c>
      <c r="F404" s="2">
        <v>0.21728614466374196</v>
      </c>
      <c r="H404" s="11">
        <f>IFERROR(INDEX(Regional_variables!$A$1:$F$9,MATCH(Calculations!$E404,Regional_variables!$A$1:$A$9,0),MATCH(Calculations!H$1,Regional_variables!$A$1:$F$1,0)),"")</f>
        <v>8.0673753799771486E-3</v>
      </c>
      <c r="I404" s="11" t="str">
        <f>IF(C404=1,SUMPRODUCT(F404:F413,H404:H413),"")</f>
        <v/>
      </c>
    </row>
    <row r="405" spans="1:9" x14ac:dyDescent="0.25">
      <c r="A405" s="15" t="str">
        <f t="shared" si="52"/>
        <v>BP</v>
      </c>
      <c r="B405" s="15" t="str">
        <f t="shared" si="52"/>
        <v>GB0007980591</v>
      </c>
      <c r="C405" s="15">
        <f t="shared" si="51"/>
        <v>4</v>
      </c>
      <c r="D405" s="3" t="s">
        <v>13</v>
      </c>
      <c r="E405" s="3" t="s">
        <v>13</v>
      </c>
      <c r="F405" s="2" t="s">
        <v>13</v>
      </c>
      <c r="H405" s="11" t="str">
        <f>IFERROR(INDEX(Regional_variables!$A$1:$F$9,MATCH(Calculations!$E405,Regional_variables!$A$1:$A$9,0),MATCH(Calculations!H$1,Regional_variables!$A$1:$F$1,0)),"")</f>
        <v/>
      </c>
      <c r="I405" s="11" t="str">
        <f>IF(C405=1,SUMPRODUCT(F405:F414,H405:H414),"")</f>
        <v/>
      </c>
    </row>
    <row r="406" spans="1:9" x14ac:dyDescent="0.25">
      <c r="A406" s="15" t="str">
        <f t="shared" si="52"/>
        <v>BP</v>
      </c>
      <c r="B406" s="15" t="str">
        <f t="shared" si="52"/>
        <v>GB0007980591</v>
      </c>
      <c r="C406" s="15">
        <f t="shared" si="51"/>
        <v>5</v>
      </c>
      <c r="D406" s="3" t="s">
        <v>13</v>
      </c>
      <c r="E406" s="3" t="s">
        <v>13</v>
      </c>
      <c r="F406" s="2" t="s">
        <v>13</v>
      </c>
      <c r="H406" s="11" t="str">
        <f>IFERROR(INDEX(Regional_variables!$A$1:$F$9,MATCH(Calculations!$E406,Regional_variables!$A$1:$A$9,0),MATCH(Calculations!H$1,Regional_variables!$A$1:$F$1,0)),"")</f>
        <v/>
      </c>
      <c r="I406" s="11" t="str">
        <f>IF(C406=1,SUMPRODUCT(F406:F415,H406:H415),"")</f>
        <v/>
      </c>
    </row>
    <row r="407" spans="1:9" x14ac:dyDescent="0.25">
      <c r="A407" s="15" t="str">
        <f t="shared" si="52"/>
        <v>BP</v>
      </c>
      <c r="B407" s="15" t="str">
        <f t="shared" si="52"/>
        <v>GB0007980591</v>
      </c>
      <c r="C407" s="15">
        <f t="shared" si="51"/>
        <v>6</v>
      </c>
      <c r="D407" s="3" t="s">
        <v>13</v>
      </c>
      <c r="E407" s="3" t="s">
        <v>13</v>
      </c>
      <c r="F407" s="2" t="s">
        <v>13</v>
      </c>
      <c r="H407" s="11" t="str">
        <f>IFERROR(INDEX(Regional_variables!$A$1:$F$9,MATCH(Calculations!$E407,Regional_variables!$A$1:$A$9,0),MATCH(Calculations!H$1,Regional_variables!$A$1:$F$1,0)),"")</f>
        <v/>
      </c>
      <c r="I407" s="11" t="str">
        <f>IF(C407=1,SUMPRODUCT(F407:F416,H407:H416),"")</f>
        <v/>
      </c>
    </row>
    <row r="408" spans="1:9" x14ac:dyDescent="0.25">
      <c r="A408" s="15" t="str">
        <f t="shared" si="52"/>
        <v>BP</v>
      </c>
      <c r="B408" s="15" t="str">
        <f t="shared" si="52"/>
        <v>GB0007980591</v>
      </c>
      <c r="C408" s="15">
        <f t="shared" si="51"/>
        <v>7</v>
      </c>
      <c r="D408" s="3" t="s">
        <v>13</v>
      </c>
      <c r="E408" s="3" t="s">
        <v>13</v>
      </c>
      <c r="F408" s="2" t="s">
        <v>13</v>
      </c>
      <c r="H408" s="11" t="str">
        <f>IFERROR(INDEX(Regional_variables!$A$1:$F$9,MATCH(Calculations!$E408,Regional_variables!$A$1:$A$9,0),MATCH(Calculations!H$1,Regional_variables!$A$1:$F$1,0)),"")</f>
        <v/>
      </c>
      <c r="I408" s="11" t="str">
        <f>IF(C408=1,SUMPRODUCT(F408:F417,H408:H417),"")</f>
        <v/>
      </c>
    </row>
    <row r="409" spans="1:9" x14ac:dyDescent="0.25">
      <c r="A409" s="15" t="str">
        <f t="shared" si="52"/>
        <v>BP</v>
      </c>
      <c r="B409" s="15" t="str">
        <f t="shared" si="52"/>
        <v>GB0007980591</v>
      </c>
      <c r="C409" s="15">
        <f t="shared" si="51"/>
        <v>8</v>
      </c>
      <c r="D409" s="3" t="s">
        <v>13</v>
      </c>
      <c r="E409" s="3" t="s">
        <v>13</v>
      </c>
      <c r="F409" s="2" t="s">
        <v>13</v>
      </c>
      <c r="H409" s="11" t="str">
        <f>IFERROR(INDEX(Regional_variables!$A$1:$F$9,MATCH(Calculations!$E409,Regional_variables!$A$1:$A$9,0),MATCH(Calculations!H$1,Regional_variables!$A$1:$F$1,0)),"")</f>
        <v/>
      </c>
      <c r="I409" s="11" t="str">
        <f>IF(C409=1,SUMPRODUCT(F409:F418,H409:H418),"")</f>
        <v/>
      </c>
    </row>
    <row r="410" spans="1:9" x14ac:dyDescent="0.25">
      <c r="A410" s="15" t="str">
        <f t="shared" si="52"/>
        <v>BP</v>
      </c>
      <c r="B410" s="15" t="str">
        <f t="shared" si="52"/>
        <v>GB0007980591</v>
      </c>
      <c r="C410" s="15">
        <f t="shared" si="51"/>
        <v>9</v>
      </c>
      <c r="D410" s="3" t="s">
        <v>13</v>
      </c>
      <c r="E410" s="3" t="s">
        <v>13</v>
      </c>
      <c r="F410" s="2" t="s">
        <v>13</v>
      </c>
      <c r="H410" s="11" t="str">
        <f>IFERROR(INDEX(Regional_variables!$A$1:$F$9,MATCH(Calculations!$E410,Regional_variables!$A$1:$A$9,0),MATCH(Calculations!H$1,Regional_variables!$A$1:$F$1,0)),"")</f>
        <v/>
      </c>
      <c r="I410" s="11" t="str">
        <f>IF(C410=1,SUMPRODUCT(F410:F419,H410:H419),"")</f>
        <v/>
      </c>
    </row>
    <row r="411" spans="1:9" x14ac:dyDescent="0.25">
      <c r="A411" s="15" t="str">
        <f t="shared" si="52"/>
        <v>BP</v>
      </c>
      <c r="B411" s="15" t="str">
        <f t="shared" si="52"/>
        <v>GB0007980591</v>
      </c>
      <c r="C411" s="15">
        <f t="shared" si="51"/>
        <v>10</v>
      </c>
      <c r="D411" s="3" t="s">
        <v>13</v>
      </c>
      <c r="E411" s="3" t="s">
        <v>13</v>
      </c>
      <c r="F411" s="2" t="s">
        <v>13</v>
      </c>
      <c r="H411" s="11" t="str">
        <f>IFERROR(INDEX(Regional_variables!$A$1:$F$9,MATCH(Calculations!$E411,Regional_variables!$A$1:$A$9,0),MATCH(Calculations!H$1,Regional_variables!$A$1:$F$1,0)),"")</f>
        <v/>
      </c>
      <c r="I411" s="11" t="str">
        <f>IF(C411=1,SUMPRODUCT(F411:F420,H411:H420),"")</f>
        <v/>
      </c>
    </row>
    <row r="412" spans="1:9" x14ac:dyDescent="0.25">
      <c r="A412" s="10" t="s">
        <v>182</v>
      </c>
      <c r="B412" s="10" t="s">
        <v>183</v>
      </c>
      <c r="C412" s="10">
        <f t="shared" si="51"/>
        <v>1</v>
      </c>
      <c r="D412" s="7" t="s">
        <v>4</v>
      </c>
      <c r="E412" s="7" t="s">
        <v>4</v>
      </c>
      <c r="F412" s="8">
        <v>0.3100348027819686</v>
      </c>
      <c r="H412" s="11">
        <f>IFERROR(INDEX(Regional_variables!$A$1:$F$9,MATCH(Calculations!$E412,Regional_variables!$A$1:$A$9,0),MATCH(Calculations!H$1,Regional_variables!$A$1:$F$1,0)),"")</f>
        <v>1.4685995001382901E-2</v>
      </c>
      <c r="I412" s="11">
        <f>IF(C412=1,SUMPRODUCT(F412:F421,H412:H421),"")</f>
        <v>2.5871186467292182E-2</v>
      </c>
    </row>
    <row r="413" spans="1:9" x14ac:dyDescent="0.25">
      <c r="A413" s="10" t="str">
        <f>A412</f>
        <v>Schlumberger</v>
      </c>
      <c r="B413" s="10" t="str">
        <f>B412</f>
        <v>AN8068571086</v>
      </c>
      <c r="C413" s="10">
        <f t="shared" si="51"/>
        <v>2</v>
      </c>
      <c r="D413" s="7" t="s">
        <v>84</v>
      </c>
      <c r="E413" s="7" t="s">
        <v>10</v>
      </c>
      <c r="F413" s="8">
        <v>0.27587899339542638</v>
      </c>
      <c r="H413" s="11">
        <f>IFERROR(INDEX(Regional_variables!$A$1:$F$9,MATCH(Calculations!$E413,Regional_variables!$A$1:$A$9,0),MATCH(Calculations!H$1,Regional_variables!$A$1:$F$1,0)),"")</f>
        <v>2.9296594437356438E-2</v>
      </c>
      <c r="I413" s="11" t="str">
        <f>IF(C413=1,SUMPRODUCT(F413:F422,H413:H422),"")</f>
        <v/>
      </c>
    </row>
    <row r="414" spans="1:9" x14ac:dyDescent="0.25">
      <c r="A414" s="10" t="str">
        <f t="shared" ref="A414:B421" si="53">A413</f>
        <v>Schlumberger</v>
      </c>
      <c r="B414" s="10" t="str">
        <f t="shared" si="53"/>
        <v>AN8068571086</v>
      </c>
      <c r="C414" s="10">
        <f t="shared" si="51"/>
        <v>3</v>
      </c>
      <c r="D414" s="7" t="s">
        <v>85</v>
      </c>
      <c r="E414" s="7" t="s">
        <v>10</v>
      </c>
      <c r="F414" s="8">
        <v>0.24116544708225834</v>
      </c>
      <c r="H414" s="11">
        <f>IFERROR(INDEX(Regional_variables!$A$1:$F$9,MATCH(Calculations!$E414,Regional_variables!$A$1:$A$9,0),MATCH(Calculations!H$1,Regional_variables!$A$1:$F$1,0)),"")</f>
        <v>2.9296594437356438E-2</v>
      </c>
      <c r="I414" s="11" t="str">
        <f>IF(C414=1,SUMPRODUCT(F414:F423,H414:H423),"")</f>
        <v/>
      </c>
    </row>
    <row r="415" spans="1:9" x14ac:dyDescent="0.25">
      <c r="A415" s="10" t="str">
        <f t="shared" si="53"/>
        <v>Schlumberger</v>
      </c>
      <c r="B415" s="10" t="str">
        <f t="shared" si="53"/>
        <v>AN8068571086</v>
      </c>
      <c r="C415" s="10">
        <f t="shared" si="51"/>
        <v>4</v>
      </c>
      <c r="D415" s="7" t="s">
        <v>23</v>
      </c>
      <c r="E415" s="7" t="s">
        <v>23</v>
      </c>
      <c r="F415" s="8">
        <v>0.17292075674034663</v>
      </c>
      <c r="H415" s="11">
        <f>IFERROR(INDEX(Regional_variables!$A$1:$F$9,MATCH(Calculations!$E415,Regional_variables!$A$1:$A$9,0),MATCH(Calculations!H$1,Regional_variables!$A$1:$F$1,0)),"")</f>
        <v>3.5683255966096228E-2</v>
      </c>
      <c r="I415" s="11" t="str">
        <f>IF(C415=1,SUMPRODUCT(F415:F424,H415:H424),"")</f>
        <v/>
      </c>
    </row>
    <row r="416" spans="1:9" x14ac:dyDescent="0.25">
      <c r="A416" s="10" t="str">
        <f t="shared" si="53"/>
        <v>Schlumberger</v>
      </c>
      <c r="B416" s="10" t="str">
        <f t="shared" si="53"/>
        <v>AN8068571086</v>
      </c>
      <c r="C416" s="10">
        <f t="shared" si="51"/>
        <v>5</v>
      </c>
      <c r="D416" s="7" t="s">
        <v>13</v>
      </c>
      <c r="E416" s="7" t="s">
        <v>13</v>
      </c>
      <c r="F416" s="8" t="s">
        <v>13</v>
      </c>
      <c r="H416" s="11" t="str">
        <f>IFERROR(INDEX(Regional_variables!$A$1:$F$9,MATCH(Calculations!$E416,Regional_variables!$A$1:$A$9,0),MATCH(Calculations!H$1,Regional_variables!$A$1:$F$1,0)),"")</f>
        <v/>
      </c>
      <c r="I416" s="11" t="str">
        <f>IF(C416=1,SUMPRODUCT(F416:F425,H416:H425),"")</f>
        <v/>
      </c>
    </row>
    <row r="417" spans="1:9" x14ac:dyDescent="0.25">
      <c r="A417" s="10" t="str">
        <f t="shared" si="53"/>
        <v>Schlumberger</v>
      </c>
      <c r="B417" s="10" t="str">
        <f t="shared" si="53"/>
        <v>AN8068571086</v>
      </c>
      <c r="C417" s="10">
        <f t="shared" si="51"/>
        <v>6</v>
      </c>
      <c r="D417" s="7" t="s">
        <v>13</v>
      </c>
      <c r="E417" s="7" t="s">
        <v>13</v>
      </c>
      <c r="F417" s="8" t="s">
        <v>13</v>
      </c>
      <c r="H417" s="11" t="str">
        <f>IFERROR(INDEX(Regional_variables!$A$1:$F$9,MATCH(Calculations!$E417,Regional_variables!$A$1:$A$9,0),MATCH(Calculations!H$1,Regional_variables!$A$1:$F$1,0)),"")</f>
        <v/>
      </c>
      <c r="I417" s="11" t="str">
        <f>IF(C417=1,SUMPRODUCT(F417:F426,H417:H426),"")</f>
        <v/>
      </c>
    </row>
    <row r="418" spans="1:9" x14ac:dyDescent="0.25">
      <c r="A418" s="10" t="str">
        <f t="shared" si="53"/>
        <v>Schlumberger</v>
      </c>
      <c r="B418" s="10" t="str">
        <f t="shared" si="53"/>
        <v>AN8068571086</v>
      </c>
      <c r="C418" s="10">
        <f t="shared" si="51"/>
        <v>7</v>
      </c>
      <c r="D418" s="7" t="s">
        <v>13</v>
      </c>
      <c r="E418" s="7" t="s">
        <v>13</v>
      </c>
      <c r="F418" s="8" t="s">
        <v>13</v>
      </c>
      <c r="H418" s="11" t="str">
        <f>IFERROR(INDEX(Regional_variables!$A$1:$F$9,MATCH(Calculations!$E418,Regional_variables!$A$1:$A$9,0),MATCH(Calculations!H$1,Regional_variables!$A$1:$F$1,0)),"")</f>
        <v/>
      </c>
      <c r="I418" s="11" t="str">
        <f>IF(C418=1,SUMPRODUCT(F418:F427,H418:H427),"")</f>
        <v/>
      </c>
    </row>
    <row r="419" spans="1:9" x14ac:dyDescent="0.25">
      <c r="A419" s="10" t="str">
        <f t="shared" si="53"/>
        <v>Schlumberger</v>
      </c>
      <c r="B419" s="10" t="str">
        <f t="shared" si="53"/>
        <v>AN8068571086</v>
      </c>
      <c r="C419" s="10">
        <f t="shared" si="51"/>
        <v>8</v>
      </c>
      <c r="D419" s="7" t="s">
        <v>13</v>
      </c>
      <c r="E419" s="7" t="s">
        <v>13</v>
      </c>
      <c r="F419" s="8" t="s">
        <v>13</v>
      </c>
      <c r="H419" s="11" t="str">
        <f>IFERROR(INDEX(Regional_variables!$A$1:$F$9,MATCH(Calculations!$E419,Regional_variables!$A$1:$A$9,0),MATCH(Calculations!H$1,Regional_variables!$A$1:$F$1,0)),"")</f>
        <v/>
      </c>
      <c r="I419" s="11" t="str">
        <f>IF(C419=1,SUMPRODUCT(F419:F428,H419:H428),"")</f>
        <v/>
      </c>
    </row>
    <row r="420" spans="1:9" x14ac:dyDescent="0.25">
      <c r="A420" s="10" t="str">
        <f t="shared" si="53"/>
        <v>Schlumberger</v>
      </c>
      <c r="B420" s="10" t="str">
        <f t="shared" si="53"/>
        <v>AN8068571086</v>
      </c>
      <c r="C420" s="10">
        <f t="shared" si="51"/>
        <v>9</v>
      </c>
      <c r="D420" s="7" t="s">
        <v>13</v>
      </c>
      <c r="E420" s="7" t="s">
        <v>13</v>
      </c>
      <c r="F420" s="8" t="s">
        <v>13</v>
      </c>
      <c r="H420" s="11" t="str">
        <f>IFERROR(INDEX(Regional_variables!$A$1:$F$9,MATCH(Calculations!$E420,Regional_variables!$A$1:$A$9,0),MATCH(Calculations!H$1,Regional_variables!$A$1:$F$1,0)),"")</f>
        <v/>
      </c>
      <c r="I420" s="11" t="str">
        <f>IF(C420=1,SUMPRODUCT(F420:F429,H420:H429),"")</f>
        <v/>
      </c>
    </row>
    <row r="421" spans="1:9" x14ac:dyDescent="0.25">
      <c r="A421" s="10" t="str">
        <f t="shared" si="53"/>
        <v>Schlumberger</v>
      </c>
      <c r="B421" s="10" t="str">
        <f t="shared" si="53"/>
        <v>AN8068571086</v>
      </c>
      <c r="C421" s="10">
        <f t="shared" si="51"/>
        <v>10</v>
      </c>
      <c r="D421" s="7" t="s">
        <v>13</v>
      </c>
      <c r="E421" s="7" t="s">
        <v>13</v>
      </c>
      <c r="F421" s="8" t="s">
        <v>13</v>
      </c>
      <c r="H421" s="11" t="str">
        <f>IFERROR(INDEX(Regional_variables!$A$1:$F$9,MATCH(Calculations!$E421,Regional_variables!$A$1:$A$9,0),MATCH(Calculations!H$1,Regional_variables!$A$1:$F$1,0)),"")</f>
        <v/>
      </c>
      <c r="I421" s="11" t="str">
        <f>IF(C421=1,SUMPRODUCT(F421:F430,H421:H430),"")</f>
        <v/>
      </c>
    </row>
    <row r="422" spans="1:9" x14ac:dyDescent="0.25">
      <c r="A422" s="15" t="s">
        <v>184</v>
      </c>
      <c r="B422" s="15" t="s">
        <v>185</v>
      </c>
      <c r="C422" s="15">
        <f t="shared" si="51"/>
        <v>1</v>
      </c>
      <c r="D422" s="3" t="s">
        <v>15</v>
      </c>
      <c r="E422" s="3" t="s">
        <v>4</v>
      </c>
      <c r="F422" s="2">
        <v>0.49616298896920846</v>
      </c>
      <c r="H422" s="11">
        <f>IFERROR(INDEX(Regional_variables!$A$1:$F$9,MATCH(Calculations!$E422,Regional_variables!$A$1:$A$9,0),MATCH(Calculations!H$1,Regional_variables!$A$1:$F$1,0)),"")</f>
        <v>1.4685995001382901E-2</v>
      </c>
      <c r="I422" s="11">
        <f>IF(C422=1,SUMPRODUCT(F422:F431,H422:H431),"")</f>
        <v>2.2047355750571974E-2</v>
      </c>
    </row>
    <row r="423" spans="1:9" x14ac:dyDescent="0.25">
      <c r="A423" s="15" t="str">
        <f>A422</f>
        <v>Gilead Sciences</v>
      </c>
      <c r="B423" s="15" t="str">
        <f>B422</f>
        <v>US3755581036</v>
      </c>
      <c r="C423" s="15">
        <f t="shared" si="51"/>
        <v>2</v>
      </c>
      <c r="D423" s="3" t="s">
        <v>36</v>
      </c>
      <c r="E423" s="3" t="s">
        <v>10</v>
      </c>
      <c r="F423" s="2">
        <v>0.33762911445584859</v>
      </c>
      <c r="H423" s="11">
        <f>IFERROR(INDEX(Regional_variables!$A$1:$F$9,MATCH(Calculations!$E423,Regional_variables!$A$1:$A$9,0),MATCH(Calculations!H$1,Regional_variables!$A$1:$F$1,0)),"")</f>
        <v>2.9296594437356438E-2</v>
      </c>
      <c r="I423" s="11" t="str">
        <f>IF(C423=1,SUMPRODUCT(F423:F432,H423:H432),"")</f>
        <v/>
      </c>
    </row>
    <row r="424" spans="1:9" x14ac:dyDescent="0.25">
      <c r="A424" s="15" t="str">
        <f t="shared" ref="A424:B431" si="54">A423</f>
        <v>Gilead Sciences</v>
      </c>
      <c r="B424" s="15" t="str">
        <f t="shared" si="54"/>
        <v>US3755581036</v>
      </c>
      <c r="C424" s="15">
        <f t="shared" si="51"/>
        <v>3</v>
      </c>
      <c r="D424" s="3" t="s">
        <v>86</v>
      </c>
      <c r="E424" s="3" t="s">
        <v>10</v>
      </c>
      <c r="F424" s="2">
        <v>0.13067816209513319</v>
      </c>
      <c r="H424" s="11">
        <f>IFERROR(INDEX(Regional_variables!$A$1:$F$9,MATCH(Calculations!$E424,Regional_variables!$A$1:$A$9,0),MATCH(Calculations!H$1,Regional_variables!$A$1:$F$1,0)),"")</f>
        <v>2.9296594437356438E-2</v>
      </c>
      <c r="I424" s="11" t="str">
        <f>IF(C424=1,SUMPRODUCT(F424:F433,H424:H433),"")</f>
        <v/>
      </c>
    </row>
    <row r="425" spans="1:9" x14ac:dyDescent="0.25">
      <c r="A425" s="15" t="str">
        <f t="shared" si="54"/>
        <v>Gilead Sciences</v>
      </c>
      <c r="B425" s="15" t="str">
        <f t="shared" si="54"/>
        <v>US3755581036</v>
      </c>
      <c r="C425" s="15">
        <f t="shared" si="51"/>
        <v>4</v>
      </c>
      <c r="D425" s="3" t="s">
        <v>87</v>
      </c>
      <c r="E425" s="3" t="s">
        <v>10</v>
      </c>
      <c r="F425" s="2">
        <v>3.5529734479809692E-2</v>
      </c>
      <c r="H425" s="11">
        <f>IFERROR(INDEX(Regional_variables!$A$1:$F$9,MATCH(Calculations!$E425,Regional_variables!$A$1:$A$9,0),MATCH(Calculations!H$1,Regional_variables!$A$1:$F$1,0)),"")</f>
        <v>2.9296594437356438E-2</v>
      </c>
      <c r="I425" s="11" t="str">
        <f>IF(C425=1,SUMPRODUCT(F425:F434,H425:H434),"")</f>
        <v/>
      </c>
    </row>
    <row r="426" spans="1:9" x14ac:dyDescent="0.25">
      <c r="A426" s="15" t="str">
        <f t="shared" si="54"/>
        <v>Gilead Sciences</v>
      </c>
      <c r="B426" s="15" t="str">
        <f t="shared" si="54"/>
        <v>US3755581036</v>
      </c>
      <c r="C426" s="15">
        <f t="shared" si="51"/>
        <v>5</v>
      </c>
      <c r="D426" s="3" t="s">
        <v>13</v>
      </c>
      <c r="E426" s="3" t="s">
        <v>13</v>
      </c>
      <c r="F426" s="2" t="s">
        <v>13</v>
      </c>
      <c r="H426" s="11" t="str">
        <f>IFERROR(INDEX(Regional_variables!$A$1:$F$9,MATCH(Calculations!$E426,Regional_variables!$A$1:$A$9,0),MATCH(Calculations!H$1,Regional_variables!$A$1:$F$1,0)),"")</f>
        <v/>
      </c>
      <c r="I426" s="11" t="str">
        <f>IF(C426=1,SUMPRODUCT(F426:F435,H426:H435),"")</f>
        <v/>
      </c>
    </row>
    <row r="427" spans="1:9" x14ac:dyDescent="0.25">
      <c r="A427" s="15" t="str">
        <f t="shared" si="54"/>
        <v>Gilead Sciences</v>
      </c>
      <c r="B427" s="15" t="str">
        <f t="shared" si="54"/>
        <v>US3755581036</v>
      </c>
      <c r="C427" s="15">
        <f t="shared" si="51"/>
        <v>6</v>
      </c>
      <c r="D427" s="3" t="s">
        <v>13</v>
      </c>
      <c r="E427" s="3" t="s">
        <v>13</v>
      </c>
      <c r="F427" s="2" t="s">
        <v>13</v>
      </c>
      <c r="H427" s="11" t="str">
        <f>IFERROR(INDEX(Regional_variables!$A$1:$F$9,MATCH(Calculations!$E427,Regional_variables!$A$1:$A$9,0),MATCH(Calculations!H$1,Regional_variables!$A$1:$F$1,0)),"")</f>
        <v/>
      </c>
      <c r="I427" s="11" t="str">
        <f>IF(C427=1,SUMPRODUCT(F427:F436,H427:H436),"")</f>
        <v/>
      </c>
    </row>
    <row r="428" spans="1:9" x14ac:dyDescent="0.25">
      <c r="A428" s="15" t="str">
        <f t="shared" si="54"/>
        <v>Gilead Sciences</v>
      </c>
      <c r="B428" s="15" t="str">
        <f t="shared" si="54"/>
        <v>US3755581036</v>
      </c>
      <c r="C428" s="15">
        <f t="shared" si="51"/>
        <v>7</v>
      </c>
      <c r="D428" s="3" t="s">
        <v>13</v>
      </c>
      <c r="E428" s="3" t="s">
        <v>13</v>
      </c>
      <c r="F428" s="2" t="s">
        <v>13</v>
      </c>
      <c r="H428" s="11" t="str">
        <f>IFERROR(INDEX(Regional_variables!$A$1:$F$9,MATCH(Calculations!$E428,Regional_variables!$A$1:$A$9,0),MATCH(Calculations!H$1,Regional_variables!$A$1:$F$1,0)),"")</f>
        <v/>
      </c>
      <c r="I428" s="11" t="str">
        <f>IF(C428=1,SUMPRODUCT(F428:F437,H428:H437),"")</f>
        <v/>
      </c>
    </row>
    <row r="429" spans="1:9" x14ac:dyDescent="0.25">
      <c r="A429" s="15" t="str">
        <f t="shared" si="54"/>
        <v>Gilead Sciences</v>
      </c>
      <c r="B429" s="15" t="str">
        <f t="shared" si="54"/>
        <v>US3755581036</v>
      </c>
      <c r="C429" s="15">
        <f t="shared" si="51"/>
        <v>8</v>
      </c>
      <c r="D429" s="3" t="s">
        <v>13</v>
      </c>
      <c r="E429" s="3" t="s">
        <v>13</v>
      </c>
      <c r="F429" s="2" t="s">
        <v>13</v>
      </c>
      <c r="H429" s="11" t="str">
        <f>IFERROR(INDEX(Regional_variables!$A$1:$F$9,MATCH(Calculations!$E429,Regional_variables!$A$1:$A$9,0),MATCH(Calculations!H$1,Regional_variables!$A$1:$F$1,0)),"")</f>
        <v/>
      </c>
      <c r="I429" s="11" t="str">
        <f>IF(C429=1,SUMPRODUCT(F429:F438,H429:H438),"")</f>
        <v/>
      </c>
    </row>
    <row r="430" spans="1:9" x14ac:dyDescent="0.25">
      <c r="A430" s="15" t="str">
        <f t="shared" si="54"/>
        <v>Gilead Sciences</v>
      </c>
      <c r="B430" s="15" t="str">
        <f t="shared" si="54"/>
        <v>US3755581036</v>
      </c>
      <c r="C430" s="15">
        <f t="shared" si="51"/>
        <v>9</v>
      </c>
      <c r="D430" s="3" t="s">
        <v>13</v>
      </c>
      <c r="E430" s="3" t="s">
        <v>13</v>
      </c>
      <c r="F430" s="2" t="s">
        <v>13</v>
      </c>
      <c r="H430" s="11" t="str">
        <f>IFERROR(INDEX(Regional_variables!$A$1:$F$9,MATCH(Calculations!$E430,Regional_variables!$A$1:$A$9,0),MATCH(Calculations!H$1,Regional_variables!$A$1:$F$1,0)),"")</f>
        <v/>
      </c>
      <c r="I430" s="11" t="str">
        <f>IF(C430=1,SUMPRODUCT(F430:F439,H430:H439),"")</f>
        <v/>
      </c>
    </row>
    <row r="431" spans="1:9" x14ac:dyDescent="0.25">
      <c r="A431" s="15" t="str">
        <f t="shared" si="54"/>
        <v>Gilead Sciences</v>
      </c>
      <c r="B431" s="15" t="str">
        <f t="shared" si="54"/>
        <v>US3755581036</v>
      </c>
      <c r="C431" s="15">
        <f t="shared" si="51"/>
        <v>10</v>
      </c>
      <c r="D431" s="3" t="s">
        <v>13</v>
      </c>
      <c r="E431" s="3" t="s">
        <v>13</v>
      </c>
      <c r="F431" s="2" t="s">
        <v>13</v>
      </c>
      <c r="H431" s="11" t="str">
        <f>IFERROR(INDEX(Regional_variables!$A$1:$F$9,MATCH(Calculations!$E431,Regional_variables!$A$1:$A$9,0),MATCH(Calculations!H$1,Regional_variables!$A$1:$F$1,0)),"")</f>
        <v/>
      </c>
      <c r="I431" s="11" t="str">
        <f>IF(C431=1,SUMPRODUCT(F431:F440,H431:H440),"")</f>
        <v/>
      </c>
    </row>
    <row r="432" spans="1:9" x14ac:dyDescent="0.25">
      <c r="A432" s="10" t="s">
        <v>186</v>
      </c>
      <c r="B432" s="10" t="s">
        <v>187</v>
      </c>
      <c r="C432" s="10">
        <f t="shared" si="51"/>
        <v>1</v>
      </c>
      <c r="D432" s="7" t="s">
        <v>15</v>
      </c>
      <c r="E432" s="7" t="s">
        <v>4</v>
      </c>
      <c r="F432" s="8">
        <v>1</v>
      </c>
      <c r="H432" s="11">
        <f>IFERROR(INDEX(Regional_variables!$A$1:$F$9,MATCH(Calculations!$E432,Regional_variables!$A$1:$A$9,0),MATCH(Calculations!H$1,Regional_variables!$A$1:$F$1,0)),"")</f>
        <v>1.4685995001382901E-2</v>
      </c>
      <c r="I432" s="11">
        <f>IF(C432=1,SUMPRODUCT(F432:F441,H432:H441),"")</f>
        <v>1.4685995001382901E-2</v>
      </c>
    </row>
    <row r="433" spans="1:9" x14ac:dyDescent="0.25">
      <c r="A433" s="10" t="str">
        <f>A432</f>
        <v>Comcast</v>
      </c>
      <c r="B433" s="10" t="str">
        <f>B432</f>
        <v>US20030N1019</v>
      </c>
      <c r="C433" s="10">
        <f t="shared" si="51"/>
        <v>2</v>
      </c>
      <c r="D433" s="7" t="s">
        <v>13</v>
      </c>
      <c r="E433" s="7" t="s">
        <v>13</v>
      </c>
      <c r="F433" s="8" t="s">
        <v>13</v>
      </c>
      <c r="H433" s="11" t="str">
        <f>IFERROR(INDEX(Regional_variables!$A$1:$F$9,MATCH(Calculations!$E433,Regional_variables!$A$1:$A$9,0),MATCH(Calculations!H$1,Regional_variables!$A$1:$F$1,0)),"")</f>
        <v/>
      </c>
      <c r="I433" s="11" t="str">
        <f>IF(C433=1,SUMPRODUCT(F433:F442,H433:H442),"")</f>
        <v/>
      </c>
    </row>
    <row r="434" spans="1:9" x14ac:dyDescent="0.25">
      <c r="A434" s="10" t="str">
        <f t="shared" ref="A434:B441" si="55">A433</f>
        <v>Comcast</v>
      </c>
      <c r="B434" s="10" t="str">
        <f t="shared" si="55"/>
        <v>US20030N1019</v>
      </c>
      <c r="C434" s="10">
        <f t="shared" si="51"/>
        <v>3</v>
      </c>
      <c r="D434" s="7" t="s">
        <v>13</v>
      </c>
      <c r="E434" s="7" t="s">
        <v>13</v>
      </c>
      <c r="F434" s="8" t="s">
        <v>13</v>
      </c>
      <c r="H434" s="11" t="str">
        <f>IFERROR(INDEX(Regional_variables!$A$1:$F$9,MATCH(Calculations!$E434,Regional_variables!$A$1:$A$9,0),MATCH(Calculations!H$1,Regional_variables!$A$1:$F$1,0)),"")</f>
        <v/>
      </c>
      <c r="I434" s="11" t="str">
        <f>IF(C434=1,SUMPRODUCT(F434:F443,H434:H443),"")</f>
        <v/>
      </c>
    </row>
    <row r="435" spans="1:9" x14ac:dyDescent="0.25">
      <c r="A435" s="10" t="str">
        <f t="shared" si="55"/>
        <v>Comcast</v>
      </c>
      <c r="B435" s="10" t="str">
        <f t="shared" si="55"/>
        <v>US20030N1019</v>
      </c>
      <c r="C435" s="10">
        <f t="shared" si="51"/>
        <v>4</v>
      </c>
      <c r="D435" s="7" t="s">
        <v>13</v>
      </c>
      <c r="E435" s="7" t="s">
        <v>13</v>
      </c>
      <c r="F435" s="8" t="s">
        <v>13</v>
      </c>
      <c r="H435" s="11" t="str">
        <f>IFERROR(INDEX(Regional_variables!$A$1:$F$9,MATCH(Calculations!$E435,Regional_variables!$A$1:$A$9,0),MATCH(Calculations!H$1,Regional_variables!$A$1:$F$1,0)),"")</f>
        <v/>
      </c>
      <c r="I435" s="11" t="str">
        <f>IF(C435=1,SUMPRODUCT(F435:F444,H435:H444),"")</f>
        <v/>
      </c>
    </row>
    <row r="436" spans="1:9" x14ac:dyDescent="0.25">
      <c r="A436" s="10" t="str">
        <f t="shared" si="55"/>
        <v>Comcast</v>
      </c>
      <c r="B436" s="10" t="str">
        <f t="shared" si="55"/>
        <v>US20030N1019</v>
      </c>
      <c r="C436" s="10">
        <f t="shared" si="51"/>
        <v>5</v>
      </c>
      <c r="D436" s="7" t="s">
        <v>13</v>
      </c>
      <c r="E436" s="7" t="s">
        <v>13</v>
      </c>
      <c r="F436" s="8" t="s">
        <v>13</v>
      </c>
      <c r="H436" s="11" t="str">
        <f>IFERROR(INDEX(Regional_variables!$A$1:$F$9,MATCH(Calculations!$E436,Regional_variables!$A$1:$A$9,0),MATCH(Calculations!H$1,Regional_variables!$A$1:$F$1,0)),"")</f>
        <v/>
      </c>
      <c r="I436" s="11" t="str">
        <f>IF(C436=1,SUMPRODUCT(F436:F445,H436:H445),"")</f>
        <v/>
      </c>
    </row>
    <row r="437" spans="1:9" x14ac:dyDescent="0.25">
      <c r="A437" s="10" t="str">
        <f t="shared" si="55"/>
        <v>Comcast</v>
      </c>
      <c r="B437" s="10" t="str">
        <f t="shared" si="55"/>
        <v>US20030N1019</v>
      </c>
      <c r="C437" s="10">
        <f t="shared" si="51"/>
        <v>6</v>
      </c>
      <c r="D437" s="7" t="s">
        <v>13</v>
      </c>
      <c r="E437" s="7" t="s">
        <v>13</v>
      </c>
      <c r="F437" s="8" t="s">
        <v>13</v>
      </c>
      <c r="H437" s="11" t="str">
        <f>IFERROR(INDEX(Regional_variables!$A$1:$F$9,MATCH(Calculations!$E437,Regional_variables!$A$1:$A$9,0),MATCH(Calculations!H$1,Regional_variables!$A$1:$F$1,0)),"")</f>
        <v/>
      </c>
      <c r="I437" s="11" t="str">
        <f>IF(C437=1,SUMPRODUCT(F437:F446,H437:H446),"")</f>
        <v/>
      </c>
    </row>
    <row r="438" spans="1:9" x14ac:dyDescent="0.25">
      <c r="A438" s="10" t="str">
        <f t="shared" si="55"/>
        <v>Comcast</v>
      </c>
      <c r="B438" s="10" t="str">
        <f t="shared" si="55"/>
        <v>US20030N1019</v>
      </c>
      <c r="C438" s="10">
        <f t="shared" si="51"/>
        <v>7</v>
      </c>
      <c r="D438" s="7" t="s">
        <v>13</v>
      </c>
      <c r="E438" s="7" t="s">
        <v>13</v>
      </c>
      <c r="F438" s="8" t="s">
        <v>13</v>
      </c>
      <c r="H438" s="11" t="str">
        <f>IFERROR(INDEX(Regional_variables!$A$1:$F$9,MATCH(Calculations!$E438,Regional_variables!$A$1:$A$9,0),MATCH(Calculations!H$1,Regional_variables!$A$1:$F$1,0)),"")</f>
        <v/>
      </c>
      <c r="I438" s="11" t="str">
        <f>IF(C438=1,SUMPRODUCT(F438:F447,H438:H447),"")</f>
        <v/>
      </c>
    </row>
    <row r="439" spans="1:9" x14ac:dyDescent="0.25">
      <c r="A439" s="10" t="str">
        <f t="shared" si="55"/>
        <v>Comcast</v>
      </c>
      <c r="B439" s="10" t="str">
        <f t="shared" si="55"/>
        <v>US20030N1019</v>
      </c>
      <c r="C439" s="10">
        <f t="shared" si="51"/>
        <v>8</v>
      </c>
      <c r="D439" s="7" t="s">
        <v>13</v>
      </c>
      <c r="E439" s="7" t="s">
        <v>13</v>
      </c>
      <c r="F439" s="8" t="s">
        <v>13</v>
      </c>
      <c r="H439" s="11" t="str">
        <f>IFERROR(INDEX(Regional_variables!$A$1:$F$9,MATCH(Calculations!$E439,Regional_variables!$A$1:$A$9,0),MATCH(Calculations!H$1,Regional_variables!$A$1:$F$1,0)),"")</f>
        <v/>
      </c>
      <c r="I439" s="11" t="str">
        <f>IF(C439=1,SUMPRODUCT(F439:F448,H439:H448),"")</f>
        <v/>
      </c>
    </row>
    <row r="440" spans="1:9" x14ac:dyDescent="0.25">
      <c r="A440" s="10" t="str">
        <f t="shared" si="55"/>
        <v>Comcast</v>
      </c>
      <c r="B440" s="10" t="str">
        <f t="shared" si="55"/>
        <v>US20030N1019</v>
      </c>
      <c r="C440" s="10">
        <f t="shared" si="51"/>
        <v>9</v>
      </c>
      <c r="D440" s="7" t="s">
        <v>13</v>
      </c>
      <c r="E440" s="7" t="s">
        <v>13</v>
      </c>
      <c r="F440" s="8" t="s">
        <v>13</v>
      </c>
      <c r="H440" s="11" t="str">
        <f>IFERROR(INDEX(Regional_variables!$A$1:$F$9,MATCH(Calculations!$E440,Regional_variables!$A$1:$A$9,0),MATCH(Calculations!H$1,Regional_variables!$A$1:$F$1,0)),"")</f>
        <v/>
      </c>
      <c r="I440" s="11" t="str">
        <f>IF(C440=1,SUMPRODUCT(F440:F449,H440:H449),"")</f>
        <v/>
      </c>
    </row>
    <row r="441" spans="1:9" x14ac:dyDescent="0.25">
      <c r="A441" s="10" t="str">
        <f t="shared" si="55"/>
        <v>Comcast</v>
      </c>
      <c r="B441" s="10" t="str">
        <f t="shared" si="55"/>
        <v>US20030N1019</v>
      </c>
      <c r="C441" s="10">
        <f t="shared" si="51"/>
        <v>10</v>
      </c>
      <c r="D441" s="7" t="s">
        <v>13</v>
      </c>
      <c r="E441" s="7" t="s">
        <v>13</v>
      </c>
      <c r="F441" s="8" t="s">
        <v>13</v>
      </c>
      <c r="H441" s="11" t="str">
        <f>IFERROR(INDEX(Regional_variables!$A$1:$F$9,MATCH(Calculations!$E441,Regional_variables!$A$1:$A$9,0),MATCH(Calculations!H$1,Regional_variables!$A$1:$F$1,0)),"")</f>
        <v/>
      </c>
      <c r="I441" s="11" t="str">
        <f>IF(C441=1,SUMPRODUCT(F441:F450,H441:H450),"")</f>
        <v/>
      </c>
    </row>
    <row r="442" spans="1:9" x14ac:dyDescent="0.25">
      <c r="A442" s="15" t="s">
        <v>188</v>
      </c>
      <c r="B442" s="15" t="s">
        <v>189</v>
      </c>
      <c r="C442" s="15">
        <f t="shared" si="51"/>
        <v>1</v>
      </c>
      <c r="D442" s="3" t="s">
        <v>88</v>
      </c>
      <c r="E442" s="3" t="s">
        <v>4</v>
      </c>
      <c r="F442" s="2">
        <v>0.50630128734265345</v>
      </c>
      <c r="H442" s="11">
        <f>IFERROR(INDEX(Regional_variables!$A$1:$F$9,MATCH(Calculations!$E442,Regional_variables!$A$1:$A$9,0),MATCH(Calculations!H$1,Regional_variables!$A$1:$F$1,0)),"")</f>
        <v>1.4685995001382901E-2</v>
      </c>
      <c r="I442" s="11">
        <f>IF(C442=1,SUMPRODUCT(F442:F451,H442:H451),"")</f>
        <v>2.2036518277358124E-2</v>
      </c>
    </row>
    <row r="443" spans="1:9" x14ac:dyDescent="0.25">
      <c r="A443" s="15" t="str">
        <f>A442</f>
        <v>PepsiCo</v>
      </c>
      <c r="B443" s="15" t="str">
        <f>B442</f>
        <v>US7134481081</v>
      </c>
      <c r="C443" s="15">
        <f t="shared" si="51"/>
        <v>2</v>
      </c>
      <c r="D443" s="3" t="s">
        <v>89</v>
      </c>
      <c r="E443" s="3" t="s">
        <v>10</v>
      </c>
      <c r="F443" s="2">
        <v>0.24676654369756224</v>
      </c>
      <c r="H443" s="11">
        <f>IFERROR(INDEX(Regional_variables!$A$1:$F$9,MATCH(Calculations!$E443,Regional_variables!$A$1:$A$9,0),MATCH(Calculations!H$1,Regional_variables!$A$1:$F$1,0)),"")</f>
        <v>2.9296594437356438E-2</v>
      </c>
      <c r="I443" s="11" t="str">
        <f>IF(C443=1,SUMPRODUCT(F443:F452,H443:H452),"")</f>
        <v/>
      </c>
    </row>
    <row r="444" spans="1:9" x14ac:dyDescent="0.25">
      <c r="A444" s="15" t="str">
        <f t="shared" ref="A444:B451" si="56">A443</f>
        <v>PepsiCo</v>
      </c>
      <c r="B444" s="15" t="str">
        <f t="shared" si="56"/>
        <v>US7134481081</v>
      </c>
      <c r="C444" s="15">
        <f t="shared" si="51"/>
        <v>3</v>
      </c>
      <c r="D444" s="3" t="s">
        <v>90</v>
      </c>
      <c r="E444" s="3" t="s">
        <v>46</v>
      </c>
      <c r="F444" s="2">
        <v>7.3898968609715995E-2</v>
      </c>
      <c r="H444" s="11">
        <f>IFERROR(INDEX(Regional_variables!$A$1:$F$9,MATCH(Calculations!$E444,Regional_variables!$A$1:$A$9,0),MATCH(Calculations!H$1,Regional_variables!$A$1:$F$1,0)),"")</f>
        <v>4.1769369577935755E-2</v>
      </c>
      <c r="I444" s="11" t="str">
        <f>IF(C444=1,SUMPRODUCT(F444:F453,H444:H453),"")</f>
        <v/>
      </c>
    </row>
    <row r="445" spans="1:9" x14ac:dyDescent="0.25">
      <c r="A445" s="15" t="str">
        <f t="shared" si="56"/>
        <v>PepsiCo</v>
      </c>
      <c r="B445" s="15" t="str">
        <f t="shared" si="56"/>
        <v>US7134481081</v>
      </c>
      <c r="C445" s="15">
        <f t="shared" si="51"/>
        <v>4</v>
      </c>
      <c r="D445" s="3" t="s">
        <v>75</v>
      </c>
      <c r="E445" s="3" t="s">
        <v>23</v>
      </c>
      <c r="F445" s="2">
        <v>6.5452081611709081E-2</v>
      </c>
      <c r="H445" s="11">
        <f>IFERROR(INDEX(Regional_variables!$A$1:$F$9,MATCH(Calculations!$E445,Regional_variables!$A$1:$A$9,0),MATCH(Calculations!H$1,Regional_variables!$A$1:$F$1,0)),"")</f>
        <v>3.5683255966096228E-2</v>
      </c>
      <c r="I445" s="11" t="str">
        <f>IF(C445=1,SUMPRODUCT(F445:F454,H445:H454),"")</f>
        <v/>
      </c>
    </row>
    <row r="446" spans="1:9" x14ac:dyDescent="0.25">
      <c r="A446" s="15" t="str">
        <f t="shared" si="56"/>
        <v>PepsiCo</v>
      </c>
      <c r="B446" s="15" t="str">
        <f t="shared" si="56"/>
        <v>US7134481081</v>
      </c>
      <c r="C446" s="15">
        <f t="shared" si="51"/>
        <v>5</v>
      </c>
      <c r="D446" s="3" t="s">
        <v>71</v>
      </c>
      <c r="E446" s="3" t="s">
        <v>4</v>
      </c>
      <c r="F446" s="2">
        <v>4.8106602428620207E-2</v>
      </c>
      <c r="H446" s="11">
        <f>IFERROR(INDEX(Regional_variables!$A$1:$F$9,MATCH(Calculations!$E446,Regional_variables!$A$1:$A$9,0),MATCH(Calculations!H$1,Regional_variables!$A$1:$F$1,0)),"")</f>
        <v>1.4685995001382901E-2</v>
      </c>
      <c r="I446" s="11" t="str">
        <f>IF(C446=1,SUMPRODUCT(F446:F455,H446:H455),"")</f>
        <v/>
      </c>
    </row>
    <row r="447" spans="1:9" x14ac:dyDescent="0.25">
      <c r="A447" s="15" t="str">
        <f t="shared" si="56"/>
        <v>PepsiCo</v>
      </c>
      <c r="B447" s="15" t="str">
        <f t="shared" si="56"/>
        <v>US7134481081</v>
      </c>
      <c r="C447" s="15">
        <f t="shared" si="51"/>
        <v>6</v>
      </c>
      <c r="D447" s="3" t="s">
        <v>17</v>
      </c>
      <c r="E447" s="3" t="s">
        <v>6</v>
      </c>
      <c r="F447" s="2">
        <v>3.1845215694475335E-2</v>
      </c>
      <c r="H447" s="11">
        <f>IFERROR(INDEX(Regional_variables!$A$1:$F$9,MATCH(Calculations!$E447,Regional_variables!$A$1:$A$9,0),MATCH(Calculations!H$1,Regional_variables!$A$1:$F$1,0)),"")</f>
        <v>8.0673753799771486E-3</v>
      </c>
      <c r="I447" s="11" t="str">
        <f>IF(C447=1,SUMPRODUCT(F447:F456,H447:H456),"")</f>
        <v/>
      </c>
    </row>
    <row r="448" spans="1:9" x14ac:dyDescent="0.25">
      <c r="A448" s="15" t="str">
        <f t="shared" si="56"/>
        <v>PepsiCo</v>
      </c>
      <c r="B448" s="15" t="str">
        <f t="shared" si="56"/>
        <v>US7134481081</v>
      </c>
      <c r="C448" s="15">
        <f t="shared" si="51"/>
        <v>7</v>
      </c>
      <c r="D448" s="3" t="s">
        <v>91</v>
      </c>
      <c r="E448" s="3" t="s">
        <v>23</v>
      </c>
      <c r="F448" s="2">
        <v>2.7629300615263742E-2</v>
      </c>
      <c r="H448" s="11">
        <f>IFERROR(INDEX(Regional_variables!$A$1:$F$9,MATCH(Calculations!$E448,Regional_variables!$A$1:$A$9,0),MATCH(Calculations!H$1,Regional_variables!$A$1:$F$1,0)),"")</f>
        <v>3.5683255966096228E-2</v>
      </c>
      <c r="I448" s="11" t="str">
        <f>IF(C448=1,SUMPRODUCT(F448:F457,H448:H457),"")</f>
        <v/>
      </c>
    </row>
    <row r="449" spans="1:9" x14ac:dyDescent="0.25">
      <c r="A449" s="15" t="str">
        <f t="shared" si="56"/>
        <v>PepsiCo</v>
      </c>
      <c r="B449" s="15" t="str">
        <f t="shared" si="56"/>
        <v>US7134481081</v>
      </c>
      <c r="C449" s="15">
        <f t="shared" si="51"/>
        <v>8</v>
      </c>
      <c r="D449" s="3" t="s">
        <v>13</v>
      </c>
      <c r="E449" s="3" t="s">
        <v>13</v>
      </c>
      <c r="F449" s="2" t="s">
        <v>13</v>
      </c>
      <c r="H449" s="11" t="str">
        <f>IFERROR(INDEX(Regional_variables!$A$1:$F$9,MATCH(Calculations!$E449,Regional_variables!$A$1:$A$9,0),MATCH(Calculations!H$1,Regional_variables!$A$1:$F$1,0)),"")</f>
        <v/>
      </c>
      <c r="I449" s="11" t="str">
        <f>IF(C449=1,SUMPRODUCT(F449:F458,H449:H458),"")</f>
        <v/>
      </c>
    </row>
    <row r="450" spans="1:9" x14ac:dyDescent="0.25">
      <c r="A450" s="15" t="str">
        <f t="shared" si="56"/>
        <v>PepsiCo</v>
      </c>
      <c r="B450" s="15" t="str">
        <f t="shared" si="56"/>
        <v>US7134481081</v>
      </c>
      <c r="C450" s="15">
        <f t="shared" si="51"/>
        <v>9</v>
      </c>
      <c r="D450" s="3" t="s">
        <v>13</v>
      </c>
      <c r="E450" s="3" t="s">
        <v>13</v>
      </c>
      <c r="F450" s="2" t="s">
        <v>13</v>
      </c>
      <c r="H450" s="11" t="str">
        <f>IFERROR(INDEX(Regional_variables!$A$1:$F$9,MATCH(Calculations!$E450,Regional_variables!$A$1:$A$9,0),MATCH(Calculations!H$1,Regional_variables!$A$1:$F$1,0)),"")</f>
        <v/>
      </c>
      <c r="I450" s="11" t="str">
        <f>IF(C450=1,SUMPRODUCT(F450:F459,H450:H459),"")</f>
        <v/>
      </c>
    </row>
    <row r="451" spans="1:9" x14ac:dyDescent="0.25">
      <c r="A451" s="15" t="str">
        <f t="shared" si="56"/>
        <v>PepsiCo</v>
      </c>
      <c r="B451" s="15" t="str">
        <f t="shared" si="56"/>
        <v>US7134481081</v>
      </c>
      <c r="C451" s="15">
        <f t="shared" si="51"/>
        <v>10</v>
      </c>
      <c r="D451" s="3" t="s">
        <v>13</v>
      </c>
      <c r="E451" s="3" t="s">
        <v>13</v>
      </c>
      <c r="F451" s="2" t="s">
        <v>13</v>
      </c>
      <c r="H451" s="11" t="str">
        <f>IFERROR(INDEX(Regional_variables!$A$1:$F$9,MATCH(Calculations!$E451,Regional_variables!$A$1:$A$9,0),MATCH(Calculations!H$1,Regional_variables!$A$1:$F$1,0)),"")</f>
        <v/>
      </c>
      <c r="I451" s="11" t="str">
        <f>IF(C451=1,SUMPRODUCT(F451:F460,H451:H460),"")</f>
        <v/>
      </c>
    </row>
    <row r="452" spans="1:9" x14ac:dyDescent="0.25">
      <c r="A452" s="10" t="s">
        <v>190</v>
      </c>
      <c r="B452" s="10" t="s">
        <v>191</v>
      </c>
      <c r="C452" s="10">
        <f t="shared" si="51"/>
        <v>1</v>
      </c>
      <c r="D452" s="7" t="s">
        <v>78</v>
      </c>
      <c r="E452" s="7" t="s">
        <v>10</v>
      </c>
      <c r="F452" s="8">
        <v>0.34721253810171299</v>
      </c>
      <c r="H452" s="11">
        <f>IFERROR(INDEX(Regional_variables!$A$1:$F$9,MATCH(Calculations!$E452,Regional_variables!$A$1:$A$9,0),MATCH(Calculations!H$1,Regional_variables!$A$1:$F$1,0)),"")</f>
        <v>2.9296594437356438E-2</v>
      </c>
      <c r="I452" s="11">
        <f>IF(C452=1,SUMPRODUCT(F452:F461,H452:H461),"")</f>
        <v>1.7649118832010698E-2</v>
      </c>
    </row>
    <row r="453" spans="1:9" x14ac:dyDescent="0.25">
      <c r="A453" s="10" t="str">
        <f>A452</f>
        <v>Sanofi</v>
      </c>
      <c r="B453" s="10" t="str">
        <f>B452</f>
        <v>FR0000120578</v>
      </c>
      <c r="C453" s="10">
        <f t="shared" si="51"/>
        <v>2</v>
      </c>
      <c r="D453" s="7" t="s">
        <v>15</v>
      </c>
      <c r="E453" s="7" t="s">
        <v>4</v>
      </c>
      <c r="F453" s="8">
        <v>0.31662165096009509</v>
      </c>
      <c r="H453" s="11">
        <f>IFERROR(INDEX(Regional_variables!$A$1:$F$9,MATCH(Calculations!$E453,Regional_variables!$A$1:$A$9,0),MATCH(Calculations!H$1,Regional_variables!$A$1:$F$1,0)),"")</f>
        <v>1.4685995001382901E-2</v>
      </c>
      <c r="I453" s="11" t="str">
        <f>IF(C453=1,SUMPRODUCT(F453:F462,H453:H462),"")</f>
        <v/>
      </c>
    </row>
    <row r="454" spans="1:9" x14ac:dyDescent="0.25">
      <c r="A454" s="10" t="str">
        <f t="shared" ref="A454:B461" si="57">A453</f>
        <v>Sanofi</v>
      </c>
      <c r="B454" s="10" t="str">
        <f t="shared" si="57"/>
        <v>FR0000120578</v>
      </c>
      <c r="C454" s="10">
        <f t="shared" si="51"/>
        <v>3</v>
      </c>
      <c r="D454" s="7" t="s">
        <v>5</v>
      </c>
      <c r="E454" s="7" t="s">
        <v>6</v>
      </c>
      <c r="F454" s="8">
        <v>0.24075141565428429</v>
      </c>
      <c r="H454" s="11">
        <f>IFERROR(INDEX(Regional_variables!$A$1:$F$9,MATCH(Calculations!$E454,Regional_variables!$A$1:$A$9,0),MATCH(Calculations!H$1,Regional_variables!$A$1:$F$1,0)),"")</f>
        <v>8.0673753799771486E-3</v>
      </c>
      <c r="I454" s="11" t="str">
        <f>IF(C454=1,SUMPRODUCT(F454:F463,H454:H463),"")</f>
        <v/>
      </c>
    </row>
    <row r="455" spans="1:9" x14ac:dyDescent="0.25">
      <c r="A455" s="10" t="str">
        <f t="shared" si="57"/>
        <v>Sanofi</v>
      </c>
      <c r="B455" s="10" t="str">
        <f t="shared" si="57"/>
        <v>FR0000120578</v>
      </c>
      <c r="C455" s="10">
        <f t="shared" si="51"/>
        <v>4</v>
      </c>
      <c r="D455" s="7" t="s">
        <v>42</v>
      </c>
      <c r="E455" s="7" t="s">
        <v>6</v>
      </c>
      <c r="F455" s="8">
        <v>7.8024946096492243E-2</v>
      </c>
      <c r="H455" s="11">
        <f>IFERROR(INDEX(Regional_variables!$A$1:$F$9,MATCH(Calculations!$E455,Regional_variables!$A$1:$A$9,0),MATCH(Calculations!H$1,Regional_variables!$A$1:$F$1,0)),"")</f>
        <v>8.0673753799771486E-3</v>
      </c>
      <c r="I455" s="11" t="str">
        <f>IF(C455=1,SUMPRODUCT(F455:F464,H455:H464),"")</f>
        <v/>
      </c>
    </row>
    <row r="456" spans="1:9" x14ac:dyDescent="0.25">
      <c r="A456" s="10" t="str">
        <f t="shared" si="57"/>
        <v>Sanofi</v>
      </c>
      <c r="B456" s="10" t="str">
        <f t="shared" si="57"/>
        <v>FR0000120578</v>
      </c>
      <c r="C456" s="10">
        <f t="shared" si="51"/>
        <v>5</v>
      </c>
      <c r="D456" s="7" t="s">
        <v>4</v>
      </c>
      <c r="E456" s="7" t="s">
        <v>4</v>
      </c>
      <c r="F456" s="8">
        <v>1.7389449187415321E-2</v>
      </c>
      <c r="H456" s="11">
        <f>IFERROR(INDEX(Regional_variables!$A$1:$F$9,MATCH(Calculations!$E456,Regional_variables!$A$1:$A$9,0),MATCH(Calculations!H$1,Regional_variables!$A$1:$F$1,0)),"")</f>
        <v>1.4685995001382901E-2</v>
      </c>
      <c r="I456" s="11" t="str">
        <f>IF(C456=1,SUMPRODUCT(F456:F465,H456:H465),"")</f>
        <v/>
      </c>
    </row>
    <row r="457" spans="1:9" x14ac:dyDescent="0.25">
      <c r="A457" s="10" t="str">
        <f t="shared" si="57"/>
        <v>Sanofi</v>
      </c>
      <c r="B457" s="10" t="str">
        <f t="shared" si="57"/>
        <v>FR0000120578</v>
      </c>
      <c r="C457" s="10">
        <f t="shared" si="51"/>
        <v>6</v>
      </c>
      <c r="D457" s="7" t="s">
        <v>13</v>
      </c>
      <c r="E457" s="7" t="s">
        <v>13</v>
      </c>
      <c r="F457" s="8" t="s">
        <v>13</v>
      </c>
      <c r="H457" s="11" t="str">
        <f>IFERROR(INDEX(Regional_variables!$A$1:$F$9,MATCH(Calculations!$E457,Regional_variables!$A$1:$A$9,0),MATCH(Calculations!H$1,Regional_variables!$A$1:$F$1,0)),"")</f>
        <v/>
      </c>
      <c r="I457" s="11" t="str">
        <f>IF(C457=1,SUMPRODUCT(F457:F466,H457:H466),"")</f>
        <v/>
      </c>
    </row>
    <row r="458" spans="1:9" x14ac:dyDescent="0.25">
      <c r="A458" s="10" t="str">
        <f t="shared" si="57"/>
        <v>Sanofi</v>
      </c>
      <c r="B458" s="10" t="str">
        <f t="shared" si="57"/>
        <v>FR0000120578</v>
      </c>
      <c r="C458" s="10">
        <f t="shared" si="51"/>
        <v>7</v>
      </c>
      <c r="D458" s="7" t="s">
        <v>13</v>
      </c>
      <c r="E458" s="7" t="s">
        <v>13</v>
      </c>
      <c r="F458" s="8" t="s">
        <v>13</v>
      </c>
      <c r="H458" s="11" t="str">
        <f>IFERROR(INDEX(Regional_variables!$A$1:$F$9,MATCH(Calculations!$E458,Regional_variables!$A$1:$A$9,0),MATCH(Calculations!H$1,Regional_variables!$A$1:$F$1,0)),"")</f>
        <v/>
      </c>
      <c r="I458" s="11" t="str">
        <f>IF(C458=1,SUMPRODUCT(F458:F467,H458:H467),"")</f>
        <v/>
      </c>
    </row>
    <row r="459" spans="1:9" x14ac:dyDescent="0.25">
      <c r="A459" s="10" t="str">
        <f t="shared" si="57"/>
        <v>Sanofi</v>
      </c>
      <c r="B459" s="10" t="str">
        <f t="shared" si="57"/>
        <v>FR0000120578</v>
      </c>
      <c r="C459" s="10">
        <f t="shared" si="51"/>
        <v>8</v>
      </c>
      <c r="D459" s="7" t="s">
        <v>13</v>
      </c>
      <c r="E459" s="7" t="s">
        <v>13</v>
      </c>
      <c r="F459" s="8" t="s">
        <v>13</v>
      </c>
      <c r="H459" s="11" t="str">
        <f>IFERROR(INDEX(Regional_variables!$A$1:$F$9,MATCH(Calculations!$E459,Regional_variables!$A$1:$A$9,0),MATCH(Calculations!H$1,Regional_variables!$A$1:$F$1,0)),"")</f>
        <v/>
      </c>
      <c r="I459" s="11" t="str">
        <f>IF(C459=1,SUMPRODUCT(F459:F468,H459:H468),"")</f>
        <v/>
      </c>
    </row>
    <row r="460" spans="1:9" x14ac:dyDescent="0.25">
      <c r="A460" s="10" t="str">
        <f t="shared" si="57"/>
        <v>Sanofi</v>
      </c>
      <c r="B460" s="10" t="str">
        <f t="shared" si="57"/>
        <v>FR0000120578</v>
      </c>
      <c r="C460" s="10">
        <f t="shared" si="51"/>
        <v>9</v>
      </c>
      <c r="D460" s="7" t="s">
        <v>13</v>
      </c>
      <c r="E460" s="7" t="s">
        <v>13</v>
      </c>
      <c r="F460" s="8" t="s">
        <v>13</v>
      </c>
      <c r="H460" s="11" t="str">
        <f>IFERROR(INDEX(Regional_variables!$A$1:$F$9,MATCH(Calculations!$E460,Regional_variables!$A$1:$A$9,0),MATCH(Calculations!H$1,Regional_variables!$A$1:$F$1,0)),"")</f>
        <v/>
      </c>
      <c r="I460" s="11" t="str">
        <f>IF(C460=1,SUMPRODUCT(F460:F469,H460:H469),"")</f>
        <v/>
      </c>
    </row>
    <row r="461" spans="1:9" x14ac:dyDescent="0.25">
      <c r="A461" s="10" t="str">
        <f t="shared" si="57"/>
        <v>Sanofi</v>
      </c>
      <c r="B461" s="10" t="str">
        <f t="shared" si="57"/>
        <v>FR0000120578</v>
      </c>
      <c r="C461" s="10">
        <f t="shared" ref="C461:C501" si="58">C451</f>
        <v>10</v>
      </c>
      <c r="D461" s="7" t="s">
        <v>13</v>
      </c>
      <c r="E461" s="7" t="s">
        <v>13</v>
      </c>
      <c r="F461" s="8" t="s">
        <v>13</v>
      </c>
      <c r="H461" s="11" t="str">
        <f>IFERROR(INDEX(Regional_variables!$A$1:$F$9,MATCH(Calculations!$E461,Regional_variables!$A$1:$A$9,0),MATCH(Calculations!H$1,Regional_variables!$A$1:$F$1,0)),"")</f>
        <v/>
      </c>
      <c r="I461" s="11" t="str">
        <f>IF(C461=1,SUMPRODUCT(F461:F470,H461:H470),"")</f>
        <v/>
      </c>
    </row>
    <row r="462" spans="1:9" x14ac:dyDescent="0.25">
      <c r="A462" s="15" t="s">
        <v>192</v>
      </c>
      <c r="B462" s="15" t="s">
        <v>193</v>
      </c>
      <c r="C462" s="15">
        <f t="shared" si="58"/>
        <v>1</v>
      </c>
      <c r="D462" s="3" t="s">
        <v>52</v>
      </c>
      <c r="E462" s="3" t="s">
        <v>8</v>
      </c>
      <c r="F462" s="2">
        <v>0.9858900616180083</v>
      </c>
      <c r="H462" s="11">
        <f>IFERROR(INDEX(Regional_variables!$A$1:$F$9,MATCH(Calculations!$E462,Regional_variables!$A$1:$A$9,0),MATCH(Calculations!H$1,Regional_variables!$A$1:$F$1,0)),"")</f>
        <v>7.4368522982314111E-2</v>
      </c>
      <c r="I462" s="11">
        <f>IF(C462=1,SUMPRODUCT(F462:F471,H462:H471),"")</f>
        <v>7.3732560847787218E-2</v>
      </c>
    </row>
    <row r="463" spans="1:9" x14ac:dyDescent="0.25">
      <c r="A463" s="15" t="str">
        <f>A462</f>
        <v>Agricultural Bank of China</v>
      </c>
      <c r="B463" s="15" t="str">
        <f>B462</f>
        <v>CNE100000Q43</v>
      </c>
      <c r="C463" s="15">
        <f t="shared" si="58"/>
        <v>2</v>
      </c>
      <c r="D463" s="3" t="s">
        <v>57</v>
      </c>
      <c r="E463" s="3" t="s">
        <v>10</v>
      </c>
      <c r="F463" s="2">
        <v>1.4109938381991651E-2</v>
      </c>
      <c r="H463" s="11">
        <f>IFERROR(INDEX(Regional_variables!$A$1:$F$9,MATCH(Calculations!$E463,Regional_variables!$A$1:$A$9,0),MATCH(Calculations!H$1,Regional_variables!$A$1:$F$1,0)),"")</f>
        <v>2.9296594437356438E-2</v>
      </c>
      <c r="I463" s="11" t="str">
        <f>IF(C463=1,SUMPRODUCT(F463:F472,H463:H472),"")</f>
        <v/>
      </c>
    </row>
    <row r="464" spans="1:9" x14ac:dyDescent="0.25">
      <c r="A464" s="15" t="str">
        <f t="shared" ref="A464:B471" si="59">A463</f>
        <v>Agricultural Bank of China</v>
      </c>
      <c r="B464" s="15" t="str">
        <f t="shared" si="59"/>
        <v>CNE100000Q43</v>
      </c>
      <c r="C464" s="15">
        <f t="shared" si="58"/>
        <v>3</v>
      </c>
      <c r="D464" s="3" t="s">
        <v>13</v>
      </c>
      <c r="E464" s="3" t="s">
        <v>13</v>
      </c>
      <c r="F464" s="2" t="s">
        <v>13</v>
      </c>
      <c r="H464" s="11" t="str">
        <f>IFERROR(INDEX(Regional_variables!$A$1:$F$9,MATCH(Calculations!$E464,Regional_variables!$A$1:$A$9,0),MATCH(Calculations!H$1,Regional_variables!$A$1:$F$1,0)),"")</f>
        <v/>
      </c>
      <c r="I464" s="11" t="str">
        <f>IF(C464=1,SUMPRODUCT(F464:F473,H464:H473),"")</f>
        <v/>
      </c>
    </row>
    <row r="465" spans="1:9" x14ac:dyDescent="0.25">
      <c r="A465" s="15" t="str">
        <f t="shared" si="59"/>
        <v>Agricultural Bank of China</v>
      </c>
      <c r="B465" s="15" t="str">
        <f t="shared" si="59"/>
        <v>CNE100000Q43</v>
      </c>
      <c r="C465" s="15">
        <f t="shared" si="58"/>
        <v>4</v>
      </c>
      <c r="D465" s="3" t="s">
        <v>13</v>
      </c>
      <c r="E465" s="3" t="s">
        <v>13</v>
      </c>
      <c r="F465" s="2" t="s">
        <v>13</v>
      </c>
      <c r="H465" s="11" t="str">
        <f>IFERROR(INDEX(Regional_variables!$A$1:$F$9,MATCH(Calculations!$E465,Regional_variables!$A$1:$A$9,0),MATCH(Calculations!H$1,Regional_variables!$A$1:$F$1,0)),"")</f>
        <v/>
      </c>
      <c r="I465" s="11" t="str">
        <f>IF(C465=1,SUMPRODUCT(F465:F474,H465:H474),"")</f>
        <v/>
      </c>
    </row>
    <row r="466" spans="1:9" x14ac:dyDescent="0.25">
      <c r="A466" s="15" t="str">
        <f t="shared" si="59"/>
        <v>Agricultural Bank of China</v>
      </c>
      <c r="B466" s="15" t="str">
        <f t="shared" si="59"/>
        <v>CNE100000Q43</v>
      </c>
      <c r="C466" s="15">
        <f t="shared" si="58"/>
        <v>5</v>
      </c>
      <c r="D466" s="3" t="s">
        <v>13</v>
      </c>
      <c r="E466" s="3" t="s">
        <v>13</v>
      </c>
      <c r="F466" s="2" t="s">
        <v>13</v>
      </c>
      <c r="H466" s="11" t="str">
        <f>IFERROR(INDEX(Regional_variables!$A$1:$F$9,MATCH(Calculations!$E466,Regional_variables!$A$1:$A$9,0),MATCH(Calculations!H$1,Regional_variables!$A$1:$F$1,0)),"")</f>
        <v/>
      </c>
      <c r="I466" s="11" t="str">
        <f>IF(C466=1,SUMPRODUCT(F466:F475,H466:H475),"")</f>
        <v/>
      </c>
    </row>
    <row r="467" spans="1:9" x14ac:dyDescent="0.25">
      <c r="A467" s="15" t="str">
        <f t="shared" si="59"/>
        <v>Agricultural Bank of China</v>
      </c>
      <c r="B467" s="15" t="str">
        <f t="shared" si="59"/>
        <v>CNE100000Q43</v>
      </c>
      <c r="C467" s="15">
        <f t="shared" si="58"/>
        <v>6</v>
      </c>
      <c r="D467" s="3" t="s">
        <v>13</v>
      </c>
      <c r="E467" s="3" t="s">
        <v>13</v>
      </c>
      <c r="F467" s="2" t="s">
        <v>13</v>
      </c>
      <c r="H467" s="11" t="str">
        <f>IFERROR(INDEX(Regional_variables!$A$1:$F$9,MATCH(Calculations!$E467,Regional_variables!$A$1:$A$9,0),MATCH(Calculations!H$1,Regional_variables!$A$1:$F$1,0)),"")</f>
        <v/>
      </c>
      <c r="I467" s="11" t="str">
        <f>IF(C467=1,SUMPRODUCT(F467:F476,H467:H476),"")</f>
        <v/>
      </c>
    </row>
    <row r="468" spans="1:9" x14ac:dyDescent="0.25">
      <c r="A468" s="15" t="str">
        <f t="shared" si="59"/>
        <v>Agricultural Bank of China</v>
      </c>
      <c r="B468" s="15" t="str">
        <f t="shared" si="59"/>
        <v>CNE100000Q43</v>
      </c>
      <c r="C468" s="15">
        <f t="shared" si="58"/>
        <v>7</v>
      </c>
      <c r="D468" s="3" t="s">
        <v>13</v>
      </c>
      <c r="E468" s="3" t="s">
        <v>13</v>
      </c>
      <c r="F468" s="2" t="s">
        <v>13</v>
      </c>
      <c r="H468" s="11" t="str">
        <f>IFERROR(INDEX(Regional_variables!$A$1:$F$9,MATCH(Calculations!$E468,Regional_variables!$A$1:$A$9,0),MATCH(Calculations!H$1,Regional_variables!$A$1:$F$1,0)),"")</f>
        <v/>
      </c>
      <c r="I468" s="11" t="str">
        <f>IF(C468=1,SUMPRODUCT(F468:F477,H468:H477),"")</f>
        <v/>
      </c>
    </row>
    <row r="469" spans="1:9" x14ac:dyDescent="0.25">
      <c r="A469" s="15" t="str">
        <f t="shared" si="59"/>
        <v>Agricultural Bank of China</v>
      </c>
      <c r="B469" s="15" t="str">
        <f t="shared" si="59"/>
        <v>CNE100000Q43</v>
      </c>
      <c r="C469" s="15">
        <f t="shared" si="58"/>
        <v>8</v>
      </c>
      <c r="D469" s="3" t="s">
        <v>13</v>
      </c>
      <c r="E469" s="3" t="s">
        <v>13</v>
      </c>
      <c r="F469" s="2" t="s">
        <v>13</v>
      </c>
      <c r="H469" s="11" t="str">
        <f>IFERROR(INDEX(Regional_variables!$A$1:$F$9,MATCH(Calculations!$E469,Regional_variables!$A$1:$A$9,0),MATCH(Calculations!H$1,Regional_variables!$A$1:$F$1,0)),"")</f>
        <v/>
      </c>
      <c r="I469" s="11" t="str">
        <f>IF(C469=1,SUMPRODUCT(F469:F478,H469:H478),"")</f>
        <v/>
      </c>
    </row>
    <row r="470" spans="1:9" x14ac:dyDescent="0.25">
      <c r="A470" s="15" t="str">
        <f t="shared" si="59"/>
        <v>Agricultural Bank of China</v>
      </c>
      <c r="B470" s="15" t="str">
        <f t="shared" si="59"/>
        <v>CNE100000Q43</v>
      </c>
      <c r="C470" s="15">
        <f t="shared" si="58"/>
        <v>9</v>
      </c>
      <c r="D470" s="3" t="s">
        <v>13</v>
      </c>
      <c r="E470" s="3" t="s">
        <v>13</v>
      </c>
      <c r="F470" s="2" t="s">
        <v>13</v>
      </c>
      <c r="H470" s="11" t="str">
        <f>IFERROR(INDEX(Regional_variables!$A$1:$F$9,MATCH(Calculations!$E470,Regional_variables!$A$1:$A$9,0),MATCH(Calculations!H$1,Regional_variables!$A$1:$F$1,0)),"")</f>
        <v/>
      </c>
      <c r="I470" s="11" t="str">
        <f>IF(C470=1,SUMPRODUCT(F470:F479,H470:H479),"")</f>
        <v/>
      </c>
    </row>
    <row r="471" spans="1:9" x14ac:dyDescent="0.25">
      <c r="A471" s="15" t="str">
        <f t="shared" si="59"/>
        <v>Agricultural Bank of China</v>
      </c>
      <c r="B471" s="15" t="str">
        <f t="shared" si="59"/>
        <v>CNE100000Q43</v>
      </c>
      <c r="C471" s="15">
        <f t="shared" si="58"/>
        <v>10</v>
      </c>
      <c r="D471" s="3" t="s">
        <v>13</v>
      </c>
      <c r="E471" s="3" t="s">
        <v>13</v>
      </c>
      <c r="F471" s="2" t="s">
        <v>13</v>
      </c>
      <c r="H471" s="11" t="str">
        <f>IFERROR(INDEX(Regional_variables!$A$1:$F$9,MATCH(Calculations!$E471,Regional_variables!$A$1:$A$9,0),MATCH(Calculations!H$1,Regional_variables!$A$1:$F$1,0)),"")</f>
        <v/>
      </c>
      <c r="I471" s="11" t="str">
        <f>IF(C471=1,SUMPRODUCT(F471:F480,H471:H480),"")</f>
        <v/>
      </c>
    </row>
    <row r="472" spans="1:9" x14ac:dyDescent="0.25">
      <c r="A472" s="10" t="s">
        <v>194</v>
      </c>
      <c r="B472" s="10" t="s">
        <v>195</v>
      </c>
      <c r="C472" s="10">
        <f t="shared" si="58"/>
        <v>1</v>
      </c>
      <c r="D472" s="7" t="s">
        <v>44</v>
      </c>
      <c r="E472" s="7" t="s">
        <v>8</v>
      </c>
      <c r="F472" s="8">
        <v>0.33638722490420403</v>
      </c>
      <c r="H472" s="11">
        <f>IFERROR(INDEX(Regional_variables!$A$1:$F$9,MATCH(Calculations!$E472,Regional_variables!$A$1:$A$9,0),MATCH(Calculations!H$1,Regional_variables!$A$1:$F$1,0)),"")</f>
        <v>7.4368522982314111E-2</v>
      </c>
      <c r="I472" s="11">
        <f>IF(C472=1,SUMPRODUCT(F472:F481,H472:H481),"")</f>
        <v>4.280113248642059E-2</v>
      </c>
    </row>
    <row r="473" spans="1:9" x14ac:dyDescent="0.25">
      <c r="A473" s="10" t="str">
        <f>A472</f>
        <v>Philip Morris Intl</v>
      </c>
      <c r="B473" s="10" t="str">
        <f>B472</f>
        <v>US7181721090</v>
      </c>
      <c r="C473" s="10">
        <f t="shared" si="58"/>
        <v>2</v>
      </c>
      <c r="D473" s="7" t="s">
        <v>92</v>
      </c>
      <c r="E473" s="7" t="s">
        <v>46</v>
      </c>
      <c r="F473" s="8">
        <v>0.28080853380981596</v>
      </c>
      <c r="H473" s="11">
        <f>IFERROR(INDEX(Regional_variables!$A$1:$F$9,MATCH(Calculations!$E473,Regional_variables!$A$1:$A$9,0),MATCH(Calculations!H$1,Regional_variables!$A$1:$F$1,0)),"")</f>
        <v>4.1769369577935755E-2</v>
      </c>
      <c r="I473" s="11" t="str">
        <f>IF(C473=1,SUMPRODUCT(F473:F482,H473:H482),"")</f>
        <v/>
      </c>
    </row>
    <row r="474" spans="1:9" x14ac:dyDescent="0.25">
      <c r="A474" s="10" t="str">
        <f t="shared" ref="A474:B481" si="60">A473</f>
        <v>Philip Morris Intl</v>
      </c>
      <c r="B474" s="10" t="str">
        <f t="shared" si="60"/>
        <v>US7181721090</v>
      </c>
      <c r="C474" s="10">
        <f t="shared" si="58"/>
        <v>3</v>
      </c>
      <c r="D474" s="7" t="s">
        <v>93</v>
      </c>
      <c r="E474" s="7" t="s">
        <v>6</v>
      </c>
      <c r="F474" s="8">
        <v>0.27536278309742646</v>
      </c>
      <c r="H474" s="11">
        <f>IFERROR(INDEX(Regional_variables!$A$1:$F$9,MATCH(Calculations!$E474,Regional_variables!$A$1:$A$9,0),MATCH(Calculations!H$1,Regional_variables!$A$1:$F$1,0)),"")</f>
        <v>8.0673753799771486E-3</v>
      </c>
      <c r="I474" s="11" t="str">
        <f>IF(C474=1,SUMPRODUCT(F474:F483,H474:H483),"")</f>
        <v/>
      </c>
    </row>
    <row r="475" spans="1:9" x14ac:dyDescent="0.25">
      <c r="A475" s="10" t="str">
        <f t="shared" si="60"/>
        <v>Philip Morris Intl</v>
      </c>
      <c r="B475" s="10" t="str">
        <f t="shared" si="60"/>
        <v>US7181721090</v>
      </c>
      <c r="C475" s="10">
        <f t="shared" si="58"/>
        <v>4</v>
      </c>
      <c r="D475" s="7" t="s">
        <v>23</v>
      </c>
      <c r="E475" s="7" t="s">
        <v>23</v>
      </c>
      <c r="F475" s="8">
        <v>0.10744145818855355</v>
      </c>
      <c r="H475" s="11">
        <f>IFERROR(INDEX(Regional_variables!$A$1:$F$9,MATCH(Calculations!$E475,Regional_variables!$A$1:$A$9,0),MATCH(Calculations!H$1,Regional_variables!$A$1:$F$1,0)),"")</f>
        <v>3.5683255966096228E-2</v>
      </c>
      <c r="I475" s="11" t="str">
        <f>IF(C475=1,SUMPRODUCT(F475:F484,H475:H484),"")</f>
        <v/>
      </c>
    </row>
    <row r="476" spans="1:9" x14ac:dyDescent="0.25">
      <c r="A476" s="10" t="str">
        <f t="shared" si="60"/>
        <v>Philip Morris Intl</v>
      </c>
      <c r="B476" s="10" t="str">
        <f t="shared" si="60"/>
        <v>US7181721090</v>
      </c>
      <c r="C476" s="10">
        <f t="shared" si="58"/>
        <v>5</v>
      </c>
      <c r="D476" s="7" t="s">
        <v>13</v>
      </c>
      <c r="E476" s="7" t="s">
        <v>13</v>
      </c>
      <c r="F476" s="8" t="s">
        <v>13</v>
      </c>
      <c r="H476" s="11" t="str">
        <f>IFERROR(INDEX(Regional_variables!$A$1:$F$9,MATCH(Calculations!$E476,Regional_variables!$A$1:$A$9,0),MATCH(Calculations!H$1,Regional_variables!$A$1:$F$1,0)),"")</f>
        <v/>
      </c>
      <c r="I476" s="11" t="str">
        <f>IF(C476=1,SUMPRODUCT(F476:F485,H476:H485),"")</f>
        <v/>
      </c>
    </row>
    <row r="477" spans="1:9" x14ac:dyDescent="0.25">
      <c r="A477" s="10" t="str">
        <f t="shared" si="60"/>
        <v>Philip Morris Intl</v>
      </c>
      <c r="B477" s="10" t="str">
        <f t="shared" si="60"/>
        <v>US7181721090</v>
      </c>
      <c r="C477" s="10">
        <f t="shared" si="58"/>
        <v>6</v>
      </c>
      <c r="D477" s="7" t="s">
        <v>13</v>
      </c>
      <c r="E477" s="7" t="s">
        <v>13</v>
      </c>
      <c r="F477" s="8" t="s">
        <v>13</v>
      </c>
      <c r="H477" s="11" t="str">
        <f>IFERROR(INDEX(Regional_variables!$A$1:$F$9,MATCH(Calculations!$E477,Regional_variables!$A$1:$A$9,0),MATCH(Calculations!H$1,Regional_variables!$A$1:$F$1,0)),"")</f>
        <v/>
      </c>
      <c r="I477" s="11" t="str">
        <f>IF(C477=1,SUMPRODUCT(F477:F486,H477:H486),"")</f>
        <v/>
      </c>
    </row>
    <row r="478" spans="1:9" x14ac:dyDescent="0.25">
      <c r="A478" s="10" t="str">
        <f t="shared" si="60"/>
        <v>Philip Morris Intl</v>
      </c>
      <c r="B478" s="10" t="str">
        <f t="shared" si="60"/>
        <v>US7181721090</v>
      </c>
      <c r="C478" s="10">
        <f t="shared" si="58"/>
        <v>7</v>
      </c>
      <c r="D478" s="7" t="s">
        <v>13</v>
      </c>
      <c r="E478" s="7" t="s">
        <v>13</v>
      </c>
      <c r="F478" s="8" t="s">
        <v>13</v>
      </c>
      <c r="H478" s="11" t="str">
        <f>IFERROR(INDEX(Regional_variables!$A$1:$F$9,MATCH(Calculations!$E478,Regional_variables!$A$1:$A$9,0),MATCH(Calculations!H$1,Regional_variables!$A$1:$F$1,0)),"")</f>
        <v/>
      </c>
      <c r="I478" s="11" t="str">
        <f>IF(C478=1,SUMPRODUCT(F478:F487,H478:H487),"")</f>
        <v/>
      </c>
    </row>
    <row r="479" spans="1:9" x14ac:dyDescent="0.25">
      <c r="A479" s="10" t="str">
        <f t="shared" si="60"/>
        <v>Philip Morris Intl</v>
      </c>
      <c r="B479" s="10" t="str">
        <f t="shared" si="60"/>
        <v>US7181721090</v>
      </c>
      <c r="C479" s="10">
        <f t="shared" si="58"/>
        <v>8</v>
      </c>
      <c r="D479" s="7" t="s">
        <v>13</v>
      </c>
      <c r="E479" s="7" t="s">
        <v>13</v>
      </c>
      <c r="F479" s="8" t="s">
        <v>13</v>
      </c>
      <c r="H479" s="11" t="str">
        <f>IFERROR(INDEX(Regional_variables!$A$1:$F$9,MATCH(Calculations!$E479,Regional_variables!$A$1:$A$9,0),MATCH(Calculations!H$1,Regional_variables!$A$1:$F$1,0)),"")</f>
        <v/>
      </c>
      <c r="I479" s="11" t="str">
        <f>IF(C479=1,SUMPRODUCT(F479:F488,H479:H488),"")</f>
        <v/>
      </c>
    </row>
    <row r="480" spans="1:9" x14ac:dyDescent="0.25">
      <c r="A480" s="10" t="str">
        <f t="shared" si="60"/>
        <v>Philip Morris Intl</v>
      </c>
      <c r="B480" s="10" t="str">
        <f t="shared" si="60"/>
        <v>US7181721090</v>
      </c>
      <c r="C480" s="10">
        <f t="shared" si="58"/>
        <v>9</v>
      </c>
      <c r="D480" s="7" t="s">
        <v>13</v>
      </c>
      <c r="E480" s="7" t="s">
        <v>13</v>
      </c>
      <c r="F480" s="8" t="s">
        <v>13</v>
      </c>
      <c r="H480" s="11" t="str">
        <f>IFERROR(INDEX(Regional_variables!$A$1:$F$9,MATCH(Calculations!$E480,Regional_variables!$A$1:$A$9,0),MATCH(Calculations!H$1,Regional_variables!$A$1:$F$1,0)),"")</f>
        <v/>
      </c>
      <c r="I480" s="11" t="str">
        <f>IF(C480=1,SUMPRODUCT(F480:F489,H480:H489),"")</f>
        <v/>
      </c>
    </row>
    <row r="481" spans="1:9" x14ac:dyDescent="0.25">
      <c r="A481" s="10" t="str">
        <f t="shared" si="60"/>
        <v>Philip Morris Intl</v>
      </c>
      <c r="B481" s="10" t="str">
        <f t="shared" si="60"/>
        <v>US7181721090</v>
      </c>
      <c r="C481" s="10">
        <f t="shared" si="58"/>
        <v>10</v>
      </c>
      <c r="D481" s="7" t="s">
        <v>13</v>
      </c>
      <c r="E481" s="7" t="s">
        <v>13</v>
      </c>
      <c r="F481" s="8" t="s">
        <v>13</v>
      </c>
      <c r="H481" s="11" t="str">
        <f>IFERROR(INDEX(Regional_variables!$A$1:$F$9,MATCH(Calculations!$E481,Regional_variables!$A$1:$A$9,0),MATCH(Calculations!H$1,Regional_variables!$A$1:$F$1,0)),"")</f>
        <v/>
      </c>
      <c r="I481" s="11" t="str">
        <f>IF(C481=1,SUMPRODUCT(F481:F490,H481:H490),"")</f>
        <v/>
      </c>
    </row>
    <row r="482" spans="1:9" x14ac:dyDescent="0.25">
      <c r="A482" s="15" t="s">
        <v>196</v>
      </c>
      <c r="B482" s="15" t="s">
        <v>197</v>
      </c>
      <c r="C482" s="15">
        <f t="shared" si="58"/>
        <v>1</v>
      </c>
      <c r="D482" s="3" t="s">
        <v>94</v>
      </c>
      <c r="E482" s="3" t="s">
        <v>4</v>
      </c>
      <c r="F482" s="2">
        <v>0.54160298859709555</v>
      </c>
      <c r="H482" s="11">
        <f>IFERROR(INDEX(Regional_variables!$A$1:$F$9,MATCH(Calculations!$E482,Regional_variables!$A$1:$A$9,0),MATCH(Calculations!H$1,Regional_variables!$A$1:$F$1,0)),"")</f>
        <v>1.4685995001382901E-2</v>
      </c>
      <c r="I482" s="11">
        <f>IF(C482=1,SUMPRODUCT(F482:F491,H482:H491),"")</f>
        <v>2.0983306915018554E-2</v>
      </c>
    </row>
    <row r="483" spans="1:9" x14ac:dyDescent="0.25">
      <c r="A483" s="15" t="str">
        <f>A482</f>
        <v>Visa</v>
      </c>
      <c r="B483" s="15" t="str">
        <f>B482</f>
        <v>US92826C8394</v>
      </c>
      <c r="C483" s="15">
        <f t="shared" si="58"/>
        <v>2</v>
      </c>
      <c r="D483" s="3" t="s">
        <v>95</v>
      </c>
      <c r="E483" s="3" t="s">
        <v>10</v>
      </c>
      <c r="F483" s="2">
        <v>0.43954831039614328</v>
      </c>
      <c r="H483" s="11">
        <f>IFERROR(INDEX(Regional_variables!$A$1:$F$9,MATCH(Calculations!$E483,Regional_variables!$A$1:$A$9,0),MATCH(Calculations!H$1,Regional_variables!$A$1:$F$1,0)),"")</f>
        <v>2.9296594437356438E-2</v>
      </c>
      <c r="I483" s="11" t="str">
        <f>IF(C483=1,SUMPRODUCT(F483:F492,H483:H492),"")</f>
        <v/>
      </c>
    </row>
    <row r="484" spans="1:9" x14ac:dyDescent="0.25">
      <c r="A484" s="15" t="str">
        <f t="shared" ref="A484:B491" si="61">A483</f>
        <v>Visa</v>
      </c>
      <c r="B484" s="15" t="str">
        <f t="shared" si="61"/>
        <v>US92826C8394</v>
      </c>
      <c r="C484" s="15">
        <f t="shared" si="58"/>
        <v>3</v>
      </c>
      <c r="D484" s="3" t="s">
        <v>96</v>
      </c>
      <c r="E484" s="3" t="s">
        <v>6</v>
      </c>
      <c r="F484" s="2">
        <v>1.8848701006761049E-2</v>
      </c>
      <c r="H484" s="11">
        <f>IFERROR(INDEX(Regional_variables!$A$1:$F$9,MATCH(Calculations!$E484,Regional_variables!$A$1:$A$9,0),MATCH(Calculations!H$1,Regional_variables!$A$1:$F$1,0)),"")</f>
        <v>8.0673753799771486E-3</v>
      </c>
      <c r="I484" s="11" t="str">
        <f>IF(C484=1,SUMPRODUCT(F484:F493,H484:H493),"")</f>
        <v/>
      </c>
    </row>
    <row r="485" spans="1:9" x14ac:dyDescent="0.25">
      <c r="A485" s="15" t="str">
        <f t="shared" si="61"/>
        <v>Visa</v>
      </c>
      <c r="B485" s="15" t="str">
        <f t="shared" si="61"/>
        <v>US92826C8394</v>
      </c>
      <c r="C485" s="15">
        <f t="shared" si="58"/>
        <v>4</v>
      </c>
      <c r="D485" s="3" t="s">
        <v>13</v>
      </c>
      <c r="E485" s="3" t="s">
        <v>13</v>
      </c>
      <c r="F485" s="2" t="s">
        <v>13</v>
      </c>
      <c r="H485" s="11" t="str">
        <f>IFERROR(INDEX(Regional_variables!$A$1:$F$9,MATCH(Calculations!$E485,Regional_variables!$A$1:$A$9,0),MATCH(Calculations!H$1,Regional_variables!$A$1:$F$1,0)),"")</f>
        <v/>
      </c>
      <c r="I485" s="11" t="str">
        <f>IF(C485=1,SUMPRODUCT(F485:F494,H485:H494),"")</f>
        <v/>
      </c>
    </row>
    <row r="486" spans="1:9" x14ac:dyDescent="0.25">
      <c r="A486" s="15" t="str">
        <f t="shared" si="61"/>
        <v>Visa</v>
      </c>
      <c r="B486" s="15" t="str">
        <f t="shared" si="61"/>
        <v>US92826C8394</v>
      </c>
      <c r="C486" s="15">
        <f t="shared" si="58"/>
        <v>5</v>
      </c>
      <c r="D486" s="3" t="s">
        <v>13</v>
      </c>
      <c r="E486" s="3" t="s">
        <v>13</v>
      </c>
      <c r="F486" s="2" t="s">
        <v>13</v>
      </c>
      <c r="H486" s="11" t="str">
        <f>IFERROR(INDEX(Regional_variables!$A$1:$F$9,MATCH(Calculations!$E486,Regional_variables!$A$1:$A$9,0),MATCH(Calculations!H$1,Regional_variables!$A$1:$F$1,0)),"")</f>
        <v/>
      </c>
      <c r="I486" s="11" t="str">
        <f>IF(C486=1,SUMPRODUCT(F486:F495,H486:H495),"")</f>
        <v/>
      </c>
    </row>
    <row r="487" spans="1:9" x14ac:dyDescent="0.25">
      <c r="A487" s="15" t="str">
        <f t="shared" si="61"/>
        <v>Visa</v>
      </c>
      <c r="B487" s="15" t="str">
        <f t="shared" si="61"/>
        <v>US92826C8394</v>
      </c>
      <c r="C487" s="15">
        <f t="shared" si="58"/>
        <v>6</v>
      </c>
      <c r="D487" s="3" t="s">
        <v>13</v>
      </c>
      <c r="E487" s="3" t="s">
        <v>13</v>
      </c>
      <c r="F487" s="2" t="s">
        <v>13</v>
      </c>
      <c r="H487" s="11" t="str">
        <f>IFERROR(INDEX(Regional_variables!$A$1:$F$9,MATCH(Calculations!$E487,Regional_variables!$A$1:$A$9,0),MATCH(Calculations!H$1,Regional_variables!$A$1:$F$1,0)),"")</f>
        <v/>
      </c>
      <c r="I487" s="11" t="str">
        <f>IF(C487=1,SUMPRODUCT(F487:F496,H487:H496),"")</f>
        <v/>
      </c>
    </row>
    <row r="488" spans="1:9" x14ac:dyDescent="0.25">
      <c r="A488" s="15" t="str">
        <f t="shared" si="61"/>
        <v>Visa</v>
      </c>
      <c r="B488" s="15" t="str">
        <f t="shared" si="61"/>
        <v>US92826C8394</v>
      </c>
      <c r="C488" s="15">
        <f t="shared" si="58"/>
        <v>7</v>
      </c>
      <c r="D488" s="3" t="s">
        <v>13</v>
      </c>
      <c r="E488" s="3" t="s">
        <v>13</v>
      </c>
      <c r="F488" s="2" t="s">
        <v>13</v>
      </c>
      <c r="H488" s="11" t="str">
        <f>IFERROR(INDEX(Regional_variables!$A$1:$F$9,MATCH(Calculations!$E488,Regional_variables!$A$1:$A$9,0),MATCH(Calculations!H$1,Regional_variables!$A$1:$F$1,0)),"")</f>
        <v/>
      </c>
      <c r="I488" s="11" t="str">
        <f>IF(C488=1,SUMPRODUCT(F488:F497,H488:H497),"")</f>
        <v/>
      </c>
    </row>
    <row r="489" spans="1:9" x14ac:dyDescent="0.25">
      <c r="A489" s="15" t="str">
        <f t="shared" si="61"/>
        <v>Visa</v>
      </c>
      <c r="B489" s="15" t="str">
        <f t="shared" si="61"/>
        <v>US92826C8394</v>
      </c>
      <c r="C489" s="15">
        <f t="shared" si="58"/>
        <v>8</v>
      </c>
      <c r="D489" s="3" t="s">
        <v>13</v>
      </c>
      <c r="E489" s="3" t="s">
        <v>13</v>
      </c>
      <c r="F489" s="2" t="s">
        <v>13</v>
      </c>
      <c r="H489" s="11" t="str">
        <f>IFERROR(INDEX(Regional_variables!$A$1:$F$9,MATCH(Calculations!$E489,Regional_variables!$A$1:$A$9,0),MATCH(Calculations!H$1,Regional_variables!$A$1:$F$1,0)),"")</f>
        <v/>
      </c>
      <c r="I489" s="11" t="str">
        <f>IF(C489=1,SUMPRODUCT(F489:F498,H489:H498),"")</f>
        <v/>
      </c>
    </row>
    <row r="490" spans="1:9" x14ac:dyDescent="0.25">
      <c r="A490" s="15" t="str">
        <f t="shared" si="61"/>
        <v>Visa</v>
      </c>
      <c r="B490" s="15" t="str">
        <f t="shared" si="61"/>
        <v>US92826C8394</v>
      </c>
      <c r="C490" s="15">
        <f t="shared" si="58"/>
        <v>9</v>
      </c>
      <c r="D490" s="3" t="s">
        <v>13</v>
      </c>
      <c r="E490" s="3" t="s">
        <v>13</v>
      </c>
      <c r="F490" s="2" t="s">
        <v>13</v>
      </c>
      <c r="H490" s="11" t="str">
        <f>IFERROR(INDEX(Regional_variables!$A$1:$F$9,MATCH(Calculations!$E490,Regional_variables!$A$1:$A$9,0),MATCH(Calculations!H$1,Regional_variables!$A$1:$F$1,0)),"")</f>
        <v/>
      </c>
      <c r="I490" s="11" t="str">
        <f>IF(C490=1,SUMPRODUCT(F490:F499,H490:H499),"")</f>
        <v/>
      </c>
    </row>
    <row r="491" spans="1:9" x14ac:dyDescent="0.25">
      <c r="A491" s="15" t="str">
        <f t="shared" si="61"/>
        <v>Visa</v>
      </c>
      <c r="B491" s="15" t="str">
        <f t="shared" si="61"/>
        <v>US92826C8394</v>
      </c>
      <c r="C491" s="15">
        <f t="shared" si="58"/>
        <v>10</v>
      </c>
      <c r="D491" s="3" t="s">
        <v>13</v>
      </c>
      <c r="E491" s="3" t="s">
        <v>13</v>
      </c>
      <c r="F491" s="2" t="s">
        <v>13</v>
      </c>
      <c r="H491" s="11" t="str">
        <f>IFERROR(INDEX(Regional_variables!$A$1:$F$9,MATCH(Calculations!$E491,Regional_variables!$A$1:$A$9,0),MATCH(Calculations!H$1,Regional_variables!$A$1:$F$1,0)),"")</f>
        <v/>
      </c>
      <c r="I491" s="11" t="str">
        <f>IF(C491=1,SUMPRODUCT(F491:F500,H491:H500),"")</f>
        <v/>
      </c>
    </row>
    <row r="492" spans="1:9" x14ac:dyDescent="0.25">
      <c r="A492" s="10" t="s">
        <v>198</v>
      </c>
      <c r="B492" s="10" t="s">
        <v>199</v>
      </c>
      <c r="C492" s="10">
        <f t="shared" si="58"/>
        <v>1</v>
      </c>
      <c r="D492" s="7" t="s">
        <v>3</v>
      </c>
      <c r="E492" s="7" t="s">
        <v>4</v>
      </c>
      <c r="F492" s="8">
        <v>0.41762957992108968</v>
      </c>
      <c r="H492" s="11">
        <f>IFERROR(INDEX(Regional_variables!$A$1:$F$9,MATCH(Calculations!$E492,Regional_variables!$A$1:$A$9,0),MATCH(Calculations!H$1,Regional_variables!$A$1:$F$1,0)),"")</f>
        <v>1.4685995001382901E-2</v>
      </c>
      <c r="I492" s="11">
        <f>IF(C492=1,SUMPRODUCT(F492:F501,H492:H501),"")</f>
        <v>2.4513876048317909E-2</v>
      </c>
    </row>
    <row r="493" spans="1:9" x14ac:dyDescent="0.25">
      <c r="A493" s="10" t="str">
        <f>A492</f>
        <v>Cisco Systems</v>
      </c>
      <c r="B493" s="10" t="str">
        <f>B492</f>
        <v>US17275R1023</v>
      </c>
      <c r="C493" s="10">
        <f t="shared" si="58"/>
        <v>2</v>
      </c>
      <c r="D493" s="7" t="s">
        <v>36</v>
      </c>
      <c r="E493" s="7" t="s">
        <v>10</v>
      </c>
      <c r="F493" s="8">
        <v>0.29118430992450978</v>
      </c>
      <c r="H493" s="11">
        <f>IFERROR(INDEX(Regional_variables!$A$1:$F$9,MATCH(Calculations!$E493,Regional_variables!$A$1:$A$9,0),MATCH(Calculations!H$1,Regional_variables!$A$1:$F$1,0)),"")</f>
        <v>2.9296594437356438E-2</v>
      </c>
      <c r="I493" s="11" t="str">
        <f>IF(C493=1,SUMPRODUCT(F493:F502,H493:H502),"")</f>
        <v/>
      </c>
    </row>
    <row r="494" spans="1:9" x14ac:dyDescent="0.25">
      <c r="A494" s="10" t="str">
        <f t="shared" ref="A494:B501" si="62">A493</f>
        <v>Cisco Systems</v>
      </c>
      <c r="B494" s="10" t="str">
        <f t="shared" si="62"/>
        <v>US17275R1023</v>
      </c>
      <c r="C494" s="10">
        <f t="shared" si="58"/>
        <v>3</v>
      </c>
      <c r="D494" s="7" t="s">
        <v>97</v>
      </c>
      <c r="E494" s="7" t="s">
        <v>6</v>
      </c>
      <c r="F494" s="8">
        <v>0.17805290586107311</v>
      </c>
      <c r="H494" s="11">
        <f>IFERROR(INDEX(Regional_variables!$A$1:$F$9,MATCH(Calculations!$E494,Regional_variables!$A$1:$A$9,0),MATCH(Calculations!H$1,Regional_variables!$A$1:$F$1,0)),"")</f>
        <v>8.0673753799771486E-3</v>
      </c>
      <c r="I494" s="11" t="str">
        <f>IF(C494=1,SUMPRODUCT(F494:F503,H494:H503),"")</f>
        <v/>
      </c>
    </row>
    <row r="495" spans="1:9" x14ac:dyDescent="0.25">
      <c r="A495" s="10" t="str">
        <f t="shared" si="62"/>
        <v>Cisco Systems</v>
      </c>
      <c r="B495" s="10" t="str">
        <f t="shared" si="62"/>
        <v>US17275R1023</v>
      </c>
      <c r="C495" s="10">
        <f t="shared" si="58"/>
        <v>4</v>
      </c>
      <c r="D495" s="7" t="s">
        <v>98</v>
      </c>
      <c r="E495" s="7" t="s">
        <v>8</v>
      </c>
      <c r="F495" s="8">
        <v>0.11313140407064043</v>
      </c>
      <c r="H495" s="11">
        <f>IFERROR(INDEX(Regional_variables!$A$1:$F$9,MATCH(Calculations!$E495,Regional_variables!$A$1:$A$9,0),MATCH(Calculations!H$1,Regional_variables!$A$1:$F$1,0)),"")</f>
        <v>7.4368522982314111E-2</v>
      </c>
      <c r="I495" s="11" t="str">
        <f>IF(C495=1,SUMPRODUCT(F495:F504,H495:H504),"")</f>
        <v/>
      </c>
    </row>
    <row r="496" spans="1:9" x14ac:dyDescent="0.25">
      <c r="A496" s="10" t="str">
        <f t="shared" si="62"/>
        <v>Cisco Systems</v>
      </c>
      <c r="B496" s="10" t="str">
        <f t="shared" si="62"/>
        <v>US17275R1023</v>
      </c>
      <c r="C496" s="10">
        <f t="shared" si="58"/>
        <v>5</v>
      </c>
      <c r="D496" s="7" t="s">
        <v>15</v>
      </c>
      <c r="E496" s="7" t="s">
        <v>4</v>
      </c>
      <c r="F496" s="8">
        <v>1.8002226869566715E-6</v>
      </c>
      <c r="H496" s="11">
        <f>IFERROR(INDEX(Regional_variables!$A$1:$F$9,MATCH(Calculations!$E496,Regional_variables!$A$1:$A$9,0),MATCH(Calculations!H$1,Regional_variables!$A$1:$F$1,0)),"")</f>
        <v>1.4685995001382901E-2</v>
      </c>
      <c r="I496" s="11" t="str">
        <f>IF(C496=1,SUMPRODUCT(F496:F505,H496:H505),"")</f>
        <v/>
      </c>
    </row>
    <row r="497" spans="1:9" x14ac:dyDescent="0.25">
      <c r="A497" s="10" t="str">
        <f t="shared" si="62"/>
        <v>Cisco Systems</v>
      </c>
      <c r="B497" s="10" t="str">
        <f t="shared" si="62"/>
        <v>US17275R1023</v>
      </c>
      <c r="C497" s="10">
        <f t="shared" si="58"/>
        <v>6</v>
      </c>
      <c r="D497" s="7" t="s">
        <v>13</v>
      </c>
      <c r="E497" s="7" t="s">
        <v>13</v>
      </c>
      <c r="F497" s="8" t="s">
        <v>13</v>
      </c>
      <c r="H497" s="11" t="str">
        <f>IFERROR(INDEX(Regional_variables!$A$1:$F$9,MATCH(Calculations!$E497,Regional_variables!$A$1:$A$9,0),MATCH(Calculations!H$1,Regional_variables!$A$1:$F$1,0)),"")</f>
        <v/>
      </c>
      <c r="I497" s="11" t="str">
        <f>IF(C497=1,SUMPRODUCT(F497:F506,H497:H506),"")</f>
        <v/>
      </c>
    </row>
    <row r="498" spans="1:9" x14ac:dyDescent="0.25">
      <c r="A498" s="10" t="str">
        <f t="shared" si="62"/>
        <v>Cisco Systems</v>
      </c>
      <c r="B498" s="10" t="str">
        <f t="shared" si="62"/>
        <v>US17275R1023</v>
      </c>
      <c r="C498" s="10">
        <f t="shared" si="58"/>
        <v>7</v>
      </c>
      <c r="D498" s="7" t="s">
        <v>13</v>
      </c>
      <c r="E498" s="7" t="s">
        <v>13</v>
      </c>
      <c r="F498" s="8" t="s">
        <v>13</v>
      </c>
      <c r="H498" s="11" t="str">
        <f>IFERROR(INDEX(Regional_variables!$A$1:$F$9,MATCH(Calculations!$E498,Regional_variables!$A$1:$A$9,0),MATCH(Calculations!H$1,Regional_variables!$A$1:$F$1,0)),"")</f>
        <v/>
      </c>
      <c r="I498" s="11" t="str">
        <f>IF(C498=1,SUMPRODUCT(F498:F507,H498:H507),"")</f>
        <v/>
      </c>
    </row>
    <row r="499" spans="1:9" x14ac:dyDescent="0.25">
      <c r="A499" s="10" t="str">
        <f t="shared" si="62"/>
        <v>Cisco Systems</v>
      </c>
      <c r="B499" s="10" t="str">
        <f t="shared" si="62"/>
        <v>US17275R1023</v>
      </c>
      <c r="C499" s="10">
        <f t="shared" si="58"/>
        <v>8</v>
      </c>
      <c r="D499" s="7" t="s">
        <v>13</v>
      </c>
      <c r="E499" s="7" t="s">
        <v>13</v>
      </c>
      <c r="F499" s="8" t="s">
        <v>13</v>
      </c>
      <c r="H499" s="11" t="str">
        <f>IFERROR(INDEX(Regional_variables!$A$1:$F$9,MATCH(Calculations!$E499,Regional_variables!$A$1:$A$9,0),MATCH(Calculations!H$1,Regional_variables!$A$1:$F$1,0)),"")</f>
        <v/>
      </c>
      <c r="I499" s="11" t="str">
        <f>IF(C499=1,SUMPRODUCT(F499:F508,H499:H508),"")</f>
        <v/>
      </c>
    </row>
    <row r="500" spans="1:9" x14ac:dyDescent="0.25">
      <c r="A500" s="10" t="str">
        <f t="shared" si="62"/>
        <v>Cisco Systems</v>
      </c>
      <c r="B500" s="10" t="str">
        <f t="shared" si="62"/>
        <v>US17275R1023</v>
      </c>
      <c r="C500" s="10">
        <f t="shared" si="58"/>
        <v>9</v>
      </c>
      <c r="D500" s="7" t="s">
        <v>13</v>
      </c>
      <c r="E500" s="7" t="s">
        <v>13</v>
      </c>
      <c r="F500" s="8" t="s">
        <v>13</v>
      </c>
      <c r="H500" s="11" t="str">
        <f>IFERROR(INDEX(Regional_variables!$A$1:$F$9,MATCH(Calculations!$E500,Regional_variables!$A$1:$A$9,0),MATCH(Calculations!H$1,Regional_variables!$A$1:$F$1,0)),"")</f>
        <v/>
      </c>
      <c r="I500" s="11" t="str">
        <f>IF(C500=1,SUMPRODUCT(F500:F509,H500:H509),"")</f>
        <v/>
      </c>
    </row>
    <row r="501" spans="1:9" x14ac:dyDescent="0.25">
      <c r="A501" s="10" t="str">
        <f t="shared" si="62"/>
        <v>Cisco Systems</v>
      </c>
      <c r="B501" s="10" t="str">
        <f t="shared" si="62"/>
        <v>US17275R1023</v>
      </c>
      <c r="C501" s="10">
        <f t="shared" si="58"/>
        <v>10</v>
      </c>
      <c r="D501" s="7" t="s">
        <v>13</v>
      </c>
      <c r="E501" s="7" t="s">
        <v>13</v>
      </c>
      <c r="F501" s="8" t="s">
        <v>13</v>
      </c>
      <c r="H501" s="11" t="str">
        <f>IFERROR(INDEX(Regional_variables!$A$1:$F$9,MATCH(Calculations!$E501,Regional_variables!$A$1:$A$9,0),MATCH(Calculations!H$1,Regional_variables!$A$1:$F$1,0)),"")</f>
        <v/>
      </c>
      <c r="I501" s="11" t="str">
        <f>IF(C501=1,SUMPRODUCT(F501:F510,H501:H510),"")</f>
        <v/>
      </c>
    </row>
  </sheetData>
  <sortState ref="K2:M501">
    <sortCondition ref="M2:M5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Company_data</vt:lpstr>
      <vt:lpstr>Regional_variables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Howard</dc:creator>
  <cp:lastModifiedBy>Andrew Howard</cp:lastModifiedBy>
  <dcterms:created xsi:type="dcterms:W3CDTF">2015-11-24T17:08:11Z</dcterms:created>
  <dcterms:modified xsi:type="dcterms:W3CDTF">2015-11-24T19:55:49Z</dcterms:modified>
</cp:coreProperties>
</file>