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Физон\"/>
    </mc:Choice>
  </mc:AlternateContent>
  <xr:revisionPtr revIDLastSave="0" documentId="13_ncr:1_{A948C3D4-828F-48AD-A694-C3650E4903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J21" i="1"/>
  <c r="I21" i="1"/>
  <c r="D21" i="1"/>
  <c r="P18" i="1"/>
  <c r="J18" i="1"/>
  <c r="I18" i="1"/>
  <c r="D18" i="1"/>
  <c r="P15" i="1"/>
  <c r="P14" i="1" s="1"/>
  <c r="E15" i="1" s="1"/>
  <c r="F15" i="1" s="1"/>
  <c r="J15" i="1"/>
  <c r="I15" i="1"/>
  <c r="D15" i="1"/>
  <c r="P9" i="1"/>
  <c r="J9" i="1"/>
  <c r="I9" i="1"/>
  <c r="D9" i="1"/>
  <c r="J6" i="1"/>
  <c r="I6" i="1"/>
  <c r="P6" i="1" s="1"/>
  <c r="D6" i="1"/>
  <c r="P3" i="1"/>
  <c r="P2" i="1" s="1"/>
  <c r="E3" i="1" s="1"/>
  <c r="F3" i="1" s="1"/>
  <c r="J3" i="1"/>
  <c r="I3" i="1"/>
  <c r="D3" i="1"/>
</calcChain>
</file>

<file path=xl/sharedStrings.xml><?xml version="1.0" encoding="utf-8"?>
<sst xmlns="http://schemas.openxmlformats.org/spreadsheetml/2006/main" count="29" uniqueCount="18">
  <si>
    <t>Кольцо №1                                                                                                 Таблица 2.2</t>
  </si>
  <si>
    <t>№
п.п</t>
  </si>
  <si>
    <t>S
м</t>
  </si>
  <si>
    <t>t
с</t>
  </si>
  <si>
    <t>¯t 
с</t>
  </si>
  <si>
    <t xml:space="preserve">a
м/с^2 </t>
  </si>
  <si>
    <t xml:space="preserve">J_эксп
кг∙м^2
</t>
  </si>
  <si>
    <t>m =</t>
  </si>
  <si>
    <t>√S = f(¯t)
(√м)</t>
  </si>
  <si>
    <t>¯t
(c)</t>
  </si>
  <si>
    <t>k =</t>
  </si>
  <si>
    <t>k_1 =</t>
  </si>
  <si>
    <t>k_2 =</t>
  </si>
  <si>
    <t>k_3 =</t>
  </si>
  <si>
    <t>r =</t>
  </si>
  <si>
    <t>Кольцо №2                                                                                                Таблица 2.3</t>
  </si>
  <si>
    <t>√S=f(¯t)
(√м)</t>
  </si>
  <si>
    <t>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</si>
</sst>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0</xdr:row>
      <xdr:rowOff>76200</xdr:rowOff>
    </xdr:from>
    <xdr:to>
      <xdr:col>13</xdr:col>
      <xdr:colOff>873189</xdr:colOff>
      <xdr:row>11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635C468-A11D-4F19-9737-D89DE7251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76200"/>
          <a:ext cx="3749739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</xdr:colOff>
      <xdr:row>11</xdr:row>
      <xdr:rowOff>133350</xdr:rowOff>
    </xdr:from>
    <xdr:to>
      <xdr:col>14</xdr:col>
      <xdr:colOff>21217</xdr:colOff>
      <xdr:row>23</xdr:row>
      <xdr:rowOff>171450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55374FE-4A52-4D57-BBCD-C1EC3AF0D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2209800"/>
          <a:ext cx="3850267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3"/>
  <sheetViews>
    <sheetView tabSelected="1" workbookViewId="0">
      <selection activeCell="P31" sqref="P31"/>
    </sheetView>
  </sheetViews>
  <sheetFormatPr defaultColWidth="14.42578125" defaultRowHeight="15.75" customHeight="1" x14ac:dyDescent="0.2"/>
  <sheetData>
    <row r="1" spans="1:16" ht="19.5" customHeight="1" x14ac:dyDescent="0.2">
      <c r="A1" s="8" t="s">
        <v>0</v>
      </c>
      <c r="B1" s="7"/>
      <c r="C1" s="7"/>
      <c r="D1" s="7"/>
      <c r="E1" s="7"/>
      <c r="F1" s="7"/>
    </row>
    <row r="2" spans="1:16" ht="29.2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>
        <v>0.42</v>
      </c>
      <c r="I2" s="2" t="s">
        <v>8</v>
      </c>
      <c r="J2" s="2" t="s">
        <v>9</v>
      </c>
      <c r="O2" s="2" t="s">
        <v>10</v>
      </c>
      <c r="P2" s="3">
        <f>ROUND(AVERAGE(P3:P11),3)</f>
        <v>0.30499999999999999</v>
      </c>
    </row>
    <row r="3" spans="1:16" ht="12.75" x14ac:dyDescent="0.2">
      <c r="A3" s="1">
        <v>1</v>
      </c>
      <c r="B3" s="8">
        <v>0.22</v>
      </c>
      <c r="C3" s="1">
        <v>1.569</v>
      </c>
      <c r="D3" s="8">
        <f>ROUND(AVERAGE(C3:C5),3)</f>
        <v>1.48</v>
      </c>
      <c r="E3" s="8">
        <f>2*(P2)^2</f>
        <v>0.18604999999999999</v>
      </c>
      <c r="F3" s="8">
        <f>ROUND(H2*(H12^2)*((9.8/E3:E11)-1),5)</f>
        <v>5.4000000000000001E-4</v>
      </c>
      <c r="G3" s="4"/>
      <c r="H3" s="4"/>
      <c r="I3" s="6">
        <f>SQRT(B3:B5)</f>
        <v>0.46904157598234297</v>
      </c>
      <c r="J3" s="6">
        <f>(AVERAGE(C3:C5))</f>
        <v>1.4796666666666667</v>
      </c>
      <c r="O3" s="6" t="s">
        <v>11</v>
      </c>
      <c r="P3" s="6">
        <f>(I3:I5)/(J3:J5)</f>
        <v>0.31699137822640883</v>
      </c>
    </row>
    <row r="4" spans="1:16" ht="12.75" x14ac:dyDescent="0.2">
      <c r="A4" s="1">
        <v>2</v>
      </c>
      <c r="B4" s="7"/>
      <c r="C4" s="1">
        <v>1.4690000000000001</v>
      </c>
      <c r="D4" s="7"/>
      <c r="E4" s="7"/>
      <c r="F4" s="7"/>
      <c r="G4" s="4"/>
      <c r="H4" s="4"/>
      <c r="I4" s="7"/>
      <c r="J4" s="7"/>
      <c r="O4" s="7"/>
      <c r="P4" s="7"/>
    </row>
    <row r="5" spans="1:16" ht="12.75" x14ac:dyDescent="0.2">
      <c r="A5" s="1">
        <v>3</v>
      </c>
      <c r="B5" s="7"/>
      <c r="C5" s="1">
        <v>1.401</v>
      </c>
      <c r="D5" s="7"/>
      <c r="E5" s="7"/>
      <c r="F5" s="7"/>
      <c r="G5" s="4"/>
      <c r="H5" s="4"/>
      <c r="I5" s="7"/>
      <c r="J5" s="7"/>
      <c r="O5" s="7"/>
      <c r="P5" s="7"/>
    </row>
    <row r="6" spans="1:16" ht="12.75" x14ac:dyDescent="0.2">
      <c r="A6" s="1">
        <v>1</v>
      </c>
      <c r="B6" s="8">
        <v>0.3</v>
      </c>
      <c r="C6" s="1">
        <v>1.917</v>
      </c>
      <c r="D6" s="8">
        <f>ROUND(AVERAGE(C9:C36),3)</f>
        <v>1.8520000000000001</v>
      </c>
      <c r="E6" s="7"/>
      <c r="F6" s="7"/>
      <c r="G6" s="4"/>
      <c r="H6" s="2"/>
      <c r="I6" s="6">
        <f>SQRT(B4:B8)</f>
        <v>0.54772255750516607</v>
      </c>
      <c r="J6" s="6">
        <f>(AVERAGE(C9:C36))</f>
        <v>1.8519999999999996</v>
      </c>
      <c r="O6" s="6" t="s">
        <v>12</v>
      </c>
      <c r="P6" s="6">
        <f>(I6:I8)/(J6:J8)</f>
        <v>0.29574652133108326</v>
      </c>
    </row>
    <row r="7" spans="1:16" ht="12.75" x14ac:dyDescent="0.2">
      <c r="A7" s="1">
        <v>2</v>
      </c>
      <c r="B7" s="7"/>
      <c r="C7" s="1">
        <v>1.784</v>
      </c>
      <c r="D7" s="7"/>
      <c r="E7" s="7"/>
      <c r="F7" s="7"/>
      <c r="G7" s="4"/>
      <c r="H7" s="4"/>
      <c r="I7" s="7"/>
      <c r="J7" s="7"/>
      <c r="O7" s="7"/>
      <c r="P7" s="7"/>
    </row>
    <row r="8" spans="1:16" ht="12.75" x14ac:dyDescent="0.2">
      <c r="A8" s="1">
        <v>3</v>
      </c>
      <c r="B8" s="7"/>
      <c r="C8" s="1">
        <v>1.851</v>
      </c>
      <c r="D8" s="7"/>
      <c r="E8" s="7"/>
      <c r="F8" s="7"/>
      <c r="G8" s="4"/>
      <c r="H8" s="4"/>
      <c r="I8" s="7"/>
      <c r="J8" s="7"/>
      <c r="O8" s="7"/>
      <c r="P8" s="7"/>
    </row>
    <row r="9" spans="1:16" ht="12.75" x14ac:dyDescent="0.2">
      <c r="A9" s="1">
        <v>1</v>
      </c>
      <c r="B9" s="8">
        <v>0.4</v>
      </c>
      <c r="C9" s="1">
        <v>2.069</v>
      </c>
      <c r="D9" s="8">
        <f>ROUND(AVERAGE(C9:C11),3)</f>
        <v>2.0920000000000001</v>
      </c>
      <c r="E9" s="7"/>
      <c r="F9" s="7"/>
      <c r="G9" s="4"/>
      <c r="H9" s="4"/>
      <c r="I9" s="6">
        <f>SQRT(B9:B11)</f>
        <v>0.63245553203367588</v>
      </c>
      <c r="J9" s="6">
        <f>(AVERAGE(C9:C11))</f>
        <v>2.0920000000000001</v>
      </c>
      <c r="O9" s="6" t="s">
        <v>13</v>
      </c>
      <c r="P9" s="6">
        <f>(I9:I11)/(J9:J11)</f>
        <v>0.30232100001609746</v>
      </c>
    </row>
    <row r="10" spans="1:16" ht="12.75" x14ac:dyDescent="0.2">
      <c r="A10" s="1">
        <v>2</v>
      </c>
      <c r="B10" s="7"/>
      <c r="C10" s="1">
        <v>2.125</v>
      </c>
      <c r="D10" s="7"/>
      <c r="E10" s="7"/>
      <c r="F10" s="7"/>
      <c r="G10" s="4"/>
      <c r="H10" s="4"/>
      <c r="I10" s="7"/>
      <c r="J10" s="7"/>
      <c r="O10" s="7"/>
      <c r="P10" s="7"/>
    </row>
    <row r="11" spans="1:16" ht="12.75" x14ac:dyDescent="0.2">
      <c r="A11" s="1">
        <v>3</v>
      </c>
      <c r="B11" s="7"/>
      <c r="C11" s="1">
        <v>2.0819999999999999</v>
      </c>
      <c r="D11" s="7"/>
      <c r="E11" s="7"/>
      <c r="F11" s="7"/>
      <c r="G11" s="4"/>
      <c r="H11" s="4"/>
      <c r="I11" s="7"/>
      <c r="J11" s="7"/>
      <c r="O11" s="7"/>
      <c r="P11" s="7"/>
    </row>
    <row r="12" spans="1:16" ht="12.75" x14ac:dyDescent="0.2">
      <c r="A12" s="3"/>
      <c r="B12" s="3"/>
      <c r="C12" s="3"/>
      <c r="D12" s="3"/>
      <c r="E12" s="3"/>
      <c r="F12" s="3"/>
      <c r="G12" s="2" t="s">
        <v>14</v>
      </c>
      <c r="H12" s="2">
        <v>5.0000000000000001E-3</v>
      </c>
      <c r="I12" s="4"/>
      <c r="J12" s="4"/>
      <c r="O12" s="3"/>
      <c r="P12" s="3"/>
    </row>
    <row r="13" spans="1:16" ht="12.75" x14ac:dyDescent="0.2">
      <c r="A13" s="8" t="s">
        <v>15</v>
      </c>
      <c r="B13" s="7"/>
      <c r="C13" s="7"/>
      <c r="D13" s="7"/>
      <c r="E13" s="7"/>
      <c r="F13" s="7"/>
      <c r="G13" s="4"/>
      <c r="H13" s="4"/>
      <c r="I13" s="4"/>
      <c r="J13" s="4"/>
      <c r="O13" s="3"/>
      <c r="P13" s="3"/>
    </row>
    <row r="14" spans="1:16" ht="32.25" customHeight="1" x14ac:dyDescent="0.2">
      <c r="A14" s="1" t="s">
        <v>1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2" t="s">
        <v>7</v>
      </c>
      <c r="H14" s="2">
        <v>0.316</v>
      </c>
      <c r="I14" s="5" t="s">
        <v>16</v>
      </c>
      <c r="J14" s="2" t="s">
        <v>9</v>
      </c>
      <c r="O14" s="2" t="s">
        <v>17</v>
      </c>
      <c r="P14" s="3">
        <f>ROUND(AVERAGE(P15:P23),3)</f>
        <v>0.307</v>
      </c>
    </row>
    <row r="15" spans="1:16" ht="12.75" x14ac:dyDescent="0.2">
      <c r="A15" s="1">
        <v>1</v>
      </c>
      <c r="B15" s="8">
        <v>0.2</v>
      </c>
      <c r="C15" s="1">
        <v>1.419</v>
      </c>
      <c r="D15" s="8">
        <f>ROUND(AVERAGE(C15:C17),3)</f>
        <v>1.411</v>
      </c>
      <c r="E15" s="8">
        <f>2*(P14)^2</f>
        <v>0.188498</v>
      </c>
      <c r="F15" s="8">
        <f>ROUND(H14*(H12^2)*((9.8/E15:E23)-1),5)</f>
        <v>4.0000000000000002E-4</v>
      </c>
      <c r="G15" s="4"/>
      <c r="H15" s="4"/>
      <c r="I15" s="6">
        <f>SQRT(B15:B17)</f>
        <v>0.44721359549995793</v>
      </c>
      <c r="J15" s="6">
        <f>(AVERAGE(C15:C17))</f>
        <v>1.4106666666666665</v>
      </c>
      <c r="O15" s="6" t="s">
        <v>11</v>
      </c>
      <c r="P15" s="6">
        <f>(I15:I17)/(J15:J17)</f>
        <v>0.31702287015592484</v>
      </c>
    </row>
    <row r="16" spans="1:16" ht="12.75" x14ac:dyDescent="0.2">
      <c r="A16" s="1">
        <v>2</v>
      </c>
      <c r="B16" s="7"/>
      <c r="C16" s="1">
        <v>1.4339999999999999</v>
      </c>
      <c r="D16" s="7"/>
      <c r="E16" s="7"/>
      <c r="F16" s="7"/>
      <c r="G16" s="4"/>
      <c r="H16" s="4"/>
      <c r="I16" s="7"/>
      <c r="J16" s="7"/>
      <c r="O16" s="7"/>
      <c r="P16" s="7"/>
    </row>
    <row r="17" spans="1:16" ht="12.75" x14ac:dyDescent="0.2">
      <c r="A17" s="1">
        <v>3</v>
      </c>
      <c r="B17" s="7"/>
      <c r="C17" s="1">
        <v>1.379</v>
      </c>
      <c r="D17" s="7"/>
      <c r="E17" s="7"/>
      <c r="F17" s="7"/>
      <c r="G17" s="4"/>
      <c r="H17" s="4"/>
      <c r="I17" s="7"/>
      <c r="J17" s="7"/>
      <c r="O17" s="7"/>
      <c r="P17" s="7"/>
    </row>
    <row r="18" spans="1:16" ht="12.75" x14ac:dyDescent="0.2">
      <c r="A18" s="1">
        <v>1</v>
      </c>
      <c r="B18" s="8">
        <v>0.3</v>
      </c>
      <c r="C18" s="1">
        <v>1.794</v>
      </c>
      <c r="D18" s="8">
        <f>ROUND(AVERAGE(C18:C20),3)</f>
        <v>1.831</v>
      </c>
      <c r="E18" s="7"/>
      <c r="F18" s="7"/>
      <c r="G18" s="4"/>
      <c r="H18" s="4"/>
      <c r="I18" s="6">
        <f>SQRT(B18:B20)</f>
        <v>0.54772255750516607</v>
      </c>
      <c r="J18" s="6">
        <f>(AVERAGE(C18:C20))</f>
        <v>1.8313333333333333</v>
      </c>
      <c r="O18" s="6" t="s">
        <v>12</v>
      </c>
      <c r="P18" s="6">
        <f>(I18:I20)/(J18:J20)</f>
        <v>0.29908403212877654</v>
      </c>
    </row>
    <row r="19" spans="1:16" ht="12.75" x14ac:dyDescent="0.2">
      <c r="A19" s="1">
        <v>2</v>
      </c>
      <c r="B19" s="7"/>
      <c r="C19" s="1">
        <v>1.831</v>
      </c>
      <c r="D19" s="7"/>
      <c r="E19" s="7"/>
      <c r="F19" s="7"/>
      <c r="G19" s="4"/>
      <c r="H19" s="4"/>
      <c r="I19" s="7"/>
      <c r="J19" s="7"/>
      <c r="O19" s="7"/>
      <c r="P19" s="7"/>
    </row>
    <row r="20" spans="1:16" ht="12.75" x14ac:dyDescent="0.2">
      <c r="A20" s="1">
        <v>3</v>
      </c>
      <c r="B20" s="7"/>
      <c r="C20" s="1">
        <v>1.869</v>
      </c>
      <c r="D20" s="7"/>
      <c r="E20" s="7"/>
      <c r="F20" s="7"/>
      <c r="G20" s="3"/>
      <c r="H20" s="3"/>
      <c r="I20" s="7"/>
      <c r="J20" s="7"/>
      <c r="O20" s="7"/>
      <c r="P20" s="7"/>
    </row>
    <row r="21" spans="1:16" ht="12.75" x14ac:dyDescent="0.2">
      <c r="A21" s="1">
        <v>1</v>
      </c>
      <c r="B21" s="8">
        <v>0.4</v>
      </c>
      <c r="C21" s="1">
        <v>2.0609999999999999</v>
      </c>
      <c r="D21" s="8">
        <f>ROUND(AVERAGE(C21:C23),3)</f>
        <v>2.0739999999999998</v>
      </c>
      <c r="E21" s="7"/>
      <c r="F21" s="7"/>
      <c r="G21" s="3"/>
      <c r="H21" s="3"/>
      <c r="I21" s="6">
        <f>SQRT(B21:B23)</f>
        <v>0.63245553203367588</v>
      </c>
      <c r="J21" s="6">
        <f>(AVERAGE(C21:C23))</f>
        <v>2.0740000000000003</v>
      </c>
      <c r="O21" s="6" t="s">
        <v>13</v>
      </c>
      <c r="P21" s="6">
        <f>(I21:I23)/(J21:J23)</f>
        <v>0.30494480811652641</v>
      </c>
    </row>
    <row r="22" spans="1:16" ht="12.75" x14ac:dyDescent="0.2">
      <c r="A22" s="1">
        <v>2</v>
      </c>
      <c r="B22" s="7"/>
      <c r="C22" s="1">
        <v>2.089</v>
      </c>
      <c r="D22" s="7"/>
      <c r="E22" s="7"/>
      <c r="F22" s="7"/>
      <c r="G22" s="3"/>
      <c r="H22" s="3"/>
      <c r="I22" s="7"/>
      <c r="J22" s="7"/>
      <c r="O22" s="7"/>
      <c r="P22" s="7"/>
    </row>
    <row r="23" spans="1:16" ht="12.75" x14ac:dyDescent="0.2">
      <c r="A23" s="1">
        <v>3</v>
      </c>
      <c r="B23" s="7"/>
      <c r="C23" s="1">
        <v>2.0720000000000001</v>
      </c>
      <c r="D23" s="7"/>
      <c r="E23" s="7"/>
      <c r="F23" s="7"/>
      <c r="G23" s="3"/>
      <c r="H23" s="3"/>
      <c r="I23" s="7"/>
      <c r="J23" s="7"/>
      <c r="O23" s="7"/>
      <c r="P23" s="7"/>
    </row>
  </sheetData>
  <mergeCells count="42">
    <mergeCell ref="I15:I17"/>
    <mergeCell ref="P18:P20"/>
    <mergeCell ref="P21:P23"/>
    <mergeCell ref="O21:O23"/>
    <mergeCell ref="I3:I5"/>
    <mergeCell ref="I6:I8"/>
    <mergeCell ref="I9:I11"/>
    <mergeCell ref="J3:J5"/>
    <mergeCell ref="J6:J8"/>
    <mergeCell ref="J9:J11"/>
    <mergeCell ref="B9:B11"/>
    <mergeCell ref="B15:B17"/>
    <mergeCell ref="B18:B20"/>
    <mergeCell ref="B21:B23"/>
    <mergeCell ref="A1:F1"/>
    <mergeCell ref="B3:B5"/>
    <mergeCell ref="D3:D5"/>
    <mergeCell ref="E3:E11"/>
    <mergeCell ref="F3:F11"/>
    <mergeCell ref="B6:B8"/>
    <mergeCell ref="A13:F13"/>
    <mergeCell ref="P3:P5"/>
    <mergeCell ref="P6:P8"/>
    <mergeCell ref="P9:P11"/>
    <mergeCell ref="P15:P17"/>
    <mergeCell ref="D6:D8"/>
    <mergeCell ref="D9:D11"/>
    <mergeCell ref="D15:D17"/>
    <mergeCell ref="E15:E23"/>
    <mergeCell ref="F15:F23"/>
    <mergeCell ref="D18:D20"/>
    <mergeCell ref="D21:D23"/>
    <mergeCell ref="I18:I20"/>
    <mergeCell ref="I21:I23"/>
    <mergeCell ref="J15:J17"/>
    <mergeCell ref="J18:J20"/>
    <mergeCell ref="J21:J23"/>
    <mergeCell ref="O15:O17"/>
    <mergeCell ref="O18:O20"/>
    <mergeCell ref="O3:O5"/>
    <mergeCell ref="O6:O8"/>
    <mergeCell ref="O9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Аксёнов</cp:lastModifiedBy>
  <dcterms:modified xsi:type="dcterms:W3CDTF">2020-04-28T14:15:35Z</dcterms:modified>
</cp:coreProperties>
</file>